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sesesp01\Documents\•• FOFISP\11. FOFISP NOV\FOFISP NOVIEMBRE 2024\"/>
    </mc:Choice>
  </mc:AlternateContent>
  <xr:revisionPtr revIDLastSave="0" documentId="13_ncr:1_{511225D4-99C9-4E45-920E-4F615FAA3A11}" xr6:coauthVersionLast="47" xr6:coauthVersionMax="47" xr10:uidLastSave="{00000000-0000-0000-0000-000000000000}"/>
  <bookViews>
    <workbookView xWindow="-120" yWindow="-120" windowWidth="29040" windowHeight="15720" tabRatio="788" activeTab="4" xr2:uid="{00000000-000D-0000-FFFF-FFFF00000000}"/>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AUTOGRAFA'!$A$1:$M$53</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M9" i="3" s="1"/>
  <c r="F33" i="6" s="1"/>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P371" i="2"/>
  <c r="P370" i="2"/>
  <c r="O369" i="2"/>
  <c r="O368" i="2" s="1"/>
  <c r="O367" i="2" s="1"/>
  <c r="O366" i="2" s="1"/>
  <c r="N369" i="2"/>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5"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A369" i="1"/>
  <c r="AA368" i="1" s="1"/>
  <c r="AA367" i="1" s="1"/>
  <c r="AA366" i="1" s="1"/>
  <c r="Z369" i="1"/>
  <c r="Z368" i="1" s="1"/>
  <c r="Z367" i="1" s="1"/>
  <c r="Z366" i="1" s="1"/>
  <c r="Y369" i="1"/>
  <c r="Y368" i="1" s="1"/>
  <c r="Y367" i="1" s="1"/>
  <c r="Y366" i="1" s="1"/>
  <c r="X369" i="1"/>
  <c r="X368" i="1" s="1"/>
  <c r="X367" i="1" s="1"/>
  <c r="X366" i="1" s="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R362" i="1" s="1"/>
  <c r="AQ363" i="1"/>
  <c r="AQ362" i="1" s="1"/>
  <c r="AO363" i="1"/>
  <c r="AO362" i="1" s="1"/>
  <c r="AN363" i="1"/>
  <c r="AN362" i="1" s="1"/>
  <c r="AL363" i="1"/>
  <c r="AL362" i="1" s="1"/>
  <c r="AK363" i="1"/>
  <c r="AK362" i="1" s="1"/>
  <c r="AI363" i="1"/>
  <c r="AI362" i="1" s="1"/>
  <c r="AH363" i="1"/>
  <c r="AH362" i="1" s="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K351" i="1" s="1"/>
  <c r="AI352" i="1"/>
  <c r="AI351" i="1" s="1"/>
  <c r="AH352" i="1"/>
  <c r="AF352" i="1"/>
  <c r="AF351" i="1" s="1"/>
  <c r="AE352" i="1"/>
  <c r="AA352" i="1"/>
  <c r="AA351" i="1" s="1"/>
  <c r="Z352" i="1"/>
  <c r="Z351" i="1" s="1"/>
  <c r="Y352" i="1"/>
  <c r="Y351" i="1" s="1"/>
  <c r="X352" i="1"/>
  <c r="W352" i="1"/>
  <c r="W351" i="1" s="1"/>
  <c r="V352" i="1"/>
  <c r="V351" i="1" s="1"/>
  <c r="U352" i="1"/>
  <c r="U351" i="1" s="1"/>
  <c r="T352" i="1"/>
  <c r="T351" i="1" s="1"/>
  <c r="O352" i="1"/>
  <c r="N352" i="1"/>
  <c r="N351" i="1" s="1"/>
  <c r="X351" i="1"/>
  <c r="AX350" i="1"/>
  <c r="BD350" i="1" s="1"/>
  <c r="AW350" i="1"/>
  <c r="BC350" i="1" s="1"/>
  <c r="AS350" i="1"/>
  <c r="AP350" i="1"/>
  <c r="AM350" i="1"/>
  <c r="AJ350" i="1"/>
  <c r="AG350" i="1"/>
  <c r="AC350" i="1"/>
  <c r="AU350" i="1" s="1"/>
  <c r="AU349" i="1" s="1"/>
  <c r="AB350" i="1"/>
  <c r="AB349" i="1" s="1"/>
  <c r="P350" i="1"/>
  <c r="AR349" i="1"/>
  <c r="AQ349" i="1"/>
  <c r="AO349" i="1"/>
  <c r="AN349" i="1"/>
  <c r="AL349" i="1"/>
  <c r="AK349" i="1"/>
  <c r="AI349" i="1"/>
  <c r="AH349" i="1"/>
  <c r="AF349" i="1"/>
  <c r="AE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R320" i="1" s="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V320" i="1" s="1"/>
  <c r="V319" i="1" s="1"/>
  <c r="V318" i="1" s="1"/>
  <c r="U321" i="1"/>
  <c r="U320" i="1" s="1"/>
  <c r="U319" i="1" s="1"/>
  <c r="U318" i="1" s="1"/>
  <c r="T321" i="1"/>
  <c r="T320" i="1" s="1"/>
  <c r="T319" i="1" s="1"/>
  <c r="T318" i="1" s="1"/>
  <c r="O321" i="1"/>
  <c r="O320" i="1" s="1"/>
  <c r="O319" i="1" s="1"/>
  <c r="O318" i="1" s="1"/>
  <c r="O13" i="1" s="1"/>
  <c r="N321" i="1"/>
  <c r="AO320" i="1"/>
  <c r="AE320" i="1"/>
  <c r="AE319"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I315" i="1"/>
  <c r="AI314" i="1" s="1"/>
  <c r="AH315" i="1"/>
  <c r="AF315" i="1"/>
  <c r="AE315" i="1"/>
  <c r="AE314" i="1" s="1"/>
  <c r="AB315" i="1"/>
  <c r="AB314" i="1" s="1"/>
  <c r="AA315" i="1"/>
  <c r="AA314" i="1" s="1"/>
  <c r="Z315" i="1"/>
  <c r="Z314" i="1" s="1"/>
  <c r="Y315" i="1"/>
  <c r="Y314" i="1" s="1"/>
  <c r="X315" i="1"/>
  <c r="X314" i="1" s="1"/>
  <c r="W315" i="1"/>
  <c r="W314" i="1" s="1"/>
  <c r="V315" i="1"/>
  <c r="V314" i="1" s="1"/>
  <c r="U315" i="1"/>
  <c r="U314" i="1" s="1"/>
  <c r="T315" i="1"/>
  <c r="T314" i="1" s="1"/>
  <c r="O315" i="1"/>
  <c r="O314" i="1" s="1"/>
  <c r="N315" i="1"/>
  <c r="AX313" i="1"/>
  <c r="BD313" i="1" s="1"/>
  <c r="AW313" i="1"/>
  <c r="BC313" i="1" s="1"/>
  <c r="AS313" i="1"/>
  <c r="AP313" i="1"/>
  <c r="AM313" i="1"/>
  <c r="AJ313" i="1"/>
  <c r="AG313" i="1"/>
  <c r="AC313" i="1"/>
  <c r="AC312" i="1" s="1"/>
  <c r="AC311" i="1" s="1"/>
  <c r="AB313" i="1"/>
  <c r="AT313" i="1" s="1"/>
  <c r="P313" i="1"/>
  <c r="AR312" i="1"/>
  <c r="AR311" i="1" s="1"/>
  <c r="AQ312" i="1"/>
  <c r="AQ311" i="1" s="1"/>
  <c r="AO312" i="1"/>
  <c r="AO311" i="1" s="1"/>
  <c r="AN312" i="1"/>
  <c r="AL312" i="1"/>
  <c r="AL311" i="1" s="1"/>
  <c r="AK312" i="1"/>
  <c r="AI312" i="1"/>
  <c r="AI311" i="1" s="1"/>
  <c r="AH312" i="1"/>
  <c r="AH311" i="1" s="1"/>
  <c r="AF312" i="1"/>
  <c r="AF311" i="1" s="1"/>
  <c r="AE312" i="1"/>
  <c r="AE311" i="1" s="1"/>
  <c r="AA312" i="1"/>
  <c r="AA311" i="1" s="1"/>
  <c r="Z312" i="1"/>
  <c r="Z311" i="1" s="1"/>
  <c r="Y312" i="1"/>
  <c r="Y311" i="1" s="1"/>
  <c r="X312" i="1"/>
  <c r="X311" i="1" s="1"/>
  <c r="W312" i="1"/>
  <c r="W311" i="1" s="1"/>
  <c r="V312" i="1"/>
  <c r="V311" i="1" s="1"/>
  <c r="U312" i="1"/>
  <c r="U311" i="1" s="1"/>
  <c r="T312" i="1"/>
  <c r="T311" i="1" s="1"/>
  <c r="O312" i="1"/>
  <c r="O311" i="1" s="1"/>
  <c r="N312"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F308" i="1" s="1"/>
  <c r="AE309" i="1"/>
  <c r="AE308" i="1" s="1"/>
  <c r="AA309" i="1"/>
  <c r="AA308" i="1" s="1"/>
  <c r="Z309" i="1"/>
  <c r="Z308" i="1" s="1"/>
  <c r="Y309" i="1"/>
  <c r="Y308" i="1" s="1"/>
  <c r="X309" i="1"/>
  <c r="X308" i="1" s="1"/>
  <c r="W309" i="1"/>
  <c r="W308" i="1" s="1"/>
  <c r="V309" i="1"/>
  <c r="V308" i="1" s="1"/>
  <c r="U309" i="1"/>
  <c r="U308" i="1" s="1"/>
  <c r="T309" i="1"/>
  <c r="T308" i="1" s="1"/>
  <c r="O309" i="1"/>
  <c r="O308" i="1" s="1"/>
  <c r="N309"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AX274" i="1"/>
  <c r="BD274" i="1" s="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S256" i="1"/>
  <c r="AP256" i="1"/>
  <c r="AM256" i="1"/>
  <c r="AJ256" i="1"/>
  <c r="AG256" i="1"/>
  <c r="AC256" i="1"/>
  <c r="AU256" i="1" s="1"/>
  <c r="AB256" i="1"/>
  <c r="AT256" i="1" s="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R230" i="1" s="1"/>
  <c r="AQ231" i="1"/>
  <c r="AQ230" i="1" s="1"/>
  <c r="AO231" i="1"/>
  <c r="AN231" i="1"/>
  <c r="AN230" i="1" s="1"/>
  <c r="AL231" i="1"/>
  <c r="AL230" i="1" s="1"/>
  <c r="AK231" i="1"/>
  <c r="AK230" i="1" s="1"/>
  <c r="AI231" i="1"/>
  <c r="AI230" i="1" s="1"/>
  <c r="AH231" i="1"/>
  <c r="AH230" i="1" s="1"/>
  <c r="AF231" i="1"/>
  <c r="AF230" i="1" s="1"/>
  <c r="AE231" i="1"/>
  <c r="AA231" i="1"/>
  <c r="AA230" i="1" s="1"/>
  <c r="Z231" i="1"/>
  <c r="Z230" i="1" s="1"/>
  <c r="Y231" i="1"/>
  <c r="Y230" i="1" s="1"/>
  <c r="X231" i="1"/>
  <c r="X230" i="1" s="1"/>
  <c r="W231" i="1"/>
  <c r="W230" i="1" s="1"/>
  <c r="V231" i="1"/>
  <c r="V230" i="1" s="1"/>
  <c r="U231" i="1"/>
  <c r="U230" i="1" s="1"/>
  <c r="T231" i="1"/>
  <c r="T230" i="1" s="1"/>
  <c r="O231" i="1"/>
  <c r="O230" i="1" s="1"/>
  <c r="N231" i="1"/>
  <c r="N230" i="1" s="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Q216" i="1" s="1"/>
  <c r="AO217" i="1"/>
  <c r="AO216" i="1" s="1"/>
  <c r="AO215" i="1" s="1"/>
  <c r="AN217" i="1"/>
  <c r="AL217" i="1"/>
  <c r="AL216" i="1" s="1"/>
  <c r="AL215" i="1" s="1"/>
  <c r="AK217" i="1"/>
  <c r="AK216" i="1" s="1"/>
  <c r="AK215" i="1" s="1"/>
  <c r="AI217" i="1"/>
  <c r="AI216" i="1" s="1"/>
  <c r="AI215" i="1" s="1"/>
  <c r="AH217" i="1"/>
  <c r="AH216" i="1" s="1"/>
  <c r="AF217" i="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T216" i="1" s="1"/>
  <c r="T215" i="1" s="1"/>
  <c r="O217" i="1"/>
  <c r="O216" i="1" s="1"/>
  <c r="O215" i="1" s="1"/>
  <c r="N217" i="1"/>
  <c r="N216" i="1" s="1"/>
  <c r="N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AX187" i="1"/>
  <c r="BD187" i="1" s="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AX160" i="1"/>
  <c r="BD160" i="1" s="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AX149" i="1"/>
  <c r="BD149" i="1" s="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N135" i="1"/>
  <c r="AN134" i="1" s="1"/>
  <c r="AN133" i="1" s="1"/>
  <c r="AL135" i="1"/>
  <c r="AK135" i="1"/>
  <c r="AI135" i="1"/>
  <c r="AH135" i="1"/>
  <c r="AF135" i="1"/>
  <c r="AE135" i="1"/>
  <c r="AA135" i="1"/>
  <c r="Z135" i="1"/>
  <c r="Y135" i="1"/>
  <c r="X135" i="1"/>
  <c r="W135" i="1"/>
  <c r="V135" i="1"/>
  <c r="U135" i="1"/>
  <c r="T135" i="1"/>
  <c r="T134" i="1" s="1"/>
  <c r="T133" i="1" s="1"/>
  <c r="O135" i="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S124" i="1"/>
  <c r="AP124" i="1"/>
  <c r="AM124" i="1"/>
  <c r="AJ124" i="1"/>
  <c r="AG124" i="1"/>
  <c r="AC124" i="1"/>
  <c r="AU124" i="1" s="1"/>
  <c r="AB124" i="1"/>
  <c r="AT124" i="1" s="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S100" i="1"/>
  <c r="AP100" i="1"/>
  <c r="AM100" i="1"/>
  <c r="AJ100" i="1"/>
  <c r="AG100" i="1"/>
  <c r="AC100" i="1"/>
  <c r="AU100" i="1" s="1"/>
  <c r="AB100" i="1"/>
  <c r="AT100" i="1" s="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AX51" i="1"/>
  <c r="BD51" i="1" s="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Q32" i="1"/>
  <c r="AO32" i="1"/>
  <c r="AN32" i="1"/>
  <c r="AL32" i="1"/>
  <c r="AK32" i="1"/>
  <c r="AI32" i="1"/>
  <c r="AH32" i="1"/>
  <c r="AF32" i="1"/>
  <c r="AE32" i="1"/>
  <c r="AA32" i="1"/>
  <c r="Z32" i="1"/>
  <c r="Y32" i="1"/>
  <c r="X32" i="1"/>
  <c r="W32" i="1"/>
  <c r="V32" i="1"/>
  <c r="U32" i="1"/>
  <c r="T32" i="1"/>
  <c r="O32" i="1"/>
  <c r="N32" i="1"/>
  <c r="H14" i="1"/>
  <c r="G14" i="1"/>
  <c r="F14" i="1"/>
  <c r="C14" i="1"/>
  <c r="B14" i="1"/>
  <c r="H13" i="1"/>
  <c r="G13" i="1"/>
  <c r="F13" i="1"/>
  <c r="C13" i="1"/>
  <c r="B13" i="1"/>
  <c r="H12" i="1"/>
  <c r="G12" i="1"/>
  <c r="F12" i="1"/>
  <c r="C12" i="1"/>
  <c r="B12" i="1"/>
  <c r="H11" i="1"/>
  <c r="G11" i="1"/>
  <c r="F11" i="1"/>
  <c r="C11" i="1"/>
  <c r="B11" i="1"/>
  <c r="H10" i="1"/>
  <c r="G10" i="1"/>
  <c r="F10" i="1"/>
  <c r="C10" i="1"/>
  <c r="B10" i="1"/>
  <c r="B5" i="1"/>
  <c r="B3" i="1"/>
  <c r="N134" i="2" l="1"/>
  <c r="AM315" i="1"/>
  <c r="AG369" i="1"/>
  <c r="W31" i="1"/>
  <c r="W30" i="1" s="1"/>
  <c r="AI31" i="1"/>
  <c r="AI30" i="1" s="1"/>
  <c r="AD357" i="1"/>
  <c r="P168" i="3"/>
  <c r="U31" i="1"/>
  <c r="U30" i="1" s="1"/>
  <c r="AR31" i="1"/>
  <c r="O134" i="1"/>
  <c r="O133" i="1" s="1"/>
  <c r="AA134" i="1"/>
  <c r="AA133" i="1" s="1"/>
  <c r="AO134" i="1"/>
  <c r="AO133" i="1" s="1"/>
  <c r="AG217" i="1"/>
  <c r="AD194" i="1"/>
  <c r="AM230" i="1"/>
  <c r="P188" i="2"/>
  <c r="AV282" i="1"/>
  <c r="AV241" i="1"/>
  <c r="AD343" i="1"/>
  <c r="G137" i="3"/>
  <c r="P43" i="3"/>
  <c r="AV47" i="1"/>
  <c r="AR30" i="1"/>
  <c r="AS128" i="1"/>
  <c r="X134" i="1"/>
  <c r="X133" i="1" s="1"/>
  <c r="AJ220" i="1"/>
  <c r="P106" i="3"/>
  <c r="AD45" i="1"/>
  <c r="P352" i="1"/>
  <c r="Y31" i="1"/>
  <c r="Y30" i="1" s="1"/>
  <c r="AG231" i="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AG368" i="1" s="1"/>
  <c r="P321" i="2"/>
  <c r="G75" i="3"/>
  <c r="X31" i="1"/>
  <c r="X30" i="1" s="1"/>
  <c r="AM32" i="1"/>
  <c r="AV41" i="1"/>
  <c r="AD57" i="1"/>
  <c r="AD91" i="1"/>
  <c r="AS96" i="1"/>
  <c r="AV123" i="1"/>
  <c r="AJ161" i="1"/>
  <c r="AM215" i="1"/>
  <c r="AE230" i="1"/>
  <c r="AG230" i="1" s="1"/>
  <c r="AD232" i="1"/>
  <c r="AD248" i="1"/>
  <c r="AV271" i="1"/>
  <c r="AQ308" i="1"/>
  <c r="AS308" i="1" s="1"/>
  <c r="AK314" i="1"/>
  <c r="AM314" i="1" s="1"/>
  <c r="AD315" i="1"/>
  <c r="AG339" i="1"/>
  <c r="AP352" i="1"/>
  <c r="AH368" i="1"/>
  <c r="AJ368" i="1" s="1"/>
  <c r="AD370" i="1"/>
  <c r="P32" i="2"/>
  <c r="AN368" i="1"/>
  <c r="AN367" i="1" s="1"/>
  <c r="AN366" i="1" s="1"/>
  <c r="N320" i="2"/>
  <c r="N319" i="2" s="1"/>
  <c r="P319" i="2" s="1"/>
  <c r="O329" i="2"/>
  <c r="O328" i="2" s="1"/>
  <c r="O327" i="2" s="1"/>
  <c r="O326" i="2" s="1"/>
  <c r="P75" i="3"/>
  <c r="P137" i="3"/>
  <c r="P199" i="3"/>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V183" i="1" s="1"/>
  <c r="AD184" i="1"/>
  <c r="AV185" i="1"/>
  <c r="AG188" i="1"/>
  <c r="AM188" i="1"/>
  <c r="AP188" i="1"/>
  <c r="AD190" i="1"/>
  <c r="AV192" i="1"/>
  <c r="AT194" i="1"/>
  <c r="AV194" i="1" s="1"/>
  <c r="AD198" i="1"/>
  <c r="AV202" i="1"/>
  <c r="AD202" i="1"/>
  <c r="AD206" i="1"/>
  <c r="AV211" i="1"/>
  <c r="AD212" i="1"/>
  <c r="AF216" i="1"/>
  <c r="AF215" i="1" s="1"/>
  <c r="AG215" i="1" s="1"/>
  <c r="AJ217" i="1"/>
  <c r="AG221" i="1"/>
  <c r="Z219" i="1"/>
  <c r="AD227"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V107" i="1" s="1"/>
  <c r="AD116" i="1"/>
  <c r="AT138" i="1"/>
  <c r="AV138" i="1" s="1"/>
  <c r="AD138" i="1"/>
  <c r="AU155" i="1"/>
  <c r="AV155" i="1" s="1"/>
  <c r="AD155" i="1"/>
  <c r="AD170" i="1"/>
  <c r="AT199" i="1"/>
  <c r="AV199" i="1" s="1"/>
  <c r="AD199" i="1"/>
  <c r="AU204" i="1"/>
  <c r="AV204" i="1" s="1"/>
  <c r="AD204" i="1"/>
  <c r="AS221" i="1"/>
  <c r="AR220" i="1"/>
  <c r="AR219" i="1" s="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S314" i="1" s="1"/>
  <c r="AT336" i="1"/>
  <c r="AV336" i="1" s="1"/>
  <c r="AD336" i="1"/>
  <c r="AO31" i="1"/>
  <c r="AO30" i="1" s="1"/>
  <c r="AO29" i="1" s="1"/>
  <c r="AT244" i="1"/>
  <c r="AV244" i="1" s="1"/>
  <c r="AD244" i="1"/>
  <c r="AD267" i="1"/>
  <c r="AT267" i="1"/>
  <c r="AV267" i="1" s="1"/>
  <c r="AT310" i="1"/>
  <c r="AT309" i="1" s="1"/>
  <c r="AD310" i="1"/>
  <c r="AB309" i="1"/>
  <c r="AD309" i="1" s="1"/>
  <c r="AT342" i="1"/>
  <c r="AV342" i="1" s="1"/>
  <c r="AD342" i="1"/>
  <c r="AH351" i="1"/>
  <c r="AJ351" i="1" s="1"/>
  <c r="AJ352" i="1"/>
  <c r="V31" i="1"/>
  <c r="V30" i="1" s="1"/>
  <c r="AD35" i="1"/>
  <c r="AV38" i="1"/>
  <c r="AD40" i="1"/>
  <c r="AD44" i="1"/>
  <c r="AU45" i="1"/>
  <c r="AV45" i="1" s="1"/>
  <c r="AD47" i="1"/>
  <c r="AT55" i="1"/>
  <c r="AV55" i="1" s="1"/>
  <c r="AD55" i="1"/>
  <c r="P64" i="1"/>
  <c r="Z31" i="1"/>
  <c r="Z30"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V294" i="1" s="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P351" i="1"/>
  <c r="AV48" i="1"/>
  <c r="AD62" i="1"/>
  <c r="AS64" i="1"/>
  <c r="AV66" i="1"/>
  <c r="AV68" i="1"/>
  <c r="AD74" i="1"/>
  <c r="AD81" i="1"/>
  <c r="AD104" i="1"/>
  <c r="AG128" i="1"/>
  <c r="AG161" i="1"/>
  <c r="AP161" i="1"/>
  <c r="AD187" i="1"/>
  <c r="AJ230" i="1"/>
  <c r="AT284" i="1"/>
  <c r="AV284" i="1" s="1"/>
  <c r="AD284" i="1"/>
  <c r="AT287" i="1"/>
  <c r="AV287" i="1" s="1"/>
  <c r="AD287" i="1"/>
  <c r="AD292" i="1"/>
  <c r="AT295" i="1"/>
  <c r="AV295" i="1" s="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T206" i="1"/>
  <c r="AV206" i="1" s="1"/>
  <c r="AV208" i="1"/>
  <c r="AM220" i="1"/>
  <c r="AD222" i="1"/>
  <c r="AD239" i="1"/>
  <c r="AD253" i="1"/>
  <c r="AD256" i="1"/>
  <c r="AD278" i="1"/>
  <c r="AU302" i="1"/>
  <c r="AV302" i="1" s="1"/>
  <c r="U329" i="1"/>
  <c r="U328" i="1" s="1"/>
  <c r="AM339" i="1"/>
  <c r="AN329" i="1"/>
  <c r="P230" i="1"/>
  <c r="AV245" i="1"/>
  <c r="AJ308" i="1"/>
  <c r="AG311" i="1"/>
  <c r="AV149" i="1"/>
  <c r="AV166" i="1"/>
  <c r="AD169" i="1"/>
  <c r="AV172" i="1"/>
  <c r="AD180" i="1"/>
  <c r="AD186" i="1"/>
  <c r="AS188" i="1"/>
  <c r="AD192" i="1"/>
  <c r="AD197" i="1"/>
  <c r="AD208" i="1"/>
  <c r="AD210" i="1"/>
  <c r="AV212" i="1"/>
  <c r="U219" i="1"/>
  <c r="AB221" i="1"/>
  <c r="AD226" i="1"/>
  <c r="AD245" i="1"/>
  <c r="AD272" i="1"/>
  <c r="AD276" i="1"/>
  <c r="AD283" i="1"/>
  <c r="AV288" i="1"/>
  <c r="AV296" i="1"/>
  <c r="AD298" i="1"/>
  <c r="AD304"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D141" i="1"/>
  <c r="AT141" i="1"/>
  <c r="AV141" i="1" s="1"/>
  <c r="AD159" i="1"/>
  <c r="AU159" i="1"/>
  <c r="AV159" i="1" s="1"/>
  <c r="AP133" i="1"/>
  <c r="AD207" i="1"/>
  <c r="AU207" i="1"/>
  <c r="AV207" i="1" s="1"/>
  <c r="AM221" i="1"/>
  <c r="AT312"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347" i="1"/>
  <c r="AD361" i="1"/>
  <c r="AU361" i="1"/>
  <c r="AV361" i="1" s="1"/>
  <c r="AE134" i="1"/>
  <c r="AP135" i="1"/>
  <c r="AD136" i="1"/>
  <c r="AB135" i="1"/>
  <c r="AV153" i="1"/>
  <c r="AB161" i="1"/>
  <c r="AT164" i="1"/>
  <c r="AD165"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V219" i="1"/>
  <c r="AG220" i="1"/>
  <c r="AD238" i="1"/>
  <c r="AT248" i="1"/>
  <c r="AV248" i="1" s="1"/>
  <c r="AV278" i="1"/>
  <c r="AB308" i="1"/>
  <c r="AD308" i="1" s="1"/>
  <c r="AG362" i="1"/>
  <c r="AB128" i="1"/>
  <c r="AD128" i="1" s="1"/>
  <c r="AC135" i="1"/>
  <c r="AD193" i="1"/>
  <c r="AU214" i="1"/>
  <c r="AV214" i="1" s="1"/>
  <c r="T219" i="1"/>
  <c r="AO230" i="1"/>
  <c r="AP230" i="1" s="1"/>
  <c r="AP231" i="1"/>
  <c r="AD235" i="1"/>
  <c r="AT235" i="1"/>
  <c r="AV235" i="1" s="1"/>
  <c r="AG352" i="1"/>
  <c r="AE351" i="1"/>
  <c r="AP363" i="1"/>
  <c r="AD205"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B369" i="1"/>
  <c r="AV324" i="1"/>
  <c r="AP329" i="1"/>
  <c r="AN328" i="1"/>
  <c r="AS363"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O29" i="2" l="1"/>
  <c r="P368" i="1"/>
  <c r="U29" i="1"/>
  <c r="AH367" i="1"/>
  <c r="AJ367" i="1" s="1"/>
  <c r="AF29" i="1"/>
  <c r="Z29" i="1"/>
  <c r="AR29" i="1"/>
  <c r="AU369" i="1"/>
  <c r="AU368" i="1" s="1"/>
  <c r="AU367" i="1" s="1"/>
  <c r="AU366" i="1" s="1"/>
  <c r="AN219" i="1"/>
  <c r="O28" i="1"/>
  <c r="AD217" i="1"/>
  <c r="AP368" i="1"/>
  <c r="AR28" i="1"/>
  <c r="AR27" i="1" s="1"/>
  <c r="T28" i="1"/>
  <c r="T27" i="1" s="1"/>
  <c r="T26" i="1" s="1"/>
  <c r="T25" i="1" s="1"/>
  <c r="AV313" i="1"/>
  <c r="Z28" i="1"/>
  <c r="Z27" i="1" s="1"/>
  <c r="Z26" i="1" s="1"/>
  <c r="Z25" i="1" s="1"/>
  <c r="AE367" i="1"/>
  <c r="AG367" i="1" s="1"/>
  <c r="M12" i="3"/>
  <c r="F27" i="6" s="1"/>
  <c r="V29" i="1"/>
  <c r="V28" i="1" s="1"/>
  <c r="V27" i="1" s="1"/>
  <c r="V26" i="1" s="1"/>
  <c r="V25" i="1" s="1"/>
  <c r="D12" i="3"/>
  <c r="E27" i="6" s="1"/>
  <c r="N319" i="1"/>
  <c r="P319" i="1" s="1"/>
  <c r="AV310" i="1"/>
  <c r="AG216" i="1"/>
  <c r="AD96" i="1"/>
  <c r="AU32" i="1"/>
  <c r="AU221" i="1"/>
  <c r="AU220" i="1" s="1"/>
  <c r="AC134" i="1"/>
  <c r="AC133" i="1" s="1"/>
  <c r="AO325" i="1"/>
  <c r="AO14" i="1" s="1"/>
  <c r="AU352" i="1"/>
  <c r="AU351" i="1" s="1"/>
  <c r="W28" i="1"/>
  <c r="W27" i="1" s="1"/>
  <c r="W26" i="1" s="1"/>
  <c r="W25" i="1" s="1"/>
  <c r="X28" i="1"/>
  <c r="X27" i="1" s="1"/>
  <c r="X26" i="1" s="1"/>
  <c r="X25" i="1" s="1"/>
  <c r="AU64" i="1"/>
  <c r="AD321" i="1"/>
  <c r="AU330" i="1"/>
  <c r="P219" i="2"/>
  <c r="U28" i="1"/>
  <c r="U27" i="1" s="1"/>
  <c r="U26" i="1" s="1"/>
  <c r="U25" i="1" s="1"/>
  <c r="Y28" i="1"/>
  <c r="Y27" i="1" s="1"/>
  <c r="Y26" i="1" s="1"/>
  <c r="Y25" i="1" s="1"/>
  <c r="AT128" i="1"/>
  <c r="AG31" i="1"/>
  <c r="AP366" i="1"/>
  <c r="AU135" i="1"/>
  <c r="AB311" i="1"/>
  <c r="AD311" i="1" s="1"/>
  <c r="P134" i="1"/>
  <c r="AM31" i="1"/>
  <c r="AD161" i="1"/>
  <c r="AL29" i="1"/>
  <c r="AL28" i="1" s="1"/>
  <c r="AL11" i="1" s="1"/>
  <c r="AC219" i="1"/>
  <c r="AV131" i="1"/>
  <c r="AC329" i="1"/>
  <c r="AC328" i="1" s="1"/>
  <c r="AC327" i="1" s="1"/>
  <c r="AC326" i="1" s="1"/>
  <c r="AC325" i="1" s="1"/>
  <c r="AV129" i="1"/>
  <c r="AB220" i="1"/>
  <c r="AD220" i="1" s="1"/>
  <c r="AD221" i="1"/>
  <c r="AV164" i="1"/>
  <c r="AP319" i="1"/>
  <c r="AF219" i="1"/>
  <c r="AC31" i="1"/>
  <c r="AC30" i="1" s="1"/>
  <c r="AU339" i="1"/>
  <c r="AS329" i="1"/>
  <c r="AD339" i="1"/>
  <c r="AK219" i="1"/>
  <c r="AM219" i="1" s="1"/>
  <c r="AV222" i="1"/>
  <c r="AL317" i="1"/>
  <c r="AL12" i="1" s="1"/>
  <c r="AU96" i="1"/>
  <c r="AG329" i="1"/>
  <c r="AE328" i="1"/>
  <c r="AG328" i="1" s="1"/>
  <c r="AH219" i="1"/>
  <c r="AJ219" i="1" s="1"/>
  <c r="O317" i="2"/>
  <c r="O12" i="2" s="1"/>
  <c r="P318" i="2"/>
  <c r="P13" i="2" s="1"/>
  <c r="N13" i="2"/>
  <c r="O28" i="2"/>
  <c r="P31" i="2"/>
  <c r="N30" i="2"/>
  <c r="N327" i="2"/>
  <c r="P328" i="2"/>
  <c r="O27" i="1"/>
  <c r="O11" i="1"/>
  <c r="AT217" i="1"/>
  <c r="AV218" i="1"/>
  <c r="AS224" i="1"/>
  <c r="AQ219" i="1"/>
  <c r="AS219" i="1" s="1"/>
  <c r="P31" i="1"/>
  <c r="N30" i="1"/>
  <c r="AV189" i="1"/>
  <c r="AT188" i="1"/>
  <c r="AM133" i="1"/>
  <c r="AH328" i="1"/>
  <c r="AJ329" i="1"/>
  <c r="AB368" i="1"/>
  <c r="AD369" i="1"/>
  <c r="AT339" i="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13" i="1"/>
  <c r="AP367" i="1"/>
  <c r="AJ319" i="1"/>
  <c r="AT135" i="1"/>
  <c r="AN215" i="1"/>
  <c r="AP215" i="1" s="1"/>
  <c r="AP216" i="1"/>
  <c r="AV163" i="1"/>
  <c r="AU161" i="1"/>
  <c r="AS31" i="1"/>
  <c r="AQ30" i="1"/>
  <c r="AH30" i="1"/>
  <c r="AJ31" i="1"/>
  <c r="AT96" i="1"/>
  <c r="AV96" i="1" s="1"/>
  <c r="AD216" i="1"/>
  <c r="AB215" i="1"/>
  <c r="AD215" i="1" s="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P219" i="1"/>
  <c r="AT161" i="1"/>
  <c r="AM368" i="1"/>
  <c r="AK367" i="1"/>
  <c r="AP318" i="1"/>
  <c r="AP13" i="1" s="1"/>
  <c r="J14" i="6" s="1"/>
  <c r="AH366" i="1" l="1"/>
  <c r="AJ366" i="1" s="1"/>
  <c r="AO317" i="1"/>
  <c r="AO12" i="1" s="1"/>
  <c r="AC29" i="1"/>
  <c r="AC28" i="1" s="1"/>
  <c r="AU31" i="1"/>
  <c r="AF28" i="1"/>
  <c r="AF27" i="1" s="1"/>
  <c r="AE366" i="1"/>
  <c r="AG366" i="1" s="1"/>
  <c r="AR11" i="1"/>
  <c r="AG219" i="1"/>
  <c r="AV339" i="1"/>
  <c r="AU329" i="1"/>
  <c r="AU328" i="1" s="1"/>
  <c r="AU327" i="1" s="1"/>
  <c r="AU326" i="1" s="1"/>
  <c r="AU325" i="1" s="1"/>
  <c r="AU14" i="1" s="1"/>
  <c r="G27" i="6"/>
  <c r="AV128" i="1"/>
  <c r="AV188" i="1"/>
  <c r="AL27" i="1"/>
  <c r="AL26" i="1" s="1"/>
  <c r="AL25" i="1" s="1"/>
  <c r="AL9" i="1" s="1"/>
  <c r="AU134" i="1"/>
  <c r="AU133" i="1" s="1"/>
  <c r="N29" i="2"/>
  <c r="P30" i="2"/>
  <c r="O11" i="2"/>
  <c r="O27" i="2"/>
  <c r="N326" i="2"/>
  <c r="P327" i="2"/>
  <c r="AK326" i="1"/>
  <c r="AM327" i="1"/>
  <c r="AN29" i="1"/>
  <c r="AP30" i="1"/>
  <c r="AS30" i="1"/>
  <c r="AQ29" i="1"/>
  <c r="AD224" i="1"/>
  <c r="AB219" i="1"/>
  <c r="AD219" i="1" s="1"/>
  <c r="AD134" i="1"/>
  <c r="AB133" i="1"/>
  <c r="AD133" i="1" s="1"/>
  <c r="AB367" i="1"/>
  <c r="AD368" i="1"/>
  <c r="AR317" i="1"/>
  <c r="AR12" i="1" s="1"/>
  <c r="AR13" i="1"/>
  <c r="AS318" i="1"/>
  <c r="AS13" i="1" s="1"/>
  <c r="K14" i="6" s="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I29" i="1"/>
  <c r="AI28" i="1" s="1"/>
  <c r="AJ133" i="1"/>
  <c r="AB318" i="1"/>
  <c r="AD319" i="1"/>
  <c r="AQ326" i="1"/>
  <c r="AS327" i="1"/>
  <c r="AT134" i="1"/>
  <c r="AV135" i="1"/>
  <c r="N325" i="1"/>
  <c r="N317" i="1" s="1"/>
  <c r="AK318" i="1"/>
  <c r="AM319" i="1"/>
  <c r="AD31" i="1"/>
  <c r="AB30" i="1"/>
  <c r="AD329" i="1"/>
  <c r="AB328" i="1"/>
  <c r="AV217" i="1"/>
  <c r="AT216" i="1"/>
  <c r="O10" i="1"/>
  <c r="AC27" i="1" l="1"/>
  <c r="AC11" i="1"/>
  <c r="AF11" i="1"/>
  <c r="AU317" i="1"/>
  <c r="AU12" i="1" s="1"/>
  <c r="AL10" i="1"/>
  <c r="AU29" i="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AU26" i="1" s="1"/>
  <c r="AU25" i="1" s="1"/>
  <c r="AU9" i="1" s="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M27" i="1"/>
  <c r="AM10" i="1" s="1"/>
  <c r="I11" i="6" s="1"/>
  <c r="AK10" i="1"/>
  <c r="AU10" i="1" l="1"/>
  <c r="N26" i="2"/>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<sst xmlns="http://schemas.openxmlformats.org/spreadsheetml/2006/main" count="3448" uniqueCount="534">
  <si>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</si>
  <si>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</si>
  <si>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</si>
  <si>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</si>
  <si>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</si>
  <si>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</si>
  <si>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</si>
  <si>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</si>
  <si>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</si>
  <si>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</si>
  <si>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</si>
  <si>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</si>
  <si>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</si>
  <si>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</si>
  <si>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</si>
  <si>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</si>
  <si>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</si>
  <si>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</si>
  <si>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</si>
  <si>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</si>
  <si>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</si>
  <si>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</si>
  <si>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</si>
  <si>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</si>
  <si>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</si>
  <si>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</si>
  <si>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</si>
  <si>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</si>
  <si>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</si>
  <si>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</si>
  <si>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</si>
  <si>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</si>
  <si>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</si>
  <si>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</si>
  <si>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</si>
  <si>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</si>
  <si>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</si>
  <si>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</si>
  <si>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</si>
  <si>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</si>
  <si>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</si>
  <si>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</si>
  <si>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</si>
  <si>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</si>
  <si>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</si>
  <si>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</si>
  <si>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</si>
  <si>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</si>
  <si>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</si>
  <si>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</si>
  <si>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</si>
  <si>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</si>
  <si>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</si>
  <si>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</si>
  <si>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</si>
  <si>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</si>
  <si>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</si>
  <si>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</si>
  <si>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</si>
  <si>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</si>
  <si>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</si>
  <si>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</si>
  <si>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</si>
  <si>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</si>
  <si>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</si>
  <si>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</si>
  <si>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</si>
  <si>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</si>
  <si>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</si>
  <si>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</si>
  <si>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</si>
  <si>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</si>
  <si>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</si>
  <si>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</si>
  <si>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</si>
  <si>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</si>
  <si>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</si>
  <si>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</si>
  <si>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</si>
  <si>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</si>
  <si>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</si>
  <si>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</si>
  <si>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</si>
  <si>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</si>
  <si>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</si>
  <si>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</si>
  <si>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</si>
  <si>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</si>
  <si>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</si>
  <si>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</si>
  <si>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</si>
  <si>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</si>
  <si>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</si>
  <si>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</si>
  <si>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</si>
  <si>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</si>
  <si>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</si>
  <si>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</si>
  <si>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</si>
  <si>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</si>
  <si>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</si>
  <si>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</si>
  <si>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</si>
  <si>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</si>
  <si>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</si>
  <si>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</si>
  <si>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</si>
  <si>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</si>
  <si>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</si>
  <si>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</si>
  <si>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</si>
  <si>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</si>
  <si>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</si>
  <si>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</si>
  <si>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</si>
  <si>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</si>
  <si>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</si>
  <si>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</si>
  <si>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</si>
  <si>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</si>
  <si>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</si>
  <si>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</si>
  <si>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</si>
  <si>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</si>
  <si>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</si>
  <si>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</si>
  <si>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</si>
  <si>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</si>
  <si>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</si>
  <si>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</si>
  <si>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</si>
  <si>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</si>
  <si>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</si>
  <si>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</si>
  <si>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</si>
  <si>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</si>
  <si>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</si>
  <si>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</si>
  <si>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</si>
  <si>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</si>
  <si>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</si>
  <si>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</si>
  <si>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</si>
  <si>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</si>
  <si>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</si>
  <si>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</si>
  <si>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</si>
  <si>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</si>
  <si>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</si>
  <si>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</si>
  <si>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</si>
  <si>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</si>
  <si>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</si>
  <si>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</si>
  <si>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</si>
  <si>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</si>
  <si>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</si>
  <si>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</si>
  <si>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</si>
  <si>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</si>
  <si>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</si>
  <si>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</si>
  <si>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</si>
  <si>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</si>
  <si>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</si>
  <si>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</si>
  <si>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</si>
  <si>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</si>
  <si>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</si>
  <si>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</si>
  <si>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</si>
  <si>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</si>
  <si>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</si>
  <si>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</si>
  <si>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</si>
  <si>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</si>
  <si>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</si>
  <si>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</si>
  <si>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</si>
  <si>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</si>
  <si>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</si>
  <si>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</si>
  <si>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</si>
  <si>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</si>
  <si>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</si>
  <si>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</si>
  <si>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</si>
  <si>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</si>
  <si>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</si>
  <si>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</si>
  <si>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</si>
  <si>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</si>
  <si>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</si>
  <si>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</si>
  <si>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</si>
  <si>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</si>
  <si>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</si>
  <si>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</si>
  <si>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</si>
  <si>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</si>
  <si>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</si>
  <si>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</si>
  <si>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</si>
  <si>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</si>
  <si>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</si>
  <si>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</si>
  <si>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</si>
  <si>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</si>
  <si>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</si>
  <si>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</si>
  <si>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</si>
  <si>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</si>
  <si>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</si>
  <si>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</si>
  <si>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</si>
  <si>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</si>
  <si>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</si>
  <si>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</si>
  <si>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</si>
  <si>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</si>
  <si>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</si>
  <si>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</si>
  <si>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</si>
  <si>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</si>
  <si>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</si>
  <si>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</si>
  <si>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</si>
  <si>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</si>
  <si>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</si>
  <si>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</si>
  <si>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</si>
  <si>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</si>
  <si>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</si>
  <si>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</si>
  <si>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</si>
  <si>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</si>
  <si>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</si>
  <si>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</si>
  <si>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</si>
  <si>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</si>
  <si>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</si>
  <si>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</si>
  <si>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</si>
  <si>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</si>
  <si>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</si>
  <si>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</si>
  <si>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</si>
  <si>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</si>
  <si>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</si>
  <si>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</si>
  <si>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</si>
  <si>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</si>
  <si>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</si>
  <si>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</si>
  <si>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</si>
  <si>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</si>
  <si>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</si>
  <si>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</si>
  <si>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</si>
  <si>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</si>
  <si>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</si>
  <si>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</si>
  <si>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</si>
  <si>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</si>
  <si>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</si>
  <si>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</si>
  <si>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</si>
  <si>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</si>
  <si>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</si>
  <si>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</si>
  <si>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</si>
  <si>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</si>
  <si>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</si>
  <si>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</si>
  <si>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</si>
  <si>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</si>
  <si>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</si>
  <si>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</si>
  <si>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</si>
  <si>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</si>
  <si>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</si>
  <si>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</si>
  <si>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</si>
  <si>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</si>
  <si>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</si>
  <si>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</si>
  <si>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</si>
  <si>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</si>
  <si>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</si>
  <si>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</si>
  <si>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</si>
  <si>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</si>
  <si>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</si>
  <si>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</si>
  <si>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</si>
  <si>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</si>
  <si>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</si>
  <si>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</si>
  <si>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</si>
  <si>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</si>
  <si>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</si>
  <si>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</si>
  <si>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</si>
  <si>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</si>
  <si>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</si>
  <si>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</si>
  <si>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</si>
  <si>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</si>
  <si>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</si>
  <si>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</si>
  <si>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</si>
  <si>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</si>
  <si>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</si>
  <si>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</si>
  <si>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</si>
  <si>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</si>
  <si>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</si>
  <si>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</si>
  <si>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</si>
  <si>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</si>
  <si>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</si>
  <si>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</si>
  <si>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</si>
  <si>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</si>
  <si>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</si>
  <si>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</si>
  <si>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</si>
  <si>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</si>
  <si>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</si>
  <si>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</si>
  <si>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</si>
  <si>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</si>
  <si>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</si>
  <si>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</si>
  <si>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</si>
  <si>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</si>
  <si>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</si>
  <si>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</si>
  <si>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</si>
  <si>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</si>
  <si>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</si>
  <si>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</si>
  <si>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</si>
  <si>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</si>
  <si>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</si>
  <si>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</si>
  <si>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</si>
  <si>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</si>
  <si>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</si>
  <si>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</si>
  <si>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</si>
  <si>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</si>
  <si>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</si>
  <si>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</si>
  <si>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</si>
  <si>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</si>
  <si>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</si>
  <si>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</si>
  <si>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</si>
  <si>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</si>
  <si>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</si>
  <si>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</si>
  <si>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</si>
  <si>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</si>
  <si>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</si>
  <si>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</si>
  <si>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</si>
  <si>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</si>
  <si>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</si>
  <si>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</si>
  <si>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</si>
  <si>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</si>
  <si>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</si>
  <si>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</si>
  <si>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</si>
  <si>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</si>
  <si>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</si>
  <si>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</si>
  <si>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</si>
  <si>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</si>
  <si>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</si>
  <si>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</si>
  <si>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</si>
  <si>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</si>
  <si>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</si>
  <si>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</si>
  <si>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</si>
  <si>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</si>
  <si>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</si>
  <si>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</si>
  <si>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</si>
  <si>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</si>
  <si>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</si>
  <si>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</si>
  <si>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</si>
  <si>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</si>
  <si>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</si>
  <si>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</si>
  <si>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</si>
  <si>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</si>
  <si>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</si>
  <si>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</si>
  <si>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</si>
  <si>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</si>
  <si>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</si>
  <si>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</si>
  <si>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</si>
  <si>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</si>
  <si>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</si>
  <si>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</si>
  <si>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</si>
  <si>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</si>
  <si>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</si>
  <si>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</si>
  <si>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</si>
  <si>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</si>
  <si>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</si>
  <si>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</si>
  <si>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</si>
  <si>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</si>
  <si>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</si>
  <si>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</si>
  <si>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</si>
  <si>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</si>
  <si>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</si>
  <si>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</si>
  <si>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</si>
  <si>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</si>
  <si>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</si>
  <si>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</si>
  <si>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</si>
  <si>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</si>
  <si>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</si>
  <si>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</si>
  <si>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</si>
  <si>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</si>
  <si>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</si>
  <si>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</si>
  <si>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</si>
  <si>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</si>
  <si>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</si>
  <si>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</si>
  <si>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</si>
  <si>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</si>
  <si>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</si>
  <si>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</si>
  <si>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</si>
  <si>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</si>
  <si>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</si>
  <si>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</si>
  <si>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</si>
  <si>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</si>
  <si>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</si>
  <si>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</si>
  <si>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</si>
  <si>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</si>
  <si>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</si>
  <si>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</si>
  <si>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</si>
  <si>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</si>
  <si>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</si>
  <si>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</si>
  <si>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</si>
  <si>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</si>
  <si>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</si>
  <si>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</si>
  <si>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</si>
  <si>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</si>
  <si>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</si>
  <si>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</si>
  <si>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</si>
  <si>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</si>
  <si>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</si>
  <si>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</si>
  <si>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</si>
  <si>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</si>
  <si>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</si>
  <si>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</si>
  <si>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</si>
  <si>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</si>
  <si>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</si>
  <si>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</si>
  <si>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</si>
  <si>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</si>
  <si>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</si>
  <si>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</si>
  <si>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</si>
  <si>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</si>
  <si>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</si>
  <si>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</si>
  <si>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</si>
  <si>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</si>
  <si>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</si>
  <si>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</si>
  <si>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</si>
  <si>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</si>
  <si>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</si>
  <si>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</si>
  <si>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</si>
  <si>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</si>
  <si>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</si>
  <si>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</si>
  <si>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</si>
  <si>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</si>
  <si>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</si>
  <si>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</si>
  <si>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</si>
  <si>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</si>
  <si>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</si>
  <si>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</si>
  <si>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</si>
  <si>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</si>
  <si>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</si>
  <si>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</si>
  <si>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</si>
  <si>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</si>
  <si>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</si>
  <si>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</si>
  <si>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</si>
  <si>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</si>
  <si>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</si>
  <si>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</si>
  <si>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</si>
  <si>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</si>
  <si>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</si>
  <si>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</si>
  <si>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</si>
  <si>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</si>
  <si>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</si>
  <si>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</si>
  <si>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</si>
  <si>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</si>
  <si>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</si>
  <si>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NOVIEMBRE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</si>
</sst>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590">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53" fillId="0" borderId="0" xfId="0" applyFont="1" applyAlignment="1">
      <alignment horizontal="center" vertical="center" wrapText="1"/>
    </xf>
    <xf numFmtId="49" fontId="55" fillId="55" borderId="26" xfId="0" applyNumberFormat="1" applyFont="1" applyFill="1" applyBorder="1" applyAlignment="1">
      <alignment horizontal="center" vertical="center" wrapText="1"/>
    </xf>
    <xf numFmtId="0" fontId="52" fillId="0" borderId="0" xfId="0" applyFont="1" applyAlignment="1">
      <alignment horizontal="center"/>
    </xf>
    <xf numFmtId="0" fontId="55" fillId="55" borderId="26" xfId="0" applyFont="1" applyFill="1" applyBorder="1" applyAlignment="1">
      <alignment horizontal="center" vertical="center" wrapText="1"/>
    </xf>
    <xf numFmtId="0" fontId="3" fillId="0" borderId="41" xfId="0" applyFont="1" applyBorder="1"/>
    <xf numFmtId="49" fontId="3" fillId="0" borderId="41" xfId="0" applyNumberFormat="1" applyFont="1" applyBorder="1"/>
    <xf numFmtId="179" fontId="3" fillId="0" borderId="46" xfId="0" applyNumberFormat="1" applyFont="1" applyBorder="1"/>
    <xf numFmtId="0" fontId="59" fillId="0" borderId="0" xfId="0" applyFont="1" applyAlignment="1">
      <alignment horizontal="center" vertical="center" wrapText="1"/>
    </xf>
    <xf numFmtId="4" fontId="60" fillId="0" borderId="48" xfId="0" applyNumberFormat="1" applyFont="1" applyBorder="1"/>
    <xf numFmtId="0" fontId="4" fillId="61" borderId="48" xfId="0" applyFont="1" applyFill="1" applyBorder="1" applyAlignment="1">
      <alignment horizontal="center" vertical="center" wrapText="1"/>
    </xf>
    <xf numFmtId="0" fontId="61" fillId="62" borderId="48" xfId="0" applyFont="1" applyFill="1" applyBorder="1" applyAlignment="1">
      <alignment horizontal="center" vertical="center" wrapText="1"/>
    </xf>
    <xf numFmtId="0" fontId="61" fillId="63" borderId="49" xfId="0" applyFont="1" applyFill="1" applyBorder="1" applyAlignment="1">
      <alignment horizontal="center" vertical="center"/>
    </xf>
    <xf numFmtId="0" fontId="61" fillId="20" borderId="50" xfId="0" applyFont="1" applyFill="1" applyBorder="1" applyAlignment="1">
      <alignment horizontal="center" vertical="center" wrapText="1"/>
    </xf>
    <xf numFmtId="0" fontId="61" fillId="20" borderId="12" xfId="0" applyFont="1" applyFill="1" applyBorder="1" applyAlignment="1">
      <alignment horizontal="center" vertical="center" wrapText="1"/>
    </xf>
    <xf numFmtId="0" fontId="61" fillId="62" borderId="13" xfId="0" applyFont="1" applyFill="1" applyBorder="1" applyAlignment="1">
      <alignment horizontal="center" vertical="center" wrapText="1"/>
    </xf>
    <xf numFmtId="0" fontId="61" fillId="63" borderId="48" xfId="0" applyFont="1" applyFill="1" applyBorder="1" applyAlignment="1">
      <alignment horizontal="center" vertical="center"/>
    </xf>
    <xf numFmtId="0" fontId="60" fillId="0" borderId="48" xfId="0" applyFont="1" applyBorder="1"/>
    <xf numFmtId="0" fontId="4" fillId="61" borderId="48" xfId="0" applyFont="1" applyFill="1" applyBorder="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xf numFmtId="16" fontId="4" fillId="64" borderId="48" xfId="0" applyNumberFormat="1" applyFont="1" applyFill="1" applyBorder="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lignment horizontal="center" vertical="center"/>
    </xf>
    <xf numFmtId="16" fontId="2" fillId="60" borderId="0" xfId="0" applyNumberFormat="1" applyFont="1" applyFill="1" applyAlignment="1">
      <alignment horizontal="center" vertical="center"/>
    </xf>
    <xf numFmtId="177" fontId="3" fillId="20" borderId="0" xfId="0" applyNumberFormat="1" applyFont="1" applyFill="1" applyAlignment="1">
      <alignment horizontal="center" vertical="center"/>
    </xf>
    <xf numFmtId="16" fontId="3" fillId="0" borderId="0" xfId="0" applyNumberFormat="1" applyFont="1" applyAlignment="1">
      <alignment horizontal="center" vertical="center"/>
    </xf>
    <xf numFmtId="16" fontId="64" fillId="0" borderId="0" xfId="0" applyNumberFormat="1" applyFont="1" applyAlignment="1">
      <alignment horizontal="center" vertical="center"/>
    </xf>
    <xf numFmtId="177"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Protection="1">
      <protection locked="0"/>
    </xf>
    <xf numFmtId="164" fontId="69" fillId="0" borderId="0" xfId="2" applyNumberFormat="1" applyFont="1" applyAlignment="1" applyProtection="1">
      <alignment horizontal="center" vertical="center"/>
      <protection locked="0"/>
    </xf>
    <xf numFmtId="0" fontId="14" fillId="0" borderId="0" xfId="0" applyFont="1" applyAlignment="1" applyProtection="1">
      <alignment horizontal="right" vertical="center" wrapText="1"/>
      <protection locked="0"/>
    </xf>
    <xf numFmtId="0" fontId="70" fillId="0" borderId="0" xfId="0" applyFont="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Border="1" applyAlignment="1" applyProtection="1">
      <alignment horizontal="center" vertical="center" wrapText="1"/>
      <protection locked="0"/>
    </xf>
    <xf numFmtId="4" fontId="73" fillId="0" borderId="2" xfId="0" applyNumberFormat="1" applyFont="1" applyBorder="1" applyAlignment="1">
      <alignment horizontal="right" vertical="center"/>
    </xf>
    <xf numFmtId="4" fontId="68" fillId="0" borderId="2" xfId="0" applyNumberFormat="1" applyFont="1" applyBorder="1" applyAlignment="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Border="1" applyAlignment="1">
      <alignment horizontal="right" vertical="center"/>
    </xf>
    <xf numFmtId="4" fontId="68" fillId="0" borderId="10" xfId="0" applyNumberFormat="1" applyFont="1" applyBorder="1" applyAlignment="1">
      <alignment horizontal="right" vertical="center"/>
    </xf>
    <xf numFmtId="165" fontId="14" fillId="0" borderId="14"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wrapText="1"/>
      <protection locked="0"/>
    </xf>
    <xf numFmtId="4" fontId="74" fillId="0" borderId="14" xfId="0" applyNumberFormat="1" applyFont="1" applyBorder="1" applyAlignment="1">
      <alignment horizontal="right" vertical="center"/>
    </xf>
    <xf numFmtId="165" fontId="69" fillId="0" borderId="4" xfId="0" applyNumberFormat="1" applyFont="1" applyBorder="1" applyAlignment="1" applyProtection="1">
      <alignment horizontal="center" vertical="center"/>
      <protection locked="0"/>
    </xf>
    <xf numFmtId="165" fontId="16" fillId="0" borderId="4" xfId="0" applyNumberFormat="1" applyFont="1" applyBorder="1" applyAlignment="1" applyProtection="1">
      <alignment horizontal="justify" vertical="center"/>
      <protection locked="0"/>
    </xf>
    <xf numFmtId="4" fontId="69" fillId="0" borderId="4" xfId="0" applyNumberFormat="1" applyFont="1" applyBorder="1" applyAlignment="1" applyProtection="1">
      <alignment horizontal="right" vertical="center"/>
      <protection locked="0"/>
    </xf>
    <xf numFmtId="4" fontId="69" fillId="0" borderId="0" xfId="0" applyNumberFormat="1" applyFont="1" applyAlignment="1" applyProtection="1">
      <alignment horizontal="right" vertical="center"/>
      <protection locked="0"/>
    </xf>
    <xf numFmtId="165" fontId="69" fillId="0" borderId="0" xfId="0" applyNumberFormat="1" applyFont="1" applyAlignment="1" applyProtection="1">
      <alignment horizontal="center" vertical="center"/>
      <protection locked="0"/>
    </xf>
    <xf numFmtId="165" fontId="16" fillId="0" borderId="0" xfId="0" applyNumberFormat="1" applyFont="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Alignment="1">
      <alignment vertical="center" wrapText="1"/>
    </xf>
    <xf numFmtId="0" fontId="76" fillId="0" borderId="0" xfId="0" applyFont="1" applyAlignment="1">
      <alignment horizontal="justify" vertical="center" wrapText="1"/>
    </xf>
    <xf numFmtId="0" fontId="53" fillId="20" borderId="0" xfId="0" applyFont="1" applyFill="1" applyAlignment="1">
      <alignment vertical="center" wrapText="1"/>
    </xf>
    <xf numFmtId="0" fontId="76" fillId="20" borderId="0" xfId="0" applyFont="1" applyFill="1" applyAlignment="1">
      <alignment horizontal="justify" vertical="center" wrapText="1"/>
    </xf>
    <xf numFmtId="0" fontId="53" fillId="0" borderId="0" xfId="0" applyFont="1" applyAlignment="1">
      <alignment vertical="center" wrapText="1"/>
    </xf>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lignment vertical="center" wrapText="1"/>
    </xf>
    <xf numFmtId="0" fontId="55" fillId="59" borderId="27" xfId="0" applyFont="1" applyFill="1" applyBorder="1" applyAlignment="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Alignment="1">
      <alignment horizontal="left" vertical="center"/>
    </xf>
    <xf numFmtId="0" fontId="79" fillId="0" borderId="0" xfId="0" applyFont="1" applyAlignment="1">
      <alignment horizontal="justify"/>
    </xf>
    <xf numFmtId="14" fontId="81" fillId="0" borderId="0" xfId="0" applyNumberFormat="1" applyFont="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Border="1" applyAlignment="1">
      <alignment horizontal="right" vertical="center"/>
    </xf>
    <xf numFmtId="14" fontId="79" fillId="0" borderId="66" xfId="0" applyNumberFormat="1" applyFont="1" applyBorder="1" applyAlignment="1">
      <alignment vertical="center"/>
    </xf>
    <xf numFmtId="4" fontId="82" fillId="0" borderId="14" xfId="0" applyNumberFormat="1" applyFont="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lignment horizontal="center" vertical="center"/>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lignment horizontal="center" vertical="center"/>
    </xf>
    <xf numFmtId="0" fontId="2" fillId="60" borderId="0" xfId="0" applyFont="1" applyFill="1" applyAlignment="1">
      <alignment horizontal="center" vertical="center"/>
    </xf>
    <xf numFmtId="0" fontId="57" fillId="58" borderId="35" xfId="0" applyFont="1" applyFill="1" applyBorder="1" applyAlignment="1">
      <alignment horizontal="center"/>
    </xf>
    <xf numFmtId="0" fontId="57" fillId="58" borderId="38" xfId="0" applyFont="1" applyFill="1" applyBorder="1" applyAlignment="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lignment horizontal="center"/>
    </xf>
    <xf numFmtId="0" fontId="52" fillId="57" borderId="36" xfId="0" applyFont="1" applyFill="1" applyBorder="1" applyAlignment="1">
      <alignment horizontal="center"/>
    </xf>
    <xf numFmtId="0" fontId="52" fillId="57" borderId="37" xfId="0" applyFont="1" applyFill="1" applyBorder="1" applyAlignment="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Border="1" applyAlignment="1">
      <alignment horizontal="center" vertical="center" wrapText="1"/>
    </xf>
    <xf numFmtId="0" fontId="55" fillId="59" borderId="27" xfId="0" applyFont="1" applyFill="1" applyBorder="1" applyAlignment="1">
      <alignment horizontal="center" vertical="center" wrapText="1"/>
    </xf>
    <xf numFmtId="0" fontId="55" fillId="59" borderId="0" xfId="0" applyFont="1" applyFill="1" applyAlignment="1">
      <alignment horizontal="center" vertical="center" wrapText="1"/>
    </xf>
    <xf numFmtId="0" fontId="53" fillId="58" borderId="31" xfId="0" applyFont="1" applyFill="1" applyBorder="1" applyAlignment="1">
      <alignment horizontal="center" vertical="center" wrapText="1"/>
    </xf>
    <xf numFmtId="0" fontId="53" fillId="58" borderId="32" xfId="0" applyFont="1" applyFill="1" applyBorder="1" applyAlignment="1">
      <alignment horizontal="center" vertical="center" wrapText="1"/>
    </xf>
    <xf numFmtId="177" fontId="53" fillId="0" borderId="31" xfId="0" applyNumberFormat="1" applyFont="1" applyBorder="1" applyAlignment="1">
      <alignment horizontal="center" vertical="center" wrapText="1"/>
    </xf>
    <xf numFmtId="0" fontId="53"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5" fillId="56" borderId="27" xfId="0" applyFont="1" applyFill="1" applyBorder="1" applyAlignment="1">
      <alignment horizontal="center" vertical="center" wrapText="1"/>
    </xf>
    <xf numFmtId="0" fontId="55" fillId="56" borderId="0" xfId="0" applyFont="1" applyFill="1" applyAlignment="1">
      <alignment horizontal="center" vertical="center" wrapText="1"/>
    </xf>
    <xf numFmtId="0" fontId="52" fillId="57" borderId="28" xfId="0" applyFont="1" applyFill="1" applyBorder="1" applyAlignment="1">
      <alignment horizontal="center"/>
    </xf>
    <xf numFmtId="0" fontId="52" fillId="57" borderId="29" xfId="0" applyFont="1" applyFill="1" applyBorder="1" applyAlignment="1">
      <alignment horizontal="center"/>
    </xf>
    <xf numFmtId="0" fontId="52" fillId="57" borderId="30" xfId="0" applyFont="1" applyFill="1" applyBorder="1" applyAlignment="1">
      <alignment horizontal="center"/>
    </xf>
    <xf numFmtId="0" fontId="3" fillId="58" borderId="31" xfId="0" applyFont="1" applyFill="1" applyBorder="1" applyAlignment="1">
      <alignment horizontal="center" vertical="center" wrapText="1"/>
    </xf>
    <xf numFmtId="0" fontId="3" fillId="58" borderId="32" xfId="0" applyFont="1" applyFill="1" applyBorder="1" applyAlignment="1">
      <alignment horizontal="center" vertical="center" wrapText="1"/>
    </xf>
    <xf numFmtId="0" fontId="52" fillId="54" borderId="0" xfId="0" applyFont="1" applyFill="1" applyAlignment="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Alignment="1">
      <alignment horizontal="center" vertical="center" wrapText="1"/>
    </xf>
    <xf numFmtId="0" fontId="53" fillId="0" borderId="0" xfId="0" applyFont="1" applyAlignment="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165" fontId="16" fillId="0" borderId="2" xfId="0" applyNumberFormat="1" applyFont="1" applyBorder="1" applyAlignment="1" applyProtection="1">
      <alignment horizontal="center" vertical="center"/>
      <protection locked="0"/>
    </xf>
    <xf numFmtId="165" fontId="16" fillId="0" borderId="10" xfId="0" applyNumberFormat="1" applyFont="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Alignment="1">
      <alignment horizontal="center"/>
    </xf>
    <xf numFmtId="0" fontId="79" fillId="0" borderId="0" xfId="0" applyFont="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Énfasis1 2" xfId="10" xr:uid="{00000000-0005-0000-0000-000006000000}"/>
    <cellStyle name="20% - Énfasis1 3" xfId="11" xr:uid="{00000000-0005-0000-0000-000007000000}"/>
    <cellStyle name="20% - Énfasis2 2" xfId="12" xr:uid="{00000000-0005-0000-0000-000008000000}"/>
    <cellStyle name="20% - Énfasis3 2" xfId="13" xr:uid="{00000000-0005-0000-0000-000009000000}"/>
    <cellStyle name="20% - Énfasis4 2" xfId="14" xr:uid="{00000000-0005-0000-0000-00000A000000}"/>
    <cellStyle name="20% - Énfasis5 2" xfId="15" xr:uid="{00000000-0005-0000-0000-00000B000000}"/>
    <cellStyle name="20% - Énfasis6 2" xfId="16" xr:uid="{00000000-0005-0000-0000-00000C000000}"/>
    <cellStyle name="40% - Accent1" xfId="17" xr:uid="{00000000-0005-0000-0000-00000D000000}"/>
    <cellStyle name="40% - Accent2" xfId="18" xr:uid="{00000000-0005-0000-0000-00000E000000}"/>
    <cellStyle name="40% - Accent3" xfId="19" xr:uid="{00000000-0005-0000-0000-00000F000000}"/>
    <cellStyle name="40% - Accent4" xfId="20" xr:uid="{00000000-0005-0000-0000-000010000000}"/>
    <cellStyle name="40% - Accent5" xfId="21" xr:uid="{00000000-0005-0000-0000-000011000000}"/>
    <cellStyle name="40% - Accent6" xfId="22" xr:uid="{00000000-0005-0000-0000-000012000000}"/>
    <cellStyle name="40% - Énfasis1 2" xfId="23" xr:uid="{00000000-0005-0000-0000-000013000000}"/>
    <cellStyle name="40% - Énfasis2 2" xfId="24" xr:uid="{00000000-0005-0000-0000-000014000000}"/>
    <cellStyle name="40% - Énfasis3 2" xfId="25" xr:uid="{00000000-0005-0000-0000-000015000000}"/>
    <cellStyle name="40% - Énfasis4 2" xfId="26" xr:uid="{00000000-0005-0000-0000-000016000000}"/>
    <cellStyle name="40% - Énfasis5 2" xfId="27" xr:uid="{00000000-0005-0000-0000-000017000000}"/>
    <cellStyle name="40% - Énfasis6 2" xfId="28" xr:uid="{00000000-0005-0000-0000-000018000000}"/>
    <cellStyle name="60% - Accent1" xfId="29" xr:uid="{00000000-0005-0000-0000-000019000000}"/>
    <cellStyle name="60% - Accent2" xfId="30" xr:uid="{00000000-0005-0000-0000-00001A000000}"/>
    <cellStyle name="60% - Accent3" xfId="31" xr:uid="{00000000-0005-0000-0000-00001B000000}"/>
    <cellStyle name="60% - Accent4" xfId="32" xr:uid="{00000000-0005-0000-0000-00001C000000}"/>
    <cellStyle name="60% - Accent5" xfId="33" xr:uid="{00000000-0005-0000-0000-00001D000000}"/>
    <cellStyle name="60% - Accent6" xfId="34" xr:uid="{00000000-0005-0000-0000-00001E000000}"/>
    <cellStyle name="60% - Énfasis1 2" xfId="35" xr:uid="{00000000-0005-0000-0000-00001F000000}"/>
    <cellStyle name="60% - Énfasis2 2" xfId="36" xr:uid="{00000000-0005-0000-0000-000020000000}"/>
    <cellStyle name="60% - Énfasis3 2" xfId="37" xr:uid="{00000000-0005-0000-0000-000021000000}"/>
    <cellStyle name="60% - Énfasis4 2" xfId="38" xr:uid="{00000000-0005-0000-0000-000022000000}"/>
    <cellStyle name="60% - Énfasis5 2" xfId="39" xr:uid="{00000000-0005-0000-0000-000023000000}"/>
    <cellStyle name="60% - Énfasis6 2" xfId="40" xr:uid="{00000000-0005-0000-0000-000024000000}"/>
    <cellStyle name="Accent1" xfId="41" xr:uid="{00000000-0005-0000-0000-000025000000}"/>
    <cellStyle name="Accent2" xfId="42" xr:uid="{00000000-0005-0000-0000-000026000000}"/>
    <cellStyle name="Accent3" xfId="43" xr:uid="{00000000-0005-0000-0000-000027000000}"/>
    <cellStyle name="Accent4" xfId="44" xr:uid="{00000000-0005-0000-0000-000028000000}"/>
    <cellStyle name="Accent5" xfId="45" xr:uid="{00000000-0005-0000-0000-000029000000}"/>
    <cellStyle name="Accent6" xfId="46" xr:uid="{00000000-0005-0000-0000-00002A000000}"/>
    <cellStyle name="Bad" xfId="47" xr:uid="{00000000-0005-0000-0000-00002B000000}"/>
    <cellStyle name="Buena 2" xfId="48" xr:uid="{00000000-0005-0000-0000-00002C000000}"/>
    <cellStyle name="Calculation" xfId="49" xr:uid="{00000000-0005-0000-0000-00002D000000}"/>
    <cellStyle name="Calculation 10" xfId="50" xr:uid="{00000000-0005-0000-0000-00002E000000}"/>
    <cellStyle name="Calculation 11" xfId="51" xr:uid="{00000000-0005-0000-0000-00002F000000}"/>
    <cellStyle name="Calculation 12" xfId="52" xr:uid="{00000000-0005-0000-0000-000030000000}"/>
    <cellStyle name="Calculation 13" xfId="53" xr:uid="{00000000-0005-0000-0000-000031000000}"/>
    <cellStyle name="Calculation 14" xfId="54" xr:uid="{00000000-0005-0000-0000-000032000000}"/>
    <cellStyle name="Calculation 15" xfId="55" xr:uid="{00000000-0005-0000-0000-000033000000}"/>
    <cellStyle name="Calculation 16" xfId="56" xr:uid="{00000000-0005-0000-0000-000034000000}"/>
    <cellStyle name="Calculation 17" xfId="57" xr:uid="{00000000-0005-0000-0000-000035000000}"/>
    <cellStyle name="Calculation 18" xfId="58" xr:uid="{00000000-0005-0000-0000-000036000000}"/>
    <cellStyle name="Calculation 19" xfId="59" xr:uid="{00000000-0005-0000-0000-000037000000}"/>
    <cellStyle name="Calculation 2" xfId="60" xr:uid="{00000000-0005-0000-0000-000038000000}"/>
    <cellStyle name="Calculation 2 2" xfId="61" xr:uid="{00000000-0005-0000-0000-000039000000}"/>
    <cellStyle name="Calculation 2 2 2" xfId="62" xr:uid="{00000000-0005-0000-0000-00003A000000}"/>
    <cellStyle name="Calculation 2 3" xfId="63" xr:uid="{00000000-0005-0000-0000-00003B000000}"/>
    <cellStyle name="Calculation 20" xfId="64" xr:uid="{00000000-0005-0000-0000-00003C000000}"/>
    <cellStyle name="Calculation 21" xfId="65" xr:uid="{00000000-0005-0000-0000-00003D000000}"/>
    <cellStyle name="Calculation 22" xfId="66" xr:uid="{00000000-0005-0000-0000-00003E000000}"/>
    <cellStyle name="Calculation 23" xfId="67" xr:uid="{00000000-0005-0000-0000-00003F000000}"/>
    <cellStyle name="Calculation 24" xfId="68" xr:uid="{00000000-0005-0000-0000-000040000000}"/>
    <cellStyle name="Calculation 25" xfId="69" xr:uid="{00000000-0005-0000-0000-000041000000}"/>
    <cellStyle name="Calculation 26" xfId="70" xr:uid="{00000000-0005-0000-0000-000042000000}"/>
    <cellStyle name="Calculation 27" xfId="71" xr:uid="{00000000-0005-0000-0000-000043000000}"/>
    <cellStyle name="Calculation 28" xfId="72" xr:uid="{00000000-0005-0000-0000-000044000000}"/>
    <cellStyle name="Calculation 29" xfId="73" xr:uid="{00000000-0005-0000-0000-000045000000}"/>
    <cellStyle name="Calculation 3" xfId="74" xr:uid="{00000000-0005-0000-0000-000046000000}"/>
    <cellStyle name="Calculation 3 2" xfId="75" xr:uid="{00000000-0005-0000-0000-000047000000}"/>
    <cellStyle name="Calculation 3 2 2" xfId="76" xr:uid="{00000000-0005-0000-0000-000048000000}"/>
    <cellStyle name="Calculation 3 3" xfId="77" xr:uid="{00000000-0005-0000-0000-000049000000}"/>
    <cellStyle name="Calculation 30" xfId="78" xr:uid="{00000000-0005-0000-0000-00004A000000}"/>
    <cellStyle name="Calculation 31" xfId="79" xr:uid="{00000000-0005-0000-0000-00004B000000}"/>
    <cellStyle name="Calculation 32" xfId="80" xr:uid="{00000000-0005-0000-0000-00004C000000}"/>
    <cellStyle name="Calculation 33" xfId="81" xr:uid="{00000000-0005-0000-0000-00004D000000}"/>
    <cellStyle name="Calculation 34" xfId="82" xr:uid="{00000000-0005-0000-0000-00004E000000}"/>
    <cellStyle name="Calculation 35" xfId="83" xr:uid="{00000000-0005-0000-0000-00004F000000}"/>
    <cellStyle name="Calculation 36" xfId="84" xr:uid="{00000000-0005-0000-0000-000050000000}"/>
    <cellStyle name="Calculation 37" xfId="85" xr:uid="{00000000-0005-0000-0000-000051000000}"/>
    <cellStyle name="Calculation 38" xfId="86" xr:uid="{00000000-0005-0000-0000-000052000000}"/>
    <cellStyle name="Calculation 39" xfId="87" xr:uid="{00000000-0005-0000-0000-000053000000}"/>
    <cellStyle name="Calculation 4" xfId="88" xr:uid="{00000000-0005-0000-0000-000054000000}"/>
    <cellStyle name="Calculation 4 2" xfId="89" xr:uid="{00000000-0005-0000-0000-000055000000}"/>
    <cellStyle name="Calculation 4 2 2" xfId="90" xr:uid="{00000000-0005-0000-0000-000056000000}"/>
    <cellStyle name="Calculation 4 3" xfId="91" xr:uid="{00000000-0005-0000-0000-000057000000}"/>
    <cellStyle name="Calculation 40" xfId="92" xr:uid="{00000000-0005-0000-0000-000058000000}"/>
    <cellStyle name="Calculation 41" xfId="93" xr:uid="{00000000-0005-0000-0000-000059000000}"/>
    <cellStyle name="Calculation 42" xfId="94" xr:uid="{00000000-0005-0000-0000-00005A000000}"/>
    <cellStyle name="Calculation 43" xfId="95" xr:uid="{00000000-0005-0000-0000-00005B000000}"/>
    <cellStyle name="Calculation 44" xfId="96" xr:uid="{00000000-0005-0000-0000-00005C000000}"/>
    <cellStyle name="Calculation 45" xfId="97" xr:uid="{00000000-0005-0000-0000-00005D000000}"/>
    <cellStyle name="Calculation 46" xfId="98" xr:uid="{00000000-0005-0000-0000-00005E000000}"/>
    <cellStyle name="Calculation 47" xfId="99" xr:uid="{00000000-0005-0000-0000-00005F000000}"/>
    <cellStyle name="Calculation 48" xfId="100" xr:uid="{00000000-0005-0000-0000-000060000000}"/>
    <cellStyle name="Calculation 49" xfId="101" xr:uid="{00000000-0005-0000-0000-000061000000}"/>
    <cellStyle name="Calculation 5" xfId="102" xr:uid="{00000000-0005-0000-0000-000062000000}"/>
    <cellStyle name="Calculation 5 2" xfId="103" xr:uid="{00000000-0005-0000-0000-000063000000}"/>
    <cellStyle name="Calculation 5 2 2" xfId="104" xr:uid="{00000000-0005-0000-0000-000064000000}"/>
    <cellStyle name="Calculation 5 3" xfId="105" xr:uid="{00000000-0005-0000-0000-000065000000}"/>
    <cellStyle name="Calculation 50" xfId="106" xr:uid="{00000000-0005-0000-0000-000066000000}"/>
    <cellStyle name="Calculation 51" xfId="107" xr:uid="{00000000-0005-0000-0000-000067000000}"/>
    <cellStyle name="Calculation 52" xfId="108" xr:uid="{00000000-0005-0000-0000-000068000000}"/>
    <cellStyle name="Calculation 53" xfId="109" xr:uid="{00000000-0005-0000-0000-000069000000}"/>
    <cellStyle name="Calculation 54" xfId="110" xr:uid="{00000000-0005-0000-0000-00006A000000}"/>
    <cellStyle name="Calculation 55" xfId="111" xr:uid="{00000000-0005-0000-0000-00006B000000}"/>
    <cellStyle name="Calculation 56" xfId="112" xr:uid="{00000000-0005-0000-0000-00006C000000}"/>
    <cellStyle name="Calculation 57" xfId="113" xr:uid="{00000000-0005-0000-0000-00006D000000}"/>
    <cellStyle name="Calculation 58" xfId="114" xr:uid="{00000000-0005-0000-0000-00006E000000}"/>
    <cellStyle name="Calculation 59" xfId="115" xr:uid="{00000000-0005-0000-0000-00006F000000}"/>
    <cellStyle name="Calculation 6" xfId="116" xr:uid="{00000000-0005-0000-0000-000070000000}"/>
    <cellStyle name="Calculation 6 2" xfId="117" xr:uid="{00000000-0005-0000-0000-000071000000}"/>
    <cellStyle name="Calculation 60" xfId="118" xr:uid="{00000000-0005-0000-0000-000072000000}"/>
    <cellStyle name="Calculation 61" xfId="119" xr:uid="{00000000-0005-0000-0000-000073000000}"/>
    <cellStyle name="Calculation 62" xfId="120" xr:uid="{00000000-0005-0000-0000-000074000000}"/>
    <cellStyle name="Calculation 63" xfId="121" xr:uid="{00000000-0005-0000-0000-000075000000}"/>
    <cellStyle name="Calculation 64" xfId="122" xr:uid="{00000000-0005-0000-0000-000076000000}"/>
    <cellStyle name="Calculation 65" xfId="123" xr:uid="{00000000-0005-0000-0000-000077000000}"/>
    <cellStyle name="Calculation 66" xfId="124" xr:uid="{00000000-0005-0000-0000-000078000000}"/>
    <cellStyle name="Calculation 7" xfId="125" xr:uid="{00000000-0005-0000-0000-000079000000}"/>
    <cellStyle name="Calculation 7 2" xfId="126" xr:uid="{00000000-0005-0000-0000-00007A000000}"/>
    <cellStyle name="Calculation 8" xfId="127" xr:uid="{00000000-0005-0000-0000-00007B000000}"/>
    <cellStyle name="Calculation 9" xfId="128" xr:uid="{00000000-0005-0000-0000-00007C000000}"/>
    <cellStyle name="Cálculo 2" xfId="129" xr:uid="{00000000-0005-0000-0000-00007D000000}"/>
    <cellStyle name="Cálculo 2 10" xfId="130" xr:uid="{00000000-0005-0000-0000-00007E000000}"/>
    <cellStyle name="Cálculo 2 11" xfId="131" xr:uid="{00000000-0005-0000-0000-00007F000000}"/>
    <cellStyle name="Cálculo 2 12" xfId="132" xr:uid="{00000000-0005-0000-0000-000080000000}"/>
    <cellStyle name="Cálculo 2 13" xfId="133" xr:uid="{00000000-0005-0000-0000-000081000000}"/>
    <cellStyle name="Cálculo 2 14" xfId="134" xr:uid="{00000000-0005-0000-0000-000082000000}"/>
    <cellStyle name="Cálculo 2 15" xfId="135" xr:uid="{00000000-0005-0000-0000-000083000000}"/>
    <cellStyle name="Cálculo 2 16" xfId="136" xr:uid="{00000000-0005-0000-0000-000084000000}"/>
    <cellStyle name="Cálculo 2 17" xfId="137" xr:uid="{00000000-0005-0000-0000-000085000000}"/>
    <cellStyle name="Cálculo 2 18" xfId="138" xr:uid="{00000000-0005-0000-0000-000086000000}"/>
    <cellStyle name="Cálculo 2 19" xfId="139" xr:uid="{00000000-0005-0000-0000-000087000000}"/>
    <cellStyle name="Cálculo 2 2" xfId="140" xr:uid="{00000000-0005-0000-0000-000088000000}"/>
    <cellStyle name="Cálculo 2 2 2" xfId="141" xr:uid="{00000000-0005-0000-0000-000089000000}"/>
    <cellStyle name="Cálculo 2 2 2 2" xfId="142" xr:uid="{00000000-0005-0000-0000-00008A000000}"/>
    <cellStyle name="Cálculo 2 2 3" xfId="143" xr:uid="{00000000-0005-0000-0000-00008B000000}"/>
    <cellStyle name="Cálculo 2 20" xfId="144" xr:uid="{00000000-0005-0000-0000-00008C000000}"/>
    <cellStyle name="Cálculo 2 21" xfId="145" xr:uid="{00000000-0005-0000-0000-00008D000000}"/>
    <cellStyle name="Cálculo 2 22" xfId="146" xr:uid="{00000000-0005-0000-0000-00008E000000}"/>
    <cellStyle name="Cálculo 2 23" xfId="147" xr:uid="{00000000-0005-0000-0000-00008F000000}"/>
    <cellStyle name="Cálculo 2 24" xfId="148" xr:uid="{00000000-0005-0000-0000-000090000000}"/>
    <cellStyle name="Cálculo 2 25" xfId="149" xr:uid="{00000000-0005-0000-0000-000091000000}"/>
    <cellStyle name="Cálculo 2 26" xfId="150" xr:uid="{00000000-0005-0000-0000-000092000000}"/>
    <cellStyle name="Cálculo 2 27" xfId="151" xr:uid="{00000000-0005-0000-0000-000093000000}"/>
    <cellStyle name="Cálculo 2 28" xfId="152" xr:uid="{00000000-0005-0000-0000-000094000000}"/>
    <cellStyle name="Cálculo 2 29" xfId="153" xr:uid="{00000000-0005-0000-0000-000095000000}"/>
    <cellStyle name="Cálculo 2 3" xfId="154" xr:uid="{00000000-0005-0000-0000-000096000000}"/>
    <cellStyle name="Cálculo 2 3 2" xfId="155" xr:uid="{00000000-0005-0000-0000-000097000000}"/>
    <cellStyle name="Cálculo 2 3 2 2" xfId="156" xr:uid="{00000000-0005-0000-0000-000098000000}"/>
    <cellStyle name="Cálculo 2 3 3" xfId="157" xr:uid="{00000000-0005-0000-0000-000099000000}"/>
    <cellStyle name="Cálculo 2 30" xfId="158" xr:uid="{00000000-0005-0000-0000-00009A000000}"/>
    <cellStyle name="Cálculo 2 31" xfId="159" xr:uid="{00000000-0005-0000-0000-00009B000000}"/>
    <cellStyle name="Cálculo 2 32" xfId="160" xr:uid="{00000000-0005-0000-0000-00009C000000}"/>
    <cellStyle name="Cálculo 2 33" xfId="161" xr:uid="{00000000-0005-0000-0000-00009D000000}"/>
    <cellStyle name="Cálculo 2 34" xfId="162" xr:uid="{00000000-0005-0000-0000-00009E000000}"/>
    <cellStyle name="Cálculo 2 35" xfId="163" xr:uid="{00000000-0005-0000-0000-00009F000000}"/>
    <cellStyle name="Cálculo 2 36" xfId="164" xr:uid="{00000000-0005-0000-0000-0000A0000000}"/>
    <cellStyle name="Cálculo 2 37" xfId="165" xr:uid="{00000000-0005-0000-0000-0000A1000000}"/>
    <cellStyle name="Cálculo 2 38" xfId="166" xr:uid="{00000000-0005-0000-0000-0000A2000000}"/>
    <cellStyle name="Cálculo 2 39" xfId="167" xr:uid="{00000000-0005-0000-0000-0000A3000000}"/>
    <cellStyle name="Cálculo 2 4" xfId="168" xr:uid="{00000000-0005-0000-0000-0000A4000000}"/>
    <cellStyle name="Cálculo 2 4 2" xfId="169" xr:uid="{00000000-0005-0000-0000-0000A5000000}"/>
    <cellStyle name="Cálculo 2 4 2 2" xfId="170" xr:uid="{00000000-0005-0000-0000-0000A6000000}"/>
    <cellStyle name="Cálculo 2 4 3" xfId="171" xr:uid="{00000000-0005-0000-0000-0000A7000000}"/>
    <cellStyle name="Cálculo 2 40" xfId="172" xr:uid="{00000000-0005-0000-0000-0000A8000000}"/>
    <cellStyle name="Cálculo 2 41" xfId="173" xr:uid="{00000000-0005-0000-0000-0000A9000000}"/>
    <cellStyle name="Cálculo 2 42" xfId="174" xr:uid="{00000000-0005-0000-0000-0000AA000000}"/>
    <cellStyle name="Cálculo 2 43" xfId="175" xr:uid="{00000000-0005-0000-0000-0000AB000000}"/>
    <cellStyle name="Cálculo 2 44" xfId="176" xr:uid="{00000000-0005-0000-0000-0000AC000000}"/>
    <cellStyle name="Cálculo 2 45" xfId="177" xr:uid="{00000000-0005-0000-0000-0000AD000000}"/>
    <cellStyle name="Cálculo 2 46" xfId="178" xr:uid="{00000000-0005-0000-0000-0000AE000000}"/>
    <cellStyle name="Cálculo 2 47" xfId="179" xr:uid="{00000000-0005-0000-0000-0000AF000000}"/>
    <cellStyle name="Cálculo 2 48" xfId="180" xr:uid="{00000000-0005-0000-0000-0000B0000000}"/>
    <cellStyle name="Cálculo 2 49" xfId="181" xr:uid="{00000000-0005-0000-0000-0000B1000000}"/>
    <cellStyle name="Cálculo 2 5" xfId="182" xr:uid="{00000000-0005-0000-0000-0000B2000000}"/>
    <cellStyle name="Cálculo 2 5 2" xfId="183" xr:uid="{00000000-0005-0000-0000-0000B3000000}"/>
    <cellStyle name="Cálculo 2 50" xfId="184" xr:uid="{00000000-0005-0000-0000-0000B4000000}"/>
    <cellStyle name="Cálculo 2 51" xfId="185" xr:uid="{00000000-0005-0000-0000-0000B5000000}"/>
    <cellStyle name="Cálculo 2 52" xfId="186" xr:uid="{00000000-0005-0000-0000-0000B6000000}"/>
    <cellStyle name="Cálculo 2 53" xfId="187" xr:uid="{00000000-0005-0000-0000-0000B7000000}"/>
    <cellStyle name="Cálculo 2 54" xfId="188" xr:uid="{00000000-0005-0000-0000-0000B8000000}"/>
    <cellStyle name="Cálculo 2 55" xfId="189" xr:uid="{00000000-0005-0000-0000-0000B9000000}"/>
    <cellStyle name="Cálculo 2 56" xfId="190" xr:uid="{00000000-0005-0000-0000-0000BA000000}"/>
    <cellStyle name="Cálculo 2 57" xfId="191" xr:uid="{00000000-0005-0000-0000-0000BB000000}"/>
    <cellStyle name="Cálculo 2 58" xfId="192" xr:uid="{00000000-0005-0000-0000-0000BC000000}"/>
    <cellStyle name="Cálculo 2 59" xfId="193" xr:uid="{00000000-0005-0000-0000-0000BD000000}"/>
    <cellStyle name="Cálculo 2 6" xfId="194" xr:uid="{00000000-0005-0000-0000-0000BE000000}"/>
    <cellStyle name="Cálculo 2 6 2" xfId="195" xr:uid="{00000000-0005-0000-0000-0000BF000000}"/>
    <cellStyle name="Cálculo 2 60" xfId="196" xr:uid="{00000000-0005-0000-0000-0000C0000000}"/>
    <cellStyle name="Cálculo 2 61" xfId="197" xr:uid="{00000000-0005-0000-0000-0000C1000000}"/>
    <cellStyle name="Cálculo 2 62" xfId="198" xr:uid="{00000000-0005-0000-0000-0000C2000000}"/>
    <cellStyle name="Cálculo 2 63" xfId="199" xr:uid="{00000000-0005-0000-0000-0000C3000000}"/>
    <cellStyle name="Cálculo 2 64" xfId="200" xr:uid="{00000000-0005-0000-0000-0000C4000000}"/>
    <cellStyle name="Cálculo 2 65" xfId="201" xr:uid="{00000000-0005-0000-0000-0000C5000000}"/>
    <cellStyle name="Cálculo 2 66" xfId="202" xr:uid="{00000000-0005-0000-0000-0000C6000000}"/>
    <cellStyle name="Cálculo 2 7" xfId="203" xr:uid="{00000000-0005-0000-0000-0000C7000000}"/>
    <cellStyle name="Cálculo 2 7 2" xfId="204" xr:uid="{00000000-0005-0000-0000-0000C8000000}"/>
    <cellStyle name="Cálculo 2 8" xfId="205" xr:uid="{00000000-0005-0000-0000-0000C9000000}"/>
    <cellStyle name="Cálculo 2 9" xfId="206" xr:uid="{00000000-0005-0000-0000-0000CA000000}"/>
    <cellStyle name="Celda de comprobación 2" xfId="207" xr:uid="{00000000-0005-0000-0000-0000CB000000}"/>
    <cellStyle name="Celda vinculada 2" xfId="208" xr:uid="{00000000-0005-0000-0000-0000CC000000}"/>
    <cellStyle name="Check Cell" xfId="209" xr:uid="{00000000-0005-0000-0000-0000CD000000}"/>
    <cellStyle name="Encabezado 4 2" xfId="210" xr:uid="{00000000-0005-0000-0000-0000CE000000}"/>
    <cellStyle name="Énfasis 1" xfId="211" xr:uid="{00000000-0005-0000-0000-0000CF000000}"/>
    <cellStyle name="Énfasis 2" xfId="212" xr:uid="{00000000-0005-0000-0000-0000D0000000}"/>
    <cellStyle name="Énfasis 3" xfId="213" xr:uid="{00000000-0005-0000-0000-0000D1000000}"/>
    <cellStyle name="Énfasis1 - 20%" xfId="214" xr:uid="{00000000-0005-0000-0000-0000D2000000}"/>
    <cellStyle name="Énfasis1 - 40%" xfId="215" xr:uid="{00000000-0005-0000-0000-0000D3000000}"/>
    <cellStyle name="Énfasis1 - 60%" xfId="216" xr:uid="{00000000-0005-0000-0000-0000D4000000}"/>
    <cellStyle name="Énfasis1 2" xfId="217" xr:uid="{00000000-0005-0000-0000-0000D5000000}"/>
    <cellStyle name="Énfasis2 - 20%" xfId="218" xr:uid="{00000000-0005-0000-0000-0000D6000000}"/>
    <cellStyle name="Énfasis2 - 40%" xfId="219" xr:uid="{00000000-0005-0000-0000-0000D7000000}"/>
    <cellStyle name="Énfasis2 - 60%" xfId="220" xr:uid="{00000000-0005-0000-0000-0000D8000000}"/>
    <cellStyle name="Énfasis2 2" xfId="221" xr:uid="{00000000-0005-0000-0000-0000D9000000}"/>
    <cellStyle name="Énfasis3 - 20%" xfId="222" xr:uid="{00000000-0005-0000-0000-0000DA000000}"/>
    <cellStyle name="Énfasis3 - 40%" xfId="223" xr:uid="{00000000-0005-0000-0000-0000DB000000}"/>
    <cellStyle name="Énfasis3 - 60%" xfId="224" xr:uid="{00000000-0005-0000-0000-0000DC000000}"/>
    <cellStyle name="Énfasis3 2" xfId="225" xr:uid="{00000000-0005-0000-0000-0000DD000000}"/>
    <cellStyle name="Énfasis4 - 20%" xfId="226" xr:uid="{00000000-0005-0000-0000-0000DE000000}"/>
    <cellStyle name="Énfasis4 - 40%" xfId="227" xr:uid="{00000000-0005-0000-0000-0000DF000000}"/>
    <cellStyle name="Énfasis4 - 60%" xfId="228" xr:uid="{00000000-0005-0000-0000-0000E0000000}"/>
    <cellStyle name="Énfasis4 2" xfId="229" xr:uid="{00000000-0005-0000-0000-0000E1000000}"/>
    <cellStyle name="Énfasis5 - 20%" xfId="230" xr:uid="{00000000-0005-0000-0000-0000E2000000}"/>
    <cellStyle name="Énfasis5 - 40%" xfId="231" xr:uid="{00000000-0005-0000-0000-0000E3000000}"/>
    <cellStyle name="Énfasis5 - 60%" xfId="232" xr:uid="{00000000-0005-0000-0000-0000E4000000}"/>
    <cellStyle name="Énfasis5 2" xfId="233" xr:uid="{00000000-0005-0000-0000-0000E5000000}"/>
    <cellStyle name="Énfasis6 - 20%" xfId="234" xr:uid="{00000000-0005-0000-0000-0000E6000000}"/>
    <cellStyle name="Énfasis6 - 40%" xfId="235" xr:uid="{00000000-0005-0000-0000-0000E7000000}"/>
    <cellStyle name="Énfasis6 - 60%" xfId="236" xr:uid="{00000000-0005-0000-0000-0000E8000000}"/>
    <cellStyle name="Énfasis6 2" xfId="237" xr:uid="{00000000-0005-0000-0000-0000E9000000}"/>
    <cellStyle name="Entrada 2" xfId="238" xr:uid="{00000000-0005-0000-0000-0000EA000000}"/>
    <cellStyle name="Entrada 2 10" xfId="239" xr:uid="{00000000-0005-0000-0000-0000EB000000}"/>
    <cellStyle name="Entrada 2 11" xfId="240" xr:uid="{00000000-0005-0000-0000-0000EC000000}"/>
    <cellStyle name="Entrada 2 12" xfId="241" xr:uid="{00000000-0005-0000-0000-0000ED000000}"/>
    <cellStyle name="Entrada 2 13" xfId="242" xr:uid="{00000000-0005-0000-0000-0000EE000000}"/>
    <cellStyle name="Entrada 2 14" xfId="243" xr:uid="{00000000-0005-0000-0000-0000EF000000}"/>
    <cellStyle name="Entrada 2 15" xfId="244" xr:uid="{00000000-0005-0000-0000-0000F0000000}"/>
    <cellStyle name="Entrada 2 16" xfId="245" xr:uid="{00000000-0005-0000-0000-0000F1000000}"/>
    <cellStyle name="Entrada 2 17" xfId="246" xr:uid="{00000000-0005-0000-0000-0000F2000000}"/>
    <cellStyle name="Entrada 2 18" xfId="247" xr:uid="{00000000-0005-0000-0000-0000F3000000}"/>
    <cellStyle name="Entrada 2 19" xfId="248" xr:uid="{00000000-0005-0000-0000-0000F4000000}"/>
    <cellStyle name="Entrada 2 2" xfId="249" xr:uid="{00000000-0005-0000-0000-0000F5000000}"/>
    <cellStyle name="Entrada 2 2 2" xfId="250" xr:uid="{00000000-0005-0000-0000-0000F6000000}"/>
    <cellStyle name="Entrada 2 2 2 2" xfId="251" xr:uid="{00000000-0005-0000-0000-0000F7000000}"/>
    <cellStyle name="Entrada 2 2 3" xfId="252" xr:uid="{00000000-0005-0000-0000-0000F8000000}"/>
    <cellStyle name="Entrada 2 20" xfId="253" xr:uid="{00000000-0005-0000-0000-0000F9000000}"/>
    <cellStyle name="Entrada 2 21" xfId="254" xr:uid="{00000000-0005-0000-0000-0000FA000000}"/>
    <cellStyle name="Entrada 2 22" xfId="255" xr:uid="{00000000-0005-0000-0000-0000FB000000}"/>
    <cellStyle name="Entrada 2 23" xfId="256" xr:uid="{00000000-0005-0000-0000-0000FC000000}"/>
    <cellStyle name="Entrada 2 24" xfId="257" xr:uid="{00000000-0005-0000-0000-0000FD000000}"/>
    <cellStyle name="Entrada 2 25" xfId="258" xr:uid="{00000000-0005-0000-0000-0000FE000000}"/>
    <cellStyle name="Entrada 2 26" xfId="259" xr:uid="{00000000-0005-0000-0000-0000FF000000}"/>
    <cellStyle name="Entrada 2 27" xfId="260" xr:uid="{00000000-0005-0000-0000-000000010000}"/>
    <cellStyle name="Entrada 2 28" xfId="261" xr:uid="{00000000-0005-0000-0000-000001010000}"/>
    <cellStyle name="Entrada 2 29" xfId="262" xr:uid="{00000000-0005-0000-0000-000002010000}"/>
    <cellStyle name="Entrada 2 3" xfId="263" xr:uid="{00000000-0005-0000-0000-000003010000}"/>
    <cellStyle name="Entrada 2 3 2" xfId="264" xr:uid="{00000000-0005-0000-0000-000004010000}"/>
    <cellStyle name="Entrada 2 3 2 2" xfId="265" xr:uid="{00000000-0005-0000-0000-000005010000}"/>
    <cellStyle name="Entrada 2 3 3" xfId="266" xr:uid="{00000000-0005-0000-0000-000006010000}"/>
    <cellStyle name="Entrada 2 30" xfId="267" xr:uid="{00000000-0005-0000-0000-000007010000}"/>
    <cellStyle name="Entrada 2 31" xfId="268" xr:uid="{00000000-0005-0000-0000-000008010000}"/>
    <cellStyle name="Entrada 2 32" xfId="269" xr:uid="{00000000-0005-0000-0000-000009010000}"/>
    <cellStyle name="Entrada 2 33" xfId="270" xr:uid="{00000000-0005-0000-0000-00000A010000}"/>
    <cellStyle name="Entrada 2 34" xfId="271" xr:uid="{00000000-0005-0000-0000-00000B010000}"/>
    <cellStyle name="Entrada 2 35" xfId="272" xr:uid="{00000000-0005-0000-0000-00000C010000}"/>
    <cellStyle name="Entrada 2 36" xfId="273" xr:uid="{00000000-0005-0000-0000-00000D010000}"/>
    <cellStyle name="Entrada 2 37" xfId="274" xr:uid="{00000000-0005-0000-0000-00000E010000}"/>
    <cellStyle name="Entrada 2 38" xfId="275" xr:uid="{00000000-0005-0000-0000-00000F010000}"/>
    <cellStyle name="Entrada 2 39" xfId="276" xr:uid="{00000000-0005-0000-0000-000010010000}"/>
    <cellStyle name="Entrada 2 4" xfId="277" xr:uid="{00000000-0005-0000-0000-000011010000}"/>
    <cellStyle name="Entrada 2 4 2" xfId="278" xr:uid="{00000000-0005-0000-0000-000012010000}"/>
    <cellStyle name="Entrada 2 4 2 2" xfId="279" xr:uid="{00000000-0005-0000-0000-000013010000}"/>
    <cellStyle name="Entrada 2 4 3" xfId="280" xr:uid="{00000000-0005-0000-0000-000014010000}"/>
    <cellStyle name="Entrada 2 40" xfId="281" xr:uid="{00000000-0005-0000-0000-000015010000}"/>
    <cellStyle name="Entrada 2 41" xfId="282" xr:uid="{00000000-0005-0000-0000-000016010000}"/>
    <cellStyle name="Entrada 2 42" xfId="283" xr:uid="{00000000-0005-0000-0000-000017010000}"/>
    <cellStyle name="Entrada 2 43" xfId="284" xr:uid="{00000000-0005-0000-0000-000018010000}"/>
    <cellStyle name="Entrada 2 44" xfId="285" xr:uid="{00000000-0005-0000-0000-000019010000}"/>
    <cellStyle name="Entrada 2 45" xfId="286" xr:uid="{00000000-0005-0000-0000-00001A010000}"/>
    <cellStyle name="Entrada 2 46" xfId="287" xr:uid="{00000000-0005-0000-0000-00001B010000}"/>
    <cellStyle name="Entrada 2 47" xfId="288" xr:uid="{00000000-0005-0000-0000-00001C010000}"/>
    <cellStyle name="Entrada 2 48" xfId="289" xr:uid="{00000000-0005-0000-0000-00001D010000}"/>
    <cellStyle name="Entrada 2 49" xfId="290" xr:uid="{00000000-0005-0000-0000-00001E010000}"/>
    <cellStyle name="Entrada 2 5" xfId="291" xr:uid="{00000000-0005-0000-0000-00001F010000}"/>
    <cellStyle name="Entrada 2 5 2" xfId="292" xr:uid="{00000000-0005-0000-0000-000020010000}"/>
    <cellStyle name="Entrada 2 50" xfId="293" xr:uid="{00000000-0005-0000-0000-000021010000}"/>
    <cellStyle name="Entrada 2 51" xfId="294" xr:uid="{00000000-0005-0000-0000-000022010000}"/>
    <cellStyle name="Entrada 2 52" xfId="295" xr:uid="{00000000-0005-0000-0000-000023010000}"/>
    <cellStyle name="Entrada 2 53" xfId="296" xr:uid="{00000000-0005-0000-0000-000024010000}"/>
    <cellStyle name="Entrada 2 54" xfId="297" xr:uid="{00000000-0005-0000-0000-000025010000}"/>
    <cellStyle name="Entrada 2 55" xfId="298" xr:uid="{00000000-0005-0000-0000-000026010000}"/>
    <cellStyle name="Entrada 2 56" xfId="299" xr:uid="{00000000-0005-0000-0000-000027010000}"/>
    <cellStyle name="Entrada 2 57" xfId="300" xr:uid="{00000000-0005-0000-0000-000028010000}"/>
    <cellStyle name="Entrada 2 58" xfId="301" xr:uid="{00000000-0005-0000-0000-000029010000}"/>
    <cellStyle name="Entrada 2 59" xfId="302" xr:uid="{00000000-0005-0000-0000-00002A010000}"/>
    <cellStyle name="Entrada 2 6" xfId="303" xr:uid="{00000000-0005-0000-0000-00002B010000}"/>
    <cellStyle name="Entrada 2 6 2" xfId="304" xr:uid="{00000000-0005-0000-0000-00002C010000}"/>
    <cellStyle name="Entrada 2 60" xfId="305" xr:uid="{00000000-0005-0000-0000-00002D010000}"/>
    <cellStyle name="Entrada 2 61" xfId="306" xr:uid="{00000000-0005-0000-0000-00002E010000}"/>
    <cellStyle name="Entrada 2 62" xfId="307" xr:uid="{00000000-0005-0000-0000-00002F010000}"/>
    <cellStyle name="Entrada 2 63" xfId="308" xr:uid="{00000000-0005-0000-0000-000030010000}"/>
    <cellStyle name="Entrada 2 64" xfId="309" xr:uid="{00000000-0005-0000-0000-000031010000}"/>
    <cellStyle name="Entrada 2 65" xfId="310" xr:uid="{00000000-0005-0000-0000-000032010000}"/>
    <cellStyle name="Entrada 2 66" xfId="311" xr:uid="{00000000-0005-0000-0000-000033010000}"/>
    <cellStyle name="Entrada 2 7" xfId="312" xr:uid="{00000000-0005-0000-0000-000034010000}"/>
    <cellStyle name="Entrada 2 7 2" xfId="313" xr:uid="{00000000-0005-0000-0000-000035010000}"/>
    <cellStyle name="Entrada 2 8" xfId="314" xr:uid="{00000000-0005-0000-0000-000036010000}"/>
    <cellStyle name="Entrada 2 9" xfId="315" xr:uid="{00000000-0005-0000-0000-000037010000}"/>
    <cellStyle name="Estilo 1" xfId="316" xr:uid="{00000000-0005-0000-0000-000038010000}"/>
    <cellStyle name="Euro" xfId="317" xr:uid="{00000000-0005-0000-0000-000039010000}"/>
    <cellStyle name="Euro 2" xfId="318" xr:uid="{00000000-0005-0000-0000-00003A010000}"/>
    <cellStyle name="Euro 2 2" xfId="319" xr:uid="{00000000-0005-0000-0000-00003B010000}"/>
    <cellStyle name="Euro 3" xfId="320" xr:uid="{00000000-0005-0000-0000-00003C010000}"/>
    <cellStyle name="Explanatory Text" xfId="321" xr:uid="{00000000-0005-0000-0000-00003D010000}"/>
    <cellStyle name="Followed Hyperlink_Avance en la Aplicación PNSP (Fórmula FASP 2009).xls" xfId="322" xr:uid="{00000000-0005-0000-0000-00003E010000}"/>
    <cellStyle name="Good" xfId="323" xr:uid="{00000000-0005-0000-0000-00003F010000}"/>
    <cellStyle name="Heading 1" xfId="324" xr:uid="{00000000-0005-0000-0000-000040010000}"/>
    <cellStyle name="Heading 2" xfId="325" xr:uid="{00000000-0005-0000-0000-000041010000}"/>
    <cellStyle name="Heading 3" xfId="326" xr:uid="{00000000-0005-0000-0000-000042010000}"/>
    <cellStyle name="Heading 3 2" xfId="327" xr:uid="{00000000-0005-0000-0000-000043010000}"/>
    <cellStyle name="Heading 3 2 2" xfId="328" xr:uid="{00000000-0005-0000-0000-000044010000}"/>
    <cellStyle name="Heading 3 2 2 2" xfId="329" xr:uid="{00000000-0005-0000-0000-000045010000}"/>
    <cellStyle name="Heading 3 2 3" xfId="330" xr:uid="{00000000-0005-0000-0000-000046010000}"/>
    <cellStyle name="Heading 3 3" xfId="331" xr:uid="{00000000-0005-0000-0000-000047010000}"/>
    <cellStyle name="Heading 3 3 2" xfId="332" xr:uid="{00000000-0005-0000-0000-000048010000}"/>
    <cellStyle name="Heading 3 4" xfId="333" xr:uid="{00000000-0005-0000-0000-000049010000}"/>
    <cellStyle name="Heading 3 4 2" xfId="334" xr:uid="{00000000-0005-0000-0000-00004A010000}"/>
    <cellStyle name="Heading 4" xfId="335" xr:uid="{00000000-0005-0000-0000-00004B010000}"/>
    <cellStyle name="Hipervínculo 2" xfId="336" xr:uid="{00000000-0005-0000-0000-00004C010000}"/>
    <cellStyle name="Hipervínculo 3" xfId="337" xr:uid="{00000000-0005-0000-0000-00004D010000}"/>
    <cellStyle name="Hipervínculo 4" xfId="338" xr:uid="{00000000-0005-0000-0000-00004E010000}"/>
    <cellStyle name="Hipervínculo 5" xfId="339" xr:uid="{00000000-0005-0000-0000-00004F010000}"/>
    <cellStyle name="Incorrecto 2" xfId="340" xr:uid="{00000000-0005-0000-0000-000050010000}"/>
    <cellStyle name="Input" xfId="341" xr:uid="{00000000-0005-0000-0000-000051010000}"/>
    <cellStyle name="Input 10" xfId="342" xr:uid="{00000000-0005-0000-0000-000052010000}"/>
    <cellStyle name="Input 11" xfId="343" xr:uid="{00000000-0005-0000-0000-000053010000}"/>
    <cellStyle name="Input 12" xfId="344" xr:uid="{00000000-0005-0000-0000-000054010000}"/>
    <cellStyle name="Input 13" xfId="345" xr:uid="{00000000-0005-0000-0000-000055010000}"/>
    <cellStyle name="Input 14" xfId="346" xr:uid="{00000000-0005-0000-0000-000056010000}"/>
    <cellStyle name="Input 15" xfId="347" xr:uid="{00000000-0005-0000-0000-000057010000}"/>
    <cellStyle name="Input 16" xfId="348" xr:uid="{00000000-0005-0000-0000-000058010000}"/>
    <cellStyle name="Input 17" xfId="349" xr:uid="{00000000-0005-0000-0000-000059010000}"/>
    <cellStyle name="Input 18" xfId="350" xr:uid="{00000000-0005-0000-0000-00005A010000}"/>
    <cellStyle name="Input 19" xfId="351" xr:uid="{00000000-0005-0000-0000-00005B010000}"/>
    <cellStyle name="Input 2" xfId="352" xr:uid="{00000000-0005-0000-0000-00005C010000}"/>
    <cellStyle name="Input 2 2" xfId="353" xr:uid="{00000000-0005-0000-0000-00005D010000}"/>
    <cellStyle name="Input 2 2 2" xfId="354" xr:uid="{00000000-0005-0000-0000-00005E010000}"/>
    <cellStyle name="Input 2 3" xfId="355" xr:uid="{00000000-0005-0000-0000-00005F010000}"/>
    <cellStyle name="Input 20" xfId="356" xr:uid="{00000000-0005-0000-0000-000060010000}"/>
    <cellStyle name="Input 21" xfId="357" xr:uid="{00000000-0005-0000-0000-000061010000}"/>
    <cellStyle name="Input 22" xfId="358" xr:uid="{00000000-0005-0000-0000-000062010000}"/>
    <cellStyle name="Input 23" xfId="359" xr:uid="{00000000-0005-0000-0000-000063010000}"/>
    <cellStyle name="Input 24" xfId="360" xr:uid="{00000000-0005-0000-0000-000064010000}"/>
    <cellStyle name="Input 25" xfId="361" xr:uid="{00000000-0005-0000-0000-000065010000}"/>
    <cellStyle name="Input 26" xfId="362" xr:uid="{00000000-0005-0000-0000-000066010000}"/>
    <cellStyle name="Input 27" xfId="363" xr:uid="{00000000-0005-0000-0000-000067010000}"/>
    <cellStyle name="Input 28" xfId="364" xr:uid="{00000000-0005-0000-0000-000068010000}"/>
    <cellStyle name="Input 29" xfId="365" xr:uid="{00000000-0005-0000-0000-000069010000}"/>
    <cellStyle name="Input 3" xfId="366" xr:uid="{00000000-0005-0000-0000-00006A010000}"/>
    <cellStyle name="Input 3 2" xfId="367" xr:uid="{00000000-0005-0000-0000-00006B010000}"/>
    <cellStyle name="Input 3 2 2" xfId="368" xr:uid="{00000000-0005-0000-0000-00006C010000}"/>
    <cellStyle name="Input 3 3" xfId="369" xr:uid="{00000000-0005-0000-0000-00006D010000}"/>
    <cellStyle name="Input 30" xfId="370" xr:uid="{00000000-0005-0000-0000-00006E010000}"/>
    <cellStyle name="Input 31" xfId="371" xr:uid="{00000000-0005-0000-0000-00006F010000}"/>
    <cellStyle name="Input 32" xfId="372" xr:uid="{00000000-0005-0000-0000-000070010000}"/>
    <cellStyle name="Input 33" xfId="373" xr:uid="{00000000-0005-0000-0000-000071010000}"/>
    <cellStyle name="Input 34" xfId="374" xr:uid="{00000000-0005-0000-0000-000072010000}"/>
    <cellStyle name="Input 35" xfId="375" xr:uid="{00000000-0005-0000-0000-000073010000}"/>
    <cellStyle name="Input 36" xfId="376" xr:uid="{00000000-0005-0000-0000-000074010000}"/>
    <cellStyle name="Input 37" xfId="377" xr:uid="{00000000-0005-0000-0000-000075010000}"/>
    <cellStyle name="Input 38" xfId="378" xr:uid="{00000000-0005-0000-0000-000076010000}"/>
    <cellStyle name="Input 39" xfId="379" xr:uid="{00000000-0005-0000-0000-000077010000}"/>
    <cellStyle name="Input 4" xfId="380" xr:uid="{00000000-0005-0000-0000-000078010000}"/>
    <cellStyle name="Input 4 2" xfId="381" xr:uid="{00000000-0005-0000-0000-000079010000}"/>
    <cellStyle name="Input 4 2 2" xfId="382" xr:uid="{00000000-0005-0000-0000-00007A010000}"/>
    <cellStyle name="Input 4 3" xfId="383" xr:uid="{00000000-0005-0000-0000-00007B010000}"/>
    <cellStyle name="Input 40" xfId="384" xr:uid="{00000000-0005-0000-0000-00007C010000}"/>
    <cellStyle name="Input 41" xfId="385" xr:uid="{00000000-0005-0000-0000-00007D010000}"/>
    <cellStyle name="Input 42" xfId="386" xr:uid="{00000000-0005-0000-0000-00007E010000}"/>
    <cellStyle name="Input 43" xfId="387" xr:uid="{00000000-0005-0000-0000-00007F010000}"/>
    <cellStyle name="Input 44" xfId="388" xr:uid="{00000000-0005-0000-0000-000080010000}"/>
    <cellStyle name="Input 45" xfId="389" xr:uid="{00000000-0005-0000-0000-000081010000}"/>
    <cellStyle name="Input 46" xfId="390" xr:uid="{00000000-0005-0000-0000-000082010000}"/>
    <cellStyle name="Input 47" xfId="391" xr:uid="{00000000-0005-0000-0000-000083010000}"/>
    <cellStyle name="Input 48" xfId="392" xr:uid="{00000000-0005-0000-0000-000084010000}"/>
    <cellStyle name="Input 49" xfId="393" xr:uid="{00000000-0005-0000-0000-000085010000}"/>
    <cellStyle name="Input 5" xfId="394" xr:uid="{00000000-0005-0000-0000-000086010000}"/>
    <cellStyle name="Input 5 2" xfId="395" xr:uid="{00000000-0005-0000-0000-000087010000}"/>
    <cellStyle name="Input 5 2 2" xfId="396" xr:uid="{00000000-0005-0000-0000-000088010000}"/>
    <cellStyle name="Input 5 3" xfId="397" xr:uid="{00000000-0005-0000-0000-000089010000}"/>
    <cellStyle name="Input 50" xfId="398" xr:uid="{00000000-0005-0000-0000-00008A010000}"/>
    <cellStyle name="Input 51" xfId="399" xr:uid="{00000000-0005-0000-0000-00008B010000}"/>
    <cellStyle name="Input 52" xfId="400" xr:uid="{00000000-0005-0000-0000-00008C010000}"/>
    <cellStyle name="Input 53" xfId="401" xr:uid="{00000000-0005-0000-0000-00008D010000}"/>
    <cellStyle name="Input 54" xfId="402" xr:uid="{00000000-0005-0000-0000-00008E010000}"/>
    <cellStyle name="Input 55" xfId="403" xr:uid="{00000000-0005-0000-0000-00008F010000}"/>
    <cellStyle name="Input 56" xfId="404" xr:uid="{00000000-0005-0000-0000-000090010000}"/>
    <cellStyle name="Input 57" xfId="405" xr:uid="{00000000-0005-0000-0000-000091010000}"/>
    <cellStyle name="Input 58" xfId="406" xr:uid="{00000000-0005-0000-0000-000092010000}"/>
    <cellStyle name="Input 59" xfId="407" xr:uid="{00000000-0005-0000-0000-000093010000}"/>
    <cellStyle name="Input 6" xfId="408" xr:uid="{00000000-0005-0000-0000-000094010000}"/>
    <cellStyle name="Input 6 2" xfId="409" xr:uid="{00000000-0005-0000-0000-000095010000}"/>
    <cellStyle name="Input 60" xfId="410" xr:uid="{00000000-0005-0000-0000-000096010000}"/>
    <cellStyle name="Input 61" xfId="411" xr:uid="{00000000-0005-0000-0000-000097010000}"/>
    <cellStyle name="Input 62" xfId="412" xr:uid="{00000000-0005-0000-0000-000098010000}"/>
    <cellStyle name="Input 63" xfId="413" xr:uid="{00000000-0005-0000-0000-000099010000}"/>
    <cellStyle name="Input 64" xfId="414" xr:uid="{00000000-0005-0000-0000-00009A010000}"/>
    <cellStyle name="Input 65" xfId="415" xr:uid="{00000000-0005-0000-0000-00009B010000}"/>
    <cellStyle name="Input 66" xfId="416" xr:uid="{00000000-0005-0000-0000-00009C010000}"/>
    <cellStyle name="Input 7" xfId="417" xr:uid="{00000000-0005-0000-0000-00009D010000}"/>
    <cellStyle name="Input 7 2" xfId="418" xr:uid="{00000000-0005-0000-0000-00009E010000}"/>
    <cellStyle name="Input 8" xfId="419" xr:uid="{00000000-0005-0000-0000-00009F010000}"/>
    <cellStyle name="Input 9" xfId="420" xr:uid="{00000000-0005-0000-0000-0000A0010000}"/>
    <cellStyle name="Linked Cell" xfId="421" xr:uid="{00000000-0005-0000-0000-0000A1010000}"/>
    <cellStyle name="Millares 10" xfId="422" xr:uid="{00000000-0005-0000-0000-0000A2010000}"/>
    <cellStyle name="Millares 10 2" xfId="423" xr:uid="{00000000-0005-0000-0000-0000A3010000}"/>
    <cellStyle name="Millares 11" xfId="424" xr:uid="{00000000-0005-0000-0000-0000A4010000}"/>
    <cellStyle name="Millares 11 2" xfId="425" xr:uid="{00000000-0005-0000-0000-0000A5010000}"/>
    <cellStyle name="Millares 11 2 2" xfId="426" xr:uid="{00000000-0005-0000-0000-0000A6010000}"/>
    <cellStyle name="Millares 11 3" xfId="427" xr:uid="{00000000-0005-0000-0000-0000A7010000}"/>
    <cellStyle name="Millares 11 3 2" xfId="428" xr:uid="{00000000-0005-0000-0000-0000A8010000}"/>
    <cellStyle name="Millares 11 4" xfId="429" xr:uid="{00000000-0005-0000-0000-0000A9010000}"/>
    <cellStyle name="Millares 12" xfId="430" xr:uid="{00000000-0005-0000-0000-0000AA010000}"/>
    <cellStyle name="Millares 12 2" xfId="431" xr:uid="{00000000-0005-0000-0000-0000AB010000}"/>
    <cellStyle name="Millares 13" xfId="432" xr:uid="{00000000-0005-0000-0000-0000AC010000}"/>
    <cellStyle name="Millares 13 2" xfId="433" xr:uid="{00000000-0005-0000-0000-0000AD010000}"/>
    <cellStyle name="Millares 14" xfId="434" xr:uid="{00000000-0005-0000-0000-0000AE010000}"/>
    <cellStyle name="Millares 14 2" xfId="435" xr:uid="{00000000-0005-0000-0000-0000AF010000}"/>
    <cellStyle name="Millares 15" xfId="436" xr:uid="{00000000-0005-0000-0000-0000B0010000}"/>
    <cellStyle name="Millares 15 2" xfId="437" xr:uid="{00000000-0005-0000-0000-0000B1010000}"/>
    <cellStyle name="Millares 16" xfId="438" xr:uid="{00000000-0005-0000-0000-0000B2010000}"/>
    <cellStyle name="Millares 16 2" xfId="439" xr:uid="{00000000-0005-0000-0000-0000B3010000}"/>
    <cellStyle name="Millares 17" xfId="440" xr:uid="{00000000-0005-0000-0000-0000B4010000}"/>
    <cellStyle name="Millares 17 2" xfId="441" xr:uid="{00000000-0005-0000-0000-0000B5010000}"/>
    <cellStyle name="Millares 18" xfId="442" xr:uid="{00000000-0005-0000-0000-0000B6010000}"/>
    <cellStyle name="Millares 18 2" xfId="443" xr:uid="{00000000-0005-0000-0000-0000B7010000}"/>
    <cellStyle name="Millares 19" xfId="444" xr:uid="{00000000-0005-0000-0000-0000B8010000}"/>
    <cellStyle name="Millares 19 2" xfId="445" xr:uid="{00000000-0005-0000-0000-0000B9010000}"/>
    <cellStyle name="Millares 2" xfId="446" xr:uid="{00000000-0005-0000-0000-0000BA010000}"/>
    <cellStyle name="Millares 2 10" xfId="2" xr:uid="{00000000-0005-0000-0000-0000BB010000}"/>
    <cellStyle name="Millares 2 10 2" xfId="447" xr:uid="{00000000-0005-0000-0000-0000BC010000}"/>
    <cellStyle name="Millares 2 10 2 2" xfId="448" xr:uid="{00000000-0005-0000-0000-0000BD010000}"/>
    <cellStyle name="Millares 2 10 3" xfId="449" xr:uid="{00000000-0005-0000-0000-0000BE010000}"/>
    <cellStyle name="Millares 2 10 4" xfId="450" xr:uid="{00000000-0005-0000-0000-0000BF010000}"/>
    <cellStyle name="Millares 2 11" xfId="451" xr:uid="{00000000-0005-0000-0000-0000C0010000}"/>
    <cellStyle name="Millares 2 11 2" xfId="452" xr:uid="{00000000-0005-0000-0000-0000C1010000}"/>
    <cellStyle name="Millares 2 11 2 2" xfId="453" xr:uid="{00000000-0005-0000-0000-0000C2010000}"/>
    <cellStyle name="Millares 2 11 3" xfId="454" xr:uid="{00000000-0005-0000-0000-0000C3010000}"/>
    <cellStyle name="Millares 2 12" xfId="455" xr:uid="{00000000-0005-0000-0000-0000C4010000}"/>
    <cellStyle name="Millares 2 12 2" xfId="456" xr:uid="{00000000-0005-0000-0000-0000C5010000}"/>
    <cellStyle name="Millares 2 12 2 2" xfId="457" xr:uid="{00000000-0005-0000-0000-0000C6010000}"/>
    <cellStyle name="Millares 2 12 3" xfId="458" xr:uid="{00000000-0005-0000-0000-0000C7010000}"/>
    <cellStyle name="Millares 2 13" xfId="459" xr:uid="{00000000-0005-0000-0000-0000C8010000}"/>
    <cellStyle name="Millares 2 13 2" xfId="460" xr:uid="{00000000-0005-0000-0000-0000C9010000}"/>
    <cellStyle name="Millares 2 14" xfId="461" xr:uid="{00000000-0005-0000-0000-0000CA010000}"/>
    <cellStyle name="Millares 2 14 2" xfId="462" xr:uid="{00000000-0005-0000-0000-0000CB010000}"/>
    <cellStyle name="Millares 2 15" xfId="463" xr:uid="{00000000-0005-0000-0000-0000CC010000}"/>
    <cellStyle name="Millares 2 15 2" xfId="464" xr:uid="{00000000-0005-0000-0000-0000CD010000}"/>
    <cellStyle name="Millares 2 16" xfId="465" xr:uid="{00000000-0005-0000-0000-0000CE010000}"/>
    <cellStyle name="Millares 2 2" xfId="466" xr:uid="{00000000-0005-0000-0000-0000CF010000}"/>
    <cellStyle name="Millares 2 2 2" xfId="467" xr:uid="{00000000-0005-0000-0000-0000D0010000}"/>
    <cellStyle name="Millares 2 2 2 2" xfId="468" xr:uid="{00000000-0005-0000-0000-0000D1010000}"/>
    <cellStyle name="Millares 2 2 2 2 2" xfId="469" xr:uid="{00000000-0005-0000-0000-0000D2010000}"/>
    <cellStyle name="Millares 2 2 2 3" xfId="470" xr:uid="{00000000-0005-0000-0000-0000D3010000}"/>
    <cellStyle name="Millares 2 2 3" xfId="471" xr:uid="{00000000-0005-0000-0000-0000D4010000}"/>
    <cellStyle name="Millares 2 2 3 2" xfId="472" xr:uid="{00000000-0005-0000-0000-0000D5010000}"/>
    <cellStyle name="Millares 2 2 4" xfId="473" xr:uid="{00000000-0005-0000-0000-0000D6010000}"/>
    <cellStyle name="Millares 2 2 5" xfId="474" xr:uid="{00000000-0005-0000-0000-0000D7010000}"/>
    <cellStyle name="Millares 2 3" xfId="475" xr:uid="{00000000-0005-0000-0000-0000D8010000}"/>
    <cellStyle name="Millares 2 3 2" xfId="476" xr:uid="{00000000-0005-0000-0000-0000D9010000}"/>
    <cellStyle name="Millares 2 3 2 2" xfId="477" xr:uid="{00000000-0005-0000-0000-0000DA010000}"/>
    <cellStyle name="Millares 2 3 3" xfId="478" xr:uid="{00000000-0005-0000-0000-0000DB010000}"/>
    <cellStyle name="Millares 2 4" xfId="479" xr:uid="{00000000-0005-0000-0000-0000DC010000}"/>
    <cellStyle name="Millares 2 4 2" xfId="480" xr:uid="{00000000-0005-0000-0000-0000DD010000}"/>
    <cellStyle name="Millares 2 4 2 2" xfId="481" xr:uid="{00000000-0005-0000-0000-0000DE010000}"/>
    <cellStyle name="Millares 2 4 3" xfId="482" xr:uid="{00000000-0005-0000-0000-0000DF010000}"/>
    <cellStyle name="Millares 2 5" xfId="483" xr:uid="{00000000-0005-0000-0000-0000E0010000}"/>
    <cellStyle name="Millares 2 5 2" xfId="484" xr:uid="{00000000-0005-0000-0000-0000E1010000}"/>
    <cellStyle name="Millares 2 5 2 2" xfId="485" xr:uid="{00000000-0005-0000-0000-0000E2010000}"/>
    <cellStyle name="Millares 2 5 3" xfId="486" xr:uid="{00000000-0005-0000-0000-0000E3010000}"/>
    <cellStyle name="Millares 2 6" xfId="487" xr:uid="{00000000-0005-0000-0000-0000E4010000}"/>
    <cellStyle name="Millares 2 6 2" xfId="488" xr:uid="{00000000-0005-0000-0000-0000E5010000}"/>
    <cellStyle name="Millares 2 6 2 2" xfId="489" xr:uid="{00000000-0005-0000-0000-0000E6010000}"/>
    <cellStyle name="Millares 2 6 3" xfId="490" xr:uid="{00000000-0005-0000-0000-0000E7010000}"/>
    <cellStyle name="Millares 2 7" xfId="491" xr:uid="{00000000-0005-0000-0000-0000E8010000}"/>
    <cellStyle name="Millares 2 7 2" xfId="492" xr:uid="{00000000-0005-0000-0000-0000E9010000}"/>
    <cellStyle name="Millares 2 7 2 2" xfId="493" xr:uid="{00000000-0005-0000-0000-0000EA010000}"/>
    <cellStyle name="Millares 2 7 3" xfId="494" xr:uid="{00000000-0005-0000-0000-0000EB010000}"/>
    <cellStyle name="Millares 2 8" xfId="495" xr:uid="{00000000-0005-0000-0000-0000EC010000}"/>
    <cellStyle name="Millares 2 8 2" xfId="496" xr:uid="{00000000-0005-0000-0000-0000ED010000}"/>
    <cellStyle name="Millares 2 8 2 2" xfId="497" xr:uid="{00000000-0005-0000-0000-0000EE010000}"/>
    <cellStyle name="Millares 2 8 3" xfId="498" xr:uid="{00000000-0005-0000-0000-0000EF010000}"/>
    <cellStyle name="Millares 2 9" xfId="499" xr:uid="{00000000-0005-0000-0000-0000F0010000}"/>
    <cellStyle name="Millares 2 9 2" xfId="500" xr:uid="{00000000-0005-0000-0000-0000F1010000}"/>
    <cellStyle name="Millares 2 9 2 2" xfId="501" xr:uid="{00000000-0005-0000-0000-0000F2010000}"/>
    <cellStyle name="Millares 2 9 3" xfId="502" xr:uid="{00000000-0005-0000-0000-0000F3010000}"/>
    <cellStyle name="Millares 20" xfId="503" xr:uid="{00000000-0005-0000-0000-0000F4010000}"/>
    <cellStyle name="Millares 20 2" xfId="504" xr:uid="{00000000-0005-0000-0000-0000F5010000}"/>
    <cellStyle name="Millares 21" xfId="505" xr:uid="{00000000-0005-0000-0000-0000F6010000}"/>
    <cellStyle name="Millares 21 2" xfId="506" xr:uid="{00000000-0005-0000-0000-0000F7010000}"/>
    <cellStyle name="Millares 22" xfId="507" xr:uid="{00000000-0005-0000-0000-0000F8010000}"/>
    <cellStyle name="Millares 22 2" xfId="508" xr:uid="{00000000-0005-0000-0000-0000F9010000}"/>
    <cellStyle name="Millares 23" xfId="509" xr:uid="{00000000-0005-0000-0000-0000FA010000}"/>
    <cellStyle name="Millares 23 2" xfId="510" xr:uid="{00000000-0005-0000-0000-0000FB010000}"/>
    <cellStyle name="Millares 24" xfId="511" xr:uid="{00000000-0005-0000-0000-0000FC010000}"/>
    <cellStyle name="Millares 24 2" xfId="512" xr:uid="{00000000-0005-0000-0000-0000FD010000}"/>
    <cellStyle name="Millares 25" xfId="513" xr:uid="{00000000-0005-0000-0000-0000FE010000}"/>
    <cellStyle name="Millares 25 2" xfId="514" xr:uid="{00000000-0005-0000-0000-0000FF010000}"/>
    <cellStyle name="Millares 26" xfId="515" xr:uid="{00000000-0005-0000-0000-000000020000}"/>
    <cellStyle name="Millares 26 2" xfId="516" xr:uid="{00000000-0005-0000-0000-000001020000}"/>
    <cellStyle name="Millares 27" xfId="517" xr:uid="{00000000-0005-0000-0000-000002020000}"/>
    <cellStyle name="Millares 27 2" xfId="518" xr:uid="{00000000-0005-0000-0000-000003020000}"/>
    <cellStyle name="Millares 28" xfId="519" xr:uid="{00000000-0005-0000-0000-000004020000}"/>
    <cellStyle name="Millares 28 2" xfId="520" xr:uid="{00000000-0005-0000-0000-000005020000}"/>
    <cellStyle name="Millares 29" xfId="521" xr:uid="{00000000-0005-0000-0000-000006020000}"/>
    <cellStyle name="Millares 29 2" xfId="522" xr:uid="{00000000-0005-0000-0000-000007020000}"/>
    <cellStyle name="Millares 3" xfId="523" xr:uid="{00000000-0005-0000-0000-000008020000}"/>
    <cellStyle name="Millares 3 2" xfId="524" xr:uid="{00000000-0005-0000-0000-000009020000}"/>
    <cellStyle name="Millares 3 2 2" xfId="525" xr:uid="{00000000-0005-0000-0000-00000A020000}"/>
    <cellStyle name="Millares 3 3" xfId="526" xr:uid="{00000000-0005-0000-0000-00000B020000}"/>
    <cellStyle name="Millares 3 3 2" xfId="527" xr:uid="{00000000-0005-0000-0000-00000C020000}"/>
    <cellStyle name="Millares 3 4" xfId="528" xr:uid="{00000000-0005-0000-0000-00000D020000}"/>
    <cellStyle name="Millares 3 4 2" xfId="529" xr:uid="{00000000-0005-0000-0000-00000E020000}"/>
    <cellStyle name="Millares 3 4 3" xfId="530" xr:uid="{00000000-0005-0000-0000-00000F020000}"/>
    <cellStyle name="Millares 3 5" xfId="531" xr:uid="{00000000-0005-0000-0000-000010020000}"/>
    <cellStyle name="Millares 3 5 2" xfId="532" xr:uid="{00000000-0005-0000-0000-000011020000}"/>
    <cellStyle name="Millares 3 6" xfId="533" xr:uid="{00000000-0005-0000-0000-000012020000}"/>
    <cellStyle name="Millares 3 6 2" xfId="534" xr:uid="{00000000-0005-0000-0000-000013020000}"/>
    <cellStyle name="Millares 3 7" xfId="535" xr:uid="{00000000-0005-0000-0000-000014020000}"/>
    <cellStyle name="Millares 3 8" xfId="536" xr:uid="{00000000-0005-0000-0000-000015020000}"/>
    <cellStyle name="Millares 30" xfId="537" xr:uid="{00000000-0005-0000-0000-000016020000}"/>
    <cellStyle name="Millares 30 2" xfId="538" xr:uid="{00000000-0005-0000-0000-000017020000}"/>
    <cellStyle name="Millares 31" xfId="539" xr:uid="{00000000-0005-0000-0000-000018020000}"/>
    <cellStyle name="Millares 31 2" xfId="540" xr:uid="{00000000-0005-0000-0000-000019020000}"/>
    <cellStyle name="Millares 32" xfId="541" xr:uid="{00000000-0005-0000-0000-00001A020000}"/>
    <cellStyle name="Millares 32 2" xfId="542" xr:uid="{00000000-0005-0000-0000-00001B020000}"/>
    <cellStyle name="Millares 33" xfId="543" xr:uid="{00000000-0005-0000-0000-00001C020000}"/>
    <cellStyle name="Millares 33 2" xfId="544" xr:uid="{00000000-0005-0000-0000-00001D020000}"/>
    <cellStyle name="Millares 34" xfId="545" xr:uid="{00000000-0005-0000-0000-00001E020000}"/>
    <cellStyle name="Millares 34 2" xfId="546" xr:uid="{00000000-0005-0000-0000-00001F020000}"/>
    <cellStyle name="Millares 35" xfId="547" xr:uid="{00000000-0005-0000-0000-000020020000}"/>
    <cellStyle name="Millares 35 2" xfId="548" xr:uid="{00000000-0005-0000-0000-000021020000}"/>
    <cellStyle name="Millares 36" xfId="549" xr:uid="{00000000-0005-0000-0000-000022020000}"/>
    <cellStyle name="Millares 36 2" xfId="550" xr:uid="{00000000-0005-0000-0000-000023020000}"/>
    <cellStyle name="Millares 37" xfId="551" xr:uid="{00000000-0005-0000-0000-000024020000}"/>
    <cellStyle name="Millares 37 2" xfId="552" xr:uid="{00000000-0005-0000-0000-000025020000}"/>
    <cellStyle name="Millares 38" xfId="553" xr:uid="{00000000-0005-0000-0000-000026020000}"/>
    <cellStyle name="Millares 38 2" xfId="554" xr:uid="{00000000-0005-0000-0000-000027020000}"/>
    <cellStyle name="Millares 39" xfId="555" xr:uid="{00000000-0005-0000-0000-000028020000}"/>
    <cellStyle name="Millares 39 2" xfId="556" xr:uid="{00000000-0005-0000-0000-000029020000}"/>
    <cellStyle name="Millares 39 2 2" xfId="557" xr:uid="{00000000-0005-0000-0000-00002A020000}"/>
    <cellStyle name="Millares 39 3" xfId="558" xr:uid="{00000000-0005-0000-0000-00002B020000}"/>
    <cellStyle name="Millares 4" xfId="559" xr:uid="{00000000-0005-0000-0000-00002C020000}"/>
    <cellStyle name="Millares 4 2" xfId="560" xr:uid="{00000000-0005-0000-0000-00002D020000}"/>
    <cellStyle name="Millares 4 2 2" xfId="561" xr:uid="{00000000-0005-0000-0000-00002E020000}"/>
    <cellStyle name="Millares 4 3" xfId="562" xr:uid="{00000000-0005-0000-0000-00002F020000}"/>
    <cellStyle name="Millares 4 3 2" xfId="563" xr:uid="{00000000-0005-0000-0000-000030020000}"/>
    <cellStyle name="Millares 4 3 2 2" xfId="564" xr:uid="{00000000-0005-0000-0000-000031020000}"/>
    <cellStyle name="Millares 4 3 3" xfId="565" xr:uid="{00000000-0005-0000-0000-000032020000}"/>
    <cellStyle name="Millares 4 3 3 2" xfId="566" xr:uid="{00000000-0005-0000-0000-000033020000}"/>
    <cellStyle name="Millares 4 3 4" xfId="567" xr:uid="{00000000-0005-0000-0000-000034020000}"/>
    <cellStyle name="Millares 4 3 4 2" xfId="568" xr:uid="{00000000-0005-0000-0000-000035020000}"/>
    <cellStyle name="Millares 4 3 5" xfId="569" xr:uid="{00000000-0005-0000-0000-000036020000}"/>
    <cellStyle name="Millares 4 3 5 2" xfId="570" xr:uid="{00000000-0005-0000-0000-000037020000}"/>
    <cellStyle name="Millares 4 3 6" xfId="571" xr:uid="{00000000-0005-0000-0000-000038020000}"/>
    <cellStyle name="Millares 4 4" xfId="572" xr:uid="{00000000-0005-0000-0000-000039020000}"/>
    <cellStyle name="Millares 4 4 2" xfId="573" xr:uid="{00000000-0005-0000-0000-00003A020000}"/>
    <cellStyle name="Millares 4 5" xfId="574" xr:uid="{00000000-0005-0000-0000-00003B020000}"/>
    <cellStyle name="Millares 4 5 2" xfId="575" xr:uid="{00000000-0005-0000-0000-00003C020000}"/>
    <cellStyle name="Millares 4 6" xfId="576" xr:uid="{00000000-0005-0000-0000-00003D020000}"/>
    <cellStyle name="Millares 4 6 2" xfId="577" xr:uid="{00000000-0005-0000-0000-00003E020000}"/>
    <cellStyle name="Millares 4 7" xfId="578" xr:uid="{00000000-0005-0000-0000-00003F020000}"/>
    <cellStyle name="Millares 4 7 2" xfId="579" xr:uid="{00000000-0005-0000-0000-000040020000}"/>
    <cellStyle name="Millares 4 8" xfId="580" xr:uid="{00000000-0005-0000-0000-000041020000}"/>
    <cellStyle name="Millares 40" xfId="581" xr:uid="{00000000-0005-0000-0000-000042020000}"/>
    <cellStyle name="Millares 40 2" xfId="582" xr:uid="{00000000-0005-0000-0000-000043020000}"/>
    <cellStyle name="Millares 40 2 2" xfId="583" xr:uid="{00000000-0005-0000-0000-000044020000}"/>
    <cellStyle name="Millares 40 3" xfId="584" xr:uid="{00000000-0005-0000-0000-000045020000}"/>
    <cellStyle name="Millares 41" xfId="585" xr:uid="{00000000-0005-0000-0000-000046020000}"/>
    <cellStyle name="Millares 41 2" xfId="586" xr:uid="{00000000-0005-0000-0000-000047020000}"/>
    <cellStyle name="Millares 42" xfId="587" xr:uid="{00000000-0005-0000-0000-000048020000}"/>
    <cellStyle name="Millares 42 2" xfId="588" xr:uid="{00000000-0005-0000-0000-000049020000}"/>
    <cellStyle name="Millares 43" xfId="589" xr:uid="{00000000-0005-0000-0000-00004A020000}"/>
    <cellStyle name="Millares 43 2" xfId="590" xr:uid="{00000000-0005-0000-0000-00004B020000}"/>
    <cellStyle name="Millares 44" xfId="591" xr:uid="{00000000-0005-0000-0000-00004C020000}"/>
    <cellStyle name="Millares 44 2" xfId="592" xr:uid="{00000000-0005-0000-0000-00004D020000}"/>
    <cellStyle name="Millares 45" xfId="593" xr:uid="{00000000-0005-0000-0000-00004E020000}"/>
    <cellStyle name="Millares 5" xfId="594" xr:uid="{00000000-0005-0000-0000-00004F020000}"/>
    <cellStyle name="Millares 5 2" xfId="595" xr:uid="{00000000-0005-0000-0000-000050020000}"/>
    <cellStyle name="Millares 5 2 2" xfId="596" xr:uid="{00000000-0005-0000-0000-000051020000}"/>
    <cellStyle name="Millares 5 3" xfId="597" xr:uid="{00000000-0005-0000-0000-000052020000}"/>
    <cellStyle name="Millares 5 3 2" xfId="598" xr:uid="{00000000-0005-0000-0000-000053020000}"/>
    <cellStyle name="Millares 5 4" xfId="599" xr:uid="{00000000-0005-0000-0000-000054020000}"/>
    <cellStyle name="Millares 6" xfId="600" xr:uid="{00000000-0005-0000-0000-000055020000}"/>
    <cellStyle name="Millares 6 2" xfId="601" xr:uid="{00000000-0005-0000-0000-000056020000}"/>
    <cellStyle name="Millares 6 2 2" xfId="602" xr:uid="{00000000-0005-0000-0000-000057020000}"/>
    <cellStyle name="Millares 6 3" xfId="603" xr:uid="{00000000-0005-0000-0000-000058020000}"/>
    <cellStyle name="Millares 7" xfId="604" xr:uid="{00000000-0005-0000-0000-000059020000}"/>
    <cellStyle name="Millares 7 2" xfId="605" xr:uid="{00000000-0005-0000-0000-00005A020000}"/>
    <cellStyle name="Millares 8" xfId="606" xr:uid="{00000000-0005-0000-0000-00005B020000}"/>
    <cellStyle name="Millares 8 2" xfId="607" xr:uid="{00000000-0005-0000-0000-00005C020000}"/>
    <cellStyle name="Millares 8 2 2" xfId="608" xr:uid="{00000000-0005-0000-0000-00005D020000}"/>
    <cellStyle name="Millares 8 3" xfId="609" xr:uid="{00000000-0005-0000-0000-00005E020000}"/>
    <cellStyle name="Millares 9" xfId="610" xr:uid="{00000000-0005-0000-0000-00005F020000}"/>
    <cellStyle name="Millares 9 2" xfId="611" xr:uid="{00000000-0005-0000-0000-000060020000}"/>
    <cellStyle name="Millares 9 2 2" xfId="612" xr:uid="{00000000-0005-0000-0000-000061020000}"/>
    <cellStyle name="Millares 9 3" xfId="613" xr:uid="{00000000-0005-0000-0000-000062020000}"/>
    <cellStyle name="Moneda 2" xfId="614" xr:uid="{00000000-0005-0000-0000-000063020000}"/>
    <cellStyle name="Moneda 2 2" xfId="615" xr:uid="{00000000-0005-0000-0000-000064020000}"/>
    <cellStyle name="Moneda 2 2 2" xfId="616" xr:uid="{00000000-0005-0000-0000-000065020000}"/>
    <cellStyle name="Moneda 2 3" xfId="617" xr:uid="{00000000-0005-0000-0000-000066020000}"/>
    <cellStyle name="Moneda 3" xfId="618" xr:uid="{00000000-0005-0000-0000-000067020000}"/>
    <cellStyle name="Moneda 3 2" xfId="619" xr:uid="{00000000-0005-0000-0000-000068020000}"/>
    <cellStyle name="Moneda 3 2 2" xfId="620" xr:uid="{00000000-0005-0000-0000-000069020000}"/>
    <cellStyle name="Moneda 3 3" xfId="621" xr:uid="{00000000-0005-0000-0000-00006A020000}"/>
    <cellStyle name="Moneda 3 3 2" xfId="622" xr:uid="{00000000-0005-0000-0000-00006B020000}"/>
    <cellStyle name="Moneda 3 4" xfId="623" xr:uid="{00000000-0005-0000-0000-00006C020000}"/>
    <cellStyle name="Moneda 3 4 2" xfId="624" xr:uid="{00000000-0005-0000-0000-00006D020000}"/>
    <cellStyle name="Moneda 3 5" xfId="625" xr:uid="{00000000-0005-0000-0000-00006E020000}"/>
    <cellStyle name="Moneda 3 5 2" xfId="626" xr:uid="{00000000-0005-0000-0000-00006F020000}"/>
    <cellStyle name="Moneda 3 6" xfId="627" xr:uid="{00000000-0005-0000-0000-000070020000}"/>
    <cellStyle name="Moneda 3 6 2" xfId="628" xr:uid="{00000000-0005-0000-0000-000071020000}"/>
    <cellStyle name="Moneda 3 7" xfId="629" xr:uid="{00000000-0005-0000-0000-000072020000}"/>
    <cellStyle name="Moneda 4" xfId="630" xr:uid="{00000000-0005-0000-0000-000073020000}"/>
    <cellStyle name="Moneda 4 2" xfId="631" xr:uid="{00000000-0005-0000-0000-000074020000}"/>
    <cellStyle name="Moneda 4 2 2" xfId="632" xr:uid="{00000000-0005-0000-0000-000075020000}"/>
    <cellStyle name="Moneda 4 3" xfId="633" xr:uid="{00000000-0005-0000-0000-000076020000}"/>
    <cellStyle name="Moneda 5" xfId="634" xr:uid="{00000000-0005-0000-0000-000077020000}"/>
    <cellStyle name="Moneda 5 2" xfId="635" xr:uid="{00000000-0005-0000-0000-000078020000}"/>
    <cellStyle name="Moneda 6" xfId="636" xr:uid="{00000000-0005-0000-0000-000079020000}"/>
    <cellStyle name="Neutral 2" xfId="637" xr:uid="{00000000-0005-0000-0000-00007A020000}"/>
    <cellStyle name="Normal" xfId="0" builtinId="0"/>
    <cellStyle name="Normal 10" xfId="638" xr:uid="{00000000-0005-0000-0000-00007C020000}"/>
    <cellStyle name="Normal 10 2" xfId="639" xr:uid="{00000000-0005-0000-0000-00007D020000}"/>
    <cellStyle name="Normal 10 2 2" xfId="640" xr:uid="{00000000-0005-0000-0000-00007E020000}"/>
    <cellStyle name="Normal 10 2 2 2" xfId="641" xr:uid="{00000000-0005-0000-0000-00007F020000}"/>
    <cellStyle name="Normal 10 2 3" xfId="642" xr:uid="{00000000-0005-0000-0000-000080020000}"/>
    <cellStyle name="Normal 10 3" xfId="643" xr:uid="{00000000-0005-0000-0000-000081020000}"/>
    <cellStyle name="Normal 10 3 2" xfId="644" xr:uid="{00000000-0005-0000-0000-000082020000}"/>
    <cellStyle name="Normal 10 3 2 2" xfId="645" xr:uid="{00000000-0005-0000-0000-000083020000}"/>
    <cellStyle name="Normal 10 3 3" xfId="646" xr:uid="{00000000-0005-0000-0000-000084020000}"/>
    <cellStyle name="Normal 10 4" xfId="647" xr:uid="{00000000-0005-0000-0000-000085020000}"/>
    <cellStyle name="Normal 10 4 2" xfId="648" xr:uid="{00000000-0005-0000-0000-000086020000}"/>
    <cellStyle name="Normal 10 5" xfId="649" xr:uid="{00000000-0005-0000-0000-000087020000}"/>
    <cellStyle name="Normal 10 5 2" xfId="650" xr:uid="{00000000-0005-0000-0000-000088020000}"/>
    <cellStyle name="Normal 10 6" xfId="651" xr:uid="{00000000-0005-0000-0000-000089020000}"/>
    <cellStyle name="Normal 10 7" xfId="652" xr:uid="{00000000-0005-0000-0000-00008A020000}"/>
    <cellStyle name="Normal 10 7 2" xfId="653" xr:uid="{00000000-0005-0000-0000-00008B020000}"/>
    <cellStyle name="Normal 100" xfId="654" xr:uid="{00000000-0005-0000-0000-00008C020000}"/>
    <cellStyle name="Normal 101" xfId="655" xr:uid="{00000000-0005-0000-0000-00008D020000}"/>
    <cellStyle name="Normal 102" xfId="656" xr:uid="{00000000-0005-0000-0000-00008E020000}"/>
    <cellStyle name="Normal 103" xfId="657" xr:uid="{00000000-0005-0000-0000-00008F020000}"/>
    <cellStyle name="Normal 104" xfId="658" xr:uid="{00000000-0005-0000-0000-000090020000}"/>
    <cellStyle name="Normal 105" xfId="659" xr:uid="{00000000-0005-0000-0000-000091020000}"/>
    <cellStyle name="Normal 106" xfId="660" xr:uid="{00000000-0005-0000-0000-000092020000}"/>
    <cellStyle name="Normal 107" xfId="661" xr:uid="{00000000-0005-0000-0000-000093020000}"/>
    <cellStyle name="Normal 108" xfId="662" xr:uid="{00000000-0005-0000-0000-000094020000}"/>
    <cellStyle name="Normal 109" xfId="663" xr:uid="{00000000-0005-0000-0000-000095020000}"/>
    <cellStyle name="Normal 11" xfId="664" xr:uid="{00000000-0005-0000-0000-000096020000}"/>
    <cellStyle name="Normal 11 2" xfId="665" xr:uid="{00000000-0005-0000-0000-000097020000}"/>
    <cellStyle name="Normal 11 2 2" xfId="666" xr:uid="{00000000-0005-0000-0000-000098020000}"/>
    <cellStyle name="Normal 11 2 2 2" xfId="667" xr:uid="{00000000-0005-0000-0000-000099020000}"/>
    <cellStyle name="Normal 11 2 3" xfId="668" xr:uid="{00000000-0005-0000-0000-00009A020000}"/>
    <cellStyle name="Normal 11 3" xfId="669" xr:uid="{00000000-0005-0000-0000-00009B020000}"/>
    <cellStyle name="Normal 11 3 2" xfId="670" xr:uid="{00000000-0005-0000-0000-00009C020000}"/>
    <cellStyle name="Normal 11 4" xfId="671" xr:uid="{00000000-0005-0000-0000-00009D020000}"/>
    <cellStyle name="Normal 11 5" xfId="672" xr:uid="{00000000-0005-0000-0000-00009E020000}"/>
    <cellStyle name="Normal 11 6" xfId="673" xr:uid="{00000000-0005-0000-0000-00009F020000}"/>
    <cellStyle name="Normal 110" xfId="674" xr:uid="{00000000-0005-0000-0000-0000A0020000}"/>
    <cellStyle name="Normal 111" xfId="675" xr:uid="{00000000-0005-0000-0000-0000A1020000}"/>
    <cellStyle name="Normal 112" xfId="676" xr:uid="{00000000-0005-0000-0000-0000A2020000}"/>
    <cellStyle name="Normal 113" xfId="677" xr:uid="{00000000-0005-0000-0000-0000A3020000}"/>
    <cellStyle name="Normal 114" xfId="678" xr:uid="{00000000-0005-0000-0000-0000A4020000}"/>
    <cellStyle name="Normal 115" xfId="679" xr:uid="{00000000-0005-0000-0000-0000A5020000}"/>
    <cellStyle name="Normal 116" xfId="680" xr:uid="{00000000-0005-0000-0000-0000A6020000}"/>
    <cellStyle name="Normal 117" xfId="681" xr:uid="{00000000-0005-0000-0000-0000A7020000}"/>
    <cellStyle name="Normal 118" xfId="682" xr:uid="{00000000-0005-0000-0000-0000A8020000}"/>
    <cellStyle name="Normal 119" xfId="683" xr:uid="{00000000-0005-0000-0000-0000A9020000}"/>
    <cellStyle name="Normal 12" xfId="684" xr:uid="{00000000-0005-0000-0000-0000AA020000}"/>
    <cellStyle name="Normal 12 2" xfId="685" xr:uid="{00000000-0005-0000-0000-0000AB020000}"/>
    <cellStyle name="Normal 12 2 2" xfId="686" xr:uid="{00000000-0005-0000-0000-0000AC020000}"/>
    <cellStyle name="Normal 12 3" xfId="687" xr:uid="{00000000-0005-0000-0000-0000AD020000}"/>
    <cellStyle name="Normal 12 3 2" xfId="688" xr:uid="{00000000-0005-0000-0000-0000AE020000}"/>
    <cellStyle name="Normal 12 4" xfId="689" xr:uid="{00000000-0005-0000-0000-0000AF020000}"/>
    <cellStyle name="Normal 12 5" xfId="690" xr:uid="{00000000-0005-0000-0000-0000B0020000}"/>
    <cellStyle name="Normal 12 5 2" xfId="691" xr:uid="{00000000-0005-0000-0000-0000B1020000}"/>
    <cellStyle name="Normal 120" xfId="692" xr:uid="{00000000-0005-0000-0000-0000B2020000}"/>
    <cellStyle name="Normal 121" xfId="693" xr:uid="{00000000-0005-0000-0000-0000B3020000}"/>
    <cellStyle name="Normal 122" xfId="694" xr:uid="{00000000-0005-0000-0000-0000B4020000}"/>
    <cellStyle name="Normal 122 2" xfId="695" xr:uid="{00000000-0005-0000-0000-0000B5020000}"/>
    <cellStyle name="Normal 122 2 2" xfId="696" xr:uid="{00000000-0005-0000-0000-0000B6020000}"/>
    <cellStyle name="Normal 122 2 2 2" xfId="697" xr:uid="{00000000-0005-0000-0000-0000B7020000}"/>
    <cellStyle name="Normal 122 2 3" xfId="698" xr:uid="{00000000-0005-0000-0000-0000B8020000}"/>
    <cellStyle name="Normal 122 3" xfId="699" xr:uid="{00000000-0005-0000-0000-0000B9020000}"/>
    <cellStyle name="Normal 122 3 2" xfId="700" xr:uid="{00000000-0005-0000-0000-0000BA020000}"/>
    <cellStyle name="Normal 122 4" xfId="701" xr:uid="{00000000-0005-0000-0000-0000BB020000}"/>
    <cellStyle name="Normal 122 4 2" xfId="702" xr:uid="{00000000-0005-0000-0000-0000BC020000}"/>
    <cellStyle name="Normal 122 5" xfId="703" xr:uid="{00000000-0005-0000-0000-0000BD020000}"/>
    <cellStyle name="Normal 122 6" xfId="704" xr:uid="{00000000-0005-0000-0000-0000BE020000}"/>
    <cellStyle name="Normal 123" xfId="705" xr:uid="{00000000-0005-0000-0000-0000BF020000}"/>
    <cellStyle name="Normal 124" xfId="706" xr:uid="{00000000-0005-0000-0000-0000C0020000}"/>
    <cellStyle name="Normal 125" xfId="707" xr:uid="{00000000-0005-0000-0000-0000C1020000}"/>
    <cellStyle name="Normal 126" xfId="708" xr:uid="{00000000-0005-0000-0000-0000C2020000}"/>
    <cellStyle name="Normal 127" xfId="709" xr:uid="{00000000-0005-0000-0000-0000C3020000}"/>
    <cellStyle name="Normal 128" xfId="710" xr:uid="{00000000-0005-0000-0000-0000C4020000}"/>
    <cellStyle name="Normal 129" xfId="711" xr:uid="{00000000-0005-0000-0000-0000C5020000}"/>
    <cellStyle name="Normal 13" xfId="712" xr:uid="{00000000-0005-0000-0000-0000C6020000}"/>
    <cellStyle name="Normal 13 2" xfId="713" xr:uid="{00000000-0005-0000-0000-0000C7020000}"/>
    <cellStyle name="Normal 13 2 2" xfId="714" xr:uid="{00000000-0005-0000-0000-0000C8020000}"/>
    <cellStyle name="Normal 13 3" xfId="715" xr:uid="{00000000-0005-0000-0000-0000C9020000}"/>
    <cellStyle name="Normal 13 4" xfId="716" xr:uid="{00000000-0005-0000-0000-0000CA020000}"/>
    <cellStyle name="Normal 13 4 2" xfId="717" xr:uid="{00000000-0005-0000-0000-0000CB020000}"/>
    <cellStyle name="Normal 130" xfId="718" xr:uid="{00000000-0005-0000-0000-0000CC020000}"/>
    <cellStyle name="Normal 131" xfId="719" xr:uid="{00000000-0005-0000-0000-0000CD020000}"/>
    <cellStyle name="Normal 132" xfId="720" xr:uid="{00000000-0005-0000-0000-0000CE020000}"/>
    <cellStyle name="Normal 133" xfId="721" xr:uid="{00000000-0005-0000-0000-0000CF020000}"/>
    <cellStyle name="Normal 134" xfId="722" xr:uid="{00000000-0005-0000-0000-0000D0020000}"/>
    <cellStyle name="Normal 135" xfId="723" xr:uid="{00000000-0005-0000-0000-0000D1020000}"/>
    <cellStyle name="Normal 136" xfId="724" xr:uid="{00000000-0005-0000-0000-0000D2020000}"/>
    <cellStyle name="Normal 137" xfId="725" xr:uid="{00000000-0005-0000-0000-0000D3020000}"/>
    <cellStyle name="Normal 137 2" xfId="726" xr:uid="{00000000-0005-0000-0000-0000D4020000}"/>
    <cellStyle name="Normal 137 2 2" xfId="727" xr:uid="{00000000-0005-0000-0000-0000D5020000}"/>
    <cellStyle name="Normal 137 2 2 2" xfId="728" xr:uid="{00000000-0005-0000-0000-0000D6020000}"/>
    <cellStyle name="Normal 137 2 2 2 2" xfId="729" xr:uid="{00000000-0005-0000-0000-0000D7020000}"/>
    <cellStyle name="Normal 137 2 2 3" xfId="730" xr:uid="{00000000-0005-0000-0000-0000D8020000}"/>
    <cellStyle name="Normal 137 2 3" xfId="731" xr:uid="{00000000-0005-0000-0000-0000D9020000}"/>
    <cellStyle name="Normal 137 2 3 2" xfId="732" xr:uid="{00000000-0005-0000-0000-0000DA020000}"/>
    <cellStyle name="Normal 137 2 4" xfId="733" xr:uid="{00000000-0005-0000-0000-0000DB020000}"/>
    <cellStyle name="Normal 137 2 4 2" xfId="734" xr:uid="{00000000-0005-0000-0000-0000DC020000}"/>
    <cellStyle name="Normal 137 2 5" xfId="735" xr:uid="{00000000-0005-0000-0000-0000DD020000}"/>
    <cellStyle name="Normal 137 3" xfId="736" xr:uid="{00000000-0005-0000-0000-0000DE020000}"/>
    <cellStyle name="Normal 137 3 2" xfId="737" xr:uid="{00000000-0005-0000-0000-0000DF020000}"/>
    <cellStyle name="Normal 137 3 2 2" xfId="738" xr:uid="{00000000-0005-0000-0000-0000E0020000}"/>
    <cellStyle name="Normal 137 3 3" xfId="739" xr:uid="{00000000-0005-0000-0000-0000E1020000}"/>
    <cellStyle name="Normal 137 4" xfId="740" xr:uid="{00000000-0005-0000-0000-0000E2020000}"/>
    <cellStyle name="Normal 137 4 2" xfId="741" xr:uid="{00000000-0005-0000-0000-0000E3020000}"/>
    <cellStyle name="Normal 137 5" xfId="742" xr:uid="{00000000-0005-0000-0000-0000E4020000}"/>
    <cellStyle name="Normal 137 5 2" xfId="743" xr:uid="{00000000-0005-0000-0000-0000E5020000}"/>
    <cellStyle name="Normal 137 6" xfId="744" xr:uid="{00000000-0005-0000-0000-0000E6020000}"/>
    <cellStyle name="Normal 137 7" xfId="745" xr:uid="{00000000-0005-0000-0000-0000E7020000}"/>
    <cellStyle name="Normal 138" xfId="746" xr:uid="{00000000-0005-0000-0000-0000E8020000}"/>
    <cellStyle name="Normal 139" xfId="747" xr:uid="{00000000-0005-0000-0000-0000E9020000}"/>
    <cellStyle name="Normal 14" xfId="748" xr:uid="{00000000-0005-0000-0000-0000EA020000}"/>
    <cellStyle name="Normal 14 2" xfId="749" xr:uid="{00000000-0005-0000-0000-0000EB020000}"/>
    <cellStyle name="Normal 14 2 2" xfId="750" xr:uid="{00000000-0005-0000-0000-0000EC020000}"/>
    <cellStyle name="Normal 14 3" xfId="751" xr:uid="{00000000-0005-0000-0000-0000ED020000}"/>
    <cellStyle name="Normal 14 4" xfId="752" xr:uid="{00000000-0005-0000-0000-0000EE020000}"/>
    <cellStyle name="Normal 14 4 2" xfId="753" xr:uid="{00000000-0005-0000-0000-0000EF020000}"/>
    <cellStyle name="Normal 140" xfId="754" xr:uid="{00000000-0005-0000-0000-0000F0020000}"/>
    <cellStyle name="Normal 141" xfId="755" xr:uid="{00000000-0005-0000-0000-0000F1020000}"/>
    <cellStyle name="Normal 142" xfId="756" xr:uid="{00000000-0005-0000-0000-0000F2020000}"/>
    <cellStyle name="Normal 143" xfId="757" xr:uid="{00000000-0005-0000-0000-0000F3020000}"/>
    <cellStyle name="Normal 143 2" xfId="758" xr:uid="{00000000-0005-0000-0000-0000F4020000}"/>
    <cellStyle name="Normal 143 2 2" xfId="759" xr:uid="{00000000-0005-0000-0000-0000F5020000}"/>
    <cellStyle name="Normal 144" xfId="760" xr:uid="{00000000-0005-0000-0000-0000F6020000}"/>
    <cellStyle name="Normal 145" xfId="761" xr:uid="{00000000-0005-0000-0000-0000F7020000}"/>
    <cellStyle name="Normal 146" xfId="762" xr:uid="{00000000-0005-0000-0000-0000F8020000}"/>
    <cellStyle name="Normal 147" xfId="763" xr:uid="{00000000-0005-0000-0000-0000F9020000}"/>
    <cellStyle name="Normal 148" xfId="764" xr:uid="{00000000-0005-0000-0000-0000FA020000}"/>
    <cellStyle name="Normal 148 2" xfId="765" xr:uid="{00000000-0005-0000-0000-0000FB020000}"/>
    <cellStyle name="Normal 148 2 2" xfId="766" xr:uid="{00000000-0005-0000-0000-0000FC020000}"/>
    <cellStyle name="Normal 148 2 2 2" xfId="767" xr:uid="{00000000-0005-0000-0000-0000FD020000}"/>
    <cellStyle name="Normal 148 2 2 2 2" xfId="768" xr:uid="{00000000-0005-0000-0000-0000FE020000}"/>
    <cellStyle name="Normal 148 2 2 3" xfId="769" xr:uid="{00000000-0005-0000-0000-0000FF020000}"/>
    <cellStyle name="Normal 148 2 3" xfId="770" xr:uid="{00000000-0005-0000-0000-000000030000}"/>
    <cellStyle name="Normal 148 2 3 2" xfId="771" xr:uid="{00000000-0005-0000-0000-000001030000}"/>
    <cellStyle name="Normal 148 2 4" xfId="772" xr:uid="{00000000-0005-0000-0000-000002030000}"/>
    <cellStyle name="Normal 148 2 4 2" xfId="773" xr:uid="{00000000-0005-0000-0000-000003030000}"/>
    <cellStyle name="Normal 148 2 5" xfId="774" xr:uid="{00000000-0005-0000-0000-000004030000}"/>
    <cellStyle name="Normal 148 3" xfId="775" xr:uid="{00000000-0005-0000-0000-000005030000}"/>
    <cellStyle name="Normal 148 3 2" xfId="776" xr:uid="{00000000-0005-0000-0000-000006030000}"/>
    <cellStyle name="Normal 148 3 2 2" xfId="777" xr:uid="{00000000-0005-0000-0000-000007030000}"/>
    <cellStyle name="Normal 148 3 3" xfId="778" xr:uid="{00000000-0005-0000-0000-000008030000}"/>
    <cellStyle name="Normal 148 4" xfId="779" xr:uid="{00000000-0005-0000-0000-000009030000}"/>
    <cellStyle name="Normal 148 4 2" xfId="780" xr:uid="{00000000-0005-0000-0000-00000A030000}"/>
    <cellStyle name="Normal 148 5" xfId="781" xr:uid="{00000000-0005-0000-0000-00000B030000}"/>
    <cellStyle name="Normal 148 5 2" xfId="782" xr:uid="{00000000-0005-0000-0000-00000C030000}"/>
    <cellStyle name="Normal 148 6" xfId="783" xr:uid="{00000000-0005-0000-0000-00000D030000}"/>
    <cellStyle name="Normal 148 7" xfId="784" xr:uid="{00000000-0005-0000-0000-00000E030000}"/>
    <cellStyle name="Normal 149" xfId="785" xr:uid="{00000000-0005-0000-0000-00000F030000}"/>
    <cellStyle name="Normal 149 2" xfId="786" xr:uid="{00000000-0005-0000-0000-000010030000}"/>
    <cellStyle name="Normal 149 2 2" xfId="787" xr:uid="{00000000-0005-0000-0000-000011030000}"/>
    <cellStyle name="Normal 149 2 2 2" xfId="788" xr:uid="{00000000-0005-0000-0000-000012030000}"/>
    <cellStyle name="Normal 149 2 2 2 2" xfId="789" xr:uid="{00000000-0005-0000-0000-000013030000}"/>
    <cellStyle name="Normal 149 2 2 3" xfId="790" xr:uid="{00000000-0005-0000-0000-000014030000}"/>
    <cellStyle name="Normal 149 2 3" xfId="791" xr:uid="{00000000-0005-0000-0000-000015030000}"/>
    <cellStyle name="Normal 149 2 3 2" xfId="792" xr:uid="{00000000-0005-0000-0000-000016030000}"/>
    <cellStyle name="Normal 149 2 4" xfId="793" xr:uid="{00000000-0005-0000-0000-000017030000}"/>
    <cellStyle name="Normal 149 2 4 2" xfId="794" xr:uid="{00000000-0005-0000-0000-000018030000}"/>
    <cellStyle name="Normal 149 2 5" xfId="795" xr:uid="{00000000-0005-0000-0000-000019030000}"/>
    <cellStyle name="Normal 149 3" xfId="796" xr:uid="{00000000-0005-0000-0000-00001A030000}"/>
    <cellStyle name="Normal 149 3 2" xfId="797" xr:uid="{00000000-0005-0000-0000-00001B030000}"/>
    <cellStyle name="Normal 149 3 2 2" xfId="798" xr:uid="{00000000-0005-0000-0000-00001C030000}"/>
    <cellStyle name="Normal 149 3 3" xfId="799" xr:uid="{00000000-0005-0000-0000-00001D030000}"/>
    <cellStyle name="Normal 149 4" xfId="800" xr:uid="{00000000-0005-0000-0000-00001E030000}"/>
    <cellStyle name="Normal 149 4 2" xfId="801" xr:uid="{00000000-0005-0000-0000-00001F030000}"/>
    <cellStyle name="Normal 149 5" xfId="802" xr:uid="{00000000-0005-0000-0000-000020030000}"/>
    <cellStyle name="Normal 149 5 2" xfId="803" xr:uid="{00000000-0005-0000-0000-000021030000}"/>
    <cellStyle name="Normal 149 6" xfId="804" xr:uid="{00000000-0005-0000-0000-000022030000}"/>
    <cellStyle name="Normal 149 7" xfId="805" xr:uid="{00000000-0005-0000-0000-000023030000}"/>
    <cellStyle name="Normal 15" xfId="806" xr:uid="{00000000-0005-0000-0000-000024030000}"/>
    <cellStyle name="Normal 15 2" xfId="807" xr:uid="{00000000-0005-0000-0000-000025030000}"/>
    <cellStyle name="Normal 15 2 2" xfId="808" xr:uid="{00000000-0005-0000-0000-000026030000}"/>
    <cellStyle name="Normal 15 3" xfId="809" xr:uid="{00000000-0005-0000-0000-000027030000}"/>
    <cellStyle name="Normal 15 4" xfId="810" xr:uid="{00000000-0005-0000-0000-000028030000}"/>
    <cellStyle name="Normal 15 4 2" xfId="811" xr:uid="{00000000-0005-0000-0000-000029030000}"/>
    <cellStyle name="Normal 150" xfId="812" xr:uid="{00000000-0005-0000-0000-00002A030000}"/>
    <cellStyle name="Normal 151" xfId="813" xr:uid="{00000000-0005-0000-0000-00002B030000}"/>
    <cellStyle name="Normal 152" xfId="814" xr:uid="{00000000-0005-0000-0000-00002C030000}"/>
    <cellStyle name="Normal 153" xfId="815" xr:uid="{00000000-0005-0000-0000-00002D030000}"/>
    <cellStyle name="Normal 154" xfId="816" xr:uid="{00000000-0005-0000-0000-00002E030000}"/>
    <cellStyle name="Normal 155" xfId="817" xr:uid="{00000000-0005-0000-0000-00002F030000}"/>
    <cellStyle name="Normal 156" xfId="818" xr:uid="{00000000-0005-0000-0000-000030030000}"/>
    <cellStyle name="Normal 157" xfId="819" xr:uid="{00000000-0005-0000-0000-000031030000}"/>
    <cellStyle name="Normal 158" xfId="820" xr:uid="{00000000-0005-0000-0000-000032030000}"/>
    <cellStyle name="Normal 159" xfId="821" xr:uid="{00000000-0005-0000-0000-000033030000}"/>
    <cellStyle name="Normal 159 2" xfId="822" xr:uid="{00000000-0005-0000-0000-000034030000}"/>
    <cellStyle name="Normal 16" xfId="823" xr:uid="{00000000-0005-0000-0000-000035030000}"/>
    <cellStyle name="Normal 16 2" xfId="824" xr:uid="{00000000-0005-0000-0000-000036030000}"/>
    <cellStyle name="Normal 16 2 2" xfId="825" xr:uid="{00000000-0005-0000-0000-000037030000}"/>
    <cellStyle name="Normal 16 3" xfId="826" xr:uid="{00000000-0005-0000-0000-000038030000}"/>
    <cellStyle name="Normal 160" xfId="827" xr:uid="{00000000-0005-0000-0000-000039030000}"/>
    <cellStyle name="Normal 161" xfId="828" xr:uid="{00000000-0005-0000-0000-00003A030000}"/>
    <cellStyle name="Normal 161 2" xfId="829" xr:uid="{00000000-0005-0000-0000-00003B030000}"/>
    <cellStyle name="Normal 162" xfId="830" xr:uid="{00000000-0005-0000-0000-00003C030000}"/>
    <cellStyle name="Normal 163" xfId="831" xr:uid="{00000000-0005-0000-0000-00003D030000}"/>
    <cellStyle name="Normal 164" xfId="832" xr:uid="{00000000-0005-0000-0000-00003E030000}"/>
    <cellStyle name="Normal 165" xfId="833" xr:uid="{00000000-0005-0000-0000-00003F030000}"/>
    <cellStyle name="Normal 166" xfId="834" xr:uid="{00000000-0005-0000-0000-000040030000}"/>
    <cellStyle name="Normal 166 2" xfId="835" xr:uid="{00000000-0005-0000-0000-000041030000}"/>
    <cellStyle name="Normal 166 2 2" xfId="836" xr:uid="{00000000-0005-0000-0000-000042030000}"/>
    <cellStyle name="Normal 167" xfId="837" xr:uid="{00000000-0005-0000-0000-000043030000}"/>
    <cellStyle name="Normal 168" xfId="838" xr:uid="{00000000-0005-0000-0000-000044030000}"/>
    <cellStyle name="Normal 169" xfId="839" xr:uid="{00000000-0005-0000-0000-000045030000}"/>
    <cellStyle name="Normal 17" xfId="840" xr:uid="{00000000-0005-0000-0000-000046030000}"/>
    <cellStyle name="Normal 17 2" xfId="841" xr:uid="{00000000-0005-0000-0000-000047030000}"/>
    <cellStyle name="Normal 17 2 2" xfId="842" xr:uid="{00000000-0005-0000-0000-000048030000}"/>
    <cellStyle name="Normal 17 3" xfId="843" xr:uid="{00000000-0005-0000-0000-000049030000}"/>
    <cellStyle name="Normal 170" xfId="844" xr:uid="{00000000-0005-0000-0000-00004A030000}"/>
    <cellStyle name="Normal 171" xfId="845" xr:uid="{00000000-0005-0000-0000-00004B030000}"/>
    <cellStyle name="Normal 172" xfId="846" xr:uid="{00000000-0005-0000-0000-00004C030000}"/>
    <cellStyle name="Normal 173" xfId="847" xr:uid="{00000000-0005-0000-0000-00004D030000}"/>
    <cellStyle name="Normal 174" xfId="848" xr:uid="{00000000-0005-0000-0000-00004E030000}"/>
    <cellStyle name="Normal 175" xfId="849" xr:uid="{00000000-0005-0000-0000-00004F030000}"/>
    <cellStyle name="Normal 176" xfId="850" xr:uid="{00000000-0005-0000-0000-000050030000}"/>
    <cellStyle name="Normal 177" xfId="851" xr:uid="{00000000-0005-0000-0000-000051030000}"/>
    <cellStyle name="Normal 178" xfId="852" xr:uid="{00000000-0005-0000-0000-000052030000}"/>
    <cellStyle name="Normal 179" xfId="853" xr:uid="{00000000-0005-0000-0000-000053030000}"/>
    <cellStyle name="Normal 18" xfId="854" xr:uid="{00000000-0005-0000-0000-000054030000}"/>
    <cellStyle name="Normal 18 2" xfId="855" xr:uid="{00000000-0005-0000-0000-000055030000}"/>
    <cellStyle name="Normal 18 3" xfId="856" xr:uid="{00000000-0005-0000-0000-000056030000}"/>
    <cellStyle name="Normal 180" xfId="857" xr:uid="{00000000-0005-0000-0000-000057030000}"/>
    <cellStyle name="Normal 181" xfId="858" xr:uid="{00000000-0005-0000-0000-000058030000}"/>
    <cellStyle name="Normal 182" xfId="859" xr:uid="{00000000-0005-0000-0000-000059030000}"/>
    <cellStyle name="Normal 183" xfId="860" xr:uid="{00000000-0005-0000-0000-00005A030000}"/>
    <cellStyle name="Normal 184" xfId="861" xr:uid="{00000000-0005-0000-0000-00005B030000}"/>
    <cellStyle name="Normal 185" xfId="862" xr:uid="{00000000-0005-0000-0000-00005C030000}"/>
    <cellStyle name="Normal 186" xfId="863" xr:uid="{00000000-0005-0000-0000-00005D030000}"/>
    <cellStyle name="Normal 187" xfId="864" xr:uid="{00000000-0005-0000-0000-00005E030000}"/>
    <cellStyle name="Normal 188" xfId="865" xr:uid="{00000000-0005-0000-0000-00005F030000}"/>
    <cellStyle name="Normal 189" xfId="866" xr:uid="{00000000-0005-0000-0000-000060030000}"/>
    <cellStyle name="Normal 19" xfId="867" xr:uid="{00000000-0005-0000-0000-000061030000}"/>
    <cellStyle name="Normal 19 2" xfId="868" xr:uid="{00000000-0005-0000-0000-000062030000}"/>
    <cellStyle name="Normal 19 3" xfId="869" xr:uid="{00000000-0005-0000-0000-000063030000}"/>
    <cellStyle name="Normal 190" xfId="870" xr:uid="{00000000-0005-0000-0000-000064030000}"/>
    <cellStyle name="Normal 191" xfId="871" xr:uid="{00000000-0005-0000-0000-000065030000}"/>
    <cellStyle name="Normal 191 2" xfId="872" xr:uid="{00000000-0005-0000-0000-000066030000}"/>
    <cellStyle name="Normal 191 2 2" xfId="873" xr:uid="{00000000-0005-0000-0000-000067030000}"/>
    <cellStyle name="Normal 191 2 2 2" xfId="874" xr:uid="{00000000-0005-0000-0000-000068030000}"/>
    <cellStyle name="Normal 191 2 2 2 2" xfId="875" xr:uid="{00000000-0005-0000-0000-000069030000}"/>
    <cellStyle name="Normal 191 2 2 3" xfId="876" xr:uid="{00000000-0005-0000-0000-00006A030000}"/>
    <cellStyle name="Normal 191 2 3" xfId="877" xr:uid="{00000000-0005-0000-0000-00006B030000}"/>
    <cellStyle name="Normal 191 2 3 2" xfId="878" xr:uid="{00000000-0005-0000-0000-00006C030000}"/>
    <cellStyle name="Normal 191 2 4" xfId="879" xr:uid="{00000000-0005-0000-0000-00006D030000}"/>
    <cellStyle name="Normal 191 2 4 2" xfId="880" xr:uid="{00000000-0005-0000-0000-00006E030000}"/>
    <cellStyle name="Normal 191 2 5" xfId="881" xr:uid="{00000000-0005-0000-0000-00006F030000}"/>
    <cellStyle name="Normal 191 3" xfId="882" xr:uid="{00000000-0005-0000-0000-000070030000}"/>
    <cellStyle name="Normal 191 3 2" xfId="883" xr:uid="{00000000-0005-0000-0000-000071030000}"/>
    <cellStyle name="Normal 191 3 2 2" xfId="884" xr:uid="{00000000-0005-0000-0000-000072030000}"/>
    <cellStyle name="Normal 191 3 3" xfId="885" xr:uid="{00000000-0005-0000-0000-000073030000}"/>
    <cellStyle name="Normal 191 4" xfId="886" xr:uid="{00000000-0005-0000-0000-000074030000}"/>
    <cellStyle name="Normal 191 4 2" xfId="887" xr:uid="{00000000-0005-0000-0000-000075030000}"/>
    <cellStyle name="Normal 191 5" xfId="888" xr:uid="{00000000-0005-0000-0000-000076030000}"/>
    <cellStyle name="Normal 191 5 2" xfId="889" xr:uid="{00000000-0005-0000-0000-000077030000}"/>
    <cellStyle name="Normal 191 6" xfId="890" xr:uid="{00000000-0005-0000-0000-000078030000}"/>
    <cellStyle name="Normal 191 7" xfId="891" xr:uid="{00000000-0005-0000-0000-000079030000}"/>
    <cellStyle name="Normal 192" xfId="892" xr:uid="{00000000-0005-0000-0000-00007A030000}"/>
    <cellStyle name="Normal 193" xfId="893" xr:uid="{00000000-0005-0000-0000-00007B030000}"/>
    <cellStyle name="Normal 194" xfId="894" xr:uid="{00000000-0005-0000-0000-00007C030000}"/>
    <cellStyle name="Normal 195" xfId="895" xr:uid="{00000000-0005-0000-0000-00007D030000}"/>
    <cellStyle name="Normal 196" xfId="896" xr:uid="{00000000-0005-0000-0000-00007E030000}"/>
    <cellStyle name="Normal 197" xfId="897" xr:uid="{00000000-0005-0000-0000-00007F030000}"/>
    <cellStyle name="Normal 198" xfId="898" xr:uid="{00000000-0005-0000-0000-000080030000}"/>
    <cellStyle name="Normal 198 2" xfId="899" xr:uid="{00000000-0005-0000-0000-000081030000}"/>
    <cellStyle name="Normal 198 2 2" xfId="900" xr:uid="{00000000-0005-0000-0000-000082030000}"/>
    <cellStyle name="Normal 198 2 2 2" xfId="901" xr:uid="{00000000-0005-0000-0000-000083030000}"/>
    <cellStyle name="Normal 198 2 2 2 2" xfId="902" xr:uid="{00000000-0005-0000-0000-000084030000}"/>
    <cellStyle name="Normal 198 2 2 3" xfId="903" xr:uid="{00000000-0005-0000-0000-000085030000}"/>
    <cellStyle name="Normal 198 2 3" xfId="904" xr:uid="{00000000-0005-0000-0000-000086030000}"/>
    <cellStyle name="Normal 198 2 3 2" xfId="905" xr:uid="{00000000-0005-0000-0000-000087030000}"/>
    <cellStyle name="Normal 198 2 4" xfId="906" xr:uid="{00000000-0005-0000-0000-000088030000}"/>
    <cellStyle name="Normal 198 2 4 2" xfId="907" xr:uid="{00000000-0005-0000-0000-000089030000}"/>
    <cellStyle name="Normal 198 2 5" xfId="908" xr:uid="{00000000-0005-0000-0000-00008A030000}"/>
    <cellStyle name="Normal 198 3" xfId="909" xr:uid="{00000000-0005-0000-0000-00008B030000}"/>
    <cellStyle name="Normal 198 3 2" xfId="910" xr:uid="{00000000-0005-0000-0000-00008C030000}"/>
    <cellStyle name="Normal 198 3 2 2" xfId="911" xr:uid="{00000000-0005-0000-0000-00008D030000}"/>
    <cellStyle name="Normal 198 3 3" xfId="912" xr:uid="{00000000-0005-0000-0000-00008E030000}"/>
    <cellStyle name="Normal 198 4" xfId="913" xr:uid="{00000000-0005-0000-0000-00008F030000}"/>
    <cellStyle name="Normal 198 4 2" xfId="914" xr:uid="{00000000-0005-0000-0000-000090030000}"/>
    <cellStyle name="Normal 198 5" xfId="915" xr:uid="{00000000-0005-0000-0000-000091030000}"/>
    <cellStyle name="Normal 198 5 2" xfId="916" xr:uid="{00000000-0005-0000-0000-000092030000}"/>
    <cellStyle name="Normal 198 6" xfId="917" xr:uid="{00000000-0005-0000-0000-000093030000}"/>
    <cellStyle name="Normal 198 7" xfId="918" xr:uid="{00000000-0005-0000-0000-000094030000}"/>
    <cellStyle name="Normal 199" xfId="919" xr:uid="{00000000-0005-0000-0000-000095030000}"/>
    <cellStyle name="Normal 199 2" xfId="920" xr:uid="{00000000-0005-0000-0000-000096030000}"/>
    <cellStyle name="Normal 199 2 2" xfId="921" xr:uid="{00000000-0005-0000-0000-000097030000}"/>
    <cellStyle name="Normal 199 2 2 2" xfId="922" xr:uid="{00000000-0005-0000-0000-000098030000}"/>
    <cellStyle name="Normal 199 2 3" xfId="923" xr:uid="{00000000-0005-0000-0000-000099030000}"/>
    <cellStyle name="Normal 199 3" xfId="924" xr:uid="{00000000-0005-0000-0000-00009A030000}"/>
    <cellStyle name="Normal 199 3 2" xfId="925" xr:uid="{00000000-0005-0000-0000-00009B030000}"/>
    <cellStyle name="Normal 199 4" xfId="926" xr:uid="{00000000-0005-0000-0000-00009C030000}"/>
    <cellStyle name="Normal 199 4 2" xfId="927" xr:uid="{00000000-0005-0000-0000-00009D030000}"/>
    <cellStyle name="Normal 199 5" xfId="928" xr:uid="{00000000-0005-0000-0000-00009E030000}"/>
    <cellStyle name="Normal 199 6" xfId="929" xr:uid="{00000000-0005-0000-0000-00009F030000}"/>
    <cellStyle name="Normal 2" xfId="3" xr:uid="{00000000-0005-0000-0000-0000A0030000}"/>
    <cellStyle name="Normal 2 2" xfId="930" xr:uid="{00000000-0005-0000-0000-0000A1030000}"/>
    <cellStyle name="Normal 2 2 2" xfId="931" xr:uid="{00000000-0005-0000-0000-0000A2030000}"/>
    <cellStyle name="Normal 2 2 2 2" xfId="932" xr:uid="{00000000-0005-0000-0000-0000A3030000}"/>
    <cellStyle name="Normal 2 2 2 2 2" xfId="933" xr:uid="{00000000-0005-0000-0000-0000A4030000}"/>
    <cellStyle name="Normal 2 2 2 3" xfId="934" xr:uid="{00000000-0005-0000-0000-0000A5030000}"/>
    <cellStyle name="Normal 2 2 3" xfId="935" xr:uid="{00000000-0005-0000-0000-0000A6030000}"/>
    <cellStyle name="Normal 2 2 3 2" xfId="936" xr:uid="{00000000-0005-0000-0000-0000A7030000}"/>
    <cellStyle name="Normal 2 2 4" xfId="937" xr:uid="{00000000-0005-0000-0000-0000A8030000}"/>
    <cellStyle name="Normal 2 3" xfId="938" xr:uid="{00000000-0005-0000-0000-0000A9030000}"/>
    <cellStyle name="Normal 2 3 2" xfId="939" xr:uid="{00000000-0005-0000-0000-0000AA030000}"/>
    <cellStyle name="Normal 2 3 2 2" xfId="940" xr:uid="{00000000-0005-0000-0000-0000AB030000}"/>
    <cellStyle name="Normal 2 3 3" xfId="941" xr:uid="{00000000-0005-0000-0000-0000AC030000}"/>
    <cellStyle name="Normal 2 3 3 2" xfId="942" xr:uid="{00000000-0005-0000-0000-0000AD030000}"/>
    <cellStyle name="Normal 2 3 4" xfId="943" xr:uid="{00000000-0005-0000-0000-0000AE030000}"/>
    <cellStyle name="Normal 2 3 4 2" xfId="944" xr:uid="{00000000-0005-0000-0000-0000AF030000}"/>
    <cellStyle name="Normal 2 3 5" xfId="945" xr:uid="{00000000-0005-0000-0000-0000B0030000}"/>
    <cellStyle name="Normal 2 3 5 2" xfId="946" xr:uid="{00000000-0005-0000-0000-0000B1030000}"/>
    <cellStyle name="Normal 2 3 6" xfId="947" xr:uid="{00000000-0005-0000-0000-0000B2030000}"/>
    <cellStyle name="Normal 2 3 7" xfId="948" xr:uid="{00000000-0005-0000-0000-0000B3030000}"/>
    <cellStyle name="Normal 2 3_AVANCES 2014 CON SALDO CERO ABRIL 2015" xfId="949" xr:uid="{00000000-0005-0000-0000-0000B4030000}"/>
    <cellStyle name="Normal 2 4" xfId="950" xr:uid="{00000000-0005-0000-0000-0000B5030000}"/>
    <cellStyle name="Normal 2 4 2" xfId="951" xr:uid="{00000000-0005-0000-0000-0000B6030000}"/>
    <cellStyle name="Normal 2 4 2 2" xfId="952" xr:uid="{00000000-0005-0000-0000-0000B7030000}"/>
    <cellStyle name="Normal 2 4 3" xfId="953" xr:uid="{00000000-0005-0000-0000-0000B8030000}"/>
    <cellStyle name="Normal 2 4 3 2" xfId="954" xr:uid="{00000000-0005-0000-0000-0000B9030000}"/>
    <cellStyle name="Normal 2 4 4" xfId="955" xr:uid="{00000000-0005-0000-0000-0000BA030000}"/>
    <cellStyle name="Normal 2 4 4 2" xfId="956" xr:uid="{00000000-0005-0000-0000-0000BB030000}"/>
    <cellStyle name="Normal 2 4 5" xfId="957" xr:uid="{00000000-0005-0000-0000-0000BC030000}"/>
    <cellStyle name="Normal 2 4 6" xfId="958" xr:uid="{00000000-0005-0000-0000-0000BD030000}"/>
    <cellStyle name="Normal 2 5" xfId="959" xr:uid="{00000000-0005-0000-0000-0000BE030000}"/>
    <cellStyle name="Normal 2 5 2" xfId="960" xr:uid="{00000000-0005-0000-0000-0000BF030000}"/>
    <cellStyle name="Normal 2 6" xfId="961" xr:uid="{00000000-0005-0000-0000-0000C0030000}"/>
    <cellStyle name="Normal 2 6 2" xfId="962" xr:uid="{00000000-0005-0000-0000-0000C1030000}"/>
    <cellStyle name="Normal 2 7" xfId="963" xr:uid="{00000000-0005-0000-0000-0000C2030000}"/>
    <cellStyle name="Normal 2_2007" xfId="964" xr:uid="{00000000-0005-0000-0000-0000C3030000}"/>
    <cellStyle name="Normal 20" xfId="965" xr:uid="{00000000-0005-0000-0000-0000C4030000}"/>
    <cellStyle name="Normal 20 2" xfId="966" xr:uid="{00000000-0005-0000-0000-0000C5030000}"/>
    <cellStyle name="Normal 20 3" xfId="967" xr:uid="{00000000-0005-0000-0000-0000C6030000}"/>
    <cellStyle name="Normal 200" xfId="968" xr:uid="{00000000-0005-0000-0000-0000C7030000}"/>
    <cellStyle name="Normal 200 2" xfId="969" xr:uid="{00000000-0005-0000-0000-0000C8030000}"/>
    <cellStyle name="Normal 200 2 2" xfId="970" xr:uid="{00000000-0005-0000-0000-0000C9030000}"/>
    <cellStyle name="Normal 200 3" xfId="971" xr:uid="{00000000-0005-0000-0000-0000CA030000}"/>
    <cellStyle name="Normal 200 3 2" xfId="972" xr:uid="{00000000-0005-0000-0000-0000CB030000}"/>
    <cellStyle name="Normal 201" xfId="973" xr:uid="{00000000-0005-0000-0000-0000CC030000}"/>
    <cellStyle name="Normal 202" xfId="974" xr:uid="{00000000-0005-0000-0000-0000CD030000}"/>
    <cellStyle name="Normal 202 2" xfId="975" xr:uid="{00000000-0005-0000-0000-0000CE030000}"/>
    <cellStyle name="Normal 202 2 2" xfId="976" xr:uid="{00000000-0005-0000-0000-0000CF030000}"/>
    <cellStyle name="Normal 202 2 2 2" xfId="977" xr:uid="{00000000-0005-0000-0000-0000D0030000}"/>
    <cellStyle name="Normal 202 2 3" xfId="978" xr:uid="{00000000-0005-0000-0000-0000D1030000}"/>
    <cellStyle name="Normal 202 3" xfId="979" xr:uid="{00000000-0005-0000-0000-0000D2030000}"/>
    <cellStyle name="Normal 202 3 2" xfId="980" xr:uid="{00000000-0005-0000-0000-0000D3030000}"/>
    <cellStyle name="Normal 202 4" xfId="981" xr:uid="{00000000-0005-0000-0000-0000D4030000}"/>
    <cellStyle name="Normal 202 4 2" xfId="982" xr:uid="{00000000-0005-0000-0000-0000D5030000}"/>
    <cellStyle name="Normal 202 5" xfId="983" xr:uid="{00000000-0005-0000-0000-0000D6030000}"/>
    <cellStyle name="Normal 202 6" xfId="984" xr:uid="{00000000-0005-0000-0000-0000D7030000}"/>
    <cellStyle name="Normal 203" xfId="985" xr:uid="{00000000-0005-0000-0000-0000D8030000}"/>
    <cellStyle name="Normal 203 2" xfId="986" xr:uid="{00000000-0005-0000-0000-0000D9030000}"/>
    <cellStyle name="Normal 203 2 2" xfId="987" xr:uid="{00000000-0005-0000-0000-0000DA030000}"/>
    <cellStyle name="Normal 203 2 2 2" xfId="988" xr:uid="{00000000-0005-0000-0000-0000DB030000}"/>
    <cellStyle name="Normal 203 2 2 2 2" xfId="989" xr:uid="{00000000-0005-0000-0000-0000DC030000}"/>
    <cellStyle name="Normal 203 2 2 3" xfId="990" xr:uid="{00000000-0005-0000-0000-0000DD030000}"/>
    <cellStyle name="Normal 203 2 3" xfId="991" xr:uid="{00000000-0005-0000-0000-0000DE030000}"/>
    <cellStyle name="Normal 203 2 3 2" xfId="992" xr:uid="{00000000-0005-0000-0000-0000DF030000}"/>
    <cellStyle name="Normal 203 2 4" xfId="993" xr:uid="{00000000-0005-0000-0000-0000E0030000}"/>
    <cellStyle name="Normal 203 2 4 2" xfId="994" xr:uid="{00000000-0005-0000-0000-0000E1030000}"/>
    <cellStyle name="Normal 203 2 5" xfId="995" xr:uid="{00000000-0005-0000-0000-0000E2030000}"/>
    <cellStyle name="Normal 203 2 5 2" xfId="996" xr:uid="{00000000-0005-0000-0000-0000E3030000}"/>
    <cellStyle name="Normal 203 2 6" xfId="997" xr:uid="{00000000-0005-0000-0000-0000E4030000}"/>
    <cellStyle name="Normal 203 2 7" xfId="998" xr:uid="{00000000-0005-0000-0000-0000E5030000}"/>
    <cellStyle name="Normal 203 3" xfId="999" xr:uid="{00000000-0005-0000-0000-0000E6030000}"/>
    <cellStyle name="Normal 203 3 2" xfId="1000" xr:uid="{00000000-0005-0000-0000-0000E7030000}"/>
    <cellStyle name="Normal 203 3 2 2" xfId="1001" xr:uid="{00000000-0005-0000-0000-0000E8030000}"/>
    <cellStyle name="Normal 203 3 2 2 2" xfId="1002" xr:uid="{00000000-0005-0000-0000-0000E9030000}"/>
    <cellStyle name="Normal 203 3 2 3" xfId="1003" xr:uid="{00000000-0005-0000-0000-0000EA030000}"/>
    <cellStyle name="Normal 203 3 3" xfId="1004" xr:uid="{00000000-0005-0000-0000-0000EB030000}"/>
    <cellStyle name="Normal 203 3 3 2" xfId="1005" xr:uid="{00000000-0005-0000-0000-0000EC030000}"/>
    <cellStyle name="Normal 203 3 4" xfId="1006" xr:uid="{00000000-0005-0000-0000-0000ED030000}"/>
    <cellStyle name="Normal 203 3 4 2" xfId="1007" xr:uid="{00000000-0005-0000-0000-0000EE030000}"/>
    <cellStyle name="Normal 203 3 5" xfId="1008" xr:uid="{00000000-0005-0000-0000-0000EF030000}"/>
    <cellStyle name="Normal 203 4" xfId="1009" xr:uid="{00000000-0005-0000-0000-0000F0030000}"/>
    <cellStyle name="Normal 203 4 2" xfId="1010" xr:uid="{00000000-0005-0000-0000-0000F1030000}"/>
    <cellStyle name="Normal 203 4 2 2" xfId="1011" xr:uid="{00000000-0005-0000-0000-0000F2030000}"/>
    <cellStyle name="Normal 203 4 3" xfId="1012" xr:uid="{00000000-0005-0000-0000-0000F3030000}"/>
    <cellStyle name="Normal 203 5" xfId="1013" xr:uid="{00000000-0005-0000-0000-0000F4030000}"/>
    <cellStyle name="Normal 203 5 2" xfId="1014" xr:uid="{00000000-0005-0000-0000-0000F5030000}"/>
    <cellStyle name="Normal 203 6" xfId="1015" xr:uid="{00000000-0005-0000-0000-0000F6030000}"/>
    <cellStyle name="Normal 203 6 2" xfId="1016" xr:uid="{00000000-0005-0000-0000-0000F7030000}"/>
    <cellStyle name="Normal 203 7" xfId="1017" xr:uid="{00000000-0005-0000-0000-0000F8030000}"/>
    <cellStyle name="Normal 203 7 2" xfId="1018" xr:uid="{00000000-0005-0000-0000-0000F9030000}"/>
    <cellStyle name="Normal 203 8" xfId="1019" xr:uid="{00000000-0005-0000-0000-0000FA030000}"/>
    <cellStyle name="Normal 203 9" xfId="1020" xr:uid="{00000000-0005-0000-0000-0000FB030000}"/>
    <cellStyle name="Normal 203 9 2" xfId="1021" xr:uid="{00000000-0005-0000-0000-0000FC030000}"/>
    <cellStyle name="Normal 203_AVANCES 2014 CON SALDO CERO ABRIL 2015" xfId="1022" xr:uid="{00000000-0005-0000-0000-0000FD030000}"/>
    <cellStyle name="Normal 204" xfId="1023" xr:uid="{00000000-0005-0000-0000-0000FE030000}"/>
    <cellStyle name="Normal 204 2" xfId="1024" xr:uid="{00000000-0005-0000-0000-0000FF030000}"/>
    <cellStyle name="Normal 205" xfId="1025" xr:uid="{00000000-0005-0000-0000-000000040000}"/>
    <cellStyle name="Normal 205 2" xfId="1026" xr:uid="{00000000-0005-0000-0000-000001040000}"/>
    <cellStyle name="Normal 206" xfId="1027" xr:uid="{00000000-0005-0000-0000-000002040000}"/>
    <cellStyle name="Normal 206 2" xfId="1028" xr:uid="{00000000-0005-0000-0000-000003040000}"/>
    <cellStyle name="Normal 207" xfId="1029" xr:uid="{00000000-0005-0000-0000-000004040000}"/>
    <cellStyle name="Normal 207 2" xfId="1030" xr:uid="{00000000-0005-0000-0000-000005040000}"/>
    <cellStyle name="Normal 208" xfId="1031" xr:uid="{00000000-0005-0000-0000-000006040000}"/>
    <cellStyle name="Normal 208 2" xfId="1032" xr:uid="{00000000-0005-0000-0000-000007040000}"/>
    <cellStyle name="Normal 209" xfId="1033" xr:uid="{00000000-0005-0000-0000-000008040000}"/>
    <cellStyle name="Normal 209 2" xfId="1034" xr:uid="{00000000-0005-0000-0000-000009040000}"/>
    <cellStyle name="Normal 21" xfId="1035" xr:uid="{00000000-0005-0000-0000-00000A040000}"/>
    <cellStyle name="Normal 21 2" xfId="1036" xr:uid="{00000000-0005-0000-0000-00000B040000}"/>
    <cellStyle name="Normal 21 3" xfId="1037" xr:uid="{00000000-0005-0000-0000-00000C040000}"/>
    <cellStyle name="Normal 210" xfId="1038" xr:uid="{00000000-0005-0000-0000-00000D040000}"/>
    <cellStyle name="Normal 210 2" xfId="1039" xr:uid="{00000000-0005-0000-0000-00000E040000}"/>
    <cellStyle name="Normal 211" xfId="1040" xr:uid="{00000000-0005-0000-0000-00000F040000}"/>
    <cellStyle name="Normal 211 2" xfId="1041" xr:uid="{00000000-0005-0000-0000-000010040000}"/>
    <cellStyle name="Normal 212" xfId="1042" xr:uid="{00000000-0005-0000-0000-000011040000}"/>
    <cellStyle name="Normal 212 2" xfId="1043" xr:uid="{00000000-0005-0000-0000-000012040000}"/>
    <cellStyle name="Normal 213" xfId="1044" xr:uid="{00000000-0005-0000-0000-000013040000}"/>
    <cellStyle name="Normal 213 2" xfId="1045" xr:uid="{00000000-0005-0000-0000-000014040000}"/>
    <cellStyle name="Normal 214" xfId="1046" xr:uid="{00000000-0005-0000-0000-000015040000}"/>
    <cellStyle name="Normal 214 2" xfId="1047" xr:uid="{00000000-0005-0000-0000-000016040000}"/>
    <cellStyle name="Normal 215" xfId="1048" xr:uid="{00000000-0005-0000-0000-000017040000}"/>
    <cellStyle name="Normal 215 2" xfId="1049" xr:uid="{00000000-0005-0000-0000-000018040000}"/>
    <cellStyle name="Normal 216" xfId="1050" xr:uid="{00000000-0005-0000-0000-000019040000}"/>
    <cellStyle name="Normal 216 2" xfId="1051" xr:uid="{00000000-0005-0000-0000-00001A040000}"/>
    <cellStyle name="Normal 217" xfId="1052" xr:uid="{00000000-0005-0000-0000-00001B040000}"/>
    <cellStyle name="Normal 217 2" xfId="1053" xr:uid="{00000000-0005-0000-0000-00001C040000}"/>
    <cellStyle name="Normal 218" xfId="1054" xr:uid="{00000000-0005-0000-0000-00001D040000}"/>
    <cellStyle name="Normal 218 2" xfId="1055" xr:uid="{00000000-0005-0000-0000-00001E040000}"/>
    <cellStyle name="Normal 219" xfId="1056" xr:uid="{00000000-0005-0000-0000-00001F040000}"/>
    <cellStyle name="Normal 219 2" xfId="1057" xr:uid="{00000000-0005-0000-0000-000020040000}"/>
    <cellStyle name="Normal 22" xfId="1058" xr:uid="{00000000-0005-0000-0000-000021040000}"/>
    <cellStyle name="Normal 22 2" xfId="1059" xr:uid="{00000000-0005-0000-0000-000022040000}"/>
    <cellStyle name="Normal 22 3" xfId="1060" xr:uid="{00000000-0005-0000-0000-000023040000}"/>
    <cellStyle name="Normal 220" xfId="1061" xr:uid="{00000000-0005-0000-0000-000024040000}"/>
    <cellStyle name="Normal 220 2" xfId="1062" xr:uid="{00000000-0005-0000-0000-000025040000}"/>
    <cellStyle name="Normal 221" xfId="1063" xr:uid="{00000000-0005-0000-0000-000026040000}"/>
    <cellStyle name="Normal 221 2" xfId="1064" xr:uid="{00000000-0005-0000-0000-000027040000}"/>
    <cellStyle name="Normal 222" xfId="1065" xr:uid="{00000000-0005-0000-0000-000028040000}"/>
    <cellStyle name="Normal 222 2" xfId="1066" xr:uid="{00000000-0005-0000-0000-000029040000}"/>
    <cellStyle name="Normal 223" xfId="1067" xr:uid="{00000000-0005-0000-0000-00002A040000}"/>
    <cellStyle name="Normal 223 2" xfId="1068" xr:uid="{00000000-0005-0000-0000-00002B040000}"/>
    <cellStyle name="Normal 224" xfId="1069" xr:uid="{00000000-0005-0000-0000-00002C040000}"/>
    <cellStyle name="Normal 224 2" xfId="1070" xr:uid="{00000000-0005-0000-0000-00002D040000}"/>
    <cellStyle name="Normal 225" xfId="1071" xr:uid="{00000000-0005-0000-0000-00002E040000}"/>
    <cellStyle name="Normal 225 2" xfId="1072" xr:uid="{00000000-0005-0000-0000-00002F040000}"/>
    <cellStyle name="Normal 226" xfId="1073" xr:uid="{00000000-0005-0000-0000-000030040000}"/>
    <cellStyle name="Normal 226 2" xfId="1074" xr:uid="{00000000-0005-0000-0000-000031040000}"/>
    <cellStyle name="Normal 227" xfId="1075" xr:uid="{00000000-0005-0000-0000-000032040000}"/>
    <cellStyle name="Normal 227 2" xfId="1076" xr:uid="{00000000-0005-0000-0000-000033040000}"/>
    <cellStyle name="Normal 228" xfId="1077" xr:uid="{00000000-0005-0000-0000-000034040000}"/>
    <cellStyle name="Normal 228 2" xfId="1078" xr:uid="{00000000-0005-0000-0000-000035040000}"/>
    <cellStyle name="Normal 229" xfId="1079" xr:uid="{00000000-0005-0000-0000-000036040000}"/>
    <cellStyle name="Normal 229 2" xfId="1080" xr:uid="{00000000-0005-0000-0000-000037040000}"/>
    <cellStyle name="Normal 23" xfId="1081" xr:uid="{00000000-0005-0000-0000-000038040000}"/>
    <cellStyle name="Normal 23 2" xfId="1082" xr:uid="{00000000-0005-0000-0000-000039040000}"/>
    <cellStyle name="Normal 23 3" xfId="1083" xr:uid="{00000000-0005-0000-0000-00003A040000}"/>
    <cellStyle name="Normal 230" xfId="1084" xr:uid="{00000000-0005-0000-0000-00003B040000}"/>
    <cellStyle name="Normal 230 2" xfId="1085" xr:uid="{00000000-0005-0000-0000-00003C040000}"/>
    <cellStyle name="Normal 231" xfId="1086" xr:uid="{00000000-0005-0000-0000-00003D040000}"/>
    <cellStyle name="Normal 231 2" xfId="1087" xr:uid="{00000000-0005-0000-0000-00003E040000}"/>
    <cellStyle name="Normal 232" xfId="1088" xr:uid="{00000000-0005-0000-0000-00003F040000}"/>
    <cellStyle name="Normal 232 2" xfId="1089" xr:uid="{00000000-0005-0000-0000-000040040000}"/>
    <cellStyle name="Normal 233" xfId="1090" xr:uid="{00000000-0005-0000-0000-000041040000}"/>
    <cellStyle name="Normal 233 2" xfId="1091" xr:uid="{00000000-0005-0000-0000-000042040000}"/>
    <cellStyle name="Normal 234" xfId="1092" xr:uid="{00000000-0005-0000-0000-000043040000}"/>
    <cellStyle name="Normal 234 2" xfId="1093" xr:uid="{00000000-0005-0000-0000-000044040000}"/>
    <cellStyle name="Normal 235" xfId="1094" xr:uid="{00000000-0005-0000-0000-000045040000}"/>
    <cellStyle name="Normal 235 2" xfId="1095" xr:uid="{00000000-0005-0000-0000-000046040000}"/>
    <cellStyle name="Normal 236" xfId="1096" xr:uid="{00000000-0005-0000-0000-000047040000}"/>
    <cellStyle name="Normal 236 2" xfId="1097" xr:uid="{00000000-0005-0000-0000-000048040000}"/>
    <cellStyle name="Normal 236 2 2" xfId="1098" xr:uid="{00000000-0005-0000-0000-000049040000}"/>
    <cellStyle name="Normal 236 2 3" xfId="1099" xr:uid="{00000000-0005-0000-0000-00004A040000}"/>
    <cellStyle name="Normal 236 3" xfId="1100" xr:uid="{00000000-0005-0000-0000-00004B040000}"/>
    <cellStyle name="Normal 237" xfId="1101" xr:uid="{00000000-0005-0000-0000-00004C040000}"/>
    <cellStyle name="Normal 237 2" xfId="1102" xr:uid="{00000000-0005-0000-0000-00004D040000}"/>
    <cellStyle name="Normal 238" xfId="1103" xr:uid="{00000000-0005-0000-0000-00004E040000}"/>
    <cellStyle name="Normal 238 2" xfId="1104" xr:uid="{00000000-0005-0000-0000-00004F040000}"/>
    <cellStyle name="Normal 239" xfId="1105" xr:uid="{00000000-0005-0000-0000-000050040000}"/>
    <cellStyle name="Normal 239 2" xfId="1106" xr:uid="{00000000-0005-0000-0000-000051040000}"/>
    <cellStyle name="Normal 24" xfId="1107" xr:uid="{00000000-0005-0000-0000-000052040000}"/>
    <cellStyle name="Normal 24 2" xfId="1108" xr:uid="{00000000-0005-0000-0000-000053040000}"/>
    <cellStyle name="Normal 24 3" xfId="1109" xr:uid="{00000000-0005-0000-0000-000054040000}"/>
    <cellStyle name="Normal 240" xfId="1110" xr:uid="{00000000-0005-0000-0000-000055040000}"/>
    <cellStyle name="Normal 240 2" xfId="1111" xr:uid="{00000000-0005-0000-0000-000056040000}"/>
    <cellStyle name="Normal 241" xfId="1112" xr:uid="{00000000-0005-0000-0000-000057040000}"/>
    <cellStyle name="Normal 241 2" xfId="1113" xr:uid="{00000000-0005-0000-0000-000058040000}"/>
    <cellStyle name="Normal 241 3" xfId="1114" xr:uid="{00000000-0005-0000-0000-000059040000}"/>
    <cellStyle name="Normal 242" xfId="1115" xr:uid="{00000000-0005-0000-0000-00005A040000}"/>
    <cellStyle name="Normal 242 2" xfId="1116" xr:uid="{00000000-0005-0000-0000-00005B040000}"/>
    <cellStyle name="Normal 243" xfId="1117" xr:uid="{00000000-0005-0000-0000-00005C040000}"/>
    <cellStyle name="Normal 243 2" xfId="1118" xr:uid="{00000000-0005-0000-0000-00005D040000}"/>
    <cellStyle name="Normal 243 2 2" xfId="1119" xr:uid="{00000000-0005-0000-0000-00005E040000}"/>
    <cellStyle name="Normal 243 2 2 2" xfId="1120" xr:uid="{00000000-0005-0000-0000-00005F040000}"/>
    <cellStyle name="Normal 243 3" xfId="1121" xr:uid="{00000000-0005-0000-0000-000060040000}"/>
    <cellStyle name="Normal 243 4" xfId="1122" xr:uid="{00000000-0005-0000-0000-000061040000}"/>
    <cellStyle name="Normal 244" xfId="1123" xr:uid="{00000000-0005-0000-0000-000062040000}"/>
    <cellStyle name="Normal 244 2" xfId="1124" xr:uid="{00000000-0005-0000-0000-000063040000}"/>
    <cellStyle name="Normal 244 3" xfId="1125" xr:uid="{00000000-0005-0000-0000-000064040000}"/>
    <cellStyle name="Normal 245" xfId="1126" xr:uid="{00000000-0005-0000-0000-000065040000}"/>
    <cellStyle name="Normal 245 2" xfId="1127" xr:uid="{00000000-0005-0000-0000-000066040000}"/>
    <cellStyle name="Normal 246" xfId="1128" xr:uid="{00000000-0005-0000-0000-000067040000}"/>
    <cellStyle name="Normal 246 2" xfId="1129" xr:uid="{00000000-0005-0000-0000-000068040000}"/>
    <cellStyle name="Normal 247" xfId="1130" xr:uid="{00000000-0005-0000-0000-000069040000}"/>
    <cellStyle name="Normal 247 2" xfId="1131" xr:uid="{00000000-0005-0000-0000-00006A040000}"/>
    <cellStyle name="Normal 248" xfId="1132" xr:uid="{00000000-0005-0000-0000-00006B040000}"/>
    <cellStyle name="Normal 248 2" xfId="1133" xr:uid="{00000000-0005-0000-0000-00006C040000}"/>
    <cellStyle name="Normal 249" xfId="1134" xr:uid="{00000000-0005-0000-0000-00006D040000}"/>
    <cellStyle name="Normal 249 2" xfId="1135" xr:uid="{00000000-0005-0000-0000-00006E040000}"/>
    <cellStyle name="Normal 25" xfId="1136" xr:uid="{00000000-0005-0000-0000-00006F040000}"/>
    <cellStyle name="Normal 25 2" xfId="1137" xr:uid="{00000000-0005-0000-0000-000070040000}"/>
    <cellStyle name="Normal 25 3" xfId="1138" xr:uid="{00000000-0005-0000-0000-000071040000}"/>
    <cellStyle name="Normal 250" xfId="1139" xr:uid="{00000000-0005-0000-0000-000072040000}"/>
    <cellStyle name="Normal 250 2" xfId="1140" xr:uid="{00000000-0005-0000-0000-000073040000}"/>
    <cellStyle name="Normal 251" xfId="1141" xr:uid="{00000000-0005-0000-0000-000074040000}"/>
    <cellStyle name="Normal 251 2" xfId="1142" xr:uid="{00000000-0005-0000-0000-000075040000}"/>
    <cellStyle name="Normal 252" xfId="1143" xr:uid="{00000000-0005-0000-0000-000076040000}"/>
    <cellStyle name="Normal 253" xfId="1144" xr:uid="{00000000-0005-0000-0000-000077040000}"/>
    <cellStyle name="Normal 254" xfId="1145" xr:uid="{00000000-0005-0000-0000-000078040000}"/>
    <cellStyle name="Normal 255" xfId="1146" xr:uid="{00000000-0005-0000-0000-000079040000}"/>
    <cellStyle name="Normal 26" xfId="1147" xr:uid="{00000000-0005-0000-0000-00007A040000}"/>
    <cellStyle name="Normal 26 2" xfId="1148" xr:uid="{00000000-0005-0000-0000-00007B040000}"/>
    <cellStyle name="Normal 26 3" xfId="1149" xr:uid="{00000000-0005-0000-0000-00007C040000}"/>
    <cellStyle name="Normal 27" xfId="1150" xr:uid="{00000000-0005-0000-0000-00007D040000}"/>
    <cellStyle name="Normal 27 2" xfId="1151" xr:uid="{00000000-0005-0000-0000-00007E040000}"/>
    <cellStyle name="Normal 27 3" xfId="1152" xr:uid="{00000000-0005-0000-0000-00007F040000}"/>
    <cellStyle name="Normal 28" xfId="1153" xr:uid="{00000000-0005-0000-0000-000080040000}"/>
    <cellStyle name="Normal 28 2" xfId="1154" xr:uid="{00000000-0005-0000-0000-000081040000}"/>
    <cellStyle name="Normal 28 3" xfId="1155" xr:uid="{00000000-0005-0000-0000-000082040000}"/>
    <cellStyle name="Normal 29" xfId="1156" xr:uid="{00000000-0005-0000-0000-000083040000}"/>
    <cellStyle name="Normal 29 2" xfId="1157" xr:uid="{00000000-0005-0000-0000-000084040000}"/>
    <cellStyle name="Normal 29 3" xfId="1158" xr:uid="{00000000-0005-0000-0000-000085040000}"/>
    <cellStyle name="Normal 3" xfId="1159" xr:uid="{00000000-0005-0000-0000-000086040000}"/>
    <cellStyle name="Normal 3 10" xfId="1160" xr:uid="{00000000-0005-0000-0000-000087040000}"/>
    <cellStyle name="Normal 3 10 2" xfId="1161" xr:uid="{00000000-0005-0000-0000-000088040000}"/>
    <cellStyle name="Normal 3 10 2 2" xfId="1162" xr:uid="{00000000-0005-0000-0000-000089040000}"/>
    <cellStyle name="Normal 3 10 2 3" xfId="1163" xr:uid="{00000000-0005-0000-0000-00008A040000}"/>
    <cellStyle name="Normal 3 10 3" xfId="1164" xr:uid="{00000000-0005-0000-0000-00008B040000}"/>
    <cellStyle name="Normal 3 11" xfId="1165" xr:uid="{00000000-0005-0000-0000-00008C040000}"/>
    <cellStyle name="Normal 3 11 2" xfId="1166" xr:uid="{00000000-0005-0000-0000-00008D040000}"/>
    <cellStyle name="Normal 3 11 2 2" xfId="1167" xr:uid="{00000000-0005-0000-0000-00008E040000}"/>
    <cellStyle name="Normal 3 12" xfId="1168" xr:uid="{00000000-0005-0000-0000-00008F040000}"/>
    <cellStyle name="Normal 3 12 2" xfId="1169" xr:uid="{00000000-0005-0000-0000-000090040000}"/>
    <cellStyle name="Normal 3 12 2 2" xfId="1170" xr:uid="{00000000-0005-0000-0000-000091040000}"/>
    <cellStyle name="Normal 3 12 3" xfId="1171" xr:uid="{00000000-0005-0000-0000-000092040000}"/>
    <cellStyle name="Normal 3 12 4" xfId="1172" xr:uid="{00000000-0005-0000-0000-000093040000}"/>
    <cellStyle name="Normal 3 12 5" xfId="1173" xr:uid="{00000000-0005-0000-0000-000094040000}"/>
    <cellStyle name="Normal 3 13" xfId="1174" xr:uid="{00000000-0005-0000-0000-000095040000}"/>
    <cellStyle name="Normal 3 13 2" xfId="1175" xr:uid="{00000000-0005-0000-0000-000096040000}"/>
    <cellStyle name="Normal 3 13 2 2" xfId="1176" xr:uid="{00000000-0005-0000-0000-000097040000}"/>
    <cellStyle name="Normal 3 13 3" xfId="1177" xr:uid="{00000000-0005-0000-0000-000098040000}"/>
    <cellStyle name="Normal 3 14" xfId="1178" xr:uid="{00000000-0005-0000-0000-000099040000}"/>
    <cellStyle name="Normal 3 14 2" xfId="1179" xr:uid="{00000000-0005-0000-0000-00009A040000}"/>
    <cellStyle name="Normal 3 14 3" xfId="1180" xr:uid="{00000000-0005-0000-0000-00009B040000}"/>
    <cellStyle name="Normal 3 15" xfId="1181" xr:uid="{00000000-0005-0000-0000-00009C040000}"/>
    <cellStyle name="Normal 3 16" xfId="1182" xr:uid="{00000000-0005-0000-0000-00009D040000}"/>
    <cellStyle name="Normal 3 16 2" xfId="1183" xr:uid="{00000000-0005-0000-0000-00009E040000}"/>
    <cellStyle name="Normal 3 17" xfId="1184" xr:uid="{00000000-0005-0000-0000-00009F040000}"/>
    <cellStyle name="Normal 3 2" xfId="1185" xr:uid="{00000000-0005-0000-0000-0000A0040000}"/>
    <cellStyle name="Normal 3 2 2" xfId="1186" xr:uid="{00000000-0005-0000-0000-0000A1040000}"/>
    <cellStyle name="Normal 3 2 2 2" xfId="1187" xr:uid="{00000000-0005-0000-0000-0000A2040000}"/>
    <cellStyle name="Normal 3 2 2 2 2" xfId="1188" xr:uid="{00000000-0005-0000-0000-0000A3040000}"/>
    <cellStyle name="Normal 3 2 2 3" xfId="1189" xr:uid="{00000000-0005-0000-0000-0000A4040000}"/>
    <cellStyle name="Normal 3 2 3" xfId="1190" xr:uid="{00000000-0005-0000-0000-0000A5040000}"/>
    <cellStyle name="Normal 3 2 3 2" xfId="1191" xr:uid="{00000000-0005-0000-0000-0000A6040000}"/>
    <cellStyle name="Normal 3 2 3 2 2" xfId="1192" xr:uid="{00000000-0005-0000-0000-0000A7040000}"/>
    <cellStyle name="Normal 3 2 3 3" xfId="1193" xr:uid="{00000000-0005-0000-0000-0000A8040000}"/>
    <cellStyle name="Normal 3 2 3 4" xfId="1194" xr:uid="{00000000-0005-0000-0000-0000A9040000}"/>
    <cellStyle name="Normal 3 2 3 5" xfId="1195" xr:uid="{00000000-0005-0000-0000-0000AA040000}"/>
    <cellStyle name="Normal 3 2 4" xfId="1196" xr:uid="{00000000-0005-0000-0000-0000AB040000}"/>
    <cellStyle name="Normal 3 2 4 2" xfId="1197" xr:uid="{00000000-0005-0000-0000-0000AC040000}"/>
    <cellStyle name="Normal 3 2 5" xfId="1198" xr:uid="{00000000-0005-0000-0000-0000AD040000}"/>
    <cellStyle name="Normal 3 3" xfId="1199" xr:uid="{00000000-0005-0000-0000-0000AE040000}"/>
    <cellStyle name="Normal 3 3 2" xfId="1200" xr:uid="{00000000-0005-0000-0000-0000AF040000}"/>
    <cellStyle name="Normal 3 3 2 2" xfId="1201" xr:uid="{00000000-0005-0000-0000-0000B0040000}"/>
    <cellStyle name="Normal 3 3 3" xfId="1202" xr:uid="{00000000-0005-0000-0000-0000B1040000}"/>
    <cellStyle name="Normal 3 4" xfId="1203" xr:uid="{00000000-0005-0000-0000-0000B2040000}"/>
    <cellStyle name="Normal 3 4 2" xfId="1204" xr:uid="{00000000-0005-0000-0000-0000B3040000}"/>
    <cellStyle name="Normal 3 4 2 2" xfId="1205" xr:uid="{00000000-0005-0000-0000-0000B4040000}"/>
    <cellStyle name="Normal 3 4 2 2 2" xfId="1206" xr:uid="{00000000-0005-0000-0000-0000B5040000}"/>
    <cellStyle name="Normal 3 4 2 2 3" xfId="1207" xr:uid="{00000000-0005-0000-0000-0000B6040000}"/>
    <cellStyle name="Normal 3 4 2 3" xfId="1208" xr:uid="{00000000-0005-0000-0000-0000B7040000}"/>
    <cellStyle name="Normal 3 4 2 3 2" xfId="1209" xr:uid="{00000000-0005-0000-0000-0000B8040000}"/>
    <cellStyle name="Normal 3 4 2 4" xfId="1210" xr:uid="{00000000-0005-0000-0000-0000B9040000}"/>
    <cellStyle name="Normal 3 4 2 5" xfId="1211" xr:uid="{00000000-0005-0000-0000-0000BA040000}"/>
    <cellStyle name="Normal 3 4 2 6" xfId="1212" xr:uid="{00000000-0005-0000-0000-0000BB040000}"/>
    <cellStyle name="Normal 3 4 3" xfId="1213" xr:uid="{00000000-0005-0000-0000-0000BC040000}"/>
    <cellStyle name="Normal 3 4 3 2" xfId="1214" xr:uid="{00000000-0005-0000-0000-0000BD040000}"/>
    <cellStyle name="Normal 3 4 4" xfId="1215" xr:uid="{00000000-0005-0000-0000-0000BE040000}"/>
    <cellStyle name="Normal 3 4 4 2" xfId="1216" xr:uid="{00000000-0005-0000-0000-0000BF040000}"/>
    <cellStyle name="Normal 3 4 5" xfId="1217" xr:uid="{00000000-0005-0000-0000-0000C0040000}"/>
    <cellStyle name="Normal 3 4 6" xfId="1218" xr:uid="{00000000-0005-0000-0000-0000C1040000}"/>
    <cellStyle name="Normal 3 4 7" xfId="1219" xr:uid="{00000000-0005-0000-0000-0000C2040000}"/>
    <cellStyle name="Normal 3 4_AVANCES 2014 CON SALDO CERO ABRIL 2015" xfId="1220" xr:uid="{00000000-0005-0000-0000-0000C3040000}"/>
    <cellStyle name="Normal 3 5" xfId="1221" xr:uid="{00000000-0005-0000-0000-0000C4040000}"/>
    <cellStyle name="Normal 3 5 2" xfId="1222" xr:uid="{00000000-0005-0000-0000-0000C5040000}"/>
    <cellStyle name="Normal 3 5 2 2" xfId="1223" xr:uid="{00000000-0005-0000-0000-0000C6040000}"/>
    <cellStyle name="Normal 3 5 3" xfId="1224" xr:uid="{00000000-0005-0000-0000-0000C7040000}"/>
    <cellStyle name="Normal 3 5 3 2" xfId="1225" xr:uid="{00000000-0005-0000-0000-0000C8040000}"/>
    <cellStyle name="Normal 3 5 4" xfId="1226" xr:uid="{00000000-0005-0000-0000-0000C9040000}"/>
    <cellStyle name="Normal 3 5 5" xfId="1227" xr:uid="{00000000-0005-0000-0000-0000CA040000}"/>
    <cellStyle name="Normal 3 5 6" xfId="1228" xr:uid="{00000000-0005-0000-0000-0000CB040000}"/>
    <cellStyle name="Normal 3 6" xfId="1229" xr:uid="{00000000-0005-0000-0000-0000CC040000}"/>
    <cellStyle name="Normal 3 6 2" xfId="1230" xr:uid="{00000000-0005-0000-0000-0000CD040000}"/>
    <cellStyle name="Normal 3 6 2 2" xfId="1231" xr:uid="{00000000-0005-0000-0000-0000CE040000}"/>
    <cellStyle name="Normal 3 6 3" xfId="1232" xr:uid="{00000000-0005-0000-0000-0000CF040000}"/>
    <cellStyle name="Normal 3 6 3 2" xfId="1233" xr:uid="{00000000-0005-0000-0000-0000D0040000}"/>
    <cellStyle name="Normal 3 6 4" xfId="1234" xr:uid="{00000000-0005-0000-0000-0000D1040000}"/>
    <cellStyle name="Normal 3 6 5" xfId="1235" xr:uid="{00000000-0005-0000-0000-0000D2040000}"/>
    <cellStyle name="Normal 3 6 6" xfId="1236" xr:uid="{00000000-0005-0000-0000-0000D3040000}"/>
    <cellStyle name="Normal 3 7" xfId="1237" xr:uid="{00000000-0005-0000-0000-0000D4040000}"/>
    <cellStyle name="Normal 3 7 2" xfId="1238" xr:uid="{00000000-0005-0000-0000-0000D5040000}"/>
    <cellStyle name="Normal 3 7 2 2" xfId="1239" xr:uid="{00000000-0005-0000-0000-0000D6040000}"/>
    <cellStyle name="Normal 3 7 3" xfId="1240" xr:uid="{00000000-0005-0000-0000-0000D7040000}"/>
    <cellStyle name="Normal 3 7 5" xfId="1241" xr:uid="{00000000-0005-0000-0000-0000D8040000}"/>
    <cellStyle name="Normal 3 8" xfId="1242" xr:uid="{00000000-0005-0000-0000-0000D9040000}"/>
    <cellStyle name="Normal 3 8 2" xfId="1243" xr:uid="{00000000-0005-0000-0000-0000DA040000}"/>
    <cellStyle name="Normal 3 9" xfId="1244" xr:uid="{00000000-0005-0000-0000-0000DB040000}"/>
    <cellStyle name="Normal 3 9 2" xfId="1245" xr:uid="{00000000-0005-0000-0000-0000DC040000}"/>
    <cellStyle name="Normal 3 9 2 2" xfId="1246" xr:uid="{00000000-0005-0000-0000-0000DD040000}"/>
    <cellStyle name="Normal 3 9 3" xfId="1247" xr:uid="{00000000-0005-0000-0000-0000DE040000}"/>
    <cellStyle name="Normal 3_AVANCES 2014 CON SALDO CERO ABRIL 2015" xfId="1248" xr:uid="{00000000-0005-0000-0000-0000DF040000}"/>
    <cellStyle name="Normal 30" xfId="1249" xr:uid="{00000000-0005-0000-0000-0000E0040000}"/>
    <cellStyle name="Normal 30 2" xfId="1250" xr:uid="{00000000-0005-0000-0000-0000E1040000}"/>
    <cellStyle name="Normal 30 3" xfId="1251" xr:uid="{00000000-0005-0000-0000-0000E2040000}"/>
    <cellStyle name="Normal 31" xfId="1252" xr:uid="{00000000-0005-0000-0000-0000E3040000}"/>
    <cellStyle name="Normal 31 2" xfId="1253" xr:uid="{00000000-0005-0000-0000-0000E4040000}"/>
    <cellStyle name="Normal 31 3" xfId="1254" xr:uid="{00000000-0005-0000-0000-0000E5040000}"/>
    <cellStyle name="Normal 32" xfId="1255" xr:uid="{00000000-0005-0000-0000-0000E6040000}"/>
    <cellStyle name="Normal 32 2" xfId="1256" xr:uid="{00000000-0005-0000-0000-0000E7040000}"/>
    <cellStyle name="Normal 32 3" xfId="1257" xr:uid="{00000000-0005-0000-0000-0000E8040000}"/>
    <cellStyle name="Normal 33" xfId="1258" xr:uid="{00000000-0005-0000-0000-0000E9040000}"/>
    <cellStyle name="Normal 33 2" xfId="1259" xr:uid="{00000000-0005-0000-0000-0000EA040000}"/>
    <cellStyle name="Normal 33 3" xfId="1260" xr:uid="{00000000-0005-0000-0000-0000EB040000}"/>
    <cellStyle name="Normal 34" xfId="1261" xr:uid="{00000000-0005-0000-0000-0000EC040000}"/>
    <cellStyle name="Normal 34 2" xfId="1262" xr:uid="{00000000-0005-0000-0000-0000ED040000}"/>
    <cellStyle name="Normal 34 3" xfId="1263" xr:uid="{00000000-0005-0000-0000-0000EE040000}"/>
    <cellStyle name="Normal 35" xfId="1264" xr:uid="{00000000-0005-0000-0000-0000EF040000}"/>
    <cellStyle name="Normal 35 2" xfId="1265" xr:uid="{00000000-0005-0000-0000-0000F0040000}"/>
    <cellStyle name="Normal 35 3" xfId="1266" xr:uid="{00000000-0005-0000-0000-0000F1040000}"/>
    <cellStyle name="Normal 36" xfId="1267" xr:uid="{00000000-0005-0000-0000-0000F2040000}"/>
    <cellStyle name="Normal 36 2" xfId="1268" xr:uid="{00000000-0005-0000-0000-0000F3040000}"/>
    <cellStyle name="Normal 36 3" xfId="1269" xr:uid="{00000000-0005-0000-0000-0000F4040000}"/>
    <cellStyle name="Normal 37" xfId="1270" xr:uid="{00000000-0005-0000-0000-0000F5040000}"/>
    <cellStyle name="Normal 37 2" xfId="1271" xr:uid="{00000000-0005-0000-0000-0000F6040000}"/>
    <cellStyle name="Normal 37 2 2" xfId="1272" xr:uid="{00000000-0005-0000-0000-0000F7040000}"/>
    <cellStyle name="Normal 37 3" xfId="1273" xr:uid="{00000000-0005-0000-0000-0000F8040000}"/>
    <cellStyle name="Normal 38" xfId="1274" xr:uid="{00000000-0005-0000-0000-0000F9040000}"/>
    <cellStyle name="Normal 38 2" xfId="1275" xr:uid="{00000000-0005-0000-0000-0000FA040000}"/>
    <cellStyle name="Normal 38 2 2" xfId="1276" xr:uid="{00000000-0005-0000-0000-0000FB040000}"/>
    <cellStyle name="Normal 38 3" xfId="1277" xr:uid="{00000000-0005-0000-0000-0000FC040000}"/>
    <cellStyle name="Normal 39" xfId="1278" xr:uid="{00000000-0005-0000-0000-0000FD040000}"/>
    <cellStyle name="Normal 39 2" xfId="1279" xr:uid="{00000000-0005-0000-0000-0000FE040000}"/>
    <cellStyle name="Normal 39 3" xfId="1280" xr:uid="{00000000-0005-0000-0000-0000FF040000}"/>
    <cellStyle name="Normal 4" xfId="1281" xr:uid="{00000000-0005-0000-0000-000000050000}"/>
    <cellStyle name="Normal 4 2" xfId="1282" xr:uid="{00000000-0005-0000-0000-000001050000}"/>
    <cellStyle name="Normal 4 2 2" xfId="1283" xr:uid="{00000000-0005-0000-0000-000002050000}"/>
    <cellStyle name="Normal 4 2 2 2" xfId="1284" xr:uid="{00000000-0005-0000-0000-000003050000}"/>
    <cellStyle name="Normal 4 2 2 2 2" xfId="1285" xr:uid="{00000000-0005-0000-0000-000004050000}"/>
    <cellStyle name="Normal 4 2 2 3" xfId="1286" xr:uid="{00000000-0005-0000-0000-000005050000}"/>
    <cellStyle name="Normal 4 2 2 3 2" xfId="1287" xr:uid="{00000000-0005-0000-0000-000006050000}"/>
    <cellStyle name="Normal 4 2 2 4" xfId="1288" xr:uid="{00000000-0005-0000-0000-000007050000}"/>
    <cellStyle name="Normal 4 2 2 5" xfId="1289" xr:uid="{00000000-0005-0000-0000-000008050000}"/>
    <cellStyle name="Normal 4 2 2 6" xfId="1290" xr:uid="{00000000-0005-0000-0000-000009050000}"/>
    <cellStyle name="Normal 4 2 3" xfId="1291" xr:uid="{00000000-0005-0000-0000-00000A050000}"/>
    <cellStyle name="Normal 4 2 4" xfId="1292" xr:uid="{00000000-0005-0000-0000-00000B050000}"/>
    <cellStyle name="Normal 4 2 4 2" xfId="1293" xr:uid="{00000000-0005-0000-0000-00000C050000}"/>
    <cellStyle name="Normal 4 2 5" xfId="1294" xr:uid="{00000000-0005-0000-0000-00000D050000}"/>
    <cellStyle name="Normal 4 3" xfId="1295" xr:uid="{00000000-0005-0000-0000-00000E050000}"/>
    <cellStyle name="Normal 4 3 2" xfId="1296" xr:uid="{00000000-0005-0000-0000-00000F050000}"/>
    <cellStyle name="Normal 4 3 2 2" xfId="1297" xr:uid="{00000000-0005-0000-0000-000010050000}"/>
    <cellStyle name="Normal 4 3 3" xfId="1298" xr:uid="{00000000-0005-0000-0000-000011050000}"/>
    <cellStyle name="Normal 4 3 3 2" xfId="1299" xr:uid="{00000000-0005-0000-0000-000012050000}"/>
    <cellStyle name="Normal 4 3 4" xfId="1300" xr:uid="{00000000-0005-0000-0000-000013050000}"/>
    <cellStyle name="Normal 4 3 5" xfId="1301" xr:uid="{00000000-0005-0000-0000-000014050000}"/>
    <cellStyle name="Normal 4 3 6" xfId="1302" xr:uid="{00000000-0005-0000-0000-000015050000}"/>
    <cellStyle name="Normal 4 4" xfId="1303" xr:uid="{00000000-0005-0000-0000-000016050000}"/>
    <cellStyle name="Normal 4 4 2" xfId="1304" xr:uid="{00000000-0005-0000-0000-000017050000}"/>
    <cellStyle name="Normal 4 5" xfId="1305" xr:uid="{00000000-0005-0000-0000-000018050000}"/>
    <cellStyle name="Normal 4 5 2" xfId="1306" xr:uid="{00000000-0005-0000-0000-000019050000}"/>
    <cellStyle name="Normal 4 6" xfId="1307" xr:uid="{00000000-0005-0000-0000-00001A050000}"/>
    <cellStyle name="Normal 4 6 2" xfId="1308" xr:uid="{00000000-0005-0000-0000-00001B050000}"/>
    <cellStyle name="Normal 4 7" xfId="1309" xr:uid="{00000000-0005-0000-0000-00001C050000}"/>
    <cellStyle name="Normal 40" xfId="1310" xr:uid="{00000000-0005-0000-0000-00001D050000}"/>
    <cellStyle name="Normal 40 2" xfId="1311" xr:uid="{00000000-0005-0000-0000-00001E050000}"/>
    <cellStyle name="Normal 40 2 2" xfId="1312" xr:uid="{00000000-0005-0000-0000-00001F050000}"/>
    <cellStyle name="Normal 40 2 2 2" xfId="1313" xr:uid="{00000000-0005-0000-0000-000020050000}"/>
    <cellStyle name="Normal 40 2 3" xfId="1314" xr:uid="{00000000-0005-0000-0000-000021050000}"/>
    <cellStyle name="Normal 40 2 3 2" xfId="1315" xr:uid="{00000000-0005-0000-0000-000022050000}"/>
    <cellStyle name="Normal 40 2 4" xfId="1316" xr:uid="{00000000-0005-0000-0000-000023050000}"/>
    <cellStyle name="Normal 40 2 5" xfId="1317" xr:uid="{00000000-0005-0000-0000-000024050000}"/>
    <cellStyle name="Normal 40 2 6" xfId="1318" xr:uid="{00000000-0005-0000-0000-000025050000}"/>
    <cellStyle name="Normal 40 3" xfId="1319" xr:uid="{00000000-0005-0000-0000-000026050000}"/>
    <cellStyle name="Normal 40 3 2" xfId="1320" xr:uid="{00000000-0005-0000-0000-000027050000}"/>
    <cellStyle name="Normal 40 4" xfId="1321" xr:uid="{00000000-0005-0000-0000-000028050000}"/>
    <cellStyle name="Normal 40 4 2" xfId="1322" xr:uid="{00000000-0005-0000-0000-000029050000}"/>
    <cellStyle name="Normal 40 5" xfId="1323" xr:uid="{00000000-0005-0000-0000-00002A050000}"/>
    <cellStyle name="Normal 40 6" xfId="1324" xr:uid="{00000000-0005-0000-0000-00002B050000}"/>
    <cellStyle name="Normal 40 7" xfId="1325" xr:uid="{00000000-0005-0000-0000-00002C050000}"/>
    <cellStyle name="Normal 40_AVANCES 2014 CON SALDO CERO ABRIL 2015" xfId="1326" xr:uid="{00000000-0005-0000-0000-00002D050000}"/>
    <cellStyle name="Normal 41" xfId="1327" xr:uid="{00000000-0005-0000-0000-00002E050000}"/>
    <cellStyle name="Normal 41 2" xfId="1328" xr:uid="{00000000-0005-0000-0000-00002F050000}"/>
    <cellStyle name="Normal 41 2 2" xfId="1329" xr:uid="{00000000-0005-0000-0000-000030050000}"/>
    <cellStyle name="Normal 41 2 2 2" xfId="1330" xr:uid="{00000000-0005-0000-0000-000031050000}"/>
    <cellStyle name="Normal 41 2 3" xfId="1331" xr:uid="{00000000-0005-0000-0000-000032050000}"/>
    <cellStyle name="Normal 41 2 3 2" xfId="1332" xr:uid="{00000000-0005-0000-0000-000033050000}"/>
    <cellStyle name="Normal 41 2 4" xfId="1333" xr:uid="{00000000-0005-0000-0000-000034050000}"/>
    <cellStyle name="Normal 41 2 5" xfId="1334" xr:uid="{00000000-0005-0000-0000-000035050000}"/>
    <cellStyle name="Normal 41 2 6" xfId="1335" xr:uid="{00000000-0005-0000-0000-000036050000}"/>
    <cellStyle name="Normal 41 3" xfId="1336" xr:uid="{00000000-0005-0000-0000-000037050000}"/>
    <cellStyle name="Normal 41 3 2" xfId="1337" xr:uid="{00000000-0005-0000-0000-000038050000}"/>
    <cellStyle name="Normal 41 3 2 2" xfId="1338" xr:uid="{00000000-0005-0000-0000-000039050000}"/>
    <cellStyle name="Normal 41 3 3" xfId="1339" xr:uid="{00000000-0005-0000-0000-00003A050000}"/>
    <cellStyle name="Normal 41 3 3 2" xfId="1340" xr:uid="{00000000-0005-0000-0000-00003B050000}"/>
    <cellStyle name="Normal 41 3 4" xfId="1341" xr:uid="{00000000-0005-0000-0000-00003C050000}"/>
    <cellStyle name="Normal 41 3 5" xfId="1342" xr:uid="{00000000-0005-0000-0000-00003D050000}"/>
    <cellStyle name="Normal 41 3 6" xfId="1343" xr:uid="{00000000-0005-0000-0000-00003E050000}"/>
    <cellStyle name="Normal 41 4" xfId="1344" xr:uid="{00000000-0005-0000-0000-00003F050000}"/>
    <cellStyle name="Normal 41 4 2" xfId="1345" xr:uid="{00000000-0005-0000-0000-000040050000}"/>
    <cellStyle name="Normal 41 5" xfId="1346" xr:uid="{00000000-0005-0000-0000-000041050000}"/>
    <cellStyle name="Normal 41 5 2" xfId="1347" xr:uid="{00000000-0005-0000-0000-000042050000}"/>
    <cellStyle name="Normal 41 6" xfId="1348" xr:uid="{00000000-0005-0000-0000-000043050000}"/>
    <cellStyle name="Normal 41 7" xfId="1349" xr:uid="{00000000-0005-0000-0000-000044050000}"/>
    <cellStyle name="Normal 41 8" xfId="1350" xr:uid="{00000000-0005-0000-0000-000045050000}"/>
    <cellStyle name="Normal 41_AVANCES 2014 CON SALDO CERO ABRIL 2015" xfId="1351" xr:uid="{00000000-0005-0000-0000-000046050000}"/>
    <cellStyle name="Normal 42" xfId="1352" xr:uid="{00000000-0005-0000-0000-000047050000}"/>
    <cellStyle name="Normal 42 2" xfId="1353" xr:uid="{00000000-0005-0000-0000-000048050000}"/>
    <cellStyle name="Normal 42 3" xfId="1354" xr:uid="{00000000-0005-0000-0000-000049050000}"/>
    <cellStyle name="Normal 43" xfId="1355" xr:uid="{00000000-0005-0000-0000-00004A050000}"/>
    <cellStyle name="Normal 43 2" xfId="1356" xr:uid="{00000000-0005-0000-0000-00004B050000}"/>
    <cellStyle name="Normal 43 3" xfId="1357" xr:uid="{00000000-0005-0000-0000-00004C050000}"/>
    <cellStyle name="Normal 44" xfId="1358" xr:uid="{00000000-0005-0000-0000-00004D050000}"/>
    <cellStyle name="Normal 44 2" xfId="1359" xr:uid="{00000000-0005-0000-0000-00004E050000}"/>
    <cellStyle name="Normal 44 2 2" xfId="1360" xr:uid="{00000000-0005-0000-0000-00004F050000}"/>
    <cellStyle name="Normal 44 3" xfId="1361" xr:uid="{00000000-0005-0000-0000-000050050000}"/>
    <cellStyle name="Normal 44 3 2" xfId="1362" xr:uid="{00000000-0005-0000-0000-000051050000}"/>
    <cellStyle name="Normal 44 4" xfId="1363" xr:uid="{00000000-0005-0000-0000-000052050000}"/>
    <cellStyle name="Normal 44 5" xfId="1364" xr:uid="{00000000-0005-0000-0000-000053050000}"/>
    <cellStyle name="Normal 44 6" xfId="1365" xr:uid="{00000000-0005-0000-0000-000054050000}"/>
    <cellStyle name="Normal 44 7" xfId="1366" xr:uid="{00000000-0005-0000-0000-000055050000}"/>
    <cellStyle name="Normal 45" xfId="1367" xr:uid="{00000000-0005-0000-0000-000056050000}"/>
    <cellStyle name="Normal 45 2" xfId="1368" xr:uid="{00000000-0005-0000-0000-000057050000}"/>
    <cellStyle name="Normal 45 2 2" xfId="1369" xr:uid="{00000000-0005-0000-0000-000058050000}"/>
    <cellStyle name="Normal 45 3" xfId="1370" xr:uid="{00000000-0005-0000-0000-000059050000}"/>
    <cellStyle name="Normal 45 3 2" xfId="1371" xr:uid="{00000000-0005-0000-0000-00005A050000}"/>
    <cellStyle name="Normal 45 4" xfId="1372" xr:uid="{00000000-0005-0000-0000-00005B050000}"/>
    <cellStyle name="Normal 45 5" xfId="1373" xr:uid="{00000000-0005-0000-0000-00005C050000}"/>
    <cellStyle name="Normal 45 6" xfId="1374" xr:uid="{00000000-0005-0000-0000-00005D050000}"/>
    <cellStyle name="Normal 46" xfId="1375" xr:uid="{00000000-0005-0000-0000-00005E050000}"/>
    <cellStyle name="Normal 46 2" xfId="1376" xr:uid="{00000000-0005-0000-0000-00005F050000}"/>
    <cellStyle name="Normal 46 2 2" xfId="1377" xr:uid="{00000000-0005-0000-0000-000060050000}"/>
    <cellStyle name="Normal 46 3" xfId="1378" xr:uid="{00000000-0005-0000-0000-000061050000}"/>
    <cellStyle name="Normal 46 3 2" xfId="1379" xr:uid="{00000000-0005-0000-0000-000062050000}"/>
    <cellStyle name="Normal 46 4" xfId="1380" xr:uid="{00000000-0005-0000-0000-000063050000}"/>
    <cellStyle name="Normal 46 4 2" xfId="1381" xr:uid="{00000000-0005-0000-0000-000064050000}"/>
    <cellStyle name="Normal 46 5" xfId="1382" xr:uid="{00000000-0005-0000-0000-000065050000}"/>
    <cellStyle name="Normal 46 6" xfId="1383" xr:uid="{00000000-0005-0000-0000-000066050000}"/>
    <cellStyle name="Normal 46 6 2" xfId="1384" xr:uid="{00000000-0005-0000-0000-000067050000}"/>
    <cellStyle name="Normal 47" xfId="1385" xr:uid="{00000000-0005-0000-0000-000068050000}"/>
    <cellStyle name="Normal 47 2" xfId="1386" xr:uid="{00000000-0005-0000-0000-000069050000}"/>
    <cellStyle name="Normal 47 2 2" xfId="1387" xr:uid="{00000000-0005-0000-0000-00006A050000}"/>
    <cellStyle name="Normal 47 2 2 2" xfId="1388" xr:uid="{00000000-0005-0000-0000-00006B050000}"/>
    <cellStyle name="Normal 47 3" xfId="1389" xr:uid="{00000000-0005-0000-0000-00006C050000}"/>
    <cellStyle name="Normal 47 4" xfId="1390" xr:uid="{00000000-0005-0000-0000-00006D050000}"/>
    <cellStyle name="Normal 47 5" xfId="1391" xr:uid="{00000000-0005-0000-0000-00006E050000}"/>
    <cellStyle name="Normal 48" xfId="1392" xr:uid="{00000000-0005-0000-0000-00006F050000}"/>
    <cellStyle name="Normal 48 2" xfId="1393" xr:uid="{00000000-0005-0000-0000-000070050000}"/>
    <cellStyle name="Normal 48 2 2" xfId="1394" xr:uid="{00000000-0005-0000-0000-000071050000}"/>
    <cellStyle name="Normal 48 3" xfId="1395" xr:uid="{00000000-0005-0000-0000-000072050000}"/>
    <cellStyle name="Normal 49" xfId="1396" xr:uid="{00000000-0005-0000-0000-000073050000}"/>
    <cellStyle name="Normal 49 2" xfId="1397" xr:uid="{00000000-0005-0000-0000-000074050000}"/>
    <cellStyle name="Normal 49 2 2" xfId="1398" xr:uid="{00000000-0005-0000-0000-000075050000}"/>
    <cellStyle name="Normal 49 3" xfId="1399" xr:uid="{00000000-0005-0000-0000-000076050000}"/>
    <cellStyle name="Normal 5" xfId="1400" xr:uid="{00000000-0005-0000-0000-000077050000}"/>
    <cellStyle name="Normal 5 2" xfId="1401" xr:uid="{00000000-0005-0000-0000-000078050000}"/>
    <cellStyle name="Normal 5 2 2" xfId="1402" xr:uid="{00000000-0005-0000-0000-000079050000}"/>
    <cellStyle name="Normal 5 2 2 2" xfId="1403" xr:uid="{00000000-0005-0000-0000-00007A050000}"/>
    <cellStyle name="Normal 5 2 3" xfId="1404" xr:uid="{00000000-0005-0000-0000-00007B050000}"/>
    <cellStyle name="Normal 5 2 4" xfId="1405" xr:uid="{00000000-0005-0000-0000-00007C050000}"/>
    <cellStyle name="Normal 5 3" xfId="1406" xr:uid="{00000000-0005-0000-0000-00007D050000}"/>
    <cellStyle name="Normal 5 3 2" xfId="1407" xr:uid="{00000000-0005-0000-0000-00007E050000}"/>
    <cellStyle name="Normal 5 3 2 2" xfId="1408" xr:uid="{00000000-0005-0000-0000-00007F050000}"/>
    <cellStyle name="Normal 5 3 3" xfId="1409" xr:uid="{00000000-0005-0000-0000-000080050000}"/>
    <cellStyle name="Normal 5 4" xfId="1410" xr:uid="{00000000-0005-0000-0000-000081050000}"/>
    <cellStyle name="Normal 5 4 2" xfId="1411" xr:uid="{00000000-0005-0000-0000-000082050000}"/>
    <cellStyle name="Normal 5 5" xfId="1412" xr:uid="{00000000-0005-0000-0000-000083050000}"/>
    <cellStyle name="Normal 5 5 2" xfId="1413" xr:uid="{00000000-0005-0000-0000-000084050000}"/>
    <cellStyle name="Normal 5 6" xfId="1414" xr:uid="{00000000-0005-0000-0000-000085050000}"/>
    <cellStyle name="Normal 5 7" xfId="1415" xr:uid="{00000000-0005-0000-0000-000086050000}"/>
    <cellStyle name="Normal 5 8" xfId="1416" xr:uid="{00000000-0005-0000-0000-000087050000}"/>
    <cellStyle name="Normal 5_AVANCES 2014 CON SALDO CERO ABRIL 2015" xfId="1417" xr:uid="{00000000-0005-0000-0000-000088050000}"/>
    <cellStyle name="Normal 50" xfId="1418" xr:uid="{00000000-0005-0000-0000-000089050000}"/>
    <cellStyle name="Normal 50 2" xfId="1419" xr:uid="{00000000-0005-0000-0000-00008A050000}"/>
    <cellStyle name="Normal 50 2 2" xfId="1420" xr:uid="{00000000-0005-0000-0000-00008B050000}"/>
    <cellStyle name="Normal 51" xfId="1421" xr:uid="{00000000-0005-0000-0000-00008C050000}"/>
    <cellStyle name="Normal 51 2" xfId="1422" xr:uid="{00000000-0005-0000-0000-00008D050000}"/>
    <cellStyle name="Normal 51 2 2" xfId="1423" xr:uid="{00000000-0005-0000-0000-00008E050000}"/>
    <cellStyle name="Normal 52" xfId="1424" xr:uid="{00000000-0005-0000-0000-00008F050000}"/>
    <cellStyle name="Normal 52 2" xfId="1425" xr:uid="{00000000-0005-0000-0000-000090050000}"/>
    <cellStyle name="Normal 52 2 2" xfId="1426" xr:uid="{00000000-0005-0000-0000-000091050000}"/>
    <cellStyle name="Normal 52 3" xfId="1427" xr:uid="{00000000-0005-0000-0000-000092050000}"/>
    <cellStyle name="Normal 52 3 2" xfId="1428" xr:uid="{00000000-0005-0000-0000-000093050000}"/>
    <cellStyle name="Normal 53" xfId="1429" xr:uid="{00000000-0005-0000-0000-000094050000}"/>
    <cellStyle name="Normal 53 2" xfId="1430" xr:uid="{00000000-0005-0000-0000-000095050000}"/>
    <cellStyle name="Normal 53 2 2" xfId="1431" xr:uid="{00000000-0005-0000-0000-000096050000}"/>
    <cellStyle name="Normal 54" xfId="1432" xr:uid="{00000000-0005-0000-0000-000097050000}"/>
    <cellStyle name="Normal 54 2" xfId="1433" xr:uid="{00000000-0005-0000-0000-000098050000}"/>
    <cellStyle name="Normal 54 2 2" xfId="1434" xr:uid="{00000000-0005-0000-0000-000099050000}"/>
    <cellStyle name="Normal 55" xfId="1435" xr:uid="{00000000-0005-0000-0000-00009A050000}"/>
    <cellStyle name="Normal 55 2" xfId="1436" xr:uid="{00000000-0005-0000-0000-00009B050000}"/>
    <cellStyle name="Normal 56" xfId="1437" xr:uid="{00000000-0005-0000-0000-00009C050000}"/>
    <cellStyle name="Normal 56 2" xfId="1438" xr:uid="{00000000-0005-0000-0000-00009D050000}"/>
    <cellStyle name="Normal 56 2 2" xfId="1439" xr:uid="{00000000-0005-0000-0000-00009E050000}"/>
    <cellStyle name="Normal 57" xfId="1440" xr:uid="{00000000-0005-0000-0000-00009F050000}"/>
    <cellStyle name="Normal 57 2" xfId="1441" xr:uid="{00000000-0005-0000-0000-0000A0050000}"/>
    <cellStyle name="Normal 58" xfId="1442" xr:uid="{00000000-0005-0000-0000-0000A1050000}"/>
    <cellStyle name="Normal 58 2" xfId="1443" xr:uid="{00000000-0005-0000-0000-0000A2050000}"/>
    <cellStyle name="Normal 58 2 2" xfId="1444" xr:uid="{00000000-0005-0000-0000-0000A3050000}"/>
    <cellStyle name="Normal 58 2 2 2" xfId="1445" xr:uid="{00000000-0005-0000-0000-0000A4050000}"/>
    <cellStyle name="Normal 58 2 3" xfId="1446" xr:uid="{00000000-0005-0000-0000-0000A5050000}"/>
    <cellStyle name="Normal 58 3" xfId="1447" xr:uid="{00000000-0005-0000-0000-0000A6050000}"/>
    <cellStyle name="Normal 58 3 2" xfId="1448" xr:uid="{00000000-0005-0000-0000-0000A7050000}"/>
    <cellStyle name="Normal 58 4" xfId="1449" xr:uid="{00000000-0005-0000-0000-0000A8050000}"/>
    <cellStyle name="Normal 58 4 2" xfId="1450" xr:uid="{00000000-0005-0000-0000-0000A9050000}"/>
    <cellStyle name="Normal 58 5" xfId="1451" xr:uid="{00000000-0005-0000-0000-0000AA050000}"/>
    <cellStyle name="Normal 58 6" xfId="1452" xr:uid="{00000000-0005-0000-0000-0000AB050000}"/>
    <cellStyle name="Normal 59" xfId="1453" xr:uid="{00000000-0005-0000-0000-0000AC050000}"/>
    <cellStyle name="Normal 59 2" xfId="1454" xr:uid="{00000000-0005-0000-0000-0000AD050000}"/>
    <cellStyle name="Normal 59 2 2" xfId="1455" xr:uid="{00000000-0005-0000-0000-0000AE050000}"/>
    <cellStyle name="Normal 59 2 2 2" xfId="1456" xr:uid="{00000000-0005-0000-0000-0000AF050000}"/>
    <cellStyle name="Normal 59 2 3" xfId="1457" xr:uid="{00000000-0005-0000-0000-0000B0050000}"/>
    <cellStyle name="Normal 59 3" xfId="1458" xr:uid="{00000000-0005-0000-0000-0000B1050000}"/>
    <cellStyle name="Normal 59 3 2" xfId="1459" xr:uid="{00000000-0005-0000-0000-0000B2050000}"/>
    <cellStyle name="Normal 59 4" xfId="1460" xr:uid="{00000000-0005-0000-0000-0000B3050000}"/>
    <cellStyle name="Normal 59 4 2" xfId="1461" xr:uid="{00000000-0005-0000-0000-0000B4050000}"/>
    <cellStyle name="Normal 59 5" xfId="1462" xr:uid="{00000000-0005-0000-0000-0000B5050000}"/>
    <cellStyle name="Normal 59 6" xfId="1463" xr:uid="{00000000-0005-0000-0000-0000B6050000}"/>
    <cellStyle name="Normal 6" xfId="1464" xr:uid="{00000000-0005-0000-0000-0000B7050000}"/>
    <cellStyle name="Normal 6 2" xfId="1465" xr:uid="{00000000-0005-0000-0000-0000B8050000}"/>
    <cellStyle name="Normal 6 2 2" xfId="1466" xr:uid="{00000000-0005-0000-0000-0000B9050000}"/>
    <cellStyle name="Normal 6 2 2 2" xfId="1467" xr:uid="{00000000-0005-0000-0000-0000BA050000}"/>
    <cellStyle name="Normal 6 2 3" xfId="1468" xr:uid="{00000000-0005-0000-0000-0000BB050000}"/>
    <cellStyle name="Normal 6 2 4" xfId="1469" xr:uid="{00000000-0005-0000-0000-0000BC050000}"/>
    <cellStyle name="Normal 6 3" xfId="1470" xr:uid="{00000000-0005-0000-0000-0000BD050000}"/>
    <cellStyle name="Normal 6 3 2" xfId="1471" xr:uid="{00000000-0005-0000-0000-0000BE050000}"/>
    <cellStyle name="Normal 6 3 2 2" xfId="1472" xr:uid="{00000000-0005-0000-0000-0000BF050000}"/>
    <cellStyle name="Normal 6 3 3" xfId="1473" xr:uid="{00000000-0005-0000-0000-0000C0050000}"/>
    <cellStyle name="Normal 6 3 3 2" xfId="1474" xr:uid="{00000000-0005-0000-0000-0000C1050000}"/>
    <cellStyle name="Normal 6 3 4" xfId="1475" xr:uid="{00000000-0005-0000-0000-0000C2050000}"/>
    <cellStyle name="Normal 6 3 5" xfId="1476" xr:uid="{00000000-0005-0000-0000-0000C3050000}"/>
    <cellStyle name="Normal 6 3 6" xfId="1477" xr:uid="{00000000-0005-0000-0000-0000C4050000}"/>
    <cellStyle name="Normal 6 4" xfId="1478" xr:uid="{00000000-0005-0000-0000-0000C5050000}"/>
    <cellStyle name="Normal 6 4 2" xfId="1479" xr:uid="{00000000-0005-0000-0000-0000C6050000}"/>
    <cellStyle name="Normal 6 5" xfId="1480" xr:uid="{00000000-0005-0000-0000-0000C7050000}"/>
    <cellStyle name="Normal 6 5 2" xfId="1481" xr:uid="{00000000-0005-0000-0000-0000C8050000}"/>
    <cellStyle name="Normal 6 6" xfId="1482" xr:uid="{00000000-0005-0000-0000-0000C9050000}"/>
    <cellStyle name="Normal 6 7" xfId="1483" xr:uid="{00000000-0005-0000-0000-0000CA050000}"/>
    <cellStyle name="Normal 6 8" xfId="1484" xr:uid="{00000000-0005-0000-0000-0000CB050000}"/>
    <cellStyle name="Normal 6_AVANCES 2014 CON SALDO CERO ABRIL 2015" xfId="1485" xr:uid="{00000000-0005-0000-0000-0000CC050000}"/>
    <cellStyle name="Normal 60" xfId="1486" xr:uid="{00000000-0005-0000-0000-0000CD050000}"/>
    <cellStyle name="Normal 60 2" xfId="1487" xr:uid="{00000000-0005-0000-0000-0000CE050000}"/>
    <cellStyle name="Normal 60 2 2" xfId="1488" xr:uid="{00000000-0005-0000-0000-0000CF050000}"/>
    <cellStyle name="Normal 60 2 2 2" xfId="1489" xr:uid="{00000000-0005-0000-0000-0000D0050000}"/>
    <cellStyle name="Normal 60 2 3" xfId="1490" xr:uid="{00000000-0005-0000-0000-0000D1050000}"/>
    <cellStyle name="Normal 60 3" xfId="1491" xr:uid="{00000000-0005-0000-0000-0000D2050000}"/>
    <cellStyle name="Normal 60 3 2" xfId="1492" xr:uid="{00000000-0005-0000-0000-0000D3050000}"/>
    <cellStyle name="Normal 60 4" xfId="1493" xr:uid="{00000000-0005-0000-0000-0000D4050000}"/>
    <cellStyle name="Normal 60 4 2" xfId="1494" xr:uid="{00000000-0005-0000-0000-0000D5050000}"/>
    <cellStyle name="Normal 60 5" xfId="1495" xr:uid="{00000000-0005-0000-0000-0000D6050000}"/>
    <cellStyle name="Normal 60 6" xfId="1496" xr:uid="{00000000-0005-0000-0000-0000D7050000}"/>
    <cellStyle name="Normal 61" xfId="1497" xr:uid="{00000000-0005-0000-0000-0000D8050000}"/>
    <cellStyle name="Normal 61 2" xfId="1498" xr:uid="{00000000-0005-0000-0000-0000D9050000}"/>
    <cellStyle name="Normal 61 2 2" xfId="1499" xr:uid="{00000000-0005-0000-0000-0000DA050000}"/>
    <cellStyle name="Normal 62" xfId="1500" xr:uid="{00000000-0005-0000-0000-0000DB050000}"/>
    <cellStyle name="Normal 62 2" xfId="1501" xr:uid="{00000000-0005-0000-0000-0000DC050000}"/>
    <cellStyle name="Normal 62 2 2" xfId="1502" xr:uid="{00000000-0005-0000-0000-0000DD050000}"/>
    <cellStyle name="Normal 62 2 2 2" xfId="1503" xr:uid="{00000000-0005-0000-0000-0000DE050000}"/>
    <cellStyle name="Normal 62 2 3" xfId="1504" xr:uid="{00000000-0005-0000-0000-0000DF050000}"/>
    <cellStyle name="Normal 62 2 3 2" xfId="1505" xr:uid="{00000000-0005-0000-0000-0000E0050000}"/>
    <cellStyle name="Normal 62 2 4" xfId="1506" xr:uid="{00000000-0005-0000-0000-0000E1050000}"/>
    <cellStyle name="Normal 62 2 4 2" xfId="1507" xr:uid="{00000000-0005-0000-0000-0000E2050000}"/>
    <cellStyle name="Normal 62 2 5" xfId="1508" xr:uid="{00000000-0005-0000-0000-0000E3050000}"/>
    <cellStyle name="Normal 62 2 6" xfId="1509" xr:uid="{00000000-0005-0000-0000-0000E4050000}"/>
    <cellStyle name="Normal 62 3" xfId="1510" xr:uid="{00000000-0005-0000-0000-0000E5050000}"/>
    <cellStyle name="Normal 62 3 2" xfId="1511" xr:uid="{00000000-0005-0000-0000-0000E6050000}"/>
    <cellStyle name="Normal 62 4" xfId="1512" xr:uid="{00000000-0005-0000-0000-0000E7050000}"/>
    <cellStyle name="Normal 62 4 2" xfId="1513" xr:uid="{00000000-0005-0000-0000-0000E8050000}"/>
    <cellStyle name="Normal 62 5" xfId="1514" xr:uid="{00000000-0005-0000-0000-0000E9050000}"/>
    <cellStyle name="Normal 62 5 2" xfId="1515" xr:uid="{00000000-0005-0000-0000-0000EA050000}"/>
    <cellStyle name="Normal 62 6" xfId="1516" xr:uid="{00000000-0005-0000-0000-0000EB050000}"/>
    <cellStyle name="Normal 62 7" xfId="1517" xr:uid="{00000000-0005-0000-0000-0000EC050000}"/>
    <cellStyle name="Normal 62_AVANCES 2014 CON SALDO CERO ABRIL 2015" xfId="1518" xr:uid="{00000000-0005-0000-0000-0000ED050000}"/>
    <cellStyle name="Normal 63" xfId="1519" xr:uid="{00000000-0005-0000-0000-0000EE050000}"/>
    <cellStyle name="Normal 63 2" xfId="1520" xr:uid="{00000000-0005-0000-0000-0000EF050000}"/>
    <cellStyle name="Normal 63 2 2" xfId="1521" xr:uid="{00000000-0005-0000-0000-0000F0050000}"/>
    <cellStyle name="Normal 63 2 2 2" xfId="1522" xr:uid="{00000000-0005-0000-0000-0000F1050000}"/>
    <cellStyle name="Normal 63 2 3" xfId="1523" xr:uid="{00000000-0005-0000-0000-0000F2050000}"/>
    <cellStyle name="Normal 63 2 3 2" xfId="1524" xr:uid="{00000000-0005-0000-0000-0000F3050000}"/>
    <cellStyle name="Normal 63 2 4" xfId="1525" xr:uid="{00000000-0005-0000-0000-0000F4050000}"/>
    <cellStyle name="Normal 63 2 4 2" xfId="1526" xr:uid="{00000000-0005-0000-0000-0000F5050000}"/>
    <cellStyle name="Normal 63 2 5" xfId="1527" xr:uid="{00000000-0005-0000-0000-0000F6050000}"/>
    <cellStyle name="Normal 63 2 6" xfId="1528" xr:uid="{00000000-0005-0000-0000-0000F7050000}"/>
    <cellStyle name="Normal 63 3" xfId="1529" xr:uid="{00000000-0005-0000-0000-0000F8050000}"/>
    <cellStyle name="Normal 63 3 2" xfId="1530" xr:uid="{00000000-0005-0000-0000-0000F9050000}"/>
    <cellStyle name="Normal 63 4" xfId="1531" xr:uid="{00000000-0005-0000-0000-0000FA050000}"/>
    <cellStyle name="Normal 63 4 2" xfId="1532" xr:uid="{00000000-0005-0000-0000-0000FB050000}"/>
    <cellStyle name="Normal 63 5" xfId="1533" xr:uid="{00000000-0005-0000-0000-0000FC050000}"/>
    <cellStyle name="Normal 63 5 2" xfId="1534" xr:uid="{00000000-0005-0000-0000-0000FD050000}"/>
    <cellStyle name="Normal 63 6" xfId="1535" xr:uid="{00000000-0005-0000-0000-0000FE050000}"/>
    <cellStyle name="Normal 63 7" xfId="1536" xr:uid="{00000000-0005-0000-0000-0000FF050000}"/>
    <cellStyle name="Normal 63_AVANCES 2014 CON SALDO CERO ABRIL 2015" xfId="1537" xr:uid="{00000000-0005-0000-0000-000000060000}"/>
    <cellStyle name="Normal 64" xfId="1538" xr:uid="{00000000-0005-0000-0000-000001060000}"/>
    <cellStyle name="Normal 64 2" xfId="1539" xr:uid="{00000000-0005-0000-0000-000002060000}"/>
    <cellStyle name="Normal 64 2 2" xfId="1540" xr:uid="{00000000-0005-0000-0000-000003060000}"/>
    <cellStyle name="Normal 64 2 2 2" xfId="1541" xr:uid="{00000000-0005-0000-0000-000004060000}"/>
    <cellStyle name="Normal 64 2 3" xfId="1542" xr:uid="{00000000-0005-0000-0000-000005060000}"/>
    <cellStyle name="Normal 64 2 3 2" xfId="1543" xr:uid="{00000000-0005-0000-0000-000006060000}"/>
    <cellStyle name="Normal 64 2 4" xfId="1544" xr:uid="{00000000-0005-0000-0000-000007060000}"/>
    <cellStyle name="Normal 64 2 4 2" xfId="1545" xr:uid="{00000000-0005-0000-0000-000008060000}"/>
    <cellStyle name="Normal 64 2 5" xfId="1546" xr:uid="{00000000-0005-0000-0000-000009060000}"/>
    <cellStyle name="Normal 64 2 6" xfId="1547" xr:uid="{00000000-0005-0000-0000-00000A060000}"/>
    <cellStyle name="Normal 64 3" xfId="1548" xr:uid="{00000000-0005-0000-0000-00000B060000}"/>
    <cellStyle name="Normal 64 3 2" xfId="1549" xr:uid="{00000000-0005-0000-0000-00000C060000}"/>
    <cellStyle name="Normal 64 4" xfId="1550" xr:uid="{00000000-0005-0000-0000-00000D060000}"/>
    <cellStyle name="Normal 64 4 2" xfId="1551" xr:uid="{00000000-0005-0000-0000-00000E060000}"/>
    <cellStyle name="Normal 64 5" xfId="1552" xr:uid="{00000000-0005-0000-0000-00000F060000}"/>
    <cellStyle name="Normal 64 5 2" xfId="1553" xr:uid="{00000000-0005-0000-0000-000010060000}"/>
    <cellStyle name="Normal 64 6" xfId="1554" xr:uid="{00000000-0005-0000-0000-000011060000}"/>
    <cellStyle name="Normal 64 7" xfId="1555" xr:uid="{00000000-0005-0000-0000-000012060000}"/>
    <cellStyle name="Normal 64_AVANCES 2014 CON SALDO CERO ABRIL 2015" xfId="1556" xr:uid="{00000000-0005-0000-0000-000013060000}"/>
    <cellStyle name="Normal 65" xfId="1557" xr:uid="{00000000-0005-0000-0000-000014060000}"/>
    <cellStyle name="Normal 65 2" xfId="1558" xr:uid="{00000000-0005-0000-0000-000015060000}"/>
    <cellStyle name="Normal 65 2 2" xfId="1559" xr:uid="{00000000-0005-0000-0000-000016060000}"/>
    <cellStyle name="Normal 65 2 2 2" xfId="1560" xr:uid="{00000000-0005-0000-0000-000017060000}"/>
    <cellStyle name="Normal 65 2 3" xfId="1561" xr:uid="{00000000-0005-0000-0000-000018060000}"/>
    <cellStyle name="Normal 65 3" xfId="1562" xr:uid="{00000000-0005-0000-0000-000019060000}"/>
    <cellStyle name="Normal 65 3 2" xfId="1563" xr:uid="{00000000-0005-0000-0000-00001A060000}"/>
    <cellStyle name="Normal 65 4" xfId="1564" xr:uid="{00000000-0005-0000-0000-00001B060000}"/>
    <cellStyle name="Normal 65 4 2" xfId="1565" xr:uid="{00000000-0005-0000-0000-00001C060000}"/>
    <cellStyle name="Normal 65 5" xfId="1566" xr:uid="{00000000-0005-0000-0000-00001D060000}"/>
    <cellStyle name="Normal 65 6" xfId="1567" xr:uid="{00000000-0005-0000-0000-00001E060000}"/>
    <cellStyle name="Normal 66" xfId="1568" xr:uid="{00000000-0005-0000-0000-00001F060000}"/>
    <cellStyle name="Normal 67" xfId="1569" xr:uid="{00000000-0005-0000-0000-000020060000}"/>
    <cellStyle name="Normal 67 2" xfId="1570" xr:uid="{00000000-0005-0000-0000-000021060000}"/>
    <cellStyle name="Normal 68" xfId="1571" xr:uid="{00000000-0005-0000-0000-000022060000}"/>
    <cellStyle name="Normal 68 2" xfId="1572" xr:uid="{00000000-0005-0000-0000-000023060000}"/>
    <cellStyle name="Normal 68 2 2" xfId="1573" xr:uid="{00000000-0005-0000-0000-000024060000}"/>
    <cellStyle name="Normal 68 2 2 2" xfId="1574" xr:uid="{00000000-0005-0000-0000-000025060000}"/>
    <cellStyle name="Normal 68 2 3" xfId="1575" xr:uid="{00000000-0005-0000-0000-000026060000}"/>
    <cellStyle name="Normal 68 3" xfId="1576" xr:uid="{00000000-0005-0000-0000-000027060000}"/>
    <cellStyle name="Normal 68 3 2" xfId="1577" xr:uid="{00000000-0005-0000-0000-000028060000}"/>
    <cellStyle name="Normal 68 4" xfId="1578" xr:uid="{00000000-0005-0000-0000-000029060000}"/>
    <cellStyle name="Normal 68 4 2" xfId="1579" xr:uid="{00000000-0005-0000-0000-00002A060000}"/>
    <cellStyle name="Normal 68 5" xfId="1580" xr:uid="{00000000-0005-0000-0000-00002B060000}"/>
    <cellStyle name="Normal 68 6" xfId="1581" xr:uid="{00000000-0005-0000-0000-00002C060000}"/>
    <cellStyle name="Normal 69" xfId="1582" xr:uid="{00000000-0005-0000-0000-00002D060000}"/>
    <cellStyle name="Normal 69 2" xfId="1583" xr:uid="{00000000-0005-0000-0000-00002E060000}"/>
    <cellStyle name="Normal 69 2 2" xfId="1584" xr:uid="{00000000-0005-0000-0000-00002F060000}"/>
    <cellStyle name="Normal 69 2 2 2" xfId="1585" xr:uid="{00000000-0005-0000-0000-000030060000}"/>
    <cellStyle name="Normal 69 2 3" xfId="1586" xr:uid="{00000000-0005-0000-0000-000031060000}"/>
    <cellStyle name="Normal 69 3" xfId="1587" xr:uid="{00000000-0005-0000-0000-000032060000}"/>
    <cellStyle name="Normal 69 3 2" xfId="1588" xr:uid="{00000000-0005-0000-0000-000033060000}"/>
    <cellStyle name="Normal 69 4" xfId="1589" xr:uid="{00000000-0005-0000-0000-000034060000}"/>
    <cellStyle name="Normal 69 4 2" xfId="1590" xr:uid="{00000000-0005-0000-0000-000035060000}"/>
    <cellStyle name="Normal 69 5" xfId="1591" xr:uid="{00000000-0005-0000-0000-000036060000}"/>
    <cellStyle name="Normal 69 6" xfId="1592" xr:uid="{00000000-0005-0000-0000-000037060000}"/>
    <cellStyle name="Normal 7" xfId="1593" xr:uid="{00000000-0005-0000-0000-000038060000}"/>
    <cellStyle name="Normal 7 2" xfId="1594" xr:uid="{00000000-0005-0000-0000-000039060000}"/>
    <cellStyle name="Normal 7 2 2" xfId="1595" xr:uid="{00000000-0005-0000-0000-00003A060000}"/>
    <cellStyle name="Normal 7 2 2 2" xfId="1596" xr:uid="{00000000-0005-0000-0000-00003B060000}"/>
    <cellStyle name="Normal 7 2 3" xfId="1597" xr:uid="{00000000-0005-0000-0000-00003C060000}"/>
    <cellStyle name="Normal 7 2 4" xfId="1598" xr:uid="{00000000-0005-0000-0000-00003D060000}"/>
    <cellStyle name="Normal 7 3" xfId="1599" xr:uid="{00000000-0005-0000-0000-00003E060000}"/>
    <cellStyle name="Normal 7 3 2" xfId="1600" xr:uid="{00000000-0005-0000-0000-00003F060000}"/>
    <cellStyle name="Normal 7 3 2 2" xfId="1601" xr:uid="{00000000-0005-0000-0000-000040060000}"/>
    <cellStyle name="Normal 7 3 3" xfId="1602" xr:uid="{00000000-0005-0000-0000-000041060000}"/>
    <cellStyle name="Normal 7 3 3 2" xfId="1603" xr:uid="{00000000-0005-0000-0000-000042060000}"/>
    <cellStyle name="Normal 7 3 4" xfId="1604" xr:uid="{00000000-0005-0000-0000-000043060000}"/>
    <cellStyle name="Normal 7 3 5" xfId="1605" xr:uid="{00000000-0005-0000-0000-000044060000}"/>
    <cellStyle name="Normal 7 3 6" xfId="1606" xr:uid="{00000000-0005-0000-0000-000045060000}"/>
    <cellStyle name="Normal 7 4" xfId="1607" xr:uid="{00000000-0005-0000-0000-000046060000}"/>
    <cellStyle name="Normal 7 4 2" xfId="1608" xr:uid="{00000000-0005-0000-0000-000047060000}"/>
    <cellStyle name="Normal 7 5" xfId="1609" xr:uid="{00000000-0005-0000-0000-000048060000}"/>
    <cellStyle name="Normal 7 5 2" xfId="1610" xr:uid="{00000000-0005-0000-0000-000049060000}"/>
    <cellStyle name="Normal 7 6" xfId="1611" xr:uid="{00000000-0005-0000-0000-00004A060000}"/>
    <cellStyle name="Normal 7 7" xfId="1612" xr:uid="{00000000-0005-0000-0000-00004B060000}"/>
    <cellStyle name="Normal 7 8" xfId="1613" xr:uid="{00000000-0005-0000-0000-00004C060000}"/>
    <cellStyle name="Normal 7_AVANCES 2014 CON SALDO CERO ABRIL 2015" xfId="1614" xr:uid="{00000000-0005-0000-0000-00004D060000}"/>
    <cellStyle name="Normal 70" xfId="1615" xr:uid="{00000000-0005-0000-0000-00004E060000}"/>
    <cellStyle name="Normal 71" xfId="1616" xr:uid="{00000000-0005-0000-0000-00004F060000}"/>
    <cellStyle name="Normal 72" xfId="1617" xr:uid="{00000000-0005-0000-0000-000050060000}"/>
    <cellStyle name="Normal 73" xfId="1618" xr:uid="{00000000-0005-0000-0000-000051060000}"/>
    <cellStyle name="Normal 73 2" xfId="1619" xr:uid="{00000000-0005-0000-0000-000052060000}"/>
    <cellStyle name="Normal 74" xfId="1620" xr:uid="{00000000-0005-0000-0000-000053060000}"/>
    <cellStyle name="Normal 74 2" xfId="1621" xr:uid="{00000000-0005-0000-0000-000054060000}"/>
    <cellStyle name="Normal 75" xfId="1622" xr:uid="{00000000-0005-0000-0000-000055060000}"/>
    <cellStyle name="Normal 76" xfId="1623" xr:uid="{00000000-0005-0000-0000-000056060000}"/>
    <cellStyle name="Normal 77" xfId="1624" xr:uid="{00000000-0005-0000-0000-000057060000}"/>
    <cellStyle name="Normal 77 2" xfId="1625" xr:uid="{00000000-0005-0000-0000-000058060000}"/>
    <cellStyle name="Normal 77 2 2" xfId="1626" xr:uid="{00000000-0005-0000-0000-000059060000}"/>
    <cellStyle name="Normal 77 2 2 2" xfId="1627" xr:uid="{00000000-0005-0000-0000-00005A060000}"/>
    <cellStyle name="Normal 77 2 3" xfId="1628" xr:uid="{00000000-0005-0000-0000-00005B060000}"/>
    <cellStyle name="Normal 77 3" xfId="1629" xr:uid="{00000000-0005-0000-0000-00005C060000}"/>
    <cellStyle name="Normal 77 3 2" xfId="1630" xr:uid="{00000000-0005-0000-0000-00005D060000}"/>
    <cellStyle name="Normal 77 4" xfId="1631" xr:uid="{00000000-0005-0000-0000-00005E060000}"/>
    <cellStyle name="Normal 77 4 2" xfId="1632" xr:uid="{00000000-0005-0000-0000-00005F060000}"/>
    <cellStyle name="Normal 77 5" xfId="1633" xr:uid="{00000000-0005-0000-0000-000060060000}"/>
    <cellStyle name="Normal 77 6" xfId="1634" xr:uid="{00000000-0005-0000-0000-000061060000}"/>
    <cellStyle name="Normal 78" xfId="1635" xr:uid="{00000000-0005-0000-0000-000062060000}"/>
    <cellStyle name="Normal 79" xfId="1636" xr:uid="{00000000-0005-0000-0000-000063060000}"/>
    <cellStyle name="Normal 8" xfId="1637" xr:uid="{00000000-0005-0000-0000-000064060000}"/>
    <cellStyle name="Normal 8 2" xfId="1638" xr:uid="{00000000-0005-0000-0000-000065060000}"/>
    <cellStyle name="Normal 8 2 2" xfId="1639" xr:uid="{00000000-0005-0000-0000-000066060000}"/>
    <cellStyle name="Normal 8 2 2 2" xfId="1640" xr:uid="{00000000-0005-0000-0000-000067060000}"/>
    <cellStyle name="Normal 8 2 3" xfId="1641" xr:uid="{00000000-0005-0000-0000-000068060000}"/>
    <cellStyle name="Normal 8 2 4" xfId="1642" xr:uid="{00000000-0005-0000-0000-000069060000}"/>
    <cellStyle name="Normal 8 3" xfId="1643" xr:uid="{00000000-0005-0000-0000-00006A060000}"/>
    <cellStyle name="Normal 8 3 2" xfId="1644" xr:uid="{00000000-0005-0000-0000-00006B060000}"/>
    <cellStyle name="Normal 8 3 3" xfId="1645" xr:uid="{00000000-0005-0000-0000-00006C060000}"/>
    <cellStyle name="Normal 8 3 4" xfId="1646" xr:uid="{00000000-0005-0000-0000-00006D060000}"/>
    <cellStyle name="Normal 8 4" xfId="1647" xr:uid="{00000000-0005-0000-0000-00006E060000}"/>
    <cellStyle name="Normal 8 4 2" xfId="1648" xr:uid="{00000000-0005-0000-0000-00006F060000}"/>
    <cellStyle name="Normal 8 5" xfId="1649" xr:uid="{00000000-0005-0000-0000-000070060000}"/>
    <cellStyle name="Normal 8 5 2" xfId="1650" xr:uid="{00000000-0005-0000-0000-000071060000}"/>
    <cellStyle name="Normal 8 6" xfId="1651" xr:uid="{00000000-0005-0000-0000-000072060000}"/>
    <cellStyle name="Normal 8 7" xfId="1652" xr:uid="{00000000-0005-0000-0000-000073060000}"/>
    <cellStyle name="Normal 8 8" xfId="1653" xr:uid="{00000000-0005-0000-0000-000074060000}"/>
    <cellStyle name="Normal 8_AVANCES 2014 CON SALDO CERO ABRIL 2015" xfId="1654" xr:uid="{00000000-0005-0000-0000-000075060000}"/>
    <cellStyle name="Normal 80" xfId="1655" xr:uid="{00000000-0005-0000-0000-000076060000}"/>
    <cellStyle name="Normal 81" xfId="1656" xr:uid="{00000000-0005-0000-0000-000077060000}"/>
    <cellStyle name="Normal 82" xfId="1657" xr:uid="{00000000-0005-0000-0000-000078060000}"/>
    <cellStyle name="Normal 83" xfId="1658" xr:uid="{00000000-0005-0000-0000-000079060000}"/>
    <cellStyle name="Normal 84" xfId="1659" xr:uid="{00000000-0005-0000-0000-00007A060000}"/>
    <cellStyle name="Normal 85" xfId="1660" xr:uid="{00000000-0005-0000-0000-00007B060000}"/>
    <cellStyle name="Normal 86" xfId="1661" xr:uid="{00000000-0005-0000-0000-00007C060000}"/>
    <cellStyle name="Normal 87" xfId="1662" xr:uid="{00000000-0005-0000-0000-00007D060000}"/>
    <cellStyle name="Normal 87 2" xfId="1663" xr:uid="{00000000-0005-0000-0000-00007E060000}"/>
    <cellStyle name="Normal 87 2 2" xfId="1664" xr:uid="{00000000-0005-0000-0000-00007F060000}"/>
    <cellStyle name="Normal 87 2 2 2" xfId="1665" xr:uid="{00000000-0005-0000-0000-000080060000}"/>
    <cellStyle name="Normal 87 2 3" xfId="1666" xr:uid="{00000000-0005-0000-0000-000081060000}"/>
    <cellStyle name="Normal 87 2 3 2" xfId="1667" xr:uid="{00000000-0005-0000-0000-000082060000}"/>
    <cellStyle name="Normal 87 2 4" xfId="1668" xr:uid="{00000000-0005-0000-0000-000083060000}"/>
    <cellStyle name="Normal 87 2 4 2" xfId="1669" xr:uid="{00000000-0005-0000-0000-000084060000}"/>
    <cellStyle name="Normal 87 2 5" xfId="1670" xr:uid="{00000000-0005-0000-0000-000085060000}"/>
    <cellStyle name="Normal 87 2 6" xfId="1671" xr:uid="{00000000-0005-0000-0000-000086060000}"/>
    <cellStyle name="Normal 87 3" xfId="1672" xr:uid="{00000000-0005-0000-0000-000087060000}"/>
    <cellStyle name="Normal 87 3 2" xfId="1673" xr:uid="{00000000-0005-0000-0000-000088060000}"/>
    <cellStyle name="Normal 87 4" xfId="1674" xr:uid="{00000000-0005-0000-0000-000089060000}"/>
    <cellStyle name="Normal 87 4 2" xfId="1675" xr:uid="{00000000-0005-0000-0000-00008A060000}"/>
    <cellStyle name="Normal 87 5" xfId="1676" xr:uid="{00000000-0005-0000-0000-00008B060000}"/>
    <cellStyle name="Normal 87 5 2" xfId="1677" xr:uid="{00000000-0005-0000-0000-00008C060000}"/>
    <cellStyle name="Normal 87 6" xfId="1678" xr:uid="{00000000-0005-0000-0000-00008D060000}"/>
    <cellStyle name="Normal 87 7" xfId="1679" xr:uid="{00000000-0005-0000-0000-00008E060000}"/>
    <cellStyle name="Normal 87_AVANCES 2014 CON SALDO CERO ABRIL 2015" xfId="1680" xr:uid="{00000000-0005-0000-0000-00008F060000}"/>
    <cellStyle name="Normal 88" xfId="1681" xr:uid="{00000000-0005-0000-0000-000090060000}"/>
    <cellStyle name="Normal 88 2" xfId="1682" xr:uid="{00000000-0005-0000-0000-000091060000}"/>
    <cellStyle name="Normal 88 2 2" xfId="1683" xr:uid="{00000000-0005-0000-0000-000092060000}"/>
    <cellStyle name="Normal 88 2 2 2" xfId="1684" xr:uid="{00000000-0005-0000-0000-000093060000}"/>
    <cellStyle name="Normal 88 2 3" xfId="1685" xr:uid="{00000000-0005-0000-0000-000094060000}"/>
    <cellStyle name="Normal 88 3" xfId="1686" xr:uid="{00000000-0005-0000-0000-000095060000}"/>
    <cellStyle name="Normal 88 3 2" xfId="1687" xr:uid="{00000000-0005-0000-0000-000096060000}"/>
    <cellStyle name="Normal 88 4" xfId="1688" xr:uid="{00000000-0005-0000-0000-000097060000}"/>
    <cellStyle name="Normal 88 4 2" xfId="1689" xr:uid="{00000000-0005-0000-0000-000098060000}"/>
    <cellStyle name="Normal 88 5" xfId="1690" xr:uid="{00000000-0005-0000-0000-000099060000}"/>
    <cellStyle name="Normal 88 6" xfId="1691" xr:uid="{00000000-0005-0000-0000-00009A060000}"/>
    <cellStyle name="Normal 89" xfId="1692" xr:uid="{00000000-0005-0000-0000-00009B060000}"/>
    <cellStyle name="Normal 9" xfId="1693" xr:uid="{00000000-0005-0000-0000-00009C060000}"/>
    <cellStyle name="Normal 9 2" xfId="1694" xr:uid="{00000000-0005-0000-0000-00009D060000}"/>
    <cellStyle name="Normal 9 2 2" xfId="1695" xr:uid="{00000000-0005-0000-0000-00009E060000}"/>
    <cellStyle name="Normal 9 2 2 2" xfId="1696" xr:uid="{00000000-0005-0000-0000-00009F060000}"/>
    <cellStyle name="Normal 9 2 3" xfId="1697" xr:uid="{00000000-0005-0000-0000-0000A0060000}"/>
    <cellStyle name="Normal 9 2 4" xfId="1698" xr:uid="{00000000-0005-0000-0000-0000A1060000}"/>
    <cellStyle name="Normal 9 3" xfId="1699" xr:uid="{00000000-0005-0000-0000-0000A2060000}"/>
    <cellStyle name="Normal 9 3 2" xfId="1700" xr:uid="{00000000-0005-0000-0000-0000A3060000}"/>
    <cellStyle name="Normal 9 3 2 2" xfId="1701" xr:uid="{00000000-0005-0000-0000-0000A4060000}"/>
    <cellStyle name="Normal 9 3 3" xfId="1702" xr:uid="{00000000-0005-0000-0000-0000A5060000}"/>
    <cellStyle name="Normal 9 3 3 2" xfId="1703" xr:uid="{00000000-0005-0000-0000-0000A6060000}"/>
    <cellStyle name="Normal 9 3 4" xfId="1704" xr:uid="{00000000-0005-0000-0000-0000A7060000}"/>
    <cellStyle name="Normal 9 3 5" xfId="1705" xr:uid="{00000000-0005-0000-0000-0000A8060000}"/>
    <cellStyle name="Normal 9 3 6" xfId="1706" xr:uid="{00000000-0005-0000-0000-0000A9060000}"/>
    <cellStyle name="Normal 9 4" xfId="1707" xr:uid="{00000000-0005-0000-0000-0000AA060000}"/>
    <cellStyle name="Normal 9 4 2" xfId="1708" xr:uid="{00000000-0005-0000-0000-0000AB060000}"/>
    <cellStyle name="Normal 9 5" xfId="1709" xr:uid="{00000000-0005-0000-0000-0000AC060000}"/>
    <cellStyle name="Normal 9 5 2" xfId="1710" xr:uid="{00000000-0005-0000-0000-0000AD060000}"/>
    <cellStyle name="Normal 9 6" xfId="1711" xr:uid="{00000000-0005-0000-0000-0000AE060000}"/>
    <cellStyle name="Normal 9 7" xfId="1712" xr:uid="{00000000-0005-0000-0000-0000AF060000}"/>
    <cellStyle name="Normal 9 8" xfId="1713" xr:uid="{00000000-0005-0000-0000-0000B0060000}"/>
    <cellStyle name="Normal 9_AVANCES 2014 CON SALDO CERO ABRIL 2015" xfId="1714" xr:uid="{00000000-0005-0000-0000-0000B1060000}"/>
    <cellStyle name="Normal 90" xfId="1715" xr:uid="{00000000-0005-0000-0000-0000B2060000}"/>
    <cellStyle name="Normal 90 2" xfId="1716" xr:uid="{00000000-0005-0000-0000-0000B3060000}"/>
    <cellStyle name="Normal 90 2 2" xfId="1717" xr:uid="{00000000-0005-0000-0000-0000B4060000}"/>
    <cellStyle name="Normal 90 2 2 2" xfId="1718" xr:uid="{00000000-0005-0000-0000-0000B5060000}"/>
    <cellStyle name="Normal 90 2 3" xfId="1719" xr:uid="{00000000-0005-0000-0000-0000B6060000}"/>
    <cellStyle name="Normal 90 3" xfId="1720" xr:uid="{00000000-0005-0000-0000-0000B7060000}"/>
    <cellStyle name="Normal 90 3 2" xfId="1721" xr:uid="{00000000-0005-0000-0000-0000B8060000}"/>
    <cellStyle name="Normal 90 4" xfId="1722" xr:uid="{00000000-0005-0000-0000-0000B9060000}"/>
    <cellStyle name="Normal 90 4 2" xfId="1723" xr:uid="{00000000-0005-0000-0000-0000BA060000}"/>
    <cellStyle name="Normal 90 5" xfId="1724" xr:uid="{00000000-0005-0000-0000-0000BB060000}"/>
    <cellStyle name="Normal 90 6" xfId="1725" xr:uid="{00000000-0005-0000-0000-0000BC060000}"/>
    <cellStyle name="Normal 91" xfId="1726" xr:uid="{00000000-0005-0000-0000-0000BD060000}"/>
    <cellStyle name="Normal 92" xfId="1727" xr:uid="{00000000-0005-0000-0000-0000BE060000}"/>
    <cellStyle name="Normal 93" xfId="1728" xr:uid="{00000000-0005-0000-0000-0000BF060000}"/>
    <cellStyle name="Normal 94" xfId="1729" xr:uid="{00000000-0005-0000-0000-0000C0060000}"/>
    <cellStyle name="Normal 95" xfId="1730" xr:uid="{00000000-0005-0000-0000-0000C1060000}"/>
    <cellStyle name="Normal 96" xfId="1731" xr:uid="{00000000-0005-0000-0000-0000C2060000}"/>
    <cellStyle name="Normal 97" xfId="1732" xr:uid="{00000000-0005-0000-0000-0000C3060000}"/>
    <cellStyle name="Normal 98" xfId="1733" xr:uid="{00000000-0005-0000-0000-0000C4060000}"/>
    <cellStyle name="Normal 99" xfId="1734" xr:uid="{00000000-0005-0000-0000-0000C5060000}"/>
    <cellStyle name="Notas 2" xfId="1735" xr:uid="{00000000-0005-0000-0000-0000C6060000}"/>
    <cellStyle name="Notas 2 10" xfId="1736" xr:uid="{00000000-0005-0000-0000-0000C7060000}"/>
    <cellStyle name="Notas 2 11" xfId="1737" xr:uid="{00000000-0005-0000-0000-0000C8060000}"/>
    <cellStyle name="Notas 2 12" xfId="1738" xr:uid="{00000000-0005-0000-0000-0000C9060000}"/>
    <cellStyle name="Notas 2 13" xfId="1739" xr:uid="{00000000-0005-0000-0000-0000CA060000}"/>
    <cellStyle name="Notas 2 14" xfId="1740" xr:uid="{00000000-0005-0000-0000-0000CB060000}"/>
    <cellStyle name="Notas 2 15" xfId="1741" xr:uid="{00000000-0005-0000-0000-0000CC060000}"/>
    <cellStyle name="Notas 2 16" xfId="1742" xr:uid="{00000000-0005-0000-0000-0000CD060000}"/>
    <cellStyle name="Notas 2 17" xfId="1743" xr:uid="{00000000-0005-0000-0000-0000CE060000}"/>
    <cellStyle name="Notas 2 18" xfId="1744" xr:uid="{00000000-0005-0000-0000-0000CF060000}"/>
    <cellStyle name="Notas 2 19" xfId="1745" xr:uid="{00000000-0005-0000-0000-0000D0060000}"/>
    <cellStyle name="Notas 2 2" xfId="1746" xr:uid="{00000000-0005-0000-0000-0000D1060000}"/>
    <cellStyle name="Notas 2 2 2" xfId="1747" xr:uid="{00000000-0005-0000-0000-0000D2060000}"/>
    <cellStyle name="Notas 2 2 2 2" xfId="1748" xr:uid="{00000000-0005-0000-0000-0000D3060000}"/>
    <cellStyle name="Notas 2 2 3" xfId="1749" xr:uid="{00000000-0005-0000-0000-0000D4060000}"/>
    <cellStyle name="Notas 2 20" xfId="1750" xr:uid="{00000000-0005-0000-0000-0000D5060000}"/>
    <cellStyle name="Notas 2 21" xfId="1751" xr:uid="{00000000-0005-0000-0000-0000D6060000}"/>
    <cellStyle name="Notas 2 22" xfId="1752" xr:uid="{00000000-0005-0000-0000-0000D7060000}"/>
    <cellStyle name="Notas 2 23" xfId="1753" xr:uid="{00000000-0005-0000-0000-0000D8060000}"/>
    <cellStyle name="Notas 2 24" xfId="1754" xr:uid="{00000000-0005-0000-0000-0000D9060000}"/>
    <cellStyle name="Notas 2 25" xfId="1755" xr:uid="{00000000-0005-0000-0000-0000DA060000}"/>
    <cellStyle name="Notas 2 26" xfId="1756" xr:uid="{00000000-0005-0000-0000-0000DB060000}"/>
    <cellStyle name="Notas 2 27" xfId="1757" xr:uid="{00000000-0005-0000-0000-0000DC060000}"/>
    <cellStyle name="Notas 2 28" xfId="1758" xr:uid="{00000000-0005-0000-0000-0000DD060000}"/>
    <cellStyle name="Notas 2 29" xfId="1759" xr:uid="{00000000-0005-0000-0000-0000DE060000}"/>
    <cellStyle name="Notas 2 3" xfId="1760" xr:uid="{00000000-0005-0000-0000-0000DF060000}"/>
    <cellStyle name="Notas 2 3 2" xfId="1761" xr:uid="{00000000-0005-0000-0000-0000E0060000}"/>
    <cellStyle name="Notas 2 3 2 2" xfId="1762" xr:uid="{00000000-0005-0000-0000-0000E1060000}"/>
    <cellStyle name="Notas 2 3 3" xfId="1763" xr:uid="{00000000-0005-0000-0000-0000E2060000}"/>
    <cellStyle name="Notas 2 30" xfId="1764" xr:uid="{00000000-0005-0000-0000-0000E3060000}"/>
    <cellStyle name="Notas 2 31" xfId="1765" xr:uid="{00000000-0005-0000-0000-0000E4060000}"/>
    <cellStyle name="Notas 2 32" xfId="1766" xr:uid="{00000000-0005-0000-0000-0000E5060000}"/>
    <cellStyle name="Notas 2 33" xfId="1767" xr:uid="{00000000-0005-0000-0000-0000E6060000}"/>
    <cellStyle name="Notas 2 34" xfId="1768" xr:uid="{00000000-0005-0000-0000-0000E7060000}"/>
    <cellStyle name="Notas 2 35" xfId="1769" xr:uid="{00000000-0005-0000-0000-0000E8060000}"/>
    <cellStyle name="Notas 2 36" xfId="1770" xr:uid="{00000000-0005-0000-0000-0000E9060000}"/>
    <cellStyle name="Notas 2 37" xfId="1771" xr:uid="{00000000-0005-0000-0000-0000EA060000}"/>
    <cellStyle name="Notas 2 38" xfId="1772" xr:uid="{00000000-0005-0000-0000-0000EB060000}"/>
    <cellStyle name="Notas 2 39" xfId="1773" xr:uid="{00000000-0005-0000-0000-0000EC060000}"/>
    <cellStyle name="Notas 2 4" xfId="1774" xr:uid="{00000000-0005-0000-0000-0000ED060000}"/>
    <cellStyle name="Notas 2 4 2" xfId="1775" xr:uid="{00000000-0005-0000-0000-0000EE060000}"/>
    <cellStyle name="Notas 2 4 2 2" xfId="1776" xr:uid="{00000000-0005-0000-0000-0000EF060000}"/>
    <cellStyle name="Notas 2 4 3" xfId="1777" xr:uid="{00000000-0005-0000-0000-0000F0060000}"/>
    <cellStyle name="Notas 2 40" xfId="1778" xr:uid="{00000000-0005-0000-0000-0000F1060000}"/>
    <cellStyle name="Notas 2 41" xfId="1779" xr:uid="{00000000-0005-0000-0000-0000F2060000}"/>
    <cellStyle name="Notas 2 42" xfId="1780" xr:uid="{00000000-0005-0000-0000-0000F3060000}"/>
    <cellStyle name="Notas 2 43" xfId="1781" xr:uid="{00000000-0005-0000-0000-0000F4060000}"/>
    <cellStyle name="Notas 2 44" xfId="1782" xr:uid="{00000000-0005-0000-0000-0000F5060000}"/>
    <cellStyle name="Notas 2 45" xfId="1783" xr:uid="{00000000-0005-0000-0000-0000F6060000}"/>
    <cellStyle name="Notas 2 46" xfId="1784" xr:uid="{00000000-0005-0000-0000-0000F7060000}"/>
    <cellStyle name="Notas 2 47" xfId="1785" xr:uid="{00000000-0005-0000-0000-0000F8060000}"/>
    <cellStyle name="Notas 2 48" xfId="1786" xr:uid="{00000000-0005-0000-0000-0000F9060000}"/>
    <cellStyle name="Notas 2 49" xfId="1787" xr:uid="{00000000-0005-0000-0000-0000FA060000}"/>
    <cellStyle name="Notas 2 5" xfId="1788" xr:uid="{00000000-0005-0000-0000-0000FB060000}"/>
    <cellStyle name="Notas 2 5 2" xfId="1789" xr:uid="{00000000-0005-0000-0000-0000FC060000}"/>
    <cellStyle name="Notas 2 50" xfId="1790" xr:uid="{00000000-0005-0000-0000-0000FD060000}"/>
    <cellStyle name="Notas 2 51" xfId="1791" xr:uid="{00000000-0005-0000-0000-0000FE060000}"/>
    <cellStyle name="Notas 2 52" xfId="1792" xr:uid="{00000000-0005-0000-0000-0000FF060000}"/>
    <cellStyle name="Notas 2 53" xfId="1793" xr:uid="{00000000-0005-0000-0000-000000070000}"/>
    <cellStyle name="Notas 2 54" xfId="1794" xr:uid="{00000000-0005-0000-0000-000001070000}"/>
    <cellStyle name="Notas 2 55" xfId="1795" xr:uid="{00000000-0005-0000-0000-000002070000}"/>
    <cellStyle name="Notas 2 56" xfId="1796" xr:uid="{00000000-0005-0000-0000-000003070000}"/>
    <cellStyle name="Notas 2 57" xfId="1797" xr:uid="{00000000-0005-0000-0000-000004070000}"/>
    <cellStyle name="Notas 2 58" xfId="1798" xr:uid="{00000000-0005-0000-0000-000005070000}"/>
    <cellStyle name="Notas 2 59" xfId="1799" xr:uid="{00000000-0005-0000-0000-000006070000}"/>
    <cellStyle name="Notas 2 6" xfId="1800" xr:uid="{00000000-0005-0000-0000-000007070000}"/>
    <cellStyle name="Notas 2 6 2" xfId="1801" xr:uid="{00000000-0005-0000-0000-000008070000}"/>
    <cellStyle name="Notas 2 60" xfId="1802" xr:uid="{00000000-0005-0000-0000-000009070000}"/>
    <cellStyle name="Notas 2 61" xfId="1803" xr:uid="{00000000-0005-0000-0000-00000A070000}"/>
    <cellStyle name="Notas 2 62" xfId="1804" xr:uid="{00000000-0005-0000-0000-00000B070000}"/>
    <cellStyle name="Notas 2 63" xfId="1805" xr:uid="{00000000-0005-0000-0000-00000C070000}"/>
    <cellStyle name="Notas 2 64" xfId="1806" xr:uid="{00000000-0005-0000-0000-00000D070000}"/>
    <cellStyle name="Notas 2 65" xfId="1807" xr:uid="{00000000-0005-0000-0000-00000E070000}"/>
    <cellStyle name="Notas 2 66" xfId="1808" xr:uid="{00000000-0005-0000-0000-00000F070000}"/>
    <cellStyle name="Notas 2 7" xfId="1809" xr:uid="{00000000-0005-0000-0000-000010070000}"/>
    <cellStyle name="Notas 2 7 2" xfId="1810" xr:uid="{00000000-0005-0000-0000-000011070000}"/>
    <cellStyle name="Notas 2 8" xfId="1811" xr:uid="{00000000-0005-0000-0000-000012070000}"/>
    <cellStyle name="Notas 2 9" xfId="1812" xr:uid="{00000000-0005-0000-0000-000013070000}"/>
    <cellStyle name="Notas 3" xfId="1813" xr:uid="{00000000-0005-0000-0000-000014070000}"/>
    <cellStyle name="Note" xfId="1814" xr:uid="{00000000-0005-0000-0000-000015070000}"/>
    <cellStyle name="Note 10" xfId="1815" xr:uid="{00000000-0005-0000-0000-000016070000}"/>
    <cellStyle name="Note 11" xfId="1816" xr:uid="{00000000-0005-0000-0000-000017070000}"/>
    <cellStyle name="Note 12" xfId="1817" xr:uid="{00000000-0005-0000-0000-000018070000}"/>
    <cellStyle name="Note 13" xfId="1818" xr:uid="{00000000-0005-0000-0000-000019070000}"/>
    <cellStyle name="Note 14" xfId="1819" xr:uid="{00000000-0005-0000-0000-00001A070000}"/>
    <cellStyle name="Note 15" xfId="1820" xr:uid="{00000000-0005-0000-0000-00001B070000}"/>
    <cellStyle name="Note 16" xfId="1821" xr:uid="{00000000-0005-0000-0000-00001C070000}"/>
    <cellStyle name="Note 17" xfId="1822" xr:uid="{00000000-0005-0000-0000-00001D070000}"/>
    <cellStyle name="Note 18" xfId="1823" xr:uid="{00000000-0005-0000-0000-00001E070000}"/>
    <cellStyle name="Note 19" xfId="1824" xr:uid="{00000000-0005-0000-0000-00001F070000}"/>
    <cellStyle name="Note 2" xfId="1825" xr:uid="{00000000-0005-0000-0000-000020070000}"/>
    <cellStyle name="Note 2 2" xfId="1826" xr:uid="{00000000-0005-0000-0000-000021070000}"/>
    <cellStyle name="Note 2 2 2" xfId="1827" xr:uid="{00000000-0005-0000-0000-000022070000}"/>
    <cellStyle name="Note 2 3" xfId="1828" xr:uid="{00000000-0005-0000-0000-000023070000}"/>
    <cellStyle name="Note 20" xfId="1829" xr:uid="{00000000-0005-0000-0000-000024070000}"/>
    <cellStyle name="Note 21" xfId="1830" xr:uid="{00000000-0005-0000-0000-000025070000}"/>
    <cellStyle name="Note 22" xfId="1831" xr:uid="{00000000-0005-0000-0000-000026070000}"/>
    <cellStyle name="Note 23" xfId="1832" xr:uid="{00000000-0005-0000-0000-000027070000}"/>
    <cellStyle name="Note 24" xfId="1833" xr:uid="{00000000-0005-0000-0000-000028070000}"/>
    <cellStyle name="Note 25" xfId="1834" xr:uid="{00000000-0005-0000-0000-000029070000}"/>
    <cellStyle name="Note 26" xfId="1835" xr:uid="{00000000-0005-0000-0000-00002A070000}"/>
    <cellStyle name="Note 27" xfId="1836" xr:uid="{00000000-0005-0000-0000-00002B070000}"/>
    <cellStyle name="Note 28" xfId="1837" xr:uid="{00000000-0005-0000-0000-00002C070000}"/>
    <cellStyle name="Note 29" xfId="1838" xr:uid="{00000000-0005-0000-0000-00002D070000}"/>
    <cellStyle name="Note 3" xfId="1839" xr:uid="{00000000-0005-0000-0000-00002E070000}"/>
    <cellStyle name="Note 3 2" xfId="1840" xr:uid="{00000000-0005-0000-0000-00002F070000}"/>
    <cellStyle name="Note 3 2 2" xfId="1841" xr:uid="{00000000-0005-0000-0000-000030070000}"/>
    <cellStyle name="Note 3 3" xfId="1842" xr:uid="{00000000-0005-0000-0000-000031070000}"/>
    <cellStyle name="Note 30" xfId="1843" xr:uid="{00000000-0005-0000-0000-000032070000}"/>
    <cellStyle name="Note 31" xfId="1844" xr:uid="{00000000-0005-0000-0000-000033070000}"/>
    <cellStyle name="Note 32" xfId="1845" xr:uid="{00000000-0005-0000-0000-000034070000}"/>
    <cellStyle name="Note 33" xfId="1846" xr:uid="{00000000-0005-0000-0000-000035070000}"/>
    <cellStyle name="Note 34" xfId="1847" xr:uid="{00000000-0005-0000-0000-000036070000}"/>
    <cellStyle name="Note 35" xfId="1848" xr:uid="{00000000-0005-0000-0000-000037070000}"/>
    <cellStyle name="Note 36" xfId="1849" xr:uid="{00000000-0005-0000-0000-000038070000}"/>
    <cellStyle name="Note 37" xfId="1850" xr:uid="{00000000-0005-0000-0000-000039070000}"/>
    <cellStyle name="Note 38" xfId="1851" xr:uid="{00000000-0005-0000-0000-00003A070000}"/>
    <cellStyle name="Note 39" xfId="1852" xr:uid="{00000000-0005-0000-0000-00003B070000}"/>
    <cellStyle name="Note 4" xfId="1853" xr:uid="{00000000-0005-0000-0000-00003C070000}"/>
    <cellStyle name="Note 4 2" xfId="1854" xr:uid="{00000000-0005-0000-0000-00003D070000}"/>
    <cellStyle name="Note 4 2 2" xfId="1855" xr:uid="{00000000-0005-0000-0000-00003E070000}"/>
    <cellStyle name="Note 4 3" xfId="1856" xr:uid="{00000000-0005-0000-0000-00003F070000}"/>
    <cellStyle name="Note 40" xfId="1857" xr:uid="{00000000-0005-0000-0000-000040070000}"/>
    <cellStyle name="Note 41" xfId="1858" xr:uid="{00000000-0005-0000-0000-000041070000}"/>
    <cellStyle name="Note 42" xfId="1859" xr:uid="{00000000-0005-0000-0000-000042070000}"/>
    <cellStyle name="Note 43" xfId="1860" xr:uid="{00000000-0005-0000-0000-000043070000}"/>
    <cellStyle name="Note 44" xfId="1861" xr:uid="{00000000-0005-0000-0000-000044070000}"/>
    <cellStyle name="Note 45" xfId="1862" xr:uid="{00000000-0005-0000-0000-000045070000}"/>
    <cellStyle name="Note 46" xfId="1863" xr:uid="{00000000-0005-0000-0000-000046070000}"/>
    <cellStyle name="Note 47" xfId="1864" xr:uid="{00000000-0005-0000-0000-000047070000}"/>
    <cellStyle name="Note 48" xfId="1865" xr:uid="{00000000-0005-0000-0000-000048070000}"/>
    <cellStyle name="Note 49" xfId="1866" xr:uid="{00000000-0005-0000-0000-000049070000}"/>
    <cellStyle name="Note 5" xfId="1867" xr:uid="{00000000-0005-0000-0000-00004A070000}"/>
    <cellStyle name="Note 5 2" xfId="1868" xr:uid="{00000000-0005-0000-0000-00004B070000}"/>
    <cellStyle name="Note 5 2 2" xfId="1869" xr:uid="{00000000-0005-0000-0000-00004C070000}"/>
    <cellStyle name="Note 5 3" xfId="1870" xr:uid="{00000000-0005-0000-0000-00004D070000}"/>
    <cellStyle name="Note 50" xfId="1871" xr:uid="{00000000-0005-0000-0000-00004E070000}"/>
    <cellStyle name="Note 51" xfId="1872" xr:uid="{00000000-0005-0000-0000-00004F070000}"/>
    <cellStyle name="Note 52" xfId="1873" xr:uid="{00000000-0005-0000-0000-000050070000}"/>
    <cellStyle name="Note 53" xfId="1874" xr:uid="{00000000-0005-0000-0000-000051070000}"/>
    <cellStyle name="Note 54" xfId="1875" xr:uid="{00000000-0005-0000-0000-000052070000}"/>
    <cellStyle name="Note 55" xfId="1876" xr:uid="{00000000-0005-0000-0000-000053070000}"/>
    <cellStyle name="Note 56" xfId="1877" xr:uid="{00000000-0005-0000-0000-000054070000}"/>
    <cellStyle name="Note 57" xfId="1878" xr:uid="{00000000-0005-0000-0000-000055070000}"/>
    <cellStyle name="Note 58" xfId="1879" xr:uid="{00000000-0005-0000-0000-000056070000}"/>
    <cellStyle name="Note 59" xfId="1880" xr:uid="{00000000-0005-0000-0000-000057070000}"/>
    <cellStyle name="Note 6" xfId="1881" xr:uid="{00000000-0005-0000-0000-000058070000}"/>
    <cellStyle name="Note 6 2" xfId="1882" xr:uid="{00000000-0005-0000-0000-000059070000}"/>
    <cellStyle name="Note 60" xfId="1883" xr:uid="{00000000-0005-0000-0000-00005A070000}"/>
    <cellStyle name="Note 61" xfId="1884" xr:uid="{00000000-0005-0000-0000-00005B070000}"/>
    <cellStyle name="Note 62" xfId="1885" xr:uid="{00000000-0005-0000-0000-00005C070000}"/>
    <cellStyle name="Note 63" xfId="1886" xr:uid="{00000000-0005-0000-0000-00005D070000}"/>
    <cellStyle name="Note 64" xfId="1887" xr:uid="{00000000-0005-0000-0000-00005E070000}"/>
    <cellStyle name="Note 65" xfId="1888" xr:uid="{00000000-0005-0000-0000-00005F070000}"/>
    <cellStyle name="Note 66" xfId="1889" xr:uid="{00000000-0005-0000-0000-000060070000}"/>
    <cellStyle name="Note 7" xfId="1890" xr:uid="{00000000-0005-0000-0000-000061070000}"/>
    <cellStyle name="Note 7 2" xfId="1891" xr:uid="{00000000-0005-0000-0000-000062070000}"/>
    <cellStyle name="Note 8" xfId="1892" xr:uid="{00000000-0005-0000-0000-000063070000}"/>
    <cellStyle name="Note 9" xfId="1893" xr:uid="{00000000-0005-0000-0000-000064070000}"/>
    <cellStyle name="Output" xfId="1894" xr:uid="{00000000-0005-0000-0000-000065070000}"/>
    <cellStyle name="Output 10" xfId="1895" xr:uid="{00000000-0005-0000-0000-000066070000}"/>
    <cellStyle name="Output 11" xfId="1896" xr:uid="{00000000-0005-0000-0000-000067070000}"/>
    <cellStyle name="Output 12" xfId="1897" xr:uid="{00000000-0005-0000-0000-000068070000}"/>
    <cellStyle name="Output 13" xfId="1898" xr:uid="{00000000-0005-0000-0000-000069070000}"/>
    <cellStyle name="Output 14" xfId="1899" xr:uid="{00000000-0005-0000-0000-00006A070000}"/>
    <cellStyle name="Output 15" xfId="1900" xr:uid="{00000000-0005-0000-0000-00006B070000}"/>
    <cellStyle name="Output 16" xfId="1901" xr:uid="{00000000-0005-0000-0000-00006C070000}"/>
    <cellStyle name="Output 17" xfId="1902" xr:uid="{00000000-0005-0000-0000-00006D070000}"/>
    <cellStyle name="Output 18" xfId="1903" xr:uid="{00000000-0005-0000-0000-00006E070000}"/>
    <cellStyle name="Output 19" xfId="1904" xr:uid="{00000000-0005-0000-0000-00006F070000}"/>
    <cellStyle name="Output 2" xfId="1905" xr:uid="{00000000-0005-0000-0000-000070070000}"/>
    <cellStyle name="Output 2 2" xfId="1906" xr:uid="{00000000-0005-0000-0000-000071070000}"/>
    <cellStyle name="Output 2 2 2" xfId="1907" xr:uid="{00000000-0005-0000-0000-000072070000}"/>
    <cellStyle name="Output 2 3" xfId="1908" xr:uid="{00000000-0005-0000-0000-000073070000}"/>
    <cellStyle name="Output 20" xfId="1909" xr:uid="{00000000-0005-0000-0000-000074070000}"/>
    <cellStyle name="Output 21" xfId="1910" xr:uid="{00000000-0005-0000-0000-000075070000}"/>
    <cellStyle name="Output 22" xfId="1911" xr:uid="{00000000-0005-0000-0000-000076070000}"/>
    <cellStyle name="Output 23" xfId="1912" xr:uid="{00000000-0005-0000-0000-000077070000}"/>
    <cellStyle name="Output 24" xfId="1913" xr:uid="{00000000-0005-0000-0000-000078070000}"/>
    <cellStyle name="Output 25" xfId="1914" xr:uid="{00000000-0005-0000-0000-000079070000}"/>
    <cellStyle name="Output 26" xfId="1915" xr:uid="{00000000-0005-0000-0000-00007A070000}"/>
    <cellStyle name="Output 27" xfId="1916" xr:uid="{00000000-0005-0000-0000-00007B070000}"/>
    <cellStyle name="Output 28" xfId="1917" xr:uid="{00000000-0005-0000-0000-00007C070000}"/>
    <cellStyle name="Output 29" xfId="1918" xr:uid="{00000000-0005-0000-0000-00007D070000}"/>
    <cellStyle name="Output 3" xfId="1919" xr:uid="{00000000-0005-0000-0000-00007E070000}"/>
    <cellStyle name="Output 3 2" xfId="1920" xr:uid="{00000000-0005-0000-0000-00007F070000}"/>
    <cellStyle name="Output 3 2 2" xfId="1921" xr:uid="{00000000-0005-0000-0000-000080070000}"/>
    <cellStyle name="Output 3 3" xfId="1922" xr:uid="{00000000-0005-0000-0000-000081070000}"/>
    <cellStyle name="Output 30" xfId="1923" xr:uid="{00000000-0005-0000-0000-000082070000}"/>
    <cellStyle name="Output 31" xfId="1924" xr:uid="{00000000-0005-0000-0000-000083070000}"/>
    <cellStyle name="Output 32" xfId="1925" xr:uid="{00000000-0005-0000-0000-000084070000}"/>
    <cellStyle name="Output 33" xfId="1926" xr:uid="{00000000-0005-0000-0000-000085070000}"/>
    <cellStyle name="Output 34" xfId="1927" xr:uid="{00000000-0005-0000-0000-000086070000}"/>
    <cellStyle name="Output 35" xfId="1928" xr:uid="{00000000-0005-0000-0000-000087070000}"/>
    <cellStyle name="Output 36" xfId="1929" xr:uid="{00000000-0005-0000-0000-000088070000}"/>
    <cellStyle name="Output 37" xfId="1930" xr:uid="{00000000-0005-0000-0000-000089070000}"/>
    <cellStyle name="Output 38" xfId="1931" xr:uid="{00000000-0005-0000-0000-00008A070000}"/>
    <cellStyle name="Output 39" xfId="1932" xr:uid="{00000000-0005-0000-0000-00008B070000}"/>
    <cellStyle name="Output 4" xfId="1933" xr:uid="{00000000-0005-0000-0000-00008C070000}"/>
    <cellStyle name="Output 4 2" xfId="1934" xr:uid="{00000000-0005-0000-0000-00008D070000}"/>
    <cellStyle name="Output 4 2 2" xfId="1935" xr:uid="{00000000-0005-0000-0000-00008E070000}"/>
    <cellStyle name="Output 4 3" xfId="1936" xr:uid="{00000000-0005-0000-0000-00008F070000}"/>
    <cellStyle name="Output 40" xfId="1937" xr:uid="{00000000-0005-0000-0000-000090070000}"/>
    <cellStyle name="Output 41" xfId="1938" xr:uid="{00000000-0005-0000-0000-000091070000}"/>
    <cellStyle name="Output 42" xfId="1939" xr:uid="{00000000-0005-0000-0000-000092070000}"/>
    <cellStyle name="Output 43" xfId="1940" xr:uid="{00000000-0005-0000-0000-000093070000}"/>
    <cellStyle name="Output 44" xfId="1941" xr:uid="{00000000-0005-0000-0000-000094070000}"/>
    <cellStyle name="Output 45" xfId="1942" xr:uid="{00000000-0005-0000-0000-000095070000}"/>
    <cellStyle name="Output 46" xfId="1943" xr:uid="{00000000-0005-0000-0000-000096070000}"/>
    <cellStyle name="Output 47" xfId="1944" xr:uid="{00000000-0005-0000-0000-000097070000}"/>
    <cellStyle name="Output 48" xfId="1945" xr:uid="{00000000-0005-0000-0000-000098070000}"/>
    <cellStyle name="Output 49" xfId="1946" xr:uid="{00000000-0005-0000-0000-000099070000}"/>
    <cellStyle name="Output 5" xfId="1947" xr:uid="{00000000-0005-0000-0000-00009A070000}"/>
    <cellStyle name="Output 5 2" xfId="1948" xr:uid="{00000000-0005-0000-0000-00009B070000}"/>
    <cellStyle name="Output 5 2 2" xfId="1949" xr:uid="{00000000-0005-0000-0000-00009C070000}"/>
    <cellStyle name="Output 5 3" xfId="1950" xr:uid="{00000000-0005-0000-0000-00009D070000}"/>
    <cellStyle name="Output 50" xfId="1951" xr:uid="{00000000-0005-0000-0000-00009E070000}"/>
    <cellStyle name="Output 51" xfId="1952" xr:uid="{00000000-0005-0000-0000-00009F070000}"/>
    <cellStyle name="Output 52" xfId="1953" xr:uid="{00000000-0005-0000-0000-0000A0070000}"/>
    <cellStyle name="Output 53" xfId="1954" xr:uid="{00000000-0005-0000-0000-0000A1070000}"/>
    <cellStyle name="Output 54" xfId="1955" xr:uid="{00000000-0005-0000-0000-0000A2070000}"/>
    <cellStyle name="Output 55" xfId="1956" xr:uid="{00000000-0005-0000-0000-0000A3070000}"/>
    <cellStyle name="Output 56" xfId="1957" xr:uid="{00000000-0005-0000-0000-0000A4070000}"/>
    <cellStyle name="Output 57" xfId="1958" xr:uid="{00000000-0005-0000-0000-0000A5070000}"/>
    <cellStyle name="Output 58" xfId="1959" xr:uid="{00000000-0005-0000-0000-0000A6070000}"/>
    <cellStyle name="Output 59" xfId="1960" xr:uid="{00000000-0005-0000-0000-0000A7070000}"/>
    <cellStyle name="Output 6" xfId="1961" xr:uid="{00000000-0005-0000-0000-0000A8070000}"/>
    <cellStyle name="Output 6 2" xfId="1962" xr:uid="{00000000-0005-0000-0000-0000A9070000}"/>
    <cellStyle name="Output 60" xfId="1963" xr:uid="{00000000-0005-0000-0000-0000AA070000}"/>
    <cellStyle name="Output 61" xfId="1964" xr:uid="{00000000-0005-0000-0000-0000AB070000}"/>
    <cellStyle name="Output 62" xfId="1965" xr:uid="{00000000-0005-0000-0000-0000AC070000}"/>
    <cellStyle name="Output 63" xfId="1966" xr:uid="{00000000-0005-0000-0000-0000AD070000}"/>
    <cellStyle name="Output 64" xfId="1967" xr:uid="{00000000-0005-0000-0000-0000AE070000}"/>
    <cellStyle name="Output 65" xfId="1968" xr:uid="{00000000-0005-0000-0000-0000AF070000}"/>
    <cellStyle name="Output 66" xfId="1969" xr:uid="{00000000-0005-0000-0000-0000B0070000}"/>
    <cellStyle name="Output 7" xfId="1970" xr:uid="{00000000-0005-0000-0000-0000B1070000}"/>
    <cellStyle name="Output 7 2" xfId="1971" xr:uid="{00000000-0005-0000-0000-0000B2070000}"/>
    <cellStyle name="Output 8" xfId="1972" xr:uid="{00000000-0005-0000-0000-0000B3070000}"/>
    <cellStyle name="Output 9" xfId="1973" xr:uid="{00000000-0005-0000-0000-0000B4070000}"/>
    <cellStyle name="Porcentaje" xfId="1" builtinId="5"/>
    <cellStyle name="Porcentaje 2" xfId="1974" xr:uid="{00000000-0005-0000-0000-0000B6070000}"/>
    <cellStyle name="Porcentaje 2 2" xfId="1975" xr:uid="{00000000-0005-0000-0000-0000B7070000}"/>
    <cellStyle name="Porcentaje 2 2 2" xfId="1976" xr:uid="{00000000-0005-0000-0000-0000B8070000}"/>
    <cellStyle name="Porcentaje 2 2 2 2" xfId="1977" xr:uid="{00000000-0005-0000-0000-0000B9070000}"/>
    <cellStyle name="Porcentaje 2 2 3" xfId="1978" xr:uid="{00000000-0005-0000-0000-0000BA070000}"/>
    <cellStyle name="Porcentaje 2 2 3 2" xfId="1979" xr:uid="{00000000-0005-0000-0000-0000BB070000}"/>
    <cellStyle name="Porcentaje 2 2 4" xfId="1980" xr:uid="{00000000-0005-0000-0000-0000BC070000}"/>
    <cellStyle name="Porcentaje 2 2 5" xfId="1981" xr:uid="{00000000-0005-0000-0000-0000BD070000}"/>
    <cellStyle name="Porcentaje 2 2 6" xfId="1982" xr:uid="{00000000-0005-0000-0000-0000BE070000}"/>
    <cellStyle name="Porcentaje 2 3" xfId="1983" xr:uid="{00000000-0005-0000-0000-0000BF070000}"/>
    <cellStyle name="Porcentaje 2 4" xfId="1984" xr:uid="{00000000-0005-0000-0000-0000C0070000}"/>
    <cellStyle name="Porcentaje 3" xfId="1985" xr:uid="{00000000-0005-0000-0000-0000C1070000}"/>
    <cellStyle name="Porcentaje 3 2" xfId="1986" xr:uid="{00000000-0005-0000-0000-0000C2070000}"/>
    <cellStyle name="Porcentaje 3 2 2" xfId="1987" xr:uid="{00000000-0005-0000-0000-0000C3070000}"/>
    <cellStyle name="Porcentaje 3 3" xfId="1988" xr:uid="{00000000-0005-0000-0000-0000C4070000}"/>
    <cellStyle name="Porcentaje 3 4" xfId="1989" xr:uid="{00000000-0005-0000-0000-0000C5070000}"/>
    <cellStyle name="Porcentaje 4" xfId="1990" xr:uid="{00000000-0005-0000-0000-0000C6070000}"/>
    <cellStyle name="Porcentaje 4 2" xfId="1991" xr:uid="{00000000-0005-0000-0000-0000C7070000}"/>
    <cellStyle name="Porcentaje 5" xfId="1992" xr:uid="{00000000-0005-0000-0000-0000C8070000}"/>
    <cellStyle name="Porcentaje 5 2" xfId="1993" xr:uid="{00000000-0005-0000-0000-0000C9070000}"/>
    <cellStyle name="Porcentaje 6" xfId="1994" xr:uid="{00000000-0005-0000-0000-0000CA070000}"/>
    <cellStyle name="Porcentaje 6 2" xfId="1995" xr:uid="{00000000-0005-0000-0000-0000CB070000}"/>
    <cellStyle name="Porcentaje 7" xfId="1996" xr:uid="{00000000-0005-0000-0000-0000CC070000}"/>
    <cellStyle name="Porcentaje 7 2" xfId="1997" xr:uid="{00000000-0005-0000-0000-0000CD070000}"/>
    <cellStyle name="Porcentaje 8" xfId="1998" xr:uid="{00000000-0005-0000-0000-0000CE070000}"/>
    <cellStyle name="Porcentaje 8 2" xfId="1999" xr:uid="{00000000-0005-0000-0000-0000CF070000}"/>
    <cellStyle name="Porcentaje 9" xfId="2000" xr:uid="{00000000-0005-0000-0000-0000D0070000}"/>
    <cellStyle name="Porcentual 2" xfId="2001" xr:uid="{00000000-0005-0000-0000-0000D1070000}"/>
    <cellStyle name="Porcentual 2 2" xfId="2002" xr:uid="{00000000-0005-0000-0000-0000D2070000}"/>
    <cellStyle name="Porcentual 2 2 2" xfId="2003" xr:uid="{00000000-0005-0000-0000-0000D3070000}"/>
    <cellStyle name="Porcentual 2 3" xfId="2004" xr:uid="{00000000-0005-0000-0000-0000D4070000}"/>
    <cellStyle name="Porcentual 2 3 2" xfId="2005" xr:uid="{00000000-0005-0000-0000-0000D5070000}"/>
    <cellStyle name="Porcentual 2 3 2 2" xfId="2006" xr:uid="{00000000-0005-0000-0000-0000D6070000}"/>
    <cellStyle name="Porcentual 2 3 2 2 2" xfId="2007" xr:uid="{00000000-0005-0000-0000-0000D7070000}"/>
    <cellStyle name="Porcentual 2 3 2 3" xfId="2008" xr:uid="{00000000-0005-0000-0000-0000D8070000}"/>
    <cellStyle name="Porcentual 2 3 2 3 2" xfId="2009" xr:uid="{00000000-0005-0000-0000-0000D9070000}"/>
    <cellStyle name="Porcentual 2 3 2 4" xfId="2010" xr:uid="{00000000-0005-0000-0000-0000DA070000}"/>
    <cellStyle name="Porcentual 2 3 2 5" xfId="2011" xr:uid="{00000000-0005-0000-0000-0000DB070000}"/>
    <cellStyle name="Porcentual 2 3 2 6" xfId="2012" xr:uid="{00000000-0005-0000-0000-0000DC070000}"/>
    <cellStyle name="Porcentual 2 3 3" xfId="2013" xr:uid="{00000000-0005-0000-0000-0000DD070000}"/>
    <cellStyle name="Porcentual 2 3 3 2" xfId="2014" xr:uid="{00000000-0005-0000-0000-0000DE070000}"/>
    <cellStyle name="Porcentual 2 3 4" xfId="2015" xr:uid="{00000000-0005-0000-0000-0000DF070000}"/>
    <cellStyle name="Porcentual 2 3 4 2" xfId="2016" xr:uid="{00000000-0005-0000-0000-0000E0070000}"/>
    <cellStyle name="Porcentual 2 3 5" xfId="2017" xr:uid="{00000000-0005-0000-0000-0000E1070000}"/>
    <cellStyle name="Porcentual 2 3 6" xfId="2018" xr:uid="{00000000-0005-0000-0000-0000E2070000}"/>
    <cellStyle name="Porcentual 2 3 7" xfId="2019" xr:uid="{00000000-0005-0000-0000-0000E3070000}"/>
    <cellStyle name="Porcentual 2 4" xfId="2020" xr:uid="{00000000-0005-0000-0000-0000E4070000}"/>
    <cellStyle name="Porcentual 2 4 2" xfId="2021" xr:uid="{00000000-0005-0000-0000-0000E5070000}"/>
    <cellStyle name="Porcentual 2 4 2 2" xfId="2022" xr:uid="{00000000-0005-0000-0000-0000E6070000}"/>
    <cellStyle name="Porcentual 2 4 3" xfId="2023" xr:uid="{00000000-0005-0000-0000-0000E7070000}"/>
    <cellStyle name="Porcentual 2 5" xfId="2024" xr:uid="{00000000-0005-0000-0000-0000E8070000}"/>
    <cellStyle name="Porcentual 3" xfId="2025" xr:uid="{00000000-0005-0000-0000-0000E9070000}"/>
    <cellStyle name="Porcentual 3 2" xfId="2026" xr:uid="{00000000-0005-0000-0000-0000EA070000}"/>
    <cellStyle name="Porcentual 4" xfId="2027" xr:uid="{00000000-0005-0000-0000-0000EB070000}"/>
    <cellStyle name="Porcentual 4 2" xfId="2028" xr:uid="{00000000-0005-0000-0000-0000EC070000}"/>
    <cellStyle name="Porcentual 5" xfId="2029" xr:uid="{00000000-0005-0000-0000-0000ED070000}"/>
    <cellStyle name="Salida 2" xfId="2030" xr:uid="{00000000-0005-0000-0000-0000EE070000}"/>
    <cellStyle name="Salida 2 10" xfId="2031" xr:uid="{00000000-0005-0000-0000-0000EF070000}"/>
    <cellStyle name="Salida 2 11" xfId="2032" xr:uid="{00000000-0005-0000-0000-0000F0070000}"/>
    <cellStyle name="Salida 2 12" xfId="2033" xr:uid="{00000000-0005-0000-0000-0000F1070000}"/>
    <cellStyle name="Salida 2 13" xfId="2034" xr:uid="{00000000-0005-0000-0000-0000F2070000}"/>
    <cellStyle name="Salida 2 14" xfId="2035" xr:uid="{00000000-0005-0000-0000-0000F3070000}"/>
    <cellStyle name="Salida 2 15" xfId="2036" xr:uid="{00000000-0005-0000-0000-0000F4070000}"/>
    <cellStyle name="Salida 2 16" xfId="2037" xr:uid="{00000000-0005-0000-0000-0000F5070000}"/>
    <cellStyle name="Salida 2 17" xfId="2038" xr:uid="{00000000-0005-0000-0000-0000F6070000}"/>
    <cellStyle name="Salida 2 18" xfId="2039" xr:uid="{00000000-0005-0000-0000-0000F7070000}"/>
    <cellStyle name="Salida 2 19" xfId="2040" xr:uid="{00000000-0005-0000-0000-0000F8070000}"/>
    <cellStyle name="Salida 2 2" xfId="2041" xr:uid="{00000000-0005-0000-0000-0000F9070000}"/>
    <cellStyle name="Salida 2 2 2" xfId="2042" xr:uid="{00000000-0005-0000-0000-0000FA070000}"/>
    <cellStyle name="Salida 2 2 2 2" xfId="2043" xr:uid="{00000000-0005-0000-0000-0000FB070000}"/>
    <cellStyle name="Salida 2 2 3" xfId="2044" xr:uid="{00000000-0005-0000-0000-0000FC070000}"/>
    <cellStyle name="Salida 2 20" xfId="2045" xr:uid="{00000000-0005-0000-0000-0000FD070000}"/>
    <cellStyle name="Salida 2 21" xfId="2046" xr:uid="{00000000-0005-0000-0000-0000FE070000}"/>
    <cellStyle name="Salida 2 22" xfId="2047" xr:uid="{00000000-0005-0000-0000-0000FF070000}"/>
    <cellStyle name="Salida 2 23" xfId="2048" xr:uid="{00000000-0005-0000-0000-000000080000}"/>
    <cellStyle name="Salida 2 24" xfId="2049" xr:uid="{00000000-0005-0000-0000-000001080000}"/>
    <cellStyle name="Salida 2 25" xfId="2050" xr:uid="{00000000-0005-0000-0000-000002080000}"/>
    <cellStyle name="Salida 2 26" xfId="2051" xr:uid="{00000000-0005-0000-0000-000003080000}"/>
    <cellStyle name="Salida 2 27" xfId="2052" xr:uid="{00000000-0005-0000-0000-000004080000}"/>
    <cellStyle name="Salida 2 28" xfId="2053" xr:uid="{00000000-0005-0000-0000-000005080000}"/>
    <cellStyle name="Salida 2 29" xfId="2054" xr:uid="{00000000-0005-0000-0000-000006080000}"/>
    <cellStyle name="Salida 2 3" xfId="2055" xr:uid="{00000000-0005-0000-0000-000007080000}"/>
    <cellStyle name="Salida 2 3 2" xfId="2056" xr:uid="{00000000-0005-0000-0000-000008080000}"/>
    <cellStyle name="Salida 2 3 2 2" xfId="2057" xr:uid="{00000000-0005-0000-0000-000009080000}"/>
    <cellStyle name="Salida 2 3 3" xfId="2058" xr:uid="{00000000-0005-0000-0000-00000A080000}"/>
    <cellStyle name="Salida 2 30" xfId="2059" xr:uid="{00000000-0005-0000-0000-00000B080000}"/>
    <cellStyle name="Salida 2 31" xfId="2060" xr:uid="{00000000-0005-0000-0000-00000C080000}"/>
    <cellStyle name="Salida 2 32" xfId="2061" xr:uid="{00000000-0005-0000-0000-00000D080000}"/>
    <cellStyle name="Salida 2 33" xfId="2062" xr:uid="{00000000-0005-0000-0000-00000E080000}"/>
    <cellStyle name="Salida 2 34" xfId="2063" xr:uid="{00000000-0005-0000-0000-00000F080000}"/>
    <cellStyle name="Salida 2 35" xfId="2064" xr:uid="{00000000-0005-0000-0000-000010080000}"/>
    <cellStyle name="Salida 2 36" xfId="2065" xr:uid="{00000000-0005-0000-0000-000011080000}"/>
    <cellStyle name="Salida 2 37" xfId="2066" xr:uid="{00000000-0005-0000-0000-000012080000}"/>
    <cellStyle name="Salida 2 38" xfId="2067" xr:uid="{00000000-0005-0000-0000-000013080000}"/>
    <cellStyle name="Salida 2 39" xfId="2068" xr:uid="{00000000-0005-0000-0000-000014080000}"/>
    <cellStyle name="Salida 2 4" xfId="2069" xr:uid="{00000000-0005-0000-0000-000015080000}"/>
    <cellStyle name="Salida 2 4 2" xfId="2070" xr:uid="{00000000-0005-0000-0000-000016080000}"/>
    <cellStyle name="Salida 2 4 2 2" xfId="2071" xr:uid="{00000000-0005-0000-0000-000017080000}"/>
    <cellStyle name="Salida 2 4 3" xfId="2072" xr:uid="{00000000-0005-0000-0000-000018080000}"/>
    <cellStyle name="Salida 2 40" xfId="2073" xr:uid="{00000000-0005-0000-0000-000019080000}"/>
    <cellStyle name="Salida 2 41" xfId="2074" xr:uid="{00000000-0005-0000-0000-00001A080000}"/>
    <cellStyle name="Salida 2 42" xfId="2075" xr:uid="{00000000-0005-0000-0000-00001B080000}"/>
    <cellStyle name="Salida 2 43" xfId="2076" xr:uid="{00000000-0005-0000-0000-00001C080000}"/>
    <cellStyle name="Salida 2 44" xfId="2077" xr:uid="{00000000-0005-0000-0000-00001D080000}"/>
    <cellStyle name="Salida 2 45" xfId="2078" xr:uid="{00000000-0005-0000-0000-00001E080000}"/>
    <cellStyle name="Salida 2 46" xfId="2079" xr:uid="{00000000-0005-0000-0000-00001F080000}"/>
    <cellStyle name="Salida 2 47" xfId="2080" xr:uid="{00000000-0005-0000-0000-000020080000}"/>
    <cellStyle name="Salida 2 48" xfId="2081" xr:uid="{00000000-0005-0000-0000-000021080000}"/>
    <cellStyle name="Salida 2 49" xfId="2082" xr:uid="{00000000-0005-0000-0000-000022080000}"/>
    <cellStyle name="Salida 2 5" xfId="2083" xr:uid="{00000000-0005-0000-0000-000023080000}"/>
    <cellStyle name="Salida 2 5 2" xfId="2084" xr:uid="{00000000-0005-0000-0000-000024080000}"/>
    <cellStyle name="Salida 2 50" xfId="2085" xr:uid="{00000000-0005-0000-0000-000025080000}"/>
    <cellStyle name="Salida 2 51" xfId="2086" xr:uid="{00000000-0005-0000-0000-000026080000}"/>
    <cellStyle name="Salida 2 52" xfId="2087" xr:uid="{00000000-0005-0000-0000-000027080000}"/>
    <cellStyle name="Salida 2 53" xfId="2088" xr:uid="{00000000-0005-0000-0000-000028080000}"/>
    <cellStyle name="Salida 2 54" xfId="2089" xr:uid="{00000000-0005-0000-0000-000029080000}"/>
    <cellStyle name="Salida 2 55" xfId="2090" xr:uid="{00000000-0005-0000-0000-00002A080000}"/>
    <cellStyle name="Salida 2 56" xfId="2091" xr:uid="{00000000-0005-0000-0000-00002B080000}"/>
    <cellStyle name="Salida 2 57" xfId="2092" xr:uid="{00000000-0005-0000-0000-00002C080000}"/>
    <cellStyle name="Salida 2 58" xfId="2093" xr:uid="{00000000-0005-0000-0000-00002D080000}"/>
    <cellStyle name="Salida 2 59" xfId="2094" xr:uid="{00000000-0005-0000-0000-00002E080000}"/>
    <cellStyle name="Salida 2 6" xfId="2095" xr:uid="{00000000-0005-0000-0000-00002F080000}"/>
    <cellStyle name="Salida 2 6 2" xfId="2096" xr:uid="{00000000-0005-0000-0000-000030080000}"/>
    <cellStyle name="Salida 2 60" xfId="2097" xr:uid="{00000000-0005-0000-0000-000031080000}"/>
    <cellStyle name="Salida 2 61" xfId="2098" xr:uid="{00000000-0005-0000-0000-000032080000}"/>
    <cellStyle name="Salida 2 62" xfId="2099" xr:uid="{00000000-0005-0000-0000-000033080000}"/>
    <cellStyle name="Salida 2 63" xfId="2100" xr:uid="{00000000-0005-0000-0000-000034080000}"/>
    <cellStyle name="Salida 2 64" xfId="2101" xr:uid="{00000000-0005-0000-0000-000035080000}"/>
    <cellStyle name="Salida 2 65" xfId="2102" xr:uid="{00000000-0005-0000-0000-000036080000}"/>
    <cellStyle name="Salida 2 66" xfId="2103" xr:uid="{00000000-0005-0000-0000-000037080000}"/>
    <cellStyle name="Salida 2 7" xfId="2104" xr:uid="{00000000-0005-0000-0000-000038080000}"/>
    <cellStyle name="Salida 2 7 2" xfId="2105" xr:uid="{00000000-0005-0000-0000-000039080000}"/>
    <cellStyle name="Salida 2 8" xfId="2106" xr:uid="{00000000-0005-0000-0000-00003A080000}"/>
    <cellStyle name="Salida 2 9" xfId="2107" xr:uid="{00000000-0005-0000-0000-00003B080000}"/>
    <cellStyle name="Texto de advertencia 2" xfId="2108" xr:uid="{00000000-0005-0000-0000-00003C080000}"/>
    <cellStyle name="Texto explicativo 2" xfId="2109" xr:uid="{00000000-0005-0000-0000-00003D080000}"/>
    <cellStyle name="Title" xfId="2110" xr:uid="{00000000-0005-0000-0000-00003E080000}"/>
    <cellStyle name="Título 1 2" xfId="2111" xr:uid="{00000000-0005-0000-0000-00003F080000}"/>
    <cellStyle name="Título 2 2" xfId="2112" xr:uid="{00000000-0005-0000-0000-000040080000}"/>
    <cellStyle name="Título 3 2" xfId="2113" xr:uid="{00000000-0005-0000-0000-000041080000}"/>
    <cellStyle name="Título 3 2 2" xfId="2114" xr:uid="{00000000-0005-0000-0000-000042080000}"/>
    <cellStyle name="Título 3 2 2 2" xfId="2115" xr:uid="{00000000-0005-0000-0000-000043080000}"/>
    <cellStyle name="Título 3 2 2 2 2" xfId="2116" xr:uid="{00000000-0005-0000-0000-000044080000}"/>
    <cellStyle name="Título 3 2 2 3" xfId="2117" xr:uid="{00000000-0005-0000-0000-000045080000}"/>
    <cellStyle name="Título 3 2 3" xfId="2118" xr:uid="{00000000-0005-0000-0000-000046080000}"/>
    <cellStyle name="Título 3 2 3 2" xfId="2119" xr:uid="{00000000-0005-0000-0000-000047080000}"/>
    <cellStyle name="Título 4" xfId="2120" xr:uid="{00000000-0005-0000-0000-000048080000}"/>
    <cellStyle name="Título de hoja" xfId="2121" xr:uid="{00000000-0005-0000-0000-000049080000}"/>
    <cellStyle name="Total 2" xfId="2122" xr:uid="{00000000-0005-0000-0000-00004A080000}"/>
    <cellStyle name="Total 2 10" xfId="2123" xr:uid="{00000000-0005-0000-0000-00004B080000}"/>
    <cellStyle name="Total 2 11" xfId="2124" xr:uid="{00000000-0005-0000-0000-00004C080000}"/>
    <cellStyle name="Total 2 12" xfId="2125" xr:uid="{00000000-0005-0000-0000-00004D080000}"/>
    <cellStyle name="Total 2 13" xfId="2126" xr:uid="{00000000-0005-0000-0000-00004E080000}"/>
    <cellStyle name="Total 2 14" xfId="2127" xr:uid="{00000000-0005-0000-0000-00004F080000}"/>
    <cellStyle name="Total 2 15" xfId="2128" xr:uid="{00000000-0005-0000-0000-000050080000}"/>
    <cellStyle name="Total 2 16" xfId="2129" xr:uid="{00000000-0005-0000-0000-000051080000}"/>
    <cellStyle name="Total 2 17" xfId="2130" xr:uid="{00000000-0005-0000-0000-000052080000}"/>
    <cellStyle name="Total 2 18" xfId="2131" xr:uid="{00000000-0005-0000-0000-000053080000}"/>
    <cellStyle name="Total 2 19" xfId="2132" xr:uid="{00000000-0005-0000-0000-000054080000}"/>
    <cellStyle name="Total 2 2" xfId="2133" xr:uid="{00000000-0005-0000-0000-000055080000}"/>
    <cellStyle name="Total 2 2 2" xfId="2134" xr:uid="{00000000-0005-0000-0000-000056080000}"/>
    <cellStyle name="Total 2 2 2 2" xfId="2135" xr:uid="{00000000-0005-0000-0000-000057080000}"/>
    <cellStyle name="Total 2 2 3" xfId="2136" xr:uid="{00000000-0005-0000-0000-000058080000}"/>
    <cellStyle name="Total 2 20" xfId="2137" xr:uid="{00000000-0005-0000-0000-000059080000}"/>
    <cellStyle name="Total 2 21" xfId="2138" xr:uid="{00000000-0005-0000-0000-00005A080000}"/>
    <cellStyle name="Total 2 22" xfId="2139" xr:uid="{00000000-0005-0000-0000-00005B080000}"/>
    <cellStyle name="Total 2 23" xfId="2140" xr:uid="{00000000-0005-0000-0000-00005C080000}"/>
    <cellStyle name="Total 2 24" xfId="2141" xr:uid="{00000000-0005-0000-0000-00005D080000}"/>
    <cellStyle name="Total 2 25" xfId="2142" xr:uid="{00000000-0005-0000-0000-00005E080000}"/>
    <cellStyle name="Total 2 26" xfId="2143" xr:uid="{00000000-0005-0000-0000-00005F080000}"/>
    <cellStyle name="Total 2 27" xfId="2144" xr:uid="{00000000-0005-0000-0000-000060080000}"/>
    <cellStyle name="Total 2 28" xfId="2145" xr:uid="{00000000-0005-0000-0000-000061080000}"/>
    <cellStyle name="Total 2 29" xfId="2146" xr:uid="{00000000-0005-0000-0000-000062080000}"/>
    <cellStyle name="Total 2 3" xfId="2147" xr:uid="{00000000-0005-0000-0000-000063080000}"/>
    <cellStyle name="Total 2 3 2" xfId="2148" xr:uid="{00000000-0005-0000-0000-000064080000}"/>
    <cellStyle name="Total 2 3 2 2" xfId="2149" xr:uid="{00000000-0005-0000-0000-000065080000}"/>
    <cellStyle name="Total 2 3 3" xfId="2150" xr:uid="{00000000-0005-0000-0000-000066080000}"/>
    <cellStyle name="Total 2 30" xfId="2151" xr:uid="{00000000-0005-0000-0000-000067080000}"/>
    <cellStyle name="Total 2 31" xfId="2152" xr:uid="{00000000-0005-0000-0000-000068080000}"/>
    <cellStyle name="Total 2 32" xfId="2153" xr:uid="{00000000-0005-0000-0000-000069080000}"/>
    <cellStyle name="Total 2 33" xfId="2154" xr:uid="{00000000-0005-0000-0000-00006A080000}"/>
    <cellStyle name="Total 2 34" xfId="2155" xr:uid="{00000000-0005-0000-0000-00006B080000}"/>
    <cellStyle name="Total 2 35" xfId="2156" xr:uid="{00000000-0005-0000-0000-00006C080000}"/>
    <cellStyle name="Total 2 36" xfId="2157" xr:uid="{00000000-0005-0000-0000-00006D080000}"/>
    <cellStyle name="Total 2 37" xfId="2158" xr:uid="{00000000-0005-0000-0000-00006E080000}"/>
    <cellStyle name="Total 2 38" xfId="2159" xr:uid="{00000000-0005-0000-0000-00006F080000}"/>
    <cellStyle name="Total 2 39" xfId="2160" xr:uid="{00000000-0005-0000-0000-000070080000}"/>
    <cellStyle name="Total 2 4" xfId="2161" xr:uid="{00000000-0005-0000-0000-000071080000}"/>
    <cellStyle name="Total 2 4 2" xfId="2162" xr:uid="{00000000-0005-0000-0000-000072080000}"/>
    <cellStyle name="Total 2 4 2 2" xfId="2163" xr:uid="{00000000-0005-0000-0000-000073080000}"/>
    <cellStyle name="Total 2 4 3" xfId="2164" xr:uid="{00000000-0005-0000-0000-000074080000}"/>
    <cellStyle name="Total 2 40" xfId="2165" xr:uid="{00000000-0005-0000-0000-000075080000}"/>
    <cellStyle name="Total 2 41" xfId="2166" xr:uid="{00000000-0005-0000-0000-000076080000}"/>
    <cellStyle name="Total 2 42" xfId="2167" xr:uid="{00000000-0005-0000-0000-000077080000}"/>
    <cellStyle name="Total 2 43" xfId="2168" xr:uid="{00000000-0005-0000-0000-000078080000}"/>
    <cellStyle name="Total 2 44" xfId="2169" xr:uid="{00000000-0005-0000-0000-000079080000}"/>
    <cellStyle name="Total 2 45" xfId="2170" xr:uid="{00000000-0005-0000-0000-00007A080000}"/>
    <cellStyle name="Total 2 46" xfId="2171" xr:uid="{00000000-0005-0000-0000-00007B080000}"/>
    <cellStyle name="Total 2 47" xfId="2172" xr:uid="{00000000-0005-0000-0000-00007C080000}"/>
    <cellStyle name="Total 2 48" xfId="2173" xr:uid="{00000000-0005-0000-0000-00007D080000}"/>
    <cellStyle name="Total 2 49" xfId="2174" xr:uid="{00000000-0005-0000-0000-00007E080000}"/>
    <cellStyle name="Total 2 5" xfId="2175" xr:uid="{00000000-0005-0000-0000-00007F080000}"/>
    <cellStyle name="Total 2 5 2" xfId="2176" xr:uid="{00000000-0005-0000-0000-000080080000}"/>
    <cellStyle name="Total 2 50" xfId="2177" xr:uid="{00000000-0005-0000-0000-000081080000}"/>
    <cellStyle name="Total 2 51" xfId="2178" xr:uid="{00000000-0005-0000-0000-000082080000}"/>
    <cellStyle name="Total 2 52" xfId="2179" xr:uid="{00000000-0005-0000-0000-000083080000}"/>
    <cellStyle name="Total 2 53" xfId="2180" xr:uid="{00000000-0005-0000-0000-000084080000}"/>
    <cellStyle name="Total 2 54" xfId="2181" xr:uid="{00000000-0005-0000-0000-000085080000}"/>
    <cellStyle name="Total 2 55" xfId="2182" xr:uid="{00000000-0005-0000-0000-000086080000}"/>
    <cellStyle name="Total 2 56" xfId="2183" xr:uid="{00000000-0005-0000-0000-000087080000}"/>
    <cellStyle name="Total 2 57" xfId="2184" xr:uid="{00000000-0005-0000-0000-000088080000}"/>
    <cellStyle name="Total 2 58" xfId="2185" xr:uid="{00000000-0005-0000-0000-000089080000}"/>
    <cellStyle name="Total 2 59" xfId="2186" xr:uid="{00000000-0005-0000-0000-00008A080000}"/>
    <cellStyle name="Total 2 6" xfId="2187" xr:uid="{00000000-0005-0000-0000-00008B080000}"/>
    <cellStyle name="Total 2 6 2" xfId="2188" xr:uid="{00000000-0005-0000-0000-00008C080000}"/>
    <cellStyle name="Total 2 60" xfId="2189" xr:uid="{00000000-0005-0000-0000-00008D080000}"/>
    <cellStyle name="Total 2 61" xfId="2190" xr:uid="{00000000-0005-0000-0000-00008E080000}"/>
    <cellStyle name="Total 2 62" xfId="2191" xr:uid="{00000000-0005-0000-0000-00008F080000}"/>
    <cellStyle name="Total 2 63" xfId="2192" xr:uid="{00000000-0005-0000-0000-000090080000}"/>
    <cellStyle name="Total 2 64" xfId="2193" xr:uid="{00000000-0005-0000-0000-000091080000}"/>
    <cellStyle name="Total 2 65" xfId="2194" xr:uid="{00000000-0005-0000-0000-000092080000}"/>
    <cellStyle name="Total 2 66" xfId="2195" xr:uid="{00000000-0005-0000-0000-000093080000}"/>
    <cellStyle name="Total 2 7" xfId="2196" xr:uid="{00000000-0005-0000-0000-000094080000}"/>
    <cellStyle name="Total 2 7 2" xfId="2197" xr:uid="{00000000-0005-0000-0000-000095080000}"/>
    <cellStyle name="Total 2 8" xfId="2198" xr:uid="{00000000-0005-0000-0000-000096080000}"/>
    <cellStyle name="Total 2 9" xfId="2199" xr:uid="{00000000-0005-0000-0000-000097080000}"/>
    <cellStyle name="Warning Text" xfId="2200" xr:uid="{00000000-0005-0000-0000-0000980800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a16="http://schemas.microsoft.com/office/drawing/2014/main"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a16="http://schemas.microsoft.com/office/drawing/2014/main"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a16="http://schemas.microsoft.com/office/drawing/2014/main"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a16="http://schemas.microsoft.com/office/drawing/2014/main"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a16="http://schemas.microsoft.com/office/drawing/2014/main"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a16="http://schemas.microsoft.com/office/drawing/2014/main"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a16="http://schemas.microsoft.com/office/drawing/2014/main"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a16="http://schemas.microsoft.com/office/drawing/2014/main"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a16="http://schemas.microsoft.com/office/drawing/2014/main"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a16="http://schemas.microsoft.com/office/drawing/2014/main"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a16="http://schemas.microsoft.com/office/drawing/2014/main"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a16="http://schemas.microsoft.com/office/drawing/2014/main"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a16="http://schemas.microsoft.com/office/drawing/2014/main"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a16="http://schemas.microsoft.com/office/drawing/2014/main"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a16="http://schemas.microsoft.com/office/drawing/2014/main"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a16="http://schemas.microsoft.com/office/drawing/2014/main"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a16="http://schemas.microsoft.com/office/drawing/2014/main"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a16="http://schemas.microsoft.com/office/drawing/2014/main"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a16="http://schemas.microsoft.com/office/drawing/2014/main"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a16="http://schemas.microsoft.com/office/drawing/2014/main"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a16="http://schemas.microsoft.com/office/drawing/2014/main"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a16="http://schemas.microsoft.com/office/drawing/2014/main"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a16="http://schemas.microsoft.com/office/drawing/2014/main"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a16="http://schemas.microsoft.com/office/drawing/2014/main"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a16="http://schemas.microsoft.com/office/drawing/2014/main"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a16="http://schemas.microsoft.com/office/drawing/2014/main"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a16="http://schemas.microsoft.com/office/drawing/2014/main"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a16="http://schemas.microsoft.com/office/drawing/2014/main"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a16="http://schemas.microsoft.com/office/drawing/2014/main"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a16="http://schemas.microsoft.com/office/drawing/2014/main"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a16="http://schemas.microsoft.com/office/drawing/2014/main"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a16="http://schemas.microsoft.com/office/drawing/2014/main"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a16="http://schemas.microsoft.com/office/drawing/2014/main"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a16="http://schemas.microsoft.com/office/drawing/2014/main"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a16="http://schemas.microsoft.com/office/drawing/2014/main"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a16="http://schemas.microsoft.com/office/drawing/2014/main"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a16="http://schemas.microsoft.com/office/drawing/2014/main"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a16="http://schemas.microsoft.com/office/drawing/2014/main"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a16="http://schemas.microsoft.com/office/drawing/2014/main"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a16="http://schemas.microsoft.com/office/drawing/2014/main"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a16="http://schemas.microsoft.com/office/drawing/2014/main"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a16="http://schemas.microsoft.com/office/drawing/2014/main"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a16="http://schemas.microsoft.com/office/drawing/2014/main"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a16="http://schemas.microsoft.com/office/drawing/2014/main"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a16="http://schemas.microsoft.com/office/drawing/2014/main"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a16="http://schemas.microsoft.com/office/drawing/2014/main"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a16="http://schemas.microsoft.com/office/drawing/2014/main"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a16="http://schemas.microsoft.com/office/drawing/2014/main"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a16="http://schemas.microsoft.com/office/drawing/2014/main"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173180</xdr:colOff>
      <xdr:row>9</xdr:row>
      <xdr:rowOff>106414</xdr:rowOff>
    </xdr:from>
    <xdr:to>
      <xdr:col>13</xdr:col>
      <xdr:colOff>12433179</xdr:colOff>
      <xdr:row>43</xdr:row>
      <xdr:rowOff>121227</xdr:rowOff>
    </xdr:to>
    <xdr:pic>
      <xdr:nvPicPr>
        <xdr:cNvPr id="51" name="Imagen 50">
          <a:extLst>
            <a:ext uri="{FF2B5EF4-FFF2-40B4-BE49-F238E27FC236}">
              <a16:creationId xmlns:a16="http://schemas.microsoft.com/office/drawing/2014/main" id="{579FBAA1-ACCD-9EBC-7FB6-E30E61DD7F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10362" y="2375096"/>
          <a:ext cx="12259999" cy="94532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12832773</xdr:colOff>
          <xdr:row>10</xdr:row>
          <xdr:rowOff>173182</xdr:rowOff>
        </xdr:from>
        <xdr:to>
          <xdr:col>13</xdr:col>
          <xdr:colOff>14913033</xdr:colOff>
          <xdr:row>12</xdr:row>
          <xdr:rowOff>519545</xdr:rowOff>
        </xdr:to>
        <xdr:sp macro="" textlink="">
          <xdr:nvSpPr>
            <xdr:cNvPr id="2051" name="Object 3" hidden="1">
              <a:extLst>
                <a:ext uri="{63B3BB69-23CF-44E3-9099-C40C66FF867C}">
                  <a14:compatExt spid="_x0000_s2051"/>
                </a:ext>
                <a:ext uri="{FF2B5EF4-FFF2-40B4-BE49-F238E27FC236}">
                  <a16:creationId xmlns:a16="http://schemas.microsoft.com/office/drawing/2014/main" id="{3BAC1A83-F769-F7B4-A36E-D4709D877E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A1:BD1860"/>
  <sheetViews>
    <sheetView topLeftCell="A21" zoomScale="40" zoomScaleNormal="40" zoomScaleSheetLayoutView="70" zoomScalePageLayoutView="70" workbookViewId="0">
      <pane ySplit="4" topLeftCell="A26" activePane="bottomLeft" state="frozen"/>
      <selection activeCell="N21" sqref="N21"/>
      <selection pane="bottomLeft" activeCell="B22" sqref="B22:B24"/>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27" width="37.42578125" style="2" customWidth="1"/>
    <col min="28" max="28" width="37.5703125" style="212" customWidth="1"/>
    <col min="29" max="29" width="36.85546875" style="212" customWidth="1"/>
    <col min="30" max="30" width="37" style="212" customWidth="1"/>
    <col min="31" max="31" width="37.5703125" style="212" customWidth="1"/>
    <col min="32" max="32" width="36.85546875" style="212" customWidth="1"/>
    <col min="33" max="33" width="37" style="212" customWidth="1"/>
    <col min="34" max="34" width="37.5703125" style="212" customWidth="1"/>
    <col min="35" max="35" width="36.85546875" style="212" customWidth="1"/>
    <col min="36" max="36" width="37" style="212" customWidth="1"/>
    <col min="37" max="37" width="37.5703125" style="212" customWidth="1"/>
    <col min="38" max="38" width="36.85546875" style="212" customWidth="1"/>
    <col min="39" max="39" width="37" style="212" customWidth="1"/>
    <col min="40" max="40" width="37.5703125" style="212" customWidth="1"/>
    <col min="41" max="41" width="36.85546875" style="212" customWidth="1"/>
    <col min="42" max="42" width="37" style="212" customWidth="1"/>
    <col min="43" max="43" width="37.5703125" style="212" customWidth="1"/>
    <col min="44" max="44" width="36.85546875" style="212" customWidth="1"/>
    <col min="45" max="45" width="37" style="212" customWidth="1"/>
    <col min="46" max="46" width="37.5703125" style="212" customWidth="1"/>
    <col min="47" max="47" width="36.85546875" style="212" customWidth="1"/>
    <col min="48" max="48" width="37" style="212"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NOVIEMBRE</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80" t="s">
        <v>3</v>
      </c>
      <c r="C6" s="480" t="s">
        <v>4</v>
      </c>
      <c r="D6" s="474" t="s">
        <v>5</v>
      </c>
      <c r="E6" s="474" t="s">
        <v>6</v>
      </c>
      <c r="F6" s="480" t="s">
        <v>7</v>
      </c>
      <c r="G6" s="480" t="s">
        <v>8</v>
      </c>
      <c r="H6" s="480" t="s">
        <v>9</v>
      </c>
      <c r="I6" s="480" t="s">
        <v>10</v>
      </c>
      <c r="J6" s="480" t="s">
        <v>11</v>
      </c>
      <c r="K6" s="474" t="s">
        <v>12</v>
      </c>
      <c r="L6" s="480" t="s">
        <v>13</v>
      </c>
      <c r="M6" s="483" t="s">
        <v>14</v>
      </c>
      <c r="N6" s="456" t="s">
        <v>15</v>
      </c>
      <c r="O6" s="457"/>
      <c r="P6" s="458"/>
      <c r="Q6" s="8"/>
      <c r="R6" s="8"/>
      <c r="S6" s="8"/>
      <c r="T6" s="8"/>
      <c r="AB6" s="456" t="s">
        <v>16</v>
      </c>
      <c r="AC6" s="457"/>
      <c r="AD6" s="458"/>
      <c r="AE6" s="462" t="s">
        <v>17</v>
      </c>
      <c r="AF6" s="463"/>
      <c r="AG6" s="464"/>
      <c r="AH6" s="414" t="s">
        <v>18</v>
      </c>
      <c r="AI6" s="415"/>
      <c r="AJ6" s="416"/>
      <c r="AK6" s="422" t="s">
        <v>19</v>
      </c>
      <c r="AL6" s="423"/>
      <c r="AM6" s="424"/>
      <c r="AN6" s="428" t="s">
        <v>20</v>
      </c>
      <c r="AO6" s="429"/>
      <c r="AP6" s="430"/>
      <c r="AQ6" s="434" t="s">
        <v>21</v>
      </c>
      <c r="AR6" s="435"/>
      <c r="AS6" s="436"/>
      <c r="AT6" s="440" t="s">
        <v>22</v>
      </c>
      <c r="AU6" s="441"/>
      <c r="AV6" s="442"/>
    </row>
    <row r="7" spans="2:48" ht="69" customHeight="1" thickBot="1">
      <c r="B7" s="481"/>
      <c r="C7" s="480"/>
      <c r="D7" s="475"/>
      <c r="E7" s="475"/>
      <c r="F7" s="480"/>
      <c r="G7" s="480"/>
      <c r="H7" s="480"/>
      <c r="I7" s="480"/>
      <c r="J7" s="480"/>
      <c r="K7" s="475"/>
      <c r="L7" s="481"/>
      <c r="M7" s="483"/>
      <c r="N7" s="459"/>
      <c r="O7" s="460"/>
      <c r="P7" s="461"/>
      <c r="Q7" s="8"/>
      <c r="R7" s="8"/>
      <c r="S7" s="8"/>
      <c r="T7" s="8"/>
      <c r="AB7" s="459"/>
      <c r="AC7" s="460"/>
      <c r="AD7" s="461"/>
      <c r="AE7" s="465"/>
      <c r="AF7" s="466"/>
      <c r="AG7" s="467"/>
      <c r="AH7" s="417"/>
      <c r="AI7" s="418"/>
      <c r="AJ7" s="419"/>
      <c r="AK7" s="425"/>
      <c r="AL7" s="426"/>
      <c r="AM7" s="427"/>
      <c r="AN7" s="431"/>
      <c r="AO7" s="432"/>
      <c r="AP7" s="433"/>
      <c r="AQ7" s="437"/>
      <c r="AR7" s="438"/>
      <c r="AS7" s="439"/>
      <c r="AT7" s="443"/>
      <c r="AU7" s="444"/>
      <c r="AV7" s="445"/>
    </row>
    <row r="8" spans="2:48" ht="90.75" customHeight="1" thickBot="1">
      <c r="B8" s="482"/>
      <c r="C8" s="480"/>
      <c r="D8" s="476"/>
      <c r="E8" s="476"/>
      <c r="F8" s="480"/>
      <c r="G8" s="480"/>
      <c r="H8" s="480"/>
      <c r="I8" s="480"/>
      <c r="J8" s="480"/>
      <c r="K8" s="476"/>
      <c r="L8" s="482"/>
      <c r="M8" s="483"/>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17363822.590000004</v>
      </c>
      <c r="AF9" s="25">
        <f t="shared" si="0"/>
        <v>33683134.369999997</v>
      </c>
      <c r="AG9" s="25">
        <f t="shared" si="0"/>
        <v>51046956.960000001</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16321368.41</v>
      </c>
      <c r="AU9" s="30">
        <f t="shared" si="0"/>
        <v>2056.6300000001502</v>
      </c>
      <c r="AV9" s="30">
        <f t="shared" si="0"/>
        <v>16323425.040000001</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17363822.590000004</v>
      </c>
      <c r="AF10" s="33">
        <f t="shared" si="3"/>
        <v>33683134.369999997</v>
      </c>
      <c r="AG10" s="33">
        <f t="shared" si="3"/>
        <v>51046956.960000001</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16321368.41</v>
      </c>
      <c r="AU10" s="33">
        <f t="shared" si="3"/>
        <v>2056.6300000001502</v>
      </c>
      <c r="AV10" s="33">
        <f t="shared" si="3"/>
        <v>16323425.040000001</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17363822.590000004</v>
      </c>
      <c r="AF11" s="36">
        <f t="shared" si="3"/>
        <v>33683134.369999997</v>
      </c>
      <c r="AG11" s="36">
        <f t="shared" si="3"/>
        <v>51046956.960000001</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16321368.41</v>
      </c>
      <c r="AU11" s="36">
        <f t="shared" si="3"/>
        <v>2056.6300000001502</v>
      </c>
      <c r="AV11" s="36">
        <f t="shared" si="3"/>
        <v>16323425.040000001</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39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74" t="s">
        <v>3</v>
      </c>
      <c r="C22" s="474" t="s">
        <v>4</v>
      </c>
      <c r="D22" s="474" t="s">
        <v>5</v>
      </c>
      <c r="E22" s="474" t="s">
        <v>6</v>
      </c>
      <c r="F22" s="474" t="s">
        <v>7</v>
      </c>
      <c r="G22" s="474" t="s">
        <v>8</v>
      </c>
      <c r="H22" s="474" t="s">
        <v>9</v>
      </c>
      <c r="I22" s="474" t="s">
        <v>10</v>
      </c>
      <c r="J22" s="474" t="s">
        <v>11</v>
      </c>
      <c r="K22" s="474" t="s">
        <v>12</v>
      </c>
      <c r="L22" s="474" t="s">
        <v>13</v>
      </c>
      <c r="M22" s="477" t="s">
        <v>14</v>
      </c>
      <c r="N22" s="456" t="s">
        <v>15</v>
      </c>
      <c r="O22" s="457"/>
      <c r="P22" s="458"/>
      <c r="Q22" s="450" t="s">
        <v>34</v>
      </c>
      <c r="R22" s="447" t="s">
        <v>35</v>
      </c>
      <c r="S22" s="450" t="s">
        <v>36</v>
      </c>
      <c r="T22" s="453" t="s">
        <v>37</v>
      </c>
      <c r="U22" s="454"/>
      <c r="V22" s="454"/>
      <c r="W22" s="454"/>
      <c r="X22" s="454"/>
      <c r="Y22" s="454"/>
      <c r="Z22" s="454"/>
      <c r="AA22" s="455"/>
      <c r="AB22" s="456" t="s">
        <v>16</v>
      </c>
      <c r="AC22" s="457"/>
      <c r="AD22" s="458"/>
      <c r="AE22" s="462" t="s">
        <v>17</v>
      </c>
      <c r="AF22" s="463"/>
      <c r="AG22" s="464"/>
      <c r="AH22" s="414" t="s">
        <v>18</v>
      </c>
      <c r="AI22" s="415"/>
      <c r="AJ22" s="416"/>
      <c r="AK22" s="422" t="s">
        <v>19</v>
      </c>
      <c r="AL22" s="423"/>
      <c r="AM22" s="424"/>
      <c r="AN22" s="428" t="s">
        <v>20</v>
      </c>
      <c r="AO22" s="429"/>
      <c r="AP22" s="430"/>
      <c r="AQ22" s="434" t="s">
        <v>21</v>
      </c>
      <c r="AR22" s="435"/>
      <c r="AS22" s="436"/>
      <c r="AT22" s="440" t="s">
        <v>22</v>
      </c>
      <c r="AU22" s="441"/>
      <c r="AV22" s="442"/>
      <c r="AW22" s="408" t="s">
        <v>38</v>
      </c>
      <c r="AX22" s="446"/>
      <c r="AY22" s="446"/>
      <c r="AZ22" s="446"/>
      <c r="BA22" s="446"/>
      <c r="BB22" s="446"/>
      <c r="BC22" s="446"/>
      <c r="BD22" s="409"/>
    </row>
    <row r="23" spans="1:56" ht="45.6" customHeight="1" thickBot="1">
      <c r="B23" s="475"/>
      <c r="C23" s="475"/>
      <c r="D23" s="475"/>
      <c r="E23" s="475"/>
      <c r="F23" s="475"/>
      <c r="G23" s="475"/>
      <c r="H23" s="475"/>
      <c r="I23" s="475"/>
      <c r="J23" s="475"/>
      <c r="K23" s="475"/>
      <c r="L23" s="475"/>
      <c r="M23" s="478"/>
      <c r="N23" s="459"/>
      <c r="O23" s="460"/>
      <c r="P23" s="461"/>
      <c r="Q23" s="451"/>
      <c r="R23" s="448"/>
      <c r="S23" s="451"/>
      <c r="T23" s="468" t="s">
        <v>39</v>
      </c>
      <c r="U23" s="469"/>
      <c r="V23" s="469"/>
      <c r="W23" s="470"/>
      <c r="X23" s="471" t="s">
        <v>40</v>
      </c>
      <c r="Y23" s="472"/>
      <c r="Z23" s="472"/>
      <c r="AA23" s="473"/>
      <c r="AB23" s="459"/>
      <c r="AC23" s="460"/>
      <c r="AD23" s="461"/>
      <c r="AE23" s="465"/>
      <c r="AF23" s="466"/>
      <c r="AG23" s="467"/>
      <c r="AH23" s="417"/>
      <c r="AI23" s="418"/>
      <c r="AJ23" s="419"/>
      <c r="AK23" s="425"/>
      <c r="AL23" s="426"/>
      <c r="AM23" s="427"/>
      <c r="AN23" s="431"/>
      <c r="AO23" s="432"/>
      <c r="AP23" s="433"/>
      <c r="AQ23" s="437"/>
      <c r="AR23" s="438"/>
      <c r="AS23" s="439"/>
      <c r="AT23" s="443"/>
      <c r="AU23" s="444"/>
      <c r="AV23" s="445"/>
      <c r="AW23" s="408" t="s">
        <v>41</v>
      </c>
      <c r="AX23" s="409"/>
      <c r="AY23" s="410" t="s">
        <v>42</v>
      </c>
      <c r="AZ23" s="411"/>
      <c r="BA23" s="412" t="s">
        <v>43</v>
      </c>
      <c r="BB23" s="413"/>
      <c r="BC23" s="420" t="s">
        <v>44</v>
      </c>
      <c r="BD23" s="421"/>
    </row>
    <row r="24" spans="1:56" ht="107.45" customHeight="1" thickBot="1">
      <c r="B24" s="476"/>
      <c r="C24" s="476"/>
      <c r="D24" s="476"/>
      <c r="E24" s="476"/>
      <c r="F24" s="476"/>
      <c r="G24" s="476"/>
      <c r="H24" s="476"/>
      <c r="I24" s="476"/>
      <c r="J24" s="476"/>
      <c r="K24" s="476"/>
      <c r="L24" s="476"/>
      <c r="M24" s="479"/>
      <c r="N24" s="9" t="s">
        <v>23</v>
      </c>
      <c r="O24" s="9" t="s">
        <v>24</v>
      </c>
      <c r="P24" s="9" t="s">
        <v>25</v>
      </c>
      <c r="Q24" s="452"/>
      <c r="R24" s="449"/>
      <c r="S24" s="452"/>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17363822.590000004</v>
      </c>
      <c r="AF25" s="25">
        <f>+AF26</f>
        <v>33683134.369999997</v>
      </c>
      <c r="AG25" s="25">
        <f t="shared" ref="AG25:AG88" si="11">+AE25+AF25</f>
        <v>51046956.960000001</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16321368.41</v>
      </c>
      <c r="AU25" s="30">
        <f>+AU26</f>
        <v>2056.6300000001502</v>
      </c>
      <c r="AV25" s="30">
        <f t="shared" ref="AV25:AV88" si="16">+AT25+AU25</f>
        <v>16323425.040000001</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17363822.590000004</v>
      </c>
      <c r="AF26" s="68">
        <f>+AF27+AF317</f>
        <v>33683134.369999997</v>
      </c>
      <c r="AG26" s="68">
        <f t="shared" si="11"/>
        <v>51046956.960000001</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16321368.41</v>
      </c>
      <c r="AU26" s="68">
        <f>+AU27+AU317</f>
        <v>2056.6300000001502</v>
      </c>
      <c r="AV26" s="68">
        <f t="shared" si="16"/>
        <v>16323425.040000001</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17363822.590000004</v>
      </c>
      <c r="AF27" s="76">
        <f>+AF28</f>
        <v>33683134.369999997</v>
      </c>
      <c r="AG27" s="76">
        <f t="shared" si="11"/>
        <v>51046956.960000001</v>
      </c>
      <c r="AH27" s="76">
        <f>+AH28</f>
        <v>0</v>
      </c>
      <c r="AI27" s="76">
        <f>+AI28</f>
        <v>0</v>
      </c>
      <c r="AJ27" s="76">
        <f t="shared" si="12"/>
        <v>0</v>
      </c>
      <c r="AK27" s="76">
        <f>+AK28</f>
        <v>0</v>
      </c>
      <c r="AL27" s="76">
        <f>+AL28</f>
        <v>0</v>
      </c>
      <c r="AM27" s="76">
        <f t="shared" si="13"/>
        <v>0</v>
      </c>
      <c r="AN27" s="76">
        <f>+AN28</f>
        <v>0</v>
      </c>
      <c r="AO27" s="76">
        <f>+AO28</f>
        <v>0</v>
      </c>
      <c r="AP27" s="76">
        <f t="shared" si="14"/>
        <v>0</v>
      </c>
      <c r="AQ27" s="76">
        <f>+AQ28</f>
        <v>0</v>
      </c>
      <c r="AR27" s="76">
        <f>+AR28</f>
        <v>0</v>
      </c>
      <c r="AS27" s="76">
        <f t="shared" si="15"/>
        <v>0</v>
      </c>
      <c r="AT27" s="76">
        <f>+AT28</f>
        <v>16321368.41</v>
      </c>
      <c r="AU27" s="76">
        <f>+AU28</f>
        <v>2056.6300000001502</v>
      </c>
      <c r="AV27" s="76">
        <f t="shared" si="16"/>
        <v>16323425.040000001</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17363822.590000004</v>
      </c>
      <c r="AF28" s="85">
        <f>+AF29+AF215+AF219</f>
        <v>33683134.369999997</v>
      </c>
      <c r="AG28" s="85">
        <f t="shared" si="11"/>
        <v>51046956.960000001</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16321368.41</v>
      </c>
      <c r="AU28" s="85">
        <f>+AU29+AU215+AU219</f>
        <v>2056.6300000001502</v>
      </c>
      <c r="AV28" s="85">
        <f t="shared" si="16"/>
        <v>16323425.040000001</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10164047.600000001</v>
      </c>
      <c r="AF29" s="92">
        <f>+AF30+AF133</f>
        <v>0</v>
      </c>
      <c r="AG29" s="92">
        <f t="shared" si="11"/>
        <v>10164047.600000001</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9321143.4000000004</v>
      </c>
      <c r="AU29" s="92">
        <f>+AU30+AU133</f>
        <v>0</v>
      </c>
      <c r="AV29" s="92">
        <f t="shared" si="16"/>
        <v>9321143.4000000004</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10164047.600000001</v>
      </c>
      <c r="AF30" s="100">
        <f>+AF31+AF128</f>
        <v>0</v>
      </c>
      <c r="AG30" s="100">
        <f t="shared" si="11"/>
        <v>10164047.600000001</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2200952.4000000004</v>
      </c>
      <c r="AU30" s="100">
        <f>+AU31+AU128</f>
        <v>0</v>
      </c>
      <c r="AV30" s="100">
        <f t="shared" si="16"/>
        <v>2200952.4000000004</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10164047.600000001</v>
      </c>
      <c r="AF31" s="108">
        <f>+AF32+AF64+AF96</f>
        <v>0</v>
      </c>
      <c r="AG31" s="108">
        <f t="shared" si="11"/>
        <v>10164047.600000001</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2200952.4000000004</v>
      </c>
      <c r="AU31" s="108">
        <f>+AU32+AU64+AU96</f>
        <v>0</v>
      </c>
      <c r="AV31" s="108">
        <f t="shared" si="16"/>
        <v>2200952.4000000004</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10164047.600000001</v>
      </c>
      <c r="AF96" s="115">
        <f>+SUM(AF97:AF127)</f>
        <v>0</v>
      </c>
      <c r="AG96" s="115">
        <f t="shared" si="36"/>
        <v>10164047.600000001</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2200952.4000000004</v>
      </c>
      <c r="AU96" s="115">
        <f>+SUM(AU97:AU127)</f>
        <v>0</v>
      </c>
      <c r="AV96" s="115">
        <f t="shared" si="41"/>
        <v>2200952.4000000004</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1435848</v>
      </c>
      <c r="AF101" s="122">
        <v>0</v>
      </c>
      <c r="AG101" s="122">
        <f t="shared" si="36"/>
        <v>1435848</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152</v>
      </c>
      <c r="AU101" s="122">
        <f t="shared" si="44"/>
        <v>0</v>
      </c>
      <c r="AV101" s="122">
        <f t="shared" si="41"/>
        <v>152</v>
      </c>
      <c r="AW101" s="125">
        <f t="shared" si="45"/>
        <v>1000</v>
      </c>
      <c r="AX101" s="125">
        <f t="shared" si="45"/>
        <v>0</v>
      </c>
      <c r="AY101" s="125">
        <v>1000</v>
      </c>
      <c r="AZ101" s="125"/>
      <c r="BA101" s="125"/>
      <c r="BB101" s="125"/>
      <c r="BC101" s="125">
        <f t="shared" si="46"/>
        <v>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2999852.8</v>
      </c>
      <c r="AF102" s="122">
        <v>0</v>
      </c>
      <c r="AG102" s="122">
        <f t="shared" si="36"/>
        <v>2999852.8</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147.20000000018626</v>
      </c>
      <c r="AU102" s="122">
        <f t="shared" si="44"/>
        <v>0</v>
      </c>
      <c r="AV102" s="122">
        <f t="shared" si="41"/>
        <v>147.20000000018626</v>
      </c>
      <c r="AW102" s="125">
        <f t="shared" si="45"/>
        <v>1000</v>
      </c>
      <c r="AX102" s="125">
        <f t="shared" si="45"/>
        <v>0</v>
      </c>
      <c r="AY102" s="125">
        <v>1000</v>
      </c>
      <c r="AZ102" s="125"/>
      <c r="BA102" s="125"/>
      <c r="BB102" s="125"/>
      <c r="BC102" s="125">
        <f t="shared" si="46"/>
        <v>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571845.19999999995</v>
      </c>
      <c r="AF105" s="122">
        <v>0</v>
      </c>
      <c r="AG105" s="122">
        <f t="shared" si="36"/>
        <v>571845.19999999995</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154.80000000004657</v>
      </c>
      <c r="AU105" s="122">
        <f t="shared" si="44"/>
        <v>0</v>
      </c>
      <c r="AV105" s="122">
        <f t="shared" si="41"/>
        <v>154.80000000004657</v>
      </c>
      <c r="AW105" s="125">
        <f t="shared" si="45"/>
        <v>1000</v>
      </c>
      <c r="AX105" s="125">
        <f t="shared" si="45"/>
        <v>0</v>
      </c>
      <c r="AY105" s="125">
        <v>1000</v>
      </c>
      <c r="AZ105" s="125"/>
      <c r="BA105" s="125"/>
      <c r="BB105" s="125"/>
      <c r="BC105" s="125">
        <f t="shared" si="46"/>
        <v>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303850.40000000002</v>
      </c>
      <c r="AF108" s="122">
        <v>0</v>
      </c>
      <c r="AG108" s="122">
        <f t="shared" si="36"/>
        <v>303850.40000000002</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149.59999999997672</v>
      </c>
      <c r="AU108" s="122">
        <f t="shared" si="44"/>
        <v>0</v>
      </c>
      <c r="AV108" s="122">
        <f t="shared" si="41"/>
        <v>149.59999999997672</v>
      </c>
      <c r="AW108" s="125">
        <f t="shared" si="45"/>
        <v>1000</v>
      </c>
      <c r="AX108" s="125">
        <f t="shared" si="45"/>
        <v>0</v>
      </c>
      <c r="AY108" s="125">
        <v>1000</v>
      </c>
      <c r="AZ108" s="125"/>
      <c r="BA108" s="125"/>
      <c r="BB108" s="125"/>
      <c r="BC108" s="125">
        <f t="shared" si="46"/>
        <v>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1753885.2</v>
      </c>
      <c r="AF113" s="122">
        <v>0</v>
      </c>
      <c r="AG113" s="122">
        <f t="shared" si="36"/>
        <v>1753885.2</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114.80000000004657</v>
      </c>
      <c r="AU113" s="122">
        <f t="shared" si="44"/>
        <v>0</v>
      </c>
      <c r="AV113" s="122">
        <f t="shared" si="41"/>
        <v>114.80000000004657</v>
      </c>
      <c r="AW113" s="125">
        <f t="shared" si="45"/>
        <v>1000</v>
      </c>
      <c r="AX113" s="125">
        <f t="shared" si="45"/>
        <v>0</v>
      </c>
      <c r="AY113" s="125">
        <v>1000</v>
      </c>
      <c r="AZ113" s="125"/>
      <c r="BA113" s="125"/>
      <c r="BB113" s="125"/>
      <c r="BC113" s="125">
        <f t="shared" si="46"/>
        <v>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598884.80000000005</v>
      </c>
      <c r="AF115" s="122">
        <v>0</v>
      </c>
      <c r="AG115" s="122">
        <f t="shared" si="36"/>
        <v>598884.80000000005</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115.19999999995343</v>
      </c>
      <c r="AU115" s="122">
        <f t="shared" si="44"/>
        <v>0</v>
      </c>
      <c r="AV115" s="122">
        <f t="shared" si="41"/>
        <v>115.19999999995343</v>
      </c>
      <c r="AW115" s="125">
        <f t="shared" si="45"/>
        <v>1000</v>
      </c>
      <c r="AX115" s="125">
        <f t="shared" si="45"/>
        <v>0</v>
      </c>
      <c r="AY115" s="125">
        <v>1000</v>
      </c>
      <c r="AZ115" s="125"/>
      <c r="BA115" s="125"/>
      <c r="BB115" s="125"/>
      <c r="BC115" s="125">
        <f t="shared" si="46"/>
        <v>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2499881.2000000002</v>
      </c>
      <c r="AF123" s="122">
        <v>0</v>
      </c>
      <c r="AG123" s="122">
        <f t="shared" si="36"/>
        <v>2499881.2000000002</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118.79999999981374</v>
      </c>
      <c r="AU123" s="122">
        <f t="shared" si="44"/>
        <v>0</v>
      </c>
      <c r="AV123" s="122">
        <f t="shared" si="41"/>
        <v>118.79999999981374</v>
      </c>
      <c r="AW123" s="125">
        <f t="shared" si="45"/>
        <v>1000</v>
      </c>
      <c r="AX123" s="125">
        <f t="shared" si="45"/>
        <v>0</v>
      </c>
      <c r="AY123" s="125">
        <v>1000</v>
      </c>
      <c r="AZ123" s="125"/>
      <c r="BA123" s="125"/>
      <c r="BB123" s="125"/>
      <c r="BC123" s="125">
        <f t="shared" si="46"/>
        <v>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46.5"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46.5"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46.5"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7199774.9900000002</v>
      </c>
      <c r="AF219" s="92">
        <f>AF220+AF224+AF230+AF311+AF308+AF314</f>
        <v>33683134.369999997</v>
      </c>
      <c r="AG219" s="92">
        <f t="shared" si="81"/>
        <v>40882909.359999999</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7000225.0099999998</v>
      </c>
      <c r="AU219" s="92">
        <f>AU220+AU224+AU230+AU311+AU308+AU314</f>
        <v>2056.6300000001502</v>
      </c>
      <c r="AV219" s="92">
        <f t="shared" si="86"/>
        <v>7002281.6399999997</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7199774.9900000002</v>
      </c>
      <c r="AF230" s="100">
        <f>+AF231</f>
        <v>33683134.369999997</v>
      </c>
      <c r="AG230" s="100">
        <f t="shared" si="81"/>
        <v>40882909.359999999</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7000225.0099999998</v>
      </c>
      <c r="AU230" s="100">
        <f>+AU231</f>
        <v>2056.6300000001502</v>
      </c>
      <c r="AV230" s="100">
        <f t="shared" si="86"/>
        <v>7002281.6399999997</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7199774.9900000002</v>
      </c>
      <c r="AF231" s="108">
        <f>SUM(AF232:AF307)</f>
        <v>33683134.369999997</v>
      </c>
      <c r="AG231" s="108">
        <f t="shared" si="81"/>
        <v>40882909.359999999</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7000225.0099999998</v>
      </c>
      <c r="AU231" s="108">
        <f>SUM(AU232:AU307)</f>
        <v>2056.6300000001502</v>
      </c>
      <c r="AV231" s="108">
        <f t="shared" si="86"/>
        <v>7002281.6399999997</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7199774.9900000002</v>
      </c>
      <c r="AF235" s="122">
        <v>0</v>
      </c>
      <c r="AG235" s="122">
        <f t="shared" si="81"/>
        <v>7199774.9900000002</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225.00999999977648</v>
      </c>
      <c r="AU235" s="122">
        <f t="shared" si="103"/>
        <v>0</v>
      </c>
      <c r="AV235" s="122">
        <f t="shared" si="86"/>
        <v>225.00999999977648</v>
      </c>
      <c r="AW235" s="125">
        <f t="shared" si="104"/>
        <v>9</v>
      </c>
      <c r="AX235" s="125">
        <f t="shared" si="104"/>
        <v>0</v>
      </c>
      <c r="AY235" s="125">
        <v>9</v>
      </c>
      <c r="AZ235" s="125"/>
      <c r="BA235" s="125"/>
      <c r="BB235" s="125"/>
      <c r="BC235" s="125">
        <f t="shared" si="105"/>
        <v>0</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69.7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105258.4</v>
      </c>
      <c r="AG247" s="122">
        <f t="shared" si="81"/>
        <v>105258.4</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66.040000000008149</v>
      </c>
      <c r="AV247" s="122">
        <f t="shared" si="86"/>
        <v>66.040000000008149</v>
      </c>
      <c r="AW247" s="125">
        <f t="shared" si="104"/>
        <v>1</v>
      </c>
      <c r="AX247" s="125">
        <f t="shared" si="104"/>
        <v>0</v>
      </c>
      <c r="AY247" s="125">
        <v>1</v>
      </c>
      <c r="AZ247" s="125"/>
      <c r="BA247" s="125"/>
      <c r="BB247" s="125"/>
      <c r="BC247" s="125">
        <f t="shared" si="105"/>
        <v>0</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105258.4</v>
      </c>
      <c r="AG248" s="122">
        <f t="shared" si="81"/>
        <v>105258.4</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66.040000000008149</v>
      </c>
      <c r="AV248" s="122">
        <f t="shared" si="86"/>
        <v>66.040000000008149</v>
      </c>
      <c r="AW248" s="125">
        <f t="shared" si="104"/>
        <v>1</v>
      </c>
      <c r="AX248" s="125">
        <f t="shared" si="104"/>
        <v>0</v>
      </c>
      <c r="AY248" s="125">
        <v>1</v>
      </c>
      <c r="AZ248" s="125"/>
      <c r="BA248" s="125"/>
      <c r="BB248" s="125"/>
      <c r="BC248" s="125">
        <f t="shared" si="105"/>
        <v>0</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105258.4</v>
      </c>
      <c r="AG249" s="122">
        <f t="shared" si="81"/>
        <v>105258.4</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66.040000000008149</v>
      </c>
      <c r="AV249" s="122">
        <f t="shared" si="86"/>
        <v>66.040000000008149</v>
      </c>
      <c r="AW249" s="125">
        <f t="shared" si="104"/>
        <v>1</v>
      </c>
      <c r="AX249" s="125">
        <f t="shared" si="104"/>
        <v>0</v>
      </c>
      <c r="AY249" s="125">
        <v>1</v>
      </c>
      <c r="AZ249" s="125"/>
      <c r="BA249" s="125"/>
      <c r="BB249" s="125"/>
      <c r="BC249" s="125">
        <f t="shared" si="105"/>
        <v>0</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105258.4</v>
      </c>
      <c r="AG250" s="122">
        <f t="shared" si="81"/>
        <v>105258.4</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66.040000000008149</v>
      </c>
      <c r="AV250" s="122">
        <f t="shared" si="86"/>
        <v>66.040000000008149</v>
      </c>
      <c r="AW250" s="125">
        <f t="shared" si="104"/>
        <v>1</v>
      </c>
      <c r="AX250" s="125">
        <f t="shared" si="104"/>
        <v>0</v>
      </c>
      <c r="AY250" s="125">
        <v>1</v>
      </c>
      <c r="AZ250" s="125"/>
      <c r="BA250" s="125"/>
      <c r="BB250" s="125"/>
      <c r="BC250" s="125">
        <f t="shared" si="105"/>
        <v>0</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105258.4</v>
      </c>
      <c r="AG251" s="122">
        <f t="shared" si="81"/>
        <v>105258.4</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66.040000000008149</v>
      </c>
      <c r="AV251" s="122">
        <f t="shared" si="86"/>
        <v>66.040000000008149</v>
      </c>
      <c r="AW251" s="125">
        <f t="shared" si="104"/>
        <v>1</v>
      </c>
      <c r="AX251" s="125">
        <f t="shared" si="104"/>
        <v>0</v>
      </c>
      <c r="AY251" s="125">
        <v>1</v>
      </c>
      <c r="AZ251" s="125"/>
      <c r="BA251" s="125"/>
      <c r="BB251" s="125"/>
      <c r="BC251" s="125">
        <f t="shared" si="105"/>
        <v>0</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210516.8</v>
      </c>
      <c r="AG252" s="122">
        <f t="shared" si="81"/>
        <v>210516.8</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132.04000000000815</v>
      </c>
      <c r="AV252" s="122">
        <f t="shared" si="86"/>
        <v>132.04000000000815</v>
      </c>
      <c r="AW252" s="125">
        <f t="shared" si="104"/>
        <v>2</v>
      </c>
      <c r="AX252" s="125">
        <f t="shared" si="104"/>
        <v>0</v>
      </c>
      <c r="AY252" s="125">
        <v>2</v>
      </c>
      <c r="AZ252" s="125"/>
      <c r="BA252" s="125"/>
      <c r="BB252" s="125"/>
      <c r="BC252" s="125">
        <f t="shared" si="105"/>
        <v>0</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105258.4</v>
      </c>
      <c r="AG253" s="122">
        <f t="shared" si="81"/>
        <v>105258.4</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66.040000000008149</v>
      </c>
      <c r="AV253" s="122">
        <f t="shared" si="86"/>
        <v>66.040000000008149</v>
      </c>
      <c r="AW253" s="125">
        <f t="shared" si="104"/>
        <v>1</v>
      </c>
      <c r="AX253" s="125">
        <f t="shared" si="104"/>
        <v>0</v>
      </c>
      <c r="AY253" s="125">
        <v>1</v>
      </c>
      <c r="AZ253" s="125"/>
      <c r="BA253" s="125"/>
      <c r="BB253" s="125"/>
      <c r="BC253" s="125">
        <f t="shared" si="105"/>
        <v>0</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105258.4</v>
      </c>
      <c r="AG254" s="122">
        <f t="shared" si="81"/>
        <v>105258.4</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66.040000000008149</v>
      </c>
      <c r="AV254" s="122">
        <f t="shared" si="86"/>
        <v>66.040000000008149</v>
      </c>
      <c r="AW254" s="125">
        <f t="shared" si="104"/>
        <v>1</v>
      </c>
      <c r="AX254" s="125">
        <f t="shared" si="104"/>
        <v>0</v>
      </c>
      <c r="AY254" s="125">
        <v>1</v>
      </c>
      <c r="AZ254" s="125"/>
      <c r="BA254" s="125"/>
      <c r="BB254" s="125"/>
      <c r="BC254" s="125">
        <f t="shared" si="105"/>
        <v>0</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105258.4</v>
      </c>
      <c r="AG255" s="122">
        <f t="shared" si="81"/>
        <v>105258.4</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66.040000000008149</v>
      </c>
      <c r="AV255" s="122">
        <f t="shared" si="86"/>
        <v>66.040000000008149</v>
      </c>
      <c r="AW255" s="125">
        <f t="shared" si="104"/>
        <v>1</v>
      </c>
      <c r="AX255" s="125">
        <f t="shared" si="104"/>
        <v>0</v>
      </c>
      <c r="AY255" s="125">
        <v>1</v>
      </c>
      <c r="AZ255" s="125"/>
      <c r="BA255" s="125"/>
      <c r="BB255" s="125"/>
      <c r="BC255" s="125">
        <f t="shared" si="105"/>
        <v>0</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105258.4</v>
      </c>
      <c r="AG256" s="122">
        <f t="shared" si="81"/>
        <v>105258.4</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66.040000000008149</v>
      </c>
      <c r="AV256" s="122">
        <f t="shared" si="86"/>
        <v>66.040000000008149</v>
      </c>
      <c r="AW256" s="125">
        <f t="shared" si="104"/>
        <v>1</v>
      </c>
      <c r="AX256" s="125">
        <f t="shared" si="104"/>
        <v>0</v>
      </c>
      <c r="AY256" s="125">
        <v>1</v>
      </c>
      <c r="AZ256" s="125"/>
      <c r="BA256" s="125"/>
      <c r="BB256" s="125"/>
      <c r="BC256" s="125">
        <f t="shared" si="105"/>
        <v>0</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105258.4</v>
      </c>
      <c r="AG257" s="122">
        <f t="shared" si="81"/>
        <v>105258.4</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66.040000000008149</v>
      </c>
      <c r="AV257" s="122">
        <f t="shared" si="86"/>
        <v>66.040000000008149</v>
      </c>
      <c r="AW257" s="125">
        <f t="shared" si="104"/>
        <v>1</v>
      </c>
      <c r="AX257" s="125">
        <f t="shared" si="104"/>
        <v>0</v>
      </c>
      <c r="AY257" s="125">
        <v>1</v>
      </c>
      <c r="AZ257" s="125"/>
      <c r="BA257" s="125"/>
      <c r="BB257" s="125"/>
      <c r="BC257" s="125">
        <f t="shared" si="105"/>
        <v>0</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105258.4</v>
      </c>
      <c r="AG258" s="122">
        <f t="shared" si="81"/>
        <v>105258.4</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66.040000000008149</v>
      </c>
      <c r="AV258" s="122">
        <f t="shared" si="86"/>
        <v>66.040000000008149</v>
      </c>
      <c r="AW258" s="125">
        <f t="shared" si="104"/>
        <v>1</v>
      </c>
      <c r="AX258" s="125">
        <f t="shared" si="104"/>
        <v>0</v>
      </c>
      <c r="AY258" s="125">
        <v>1</v>
      </c>
      <c r="AZ258" s="125"/>
      <c r="BA258" s="125"/>
      <c r="BB258" s="125"/>
      <c r="BC258" s="125">
        <f t="shared" si="105"/>
        <v>0</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799975</v>
      </c>
      <c r="AG259" s="122">
        <f t="shared" si="81"/>
        <v>799975</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25</v>
      </c>
      <c r="AV259" s="122">
        <f t="shared" si="86"/>
        <v>25</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799975</v>
      </c>
      <c r="AG260" s="122">
        <f t="shared" si="81"/>
        <v>799975</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25</v>
      </c>
      <c r="AV260" s="122">
        <f t="shared" si="86"/>
        <v>25</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799975</v>
      </c>
      <c r="AG261" s="122">
        <f t="shared" si="81"/>
        <v>799975</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25</v>
      </c>
      <c r="AV261" s="122">
        <f t="shared" si="86"/>
        <v>25</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799975</v>
      </c>
      <c r="AG262" s="122">
        <f t="shared" si="81"/>
        <v>799975</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25</v>
      </c>
      <c r="AV262" s="122">
        <f t="shared" si="86"/>
        <v>25</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799975</v>
      </c>
      <c r="AG263" s="122">
        <f t="shared" si="81"/>
        <v>799975</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25</v>
      </c>
      <c r="AV263" s="122">
        <f t="shared" si="86"/>
        <v>25</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799975</v>
      </c>
      <c r="AG264" s="122">
        <f t="shared" si="81"/>
        <v>799975</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25</v>
      </c>
      <c r="AV264" s="122">
        <f t="shared" si="86"/>
        <v>25</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799975</v>
      </c>
      <c r="AG265" s="122">
        <f t="shared" si="81"/>
        <v>799975</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25</v>
      </c>
      <c r="AV265" s="122">
        <f t="shared" si="86"/>
        <v>25</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799975</v>
      </c>
      <c r="AG266" s="122">
        <f t="shared" si="81"/>
        <v>799975</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25</v>
      </c>
      <c r="AV266" s="122">
        <f t="shared" si="86"/>
        <v>25</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799975</v>
      </c>
      <c r="AG267" s="122">
        <f t="shared" si="81"/>
        <v>799975</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25</v>
      </c>
      <c r="AV267" s="122">
        <f t="shared" si="86"/>
        <v>25</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799975</v>
      </c>
      <c r="AG268" s="122">
        <f t="shared" si="81"/>
        <v>799975</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25</v>
      </c>
      <c r="AV268" s="122">
        <f t="shared" si="86"/>
        <v>25</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799975</v>
      </c>
      <c r="AG269" s="122">
        <f t="shared" si="81"/>
        <v>799975</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25</v>
      </c>
      <c r="AV269" s="122">
        <f t="shared" si="86"/>
        <v>25</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799974.97</v>
      </c>
      <c r="AG270" s="122">
        <f t="shared" si="81"/>
        <v>799974.97</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25.03000000002794</v>
      </c>
      <c r="AV270" s="122">
        <f t="shared" si="86"/>
        <v>25.03000000002794</v>
      </c>
      <c r="AW270" s="125">
        <f t="shared" si="104"/>
        <v>1</v>
      </c>
      <c r="AX270" s="125">
        <f t="shared" si="104"/>
        <v>0</v>
      </c>
      <c r="AY270" s="125">
        <v>1</v>
      </c>
      <c r="AZ270" s="125"/>
      <c r="BA270" s="125"/>
      <c r="BB270" s="125"/>
      <c r="BC270" s="125">
        <f t="shared" si="105"/>
        <v>0</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799975</v>
      </c>
      <c r="AG271" s="122">
        <f t="shared" si="81"/>
        <v>799975</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25</v>
      </c>
      <c r="AV271" s="122">
        <f t="shared" si="86"/>
        <v>25</v>
      </c>
      <c r="AW271" s="125">
        <f t="shared" si="104"/>
        <v>1</v>
      </c>
      <c r="AX271" s="125">
        <f t="shared" si="104"/>
        <v>0</v>
      </c>
      <c r="AY271" s="125">
        <v>1</v>
      </c>
      <c r="AZ271" s="125"/>
      <c r="BA271" s="125"/>
      <c r="BB271" s="125"/>
      <c r="BC271" s="125">
        <f t="shared" si="105"/>
        <v>0</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799975</v>
      </c>
      <c r="AG272" s="122">
        <f t="shared" si="81"/>
        <v>799975</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25</v>
      </c>
      <c r="AV272" s="122">
        <f t="shared" si="86"/>
        <v>25</v>
      </c>
      <c r="AW272" s="125">
        <f t="shared" si="104"/>
        <v>1</v>
      </c>
      <c r="AX272" s="125">
        <f t="shared" si="104"/>
        <v>0</v>
      </c>
      <c r="AY272" s="125">
        <v>1</v>
      </c>
      <c r="AZ272" s="125"/>
      <c r="BA272" s="125"/>
      <c r="BB272" s="125"/>
      <c r="BC272" s="125">
        <f t="shared" si="105"/>
        <v>0</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799975</v>
      </c>
      <c r="AG273" s="122">
        <f t="shared" si="81"/>
        <v>799975</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25</v>
      </c>
      <c r="AV273" s="122">
        <f t="shared" si="86"/>
        <v>25</v>
      </c>
      <c r="AW273" s="125">
        <f t="shared" si="104"/>
        <v>1</v>
      </c>
      <c r="AX273" s="125">
        <f t="shared" si="104"/>
        <v>0</v>
      </c>
      <c r="AY273" s="125">
        <v>1</v>
      </c>
      <c r="AZ273" s="125"/>
      <c r="BA273" s="125"/>
      <c r="BB273" s="125"/>
      <c r="BC273" s="125">
        <f t="shared" si="105"/>
        <v>0</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799975</v>
      </c>
      <c r="AG274" s="122">
        <f t="shared" si="81"/>
        <v>799975</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25</v>
      </c>
      <c r="AV274" s="122">
        <f t="shared" si="86"/>
        <v>25</v>
      </c>
      <c r="AW274" s="125">
        <f t="shared" si="104"/>
        <v>1</v>
      </c>
      <c r="AX274" s="125">
        <f t="shared" si="104"/>
        <v>0</v>
      </c>
      <c r="AY274" s="125">
        <v>1</v>
      </c>
      <c r="AZ274" s="125"/>
      <c r="BA274" s="125"/>
      <c r="BB274" s="125"/>
      <c r="BC274" s="125">
        <f t="shared" si="105"/>
        <v>0</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799975</v>
      </c>
      <c r="AG275" s="122">
        <f t="shared" si="81"/>
        <v>799975</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25</v>
      </c>
      <c r="AV275" s="122">
        <f t="shared" si="86"/>
        <v>25</v>
      </c>
      <c r="AW275" s="125">
        <f t="shared" si="104"/>
        <v>1</v>
      </c>
      <c r="AX275" s="125">
        <f t="shared" si="104"/>
        <v>0</v>
      </c>
      <c r="AY275" s="125">
        <v>1</v>
      </c>
      <c r="AZ275" s="125"/>
      <c r="BA275" s="125"/>
      <c r="BB275" s="125"/>
      <c r="BC275" s="125">
        <f t="shared" si="105"/>
        <v>0</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799975</v>
      </c>
      <c r="AG276" s="122">
        <f t="shared" si="81"/>
        <v>799975</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25</v>
      </c>
      <c r="AV276" s="122">
        <f t="shared" si="86"/>
        <v>25</v>
      </c>
      <c r="AW276" s="125">
        <f t="shared" si="104"/>
        <v>1</v>
      </c>
      <c r="AX276" s="125">
        <f t="shared" si="104"/>
        <v>0</v>
      </c>
      <c r="AY276" s="125">
        <v>1</v>
      </c>
      <c r="AZ276" s="125"/>
      <c r="BA276" s="125"/>
      <c r="BB276" s="125"/>
      <c r="BC276" s="125">
        <f t="shared" si="105"/>
        <v>0</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799975</v>
      </c>
      <c r="AG277" s="122">
        <f t="shared" si="81"/>
        <v>799975</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25</v>
      </c>
      <c r="AV277" s="122">
        <f t="shared" si="86"/>
        <v>25</v>
      </c>
      <c r="AW277" s="125">
        <f t="shared" si="104"/>
        <v>1</v>
      </c>
      <c r="AX277" s="125">
        <f t="shared" si="104"/>
        <v>0</v>
      </c>
      <c r="AY277" s="125">
        <v>1</v>
      </c>
      <c r="AZ277" s="125"/>
      <c r="BA277" s="125"/>
      <c r="BB277" s="125"/>
      <c r="BC277" s="125">
        <f t="shared" si="105"/>
        <v>0</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799975</v>
      </c>
      <c r="AG278" s="122">
        <f t="shared" si="81"/>
        <v>799975</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25</v>
      </c>
      <c r="AV278" s="122">
        <f t="shared" si="86"/>
        <v>25</v>
      </c>
      <c r="AW278" s="125">
        <f t="shared" si="104"/>
        <v>1</v>
      </c>
      <c r="AX278" s="125">
        <f t="shared" si="104"/>
        <v>0</v>
      </c>
      <c r="AY278" s="125">
        <v>1</v>
      </c>
      <c r="AZ278" s="125"/>
      <c r="BA278" s="125"/>
      <c r="BB278" s="125"/>
      <c r="BC278" s="125">
        <f t="shared" si="105"/>
        <v>0</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799975</v>
      </c>
      <c r="AG279" s="122">
        <f t="shared" si="81"/>
        <v>799975</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25</v>
      </c>
      <c r="AV279" s="122">
        <f t="shared" si="86"/>
        <v>25</v>
      </c>
      <c r="AW279" s="125">
        <f t="shared" si="104"/>
        <v>1</v>
      </c>
      <c r="AX279" s="125">
        <f t="shared" si="104"/>
        <v>0</v>
      </c>
      <c r="AY279" s="125">
        <v>1</v>
      </c>
      <c r="AZ279" s="125"/>
      <c r="BA279" s="125"/>
      <c r="BB279" s="125"/>
      <c r="BC279" s="125">
        <f t="shared" si="105"/>
        <v>0</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799975</v>
      </c>
      <c r="AG280" s="122">
        <f t="shared" si="81"/>
        <v>799975</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25</v>
      </c>
      <c r="AV280" s="122">
        <f t="shared" si="86"/>
        <v>25</v>
      </c>
      <c r="AW280" s="125">
        <f t="shared" si="104"/>
        <v>1</v>
      </c>
      <c r="AX280" s="125">
        <f t="shared" si="104"/>
        <v>0</v>
      </c>
      <c r="AY280" s="125">
        <v>1</v>
      </c>
      <c r="AZ280" s="125"/>
      <c r="BA280" s="125"/>
      <c r="BB280" s="125"/>
      <c r="BC280" s="125">
        <f t="shared" si="105"/>
        <v>0</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799975</v>
      </c>
      <c r="AG281" s="122">
        <f t="shared" ref="AG281:AG344" si="108">+AE281+AF281</f>
        <v>799975</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25</v>
      </c>
      <c r="AV281" s="122">
        <f t="shared" ref="AV281:AV344" si="113">+AT281+AU281</f>
        <v>25</v>
      </c>
      <c r="AW281" s="125">
        <f t="shared" si="104"/>
        <v>1</v>
      </c>
      <c r="AX281" s="125">
        <f t="shared" si="104"/>
        <v>0</v>
      </c>
      <c r="AY281" s="125">
        <v>1</v>
      </c>
      <c r="AZ281" s="125"/>
      <c r="BA281" s="125"/>
      <c r="BB281" s="125"/>
      <c r="BC281" s="125">
        <f t="shared" si="105"/>
        <v>0</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799975</v>
      </c>
      <c r="AG282" s="122">
        <f t="shared" si="108"/>
        <v>799975</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25</v>
      </c>
      <c r="AV282" s="122">
        <f t="shared" si="113"/>
        <v>25</v>
      </c>
      <c r="AW282" s="125">
        <f t="shared" si="104"/>
        <v>1</v>
      </c>
      <c r="AX282" s="125">
        <f t="shared" si="104"/>
        <v>0</v>
      </c>
      <c r="AY282" s="125">
        <v>1</v>
      </c>
      <c r="AZ282" s="125"/>
      <c r="BA282" s="125"/>
      <c r="BB282" s="125"/>
      <c r="BC282" s="125">
        <f t="shared" si="105"/>
        <v>0</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799975</v>
      </c>
      <c r="AG283" s="122">
        <f t="shared" si="108"/>
        <v>799975</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25</v>
      </c>
      <c r="AV283" s="122">
        <f t="shared" si="113"/>
        <v>25</v>
      </c>
      <c r="AW283" s="125">
        <f t="shared" si="104"/>
        <v>1</v>
      </c>
      <c r="AX283" s="125">
        <f t="shared" si="104"/>
        <v>0</v>
      </c>
      <c r="AY283" s="125">
        <v>1</v>
      </c>
      <c r="AZ283" s="125"/>
      <c r="BA283" s="125"/>
      <c r="BB283" s="125"/>
      <c r="BC283" s="125">
        <f t="shared" si="105"/>
        <v>0</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799975</v>
      </c>
      <c r="AG284" s="122">
        <f t="shared" si="108"/>
        <v>799975</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25</v>
      </c>
      <c r="AV284" s="122">
        <f t="shared" si="113"/>
        <v>25</v>
      </c>
      <c r="AW284" s="125">
        <f t="shared" si="104"/>
        <v>1</v>
      </c>
      <c r="AX284" s="125">
        <f t="shared" si="104"/>
        <v>0</v>
      </c>
      <c r="AY284" s="125">
        <v>1</v>
      </c>
      <c r="AZ284" s="125"/>
      <c r="BA284" s="125"/>
      <c r="BB284" s="125"/>
      <c r="BC284" s="125">
        <f t="shared" si="105"/>
        <v>0</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799975</v>
      </c>
      <c r="AG285" s="122">
        <f t="shared" si="108"/>
        <v>799975</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25</v>
      </c>
      <c r="AV285" s="122">
        <f t="shared" si="113"/>
        <v>25</v>
      </c>
      <c r="AW285" s="125">
        <f t="shared" si="104"/>
        <v>1</v>
      </c>
      <c r="AX285" s="125">
        <f t="shared" si="104"/>
        <v>0</v>
      </c>
      <c r="AY285" s="125">
        <v>1</v>
      </c>
      <c r="AZ285" s="125"/>
      <c r="BA285" s="125"/>
      <c r="BB285" s="125"/>
      <c r="BC285" s="125">
        <f t="shared" si="105"/>
        <v>0</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799975</v>
      </c>
      <c r="AG286" s="122">
        <f t="shared" si="108"/>
        <v>799975</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25</v>
      </c>
      <c r="AV286" s="122">
        <f t="shared" si="113"/>
        <v>25</v>
      </c>
      <c r="AW286" s="125">
        <f t="shared" si="104"/>
        <v>1</v>
      </c>
      <c r="AX286" s="125">
        <f t="shared" si="104"/>
        <v>0</v>
      </c>
      <c r="AY286" s="125">
        <v>1</v>
      </c>
      <c r="AZ286" s="125"/>
      <c r="BA286" s="125"/>
      <c r="BB286" s="125"/>
      <c r="BC286" s="125">
        <f t="shared" si="105"/>
        <v>0</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799975</v>
      </c>
      <c r="AG287" s="122">
        <f t="shared" si="108"/>
        <v>799975</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25</v>
      </c>
      <c r="AV287" s="122">
        <f t="shared" si="113"/>
        <v>25</v>
      </c>
      <c r="AW287" s="125">
        <f t="shared" si="104"/>
        <v>1</v>
      </c>
      <c r="AX287" s="125">
        <f t="shared" si="104"/>
        <v>0</v>
      </c>
      <c r="AY287" s="125">
        <v>1</v>
      </c>
      <c r="AZ287" s="125"/>
      <c r="BA287" s="125"/>
      <c r="BB287" s="125"/>
      <c r="BC287" s="125">
        <f t="shared" si="105"/>
        <v>0</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799975</v>
      </c>
      <c r="AG288" s="122">
        <f t="shared" si="108"/>
        <v>799975</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25</v>
      </c>
      <c r="AV288" s="122">
        <f t="shared" si="113"/>
        <v>25</v>
      </c>
      <c r="AW288" s="125">
        <f t="shared" si="104"/>
        <v>1</v>
      </c>
      <c r="AX288" s="125">
        <f t="shared" si="104"/>
        <v>0</v>
      </c>
      <c r="AY288" s="125">
        <v>1</v>
      </c>
      <c r="AZ288" s="125"/>
      <c r="BA288" s="125"/>
      <c r="BB288" s="125"/>
      <c r="BC288" s="125">
        <f t="shared" si="105"/>
        <v>0</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799975</v>
      </c>
      <c r="AG289" s="122">
        <f t="shared" si="108"/>
        <v>799975</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25</v>
      </c>
      <c r="AV289" s="122">
        <f t="shared" si="113"/>
        <v>25</v>
      </c>
      <c r="AW289" s="125">
        <f t="shared" si="104"/>
        <v>1</v>
      </c>
      <c r="AX289" s="125">
        <f t="shared" si="104"/>
        <v>0</v>
      </c>
      <c r="AY289" s="125">
        <v>1</v>
      </c>
      <c r="AZ289" s="125"/>
      <c r="BA289" s="125"/>
      <c r="BB289" s="125"/>
      <c r="BC289" s="125">
        <f t="shared" si="105"/>
        <v>0</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799975</v>
      </c>
      <c r="AG290" s="122">
        <f t="shared" si="108"/>
        <v>799975</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25</v>
      </c>
      <c r="AV290" s="122">
        <f t="shared" si="113"/>
        <v>25</v>
      </c>
      <c r="AW290" s="125">
        <f t="shared" si="104"/>
        <v>1</v>
      </c>
      <c r="AX290" s="125">
        <f t="shared" si="104"/>
        <v>0</v>
      </c>
      <c r="AY290" s="125">
        <v>1</v>
      </c>
      <c r="AZ290" s="125"/>
      <c r="BA290" s="125"/>
      <c r="BB290" s="125"/>
      <c r="BC290" s="125">
        <f t="shared" si="105"/>
        <v>0</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799975</v>
      </c>
      <c r="AG291" s="122">
        <f t="shared" si="108"/>
        <v>799975</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25</v>
      </c>
      <c r="AV291" s="122">
        <f t="shared" si="113"/>
        <v>25</v>
      </c>
      <c r="AW291" s="125">
        <f t="shared" si="104"/>
        <v>1</v>
      </c>
      <c r="AX291" s="125">
        <f t="shared" si="104"/>
        <v>0</v>
      </c>
      <c r="AY291" s="125">
        <v>1</v>
      </c>
      <c r="AZ291" s="125"/>
      <c r="BA291" s="125"/>
      <c r="BB291" s="125"/>
      <c r="BC291" s="125">
        <f t="shared" si="105"/>
        <v>0</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799975</v>
      </c>
      <c r="AG292" s="122">
        <f t="shared" si="108"/>
        <v>799975</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25</v>
      </c>
      <c r="AV292" s="122">
        <f t="shared" si="113"/>
        <v>25</v>
      </c>
      <c r="AW292" s="125">
        <f t="shared" si="104"/>
        <v>1</v>
      </c>
      <c r="AX292" s="125">
        <f t="shared" si="104"/>
        <v>0</v>
      </c>
      <c r="AY292" s="125">
        <v>1</v>
      </c>
      <c r="AZ292" s="125"/>
      <c r="BA292" s="125"/>
      <c r="BB292" s="125"/>
      <c r="BC292" s="125">
        <f t="shared" si="105"/>
        <v>0</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799975</v>
      </c>
      <c r="AG293" s="122">
        <f t="shared" si="108"/>
        <v>799975</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25</v>
      </c>
      <c r="AV293" s="122">
        <f t="shared" si="113"/>
        <v>25</v>
      </c>
      <c r="AW293" s="125">
        <f t="shared" si="104"/>
        <v>1</v>
      </c>
      <c r="AX293" s="125">
        <f t="shared" si="104"/>
        <v>0</v>
      </c>
      <c r="AY293" s="125">
        <v>1</v>
      </c>
      <c r="AZ293" s="125"/>
      <c r="BA293" s="125"/>
      <c r="BB293" s="125"/>
      <c r="BC293" s="125">
        <f t="shared" si="105"/>
        <v>0</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799975</v>
      </c>
      <c r="AG294" s="122">
        <f t="shared" si="108"/>
        <v>799975</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25</v>
      </c>
      <c r="AV294" s="122">
        <f t="shared" si="113"/>
        <v>25</v>
      </c>
      <c r="AW294" s="125">
        <f t="shared" si="104"/>
        <v>1</v>
      </c>
      <c r="AX294" s="125">
        <f t="shared" si="104"/>
        <v>0</v>
      </c>
      <c r="AY294" s="125">
        <v>1</v>
      </c>
      <c r="AZ294" s="125"/>
      <c r="BA294" s="125"/>
      <c r="BB294" s="125"/>
      <c r="BC294" s="125">
        <f t="shared" si="105"/>
        <v>0</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799975</v>
      </c>
      <c r="AG295" s="122">
        <f t="shared" si="108"/>
        <v>799975</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25</v>
      </c>
      <c r="AV295" s="122">
        <f t="shared" si="113"/>
        <v>25</v>
      </c>
      <c r="AW295" s="125">
        <f t="shared" si="104"/>
        <v>1</v>
      </c>
      <c r="AX295" s="125">
        <f t="shared" si="104"/>
        <v>0</v>
      </c>
      <c r="AY295" s="125">
        <v>1</v>
      </c>
      <c r="AZ295" s="125"/>
      <c r="BA295" s="125"/>
      <c r="BB295" s="125"/>
      <c r="BC295" s="125">
        <f t="shared" si="105"/>
        <v>0</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799975</v>
      </c>
      <c r="AG296" s="122">
        <f t="shared" si="108"/>
        <v>799975</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25</v>
      </c>
      <c r="AV296" s="122">
        <f t="shared" si="113"/>
        <v>25</v>
      </c>
      <c r="AW296" s="125">
        <f t="shared" ref="AW296:AX307" si="116">+R296+V296-Z296</f>
        <v>1</v>
      </c>
      <c r="AX296" s="125">
        <f t="shared" si="116"/>
        <v>0</v>
      </c>
      <c r="AY296" s="125">
        <v>1</v>
      </c>
      <c r="AZ296" s="125"/>
      <c r="BA296" s="125"/>
      <c r="BB296" s="125"/>
      <c r="BC296" s="125">
        <f t="shared" ref="BC296:BD307" si="117">+AW296-AY296-BA296</f>
        <v>0</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799975</v>
      </c>
      <c r="AG297" s="122">
        <f t="shared" si="108"/>
        <v>799975</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25</v>
      </c>
      <c r="AV297" s="122">
        <f t="shared" si="113"/>
        <v>25</v>
      </c>
      <c r="AW297" s="125">
        <f t="shared" si="116"/>
        <v>1</v>
      </c>
      <c r="AX297" s="125">
        <f t="shared" si="116"/>
        <v>0</v>
      </c>
      <c r="AY297" s="125">
        <v>1</v>
      </c>
      <c r="AZ297" s="125"/>
      <c r="BA297" s="125"/>
      <c r="BB297" s="125"/>
      <c r="BC297" s="125">
        <f t="shared" si="117"/>
        <v>0</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799975</v>
      </c>
      <c r="AG298" s="122">
        <f t="shared" si="108"/>
        <v>799975</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25</v>
      </c>
      <c r="AV298" s="122">
        <f t="shared" si="113"/>
        <v>25</v>
      </c>
      <c r="AW298" s="125">
        <f t="shared" si="116"/>
        <v>1</v>
      </c>
      <c r="AX298" s="125">
        <f t="shared" si="116"/>
        <v>0</v>
      </c>
      <c r="AY298" s="125">
        <v>1</v>
      </c>
      <c r="AZ298" s="125"/>
      <c r="BA298" s="125"/>
      <c r="BB298" s="125"/>
      <c r="BC298" s="125">
        <f t="shared" si="117"/>
        <v>0</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6"/>
        <v>0</v>
      </c>
      <c r="Q317" s="77"/>
      <c r="R317" s="173"/>
      <c r="S317" s="174"/>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5"/>
      <c r="AX317" s="175"/>
      <c r="AY317" s="175"/>
      <c r="AZ317" s="175"/>
      <c r="BA317" s="175"/>
      <c r="BB317" s="175"/>
      <c r="BC317" s="175"/>
      <c r="BD317" s="175"/>
    </row>
    <row r="318" spans="1:56" ht="51" hidden="1" customHeight="1">
      <c r="B318" s="81">
        <v>2024</v>
      </c>
      <c r="C318" s="81">
        <v>20.100000000000001</v>
      </c>
      <c r="D318" s="176" t="s">
        <v>50</v>
      </c>
      <c r="E318" s="81" t="s">
        <v>50</v>
      </c>
      <c r="F318" s="81">
        <v>1</v>
      </c>
      <c r="G318" s="81">
        <v>2</v>
      </c>
      <c r="H318" s="81">
        <v>3</v>
      </c>
      <c r="I318" s="81"/>
      <c r="J318" s="81"/>
      <c r="K318" s="82"/>
      <c r="L318" s="177"/>
      <c r="M318" s="84" t="s">
        <v>30</v>
      </c>
      <c r="N318" s="85">
        <f t="shared" ref="N318:O320" si="122">+N319</f>
        <v>0</v>
      </c>
      <c r="O318" s="85">
        <f t="shared" si="122"/>
        <v>0</v>
      </c>
      <c r="P318" s="85">
        <f t="shared" si="106"/>
        <v>0</v>
      </c>
      <c r="Q318" s="86"/>
      <c r="R318" s="178"/>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79"/>
      <c r="AX318" s="179"/>
      <c r="AY318" s="179"/>
      <c r="AZ318" s="179"/>
      <c r="BA318" s="179"/>
      <c r="BB318" s="179"/>
      <c r="BC318" s="179"/>
      <c r="BD318" s="179"/>
    </row>
    <row r="319" spans="1:56" s="80" customFormat="1" ht="24" hidden="1">
      <c r="A319" s="2"/>
      <c r="B319" s="88">
        <v>2024</v>
      </c>
      <c r="C319" s="89">
        <v>20.100000000000001</v>
      </c>
      <c r="D319" s="180"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0" t="s">
        <v>50</v>
      </c>
      <c r="E320" s="97" t="s">
        <v>50</v>
      </c>
      <c r="F320" s="96">
        <v>1</v>
      </c>
      <c r="G320" s="96">
        <v>2</v>
      </c>
      <c r="H320" s="96">
        <v>3</v>
      </c>
      <c r="I320" s="96">
        <v>3000</v>
      </c>
      <c r="J320" s="96">
        <v>3300</v>
      </c>
      <c r="K320" s="96"/>
      <c r="L320" s="98"/>
      <c r="M320" s="181" t="s">
        <v>238</v>
      </c>
      <c r="N320" s="182">
        <f t="shared" si="122"/>
        <v>0</v>
      </c>
      <c r="O320" s="182">
        <f t="shared" si="122"/>
        <v>0</v>
      </c>
      <c r="P320" s="182">
        <f t="shared" si="106"/>
        <v>0</v>
      </c>
      <c r="Q320" s="101"/>
      <c r="R320" s="102"/>
      <c r="S320" s="103"/>
      <c r="T320" s="182">
        <f t="shared" si="123"/>
        <v>0</v>
      </c>
      <c r="U320" s="182">
        <f t="shared" si="123"/>
        <v>0</v>
      </c>
      <c r="V320" s="182">
        <f t="shared" si="123"/>
        <v>0</v>
      </c>
      <c r="W320" s="182">
        <f t="shared" si="123"/>
        <v>0</v>
      </c>
      <c r="X320" s="182">
        <f t="shared" si="123"/>
        <v>0</v>
      </c>
      <c r="Y320" s="182">
        <f t="shared" si="123"/>
        <v>0</v>
      </c>
      <c r="Z320" s="182">
        <f t="shared" si="123"/>
        <v>0</v>
      </c>
      <c r="AA320" s="182">
        <f t="shared" si="123"/>
        <v>0</v>
      </c>
      <c r="AB320" s="182">
        <f t="shared" si="123"/>
        <v>0</v>
      </c>
      <c r="AC320" s="182">
        <f t="shared" si="123"/>
        <v>0</v>
      </c>
      <c r="AD320" s="182">
        <f t="shared" si="107"/>
        <v>0</v>
      </c>
      <c r="AE320" s="182">
        <f t="shared" si="124"/>
        <v>0</v>
      </c>
      <c r="AF320" s="182">
        <f t="shared" si="124"/>
        <v>0</v>
      </c>
      <c r="AG320" s="182">
        <f t="shared" si="108"/>
        <v>0</v>
      </c>
      <c r="AH320" s="182">
        <f t="shared" si="124"/>
        <v>0</v>
      </c>
      <c r="AI320" s="182">
        <f t="shared" si="124"/>
        <v>0</v>
      </c>
      <c r="AJ320" s="182">
        <f t="shared" si="109"/>
        <v>0</v>
      </c>
      <c r="AK320" s="182">
        <f t="shared" si="124"/>
        <v>0</v>
      </c>
      <c r="AL320" s="182">
        <f t="shared" si="124"/>
        <v>0</v>
      </c>
      <c r="AM320" s="182">
        <f t="shared" si="110"/>
        <v>0</v>
      </c>
      <c r="AN320" s="182">
        <f t="shared" si="124"/>
        <v>0</v>
      </c>
      <c r="AO320" s="182">
        <f t="shared" si="124"/>
        <v>0</v>
      </c>
      <c r="AP320" s="182">
        <f t="shared" si="111"/>
        <v>0</v>
      </c>
      <c r="AQ320" s="182">
        <f t="shared" si="124"/>
        <v>0</v>
      </c>
      <c r="AR320" s="182">
        <f t="shared" si="124"/>
        <v>0</v>
      </c>
      <c r="AS320" s="182">
        <f t="shared" si="112"/>
        <v>0</v>
      </c>
      <c r="AT320" s="182">
        <f t="shared" si="125"/>
        <v>0</v>
      </c>
      <c r="AU320" s="182">
        <f t="shared" si="125"/>
        <v>0</v>
      </c>
      <c r="AV320" s="182">
        <f t="shared" si="113"/>
        <v>0</v>
      </c>
      <c r="AW320" s="183"/>
      <c r="AX320" s="183"/>
      <c r="AY320" s="183"/>
      <c r="AZ320" s="183"/>
      <c r="BA320" s="183"/>
      <c r="BB320" s="183"/>
      <c r="BC320" s="183"/>
      <c r="BD320" s="183"/>
    </row>
    <row r="321" spans="1:56" s="80" customFormat="1" ht="49.5" hidden="1" customHeight="1">
      <c r="A321" s="2"/>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6"/>
        <v>0</v>
      </c>
      <c r="Q321" s="128"/>
      <c r="R321" s="130"/>
      <c r="S321" s="134"/>
      <c r="T321" s="185">
        <f t="shared" ref="T321:AA321" si="126">+SUM(T322:T324)</f>
        <v>0</v>
      </c>
      <c r="U321" s="185">
        <f t="shared" si="126"/>
        <v>0</v>
      </c>
      <c r="V321" s="185">
        <f t="shared" si="126"/>
        <v>0</v>
      </c>
      <c r="W321" s="185">
        <f t="shared" si="126"/>
        <v>0</v>
      </c>
      <c r="X321" s="185">
        <f t="shared" si="126"/>
        <v>0</v>
      </c>
      <c r="Y321" s="185">
        <f t="shared" si="126"/>
        <v>0</v>
      </c>
      <c r="Z321" s="185">
        <f t="shared" si="126"/>
        <v>0</v>
      </c>
      <c r="AA321" s="185">
        <f t="shared" si="126"/>
        <v>0</v>
      </c>
      <c r="AB321" s="185">
        <f>+SUM(AB322:AB324)</f>
        <v>0</v>
      </c>
      <c r="AC321" s="185">
        <f>+SUM(AC322:AC324)</f>
        <v>0</v>
      </c>
      <c r="AD321" s="185">
        <f t="shared" si="107"/>
        <v>0</v>
      </c>
      <c r="AE321" s="185">
        <f>+SUM(AE322:AE324)</f>
        <v>0</v>
      </c>
      <c r="AF321" s="185">
        <f>+SUM(AF322:AF324)</f>
        <v>0</v>
      </c>
      <c r="AG321" s="185">
        <f t="shared" si="108"/>
        <v>0</v>
      </c>
      <c r="AH321" s="185">
        <f>+SUM(AH322:AH324)</f>
        <v>0</v>
      </c>
      <c r="AI321" s="185">
        <f>+SUM(AI322:AI324)</f>
        <v>0</v>
      </c>
      <c r="AJ321" s="185">
        <f t="shared" si="109"/>
        <v>0</v>
      </c>
      <c r="AK321" s="185">
        <f>+SUM(AK322:AK324)</f>
        <v>0</v>
      </c>
      <c r="AL321" s="185">
        <f>+SUM(AL322:AL324)</f>
        <v>0</v>
      </c>
      <c r="AM321" s="185">
        <f t="shared" si="110"/>
        <v>0</v>
      </c>
      <c r="AN321" s="185">
        <f>+SUM(AN322:AN324)</f>
        <v>0</v>
      </c>
      <c r="AO321" s="185">
        <f>+SUM(AO322:AO324)</f>
        <v>0</v>
      </c>
      <c r="AP321" s="185">
        <f t="shared" si="111"/>
        <v>0</v>
      </c>
      <c r="AQ321" s="185">
        <f>+SUM(AQ322:AQ324)</f>
        <v>0</v>
      </c>
      <c r="AR321" s="185">
        <f>+SUM(AR322:AR324)</f>
        <v>0</v>
      </c>
      <c r="AS321" s="185">
        <f t="shared" si="112"/>
        <v>0</v>
      </c>
      <c r="AT321" s="185">
        <f>+SUM(AT322:AT324)</f>
        <v>0</v>
      </c>
      <c r="AU321" s="185">
        <f>+SUM(AU322:AU324)</f>
        <v>0</v>
      </c>
      <c r="AV321" s="185">
        <f t="shared" si="113"/>
        <v>0</v>
      </c>
      <c r="AW321" s="186"/>
      <c r="AX321" s="186"/>
      <c r="AY321" s="186"/>
      <c r="AZ321" s="186"/>
      <c r="BA321" s="186"/>
      <c r="BB321" s="186"/>
      <c r="BC321" s="186"/>
      <c r="BD321" s="186"/>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6"/>
        <v>0</v>
      </c>
      <c r="Q325" s="86"/>
      <c r="R325" s="178"/>
      <c r="S325" s="87"/>
      <c r="T325" s="190">
        <f t="shared" ref="T325:AA325" si="131">+T326+T366</f>
        <v>0</v>
      </c>
      <c r="U325" s="190">
        <f t="shared" si="131"/>
        <v>0</v>
      </c>
      <c r="V325" s="190">
        <f t="shared" si="131"/>
        <v>0</v>
      </c>
      <c r="W325" s="190">
        <f t="shared" si="131"/>
        <v>0</v>
      </c>
      <c r="X325" s="190">
        <f t="shared" si="131"/>
        <v>0</v>
      </c>
      <c r="Y325" s="190">
        <f t="shared" si="131"/>
        <v>0</v>
      </c>
      <c r="Z325" s="190">
        <f t="shared" si="131"/>
        <v>0</v>
      </c>
      <c r="AA325" s="190">
        <f t="shared" si="131"/>
        <v>0</v>
      </c>
      <c r="AB325" s="190">
        <f>+AB326+AB366</f>
        <v>0</v>
      </c>
      <c r="AC325" s="190">
        <f>+AC326+AC366</f>
        <v>0</v>
      </c>
      <c r="AD325" s="190">
        <f t="shared" si="107"/>
        <v>0</v>
      </c>
      <c r="AE325" s="190">
        <f>+AE326+AE366</f>
        <v>0</v>
      </c>
      <c r="AF325" s="190">
        <f>+AF326+AF366</f>
        <v>0</v>
      </c>
      <c r="AG325" s="190">
        <f t="shared" si="108"/>
        <v>0</v>
      </c>
      <c r="AH325" s="190">
        <f>+AH326+AH366</f>
        <v>0</v>
      </c>
      <c r="AI325" s="190">
        <f>+AI326+AI366</f>
        <v>0</v>
      </c>
      <c r="AJ325" s="190">
        <f t="shared" si="109"/>
        <v>0</v>
      </c>
      <c r="AK325" s="190">
        <f>+AK326+AK366</f>
        <v>0</v>
      </c>
      <c r="AL325" s="190">
        <f>+AL326+AL366</f>
        <v>0</v>
      </c>
      <c r="AM325" s="190">
        <f t="shared" si="110"/>
        <v>0</v>
      </c>
      <c r="AN325" s="190">
        <f>+AN326+AN366</f>
        <v>0</v>
      </c>
      <c r="AO325" s="190">
        <f>+AO326+AO366</f>
        <v>0</v>
      </c>
      <c r="AP325" s="190">
        <f t="shared" si="111"/>
        <v>0</v>
      </c>
      <c r="AQ325" s="190">
        <f>+AQ326+AQ366</f>
        <v>0</v>
      </c>
      <c r="AR325" s="190">
        <f>+AR326+AR366</f>
        <v>0</v>
      </c>
      <c r="AS325" s="190">
        <f t="shared" si="112"/>
        <v>0</v>
      </c>
      <c r="AT325" s="190">
        <f>+AT326+AT366</f>
        <v>0</v>
      </c>
      <c r="AU325" s="190">
        <f>+AU326+AU366</f>
        <v>0</v>
      </c>
      <c r="AV325" s="190">
        <f t="shared" si="113"/>
        <v>0</v>
      </c>
      <c r="AW325" s="191"/>
      <c r="AX325" s="191"/>
      <c r="AY325" s="191"/>
      <c r="AZ325" s="191"/>
      <c r="BA325" s="191"/>
      <c r="BB325" s="191"/>
      <c r="BC325" s="191"/>
      <c r="BD325" s="191"/>
    </row>
    <row r="326" spans="1:56" s="80" customFormat="1" ht="39" hidden="1" customHeight="1">
      <c r="A326" s="2"/>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199"/>
      <c r="S352" s="200"/>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46"/>
        <v>0</v>
      </c>
      <c r="Q362" s="128"/>
      <c r="R362" s="202"/>
      <c r="S362" s="129"/>
      <c r="T362" s="185">
        <f t="shared" ref="T362:AA362" si="161">+T363</f>
        <v>0</v>
      </c>
      <c r="U362" s="185">
        <f t="shared" si="161"/>
        <v>0</v>
      </c>
      <c r="V362" s="185">
        <f t="shared" si="161"/>
        <v>0</v>
      </c>
      <c r="W362" s="185">
        <f t="shared" si="161"/>
        <v>0</v>
      </c>
      <c r="X362" s="185">
        <f t="shared" si="161"/>
        <v>0</v>
      </c>
      <c r="Y362" s="185">
        <f t="shared" si="161"/>
        <v>0</v>
      </c>
      <c r="Z362" s="185">
        <f t="shared" si="161"/>
        <v>0</v>
      </c>
      <c r="AA362" s="185">
        <f t="shared" si="161"/>
        <v>0</v>
      </c>
      <c r="AB362" s="185">
        <f>+AB363</f>
        <v>0</v>
      </c>
      <c r="AC362" s="185">
        <f>+AC363</f>
        <v>0</v>
      </c>
      <c r="AD362" s="185">
        <f t="shared" si="147"/>
        <v>0</v>
      </c>
      <c r="AE362" s="185">
        <f>+AE363</f>
        <v>0</v>
      </c>
      <c r="AF362" s="185">
        <f>+AF363</f>
        <v>0</v>
      </c>
      <c r="AG362" s="185">
        <f t="shared" si="148"/>
        <v>0</v>
      </c>
      <c r="AH362" s="185">
        <f>+AH363</f>
        <v>0</v>
      </c>
      <c r="AI362" s="185">
        <f>+AI363</f>
        <v>0</v>
      </c>
      <c r="AJ362" s="185">
        <f t="shared" si="149"/>
        <v>0</v>
      </c>
      <c r="AK362" s="185">
        <f>+AK363</f>
        <v>0</v>
      </c>
      <c r="AL362" s="185">
        <f>+AL363</f>
        <v>0</v>
      </c>
      <c r="AM362" s="185">
        <f t="shared" si="150"/>
        <v>0</v>
      </c>
      <c r="AN362" s="185">
        <f>+AN363</f>
        <v>0</v>
      </c>
      <c r="AO362" s="185">
        <f>+AO363</f>
        <v>0</v>
      </c>
      <c r="AP362" s="185">
        <f t="shared" si="151"/>
        <v>0</v>
      </c>
      <c r="AQ362" s="185">
        <f>+AQ363</f>
        <v>0</v>
      </c>
      <c r="AR362" s="185">
        <f>+AR363</f>
        <v>0</v>
      </c>
      <c r="AS362" s="185">
        <f t="shared" si="152"/>
        <v>0</v>
      </c>
      <c r="AT362" s="185">
        <f>+AT363</f>
        <v>0</v>
      </c>
      <c r="AU362" s="185">
        <f>+AU363</f>
        <v>0</v>
      </c>
      <c r="AV362" s="185">
        <f t="shared" si="153"/>
        <v>0</v>
      </c>
      <c r="AW362" s="186"/>
      <c r="AX362" s="186"/>
      <c r="AY362" s="186"/>
      <c r="AZ362" s="186"/>
      <c r="BA362" s="186"/>
      <c r="BB362" s="186"/>
      <c r="BC362" s="186"/>
      <c r="BD362" s="186"/>
    </row>
    <row r="363" spans="1:56" s="80" customFormat="1" ht="31.9" hidden="1" customHeight="1">
      <c r="A363" s="2"/>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3"/>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0"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209">
        <v>0</v>
      </c>
      <c r="O371" s="209">
        <v>0</v>
      </c>
      <c r="P371" s="209">
        <f t="shared" si="146"/>
        <v>0</v>
      </c>
      <c r="Q371" s="210" t="s">
        <v>282</v>
      </c>
      <c r="R371" s="211"/>
      <c r="S371" s="211"/>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3"/>
      <c r="O372" s="213"/>
      <c r="P372" s="213"/>
      <c r="Q372" s="214"/>
      <c r="T372" s="216"/>
      <c r="U372" s="216"/>
      <c r="V372" s="216"/>
      <c r="W372" s="216"/>
      <c r="X372" s="216"/>
      <c r="Y372" s="216"/>
      <c r="Z372" s="216"/>
      <c r="AA372" s="216"/>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6"/>
      <c r="AX372" s="216"/>
      <c r="AY372" s="216"/>
      <c r="AZ372" s="216"/>
      <c r="BA372" s="216"/>
      <c r="BB372" s="216"/>
      <c r="BC372" s="216"/>
      <c r="BD372" s="216"/>
    </row>
    <row r="373" spans="1:56" ht="37.15" customHeight="1">
      <c r="N373" s="213"/>
      <c r="O373" s="213"/>
      <c r="P373" s="213"/>
      <c r="Q373" s="214"/>
      <c r="T373" s="216"/>
      <c r="U373" s="216"/>
      <c r="V373" s="216"/>
      <c r="W373" s="216"/>
      <c r="X373" s="216"/>
      <c r="Y373" s="216"/>
      <c r="Z373" s="216"/>
      <c r="AA373" s="216"/>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6"/>
      <c r="AX373" s="216"/>
      <c r="AY373" s="216"/>
      <c r="AZ373" s="216"/>
      <c r="BA373" s="216"/>
      <c r="BB373" s="216"/>
      <c r="BC373" s="216"/>
      <c r="BD373" s="216"/>
    </row>
    <row r="374" spans="1:56" ht="37.15" customHeight="1">
      <c r="N374" s="213"/>
      <c r="O374" s="213"/>
      <c r="P374" s="213"/>
      <c r="Q374" s="214"/>
      <c r="T374" s="216"/>
      <c r="U374" s="216"/>
      <c r="V374" s="216"/>
      <c r="W374" s="216"/>
      <c r="X374" s="216"/>
      <c r="Y374" s="216"/>
      <c r="Z374" s="216"/>
      <c r="AA374" s="216"/>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6"/>
      <c r="AX374" s="216"/>
      <c r="AY374" s="216"/>
      <c r="AZ374" s="216"/>
      <c r="BA374" s="216"/>
      <c r="BB374" s="216"/>
      <c r="BC374" s="216"/>
      <c r="BD374" s="216"/>
    </row>
    <row r="375" spans="1:56" ht="37.15" customHeight="1">
      <c r="N375" s="213"/>
      <c r="O375" s="213"/>
      <c r="P375" s="213"/>
      <c r="Q375" s="214"/>
      <c r="T375" s="216"/>
      <c r="U375" s="216"/>
      <c r="V375" s="216"/>
      <c r="W375" s="216"/>
      <c r="X375" s="216"/>
      <c r="Y375" s="216"/>
      <c r="Z375" s="216"/>
      <c r="AA375" s="216"/>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6"/>
      <c r="AX375" s="216"/>
      <c r="AY375" s="216"/>
      <c r="AZ375" s="216"/>
      <c r="BA375" s="216"/>
      <c r="BB375" s="216"/>
      <c r="BC375" s="216"/>
      <c r="BD375" s="216"/>
    </row>
    <row r="376" spans="1:56" ht="37.15" customHeight="1">
      <c r="N376" s="213"/>
      <c r="O376" s="213"/>
      <c r="P376" s="213"/>
      <c r="Q376" s="214"/>
      <c r="T376" s="216"/>
      <c r="U376" s="216"/>
      <c r="V376" s="216"/>
      <c r="W376" s="216"/>
      <c r="X376" s="216"/>
      <c r="Y376" s="216"/>
      <c r="Z376" s="216"/>
      <c r="AA376" s="216"/>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6"/>
      <c r="AX376" s="216"/>
      <c r="AY376" s="216"/>
      <c r="AZ376" s="216"/>
      <c r="BA376" s="216"/>
      <c r="BB376" s="216"/>
      <c r="BC376" s="216"/>
      <c r="BD376" s="216"/>
    </row>
    <row r="377" spans="1:56" ht="37.15" customHeight="1">
      <c r="N377" s="213"/>
      <c r="O377" s="213"/>
      <c r="P377" s="213"/>
      <c r="Q377" s="214"/>
      <c r="T377" s="216"/>
      <c r="U377" s="216"/>
      <c r="V377" s="216"/>
      <c r="W377" s="216"/>
      <c r="X377" s="216"/>
      <c r="Y377" s="216"/>
      <c r="Z377" s="216"/>
      <c r="AA377" s="216"/>
      <c r="AB377" s="213"/>
      <c r="AC377" s="213"/>
      <c r="AD377" s="213"/>
      <c r="AE377" s="213"/>
      <c r="AF377" s="213"/>
      <c r="AG377" s="213"/>
      <c r="AH377" s="213"/>
      <c r="AI377" s="213"/>
      <c r="AJ377" s="213"/>
      <c r="AK377" s="213"/>
      <c r="AL377" s="213"/>
      <c r="AM377" s="213"/>
      <c r="AN377" s="213"/>
      <c r="AO377" s="213"/>
      <c r="AP377" s="213"/>
      <c r="AQ377" s="213"/>
      <c r="AR377" s="213"/>
      <c r="AS377" s="213"/>
      <c r="AT377" s="213"/>
      <c r="AU377" s="213"/>
      <c r="AV377" s="213"/>
      <c r="AW377" s="216"/>
      <c r="AX377" s="216"/>
      <c r="AY377" s="216"/>
      <c r="AZ377" s="216"/>
      <c r="BA377" s="216"/>
      <c r="BB377" s="216"/>
      <c r="BC377" s="216"/>
      <c r="BD377" s="216"/>
    </row>
    <row r="378" spans="1:56" ht="37.15" customHeight="1">
      <c r="N378" s="213"/>
      <c r="O378" s="213"/>
      <c r="P378" s="213"/>
      <c r="Q378" s="214"/>
      <c r="T378" s="216"/>
      <c r="U378" s="216"/>
      <c r="V378" s="216"/>
      <c r="W378" s="216"/>
      <c r="X378" s="216"/>
      <c r="Y378" s="216"/>
      <c r="Z378" s="216"/>
      <c r="AA378" s="216"/>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6"/>
      <c r="AX378" s="216"/>
      <c r="AY378" s="216"/>
      <c r="AZ378" s="216"/>
      <c r="BA378" s="216"/>
      <c r="BB378" s="216"/>
      <c r="BC378" s="216"/>
      <c r="BD378" s="216"/>
    </row>
    <row r="379" spans="1:56" ht="37.15" customHeight="1">
      <c r="N379" s="213"/>
      <c r="O379" s="213"/>
      <c r="P379" s="213"/>
      <c r="Q379" s="214"/>
      <c r="T379" s="216"/>
      <c r="U379" s="216"/>
      <c r="V379" s="216"/>
      <c r="W379" s="216"/>
      <c r="X379" s="216"/>
      <c r="Y379" s="216"/>
      <c r="Z379" s="216"/>
      <c r="AA379" s="216"/>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6"/>
      <c r="AX379" s="216"/>
      <c r="AY379" s="216"/>
      <c r="AZ379" s="216"/>
      <c r="BA379" s="216"/>
      <c r="BB379" s="216"/>
      <c r="BC379" s="216"/>
      <c r="BD379" s="216"/>
    </row>
    <row r="380" spans="1:56" ht="37.15" customHeight="1">
      <c r="N380" s="213"/>
      <c r="O380" s="213"/>
      <c r="P380" s="213"/>
      <c r="Q380" s="214"/>
      <c r="T380" s="216"/>
      <c r="U380" s="216"/>
      <c r="V380" s="216"/>
      <c r="W380" s="216"/>
      <c r="X380" s="216"/>
      <c r="Y380" s="216"/>
      <c r="Z380" s="216"/>
      <c r="AA380" s="216"/>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6"/>
      <c r="AX380" s="216"/>
      <c r="AY380" s="216"/>
      <c r="AZ380" s="216"/>
      <c r="BA380" s="216"/>
      <c r="BB380" s="216"/>
      <c r="BC380" s="216"/>
      <c r="BD380" s="216"/>
    </row>
    <row r="381" spans="1:56" ht="37.15" customHeight="1">
      <c r="N381" s="213"/>
      <c r="O381" s="213"/>
      <c r="P381" s="213"/>
      <c r="Q381" s="214"/>
      <c r="T381" s="216"/>
      <c r="U381" s="216"/>
      <c r="V381" s="216"/>
      <c r="W381" s="216"/>
      <c r="X381" s="216"/>
      <c r="Y381" s="216"/>
      <c r="Z381" s="216"/>
      <c r="AA381" s="216"/>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6"/>
      <c r="AX381" s="216"/>
      <c r="AY381" s="216"/>
      <c r="AZ381" s="216"/>
      <c r="BA381" s="216"/>
      <c r="BB381" s="216"/>
      <c r="BC381" s="216"/>
      <c r="BD381" s="216"/>
    </row>
    <row r="382" spans="1:56" ht="37.15" customHeight="1">
      <c r="N382" s="213"/>
      <c r="O382" s="213"/>
      <c r="P382" s="213"/>
      <c r="Q382" s="214"/>
      <c r="T382" s="216"/>
      <c r="U382" s="216"/>
      <c r="V382" s="216"/>
      <c r="W382" s="216"/>
      <c r="X382" s="216"/>
      <c r="Y382" s="216"/>
      <c r="Z382" s="216"/>
      <c r="AA382" s="216"/>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6"/>
      <c r="AX382" s="216"/>
      <c r="AY382" s="216"/>
      <c r="AZ382" s="216"/>
      <c r="BA382" s="216"/>
      <c r="BB382" s="216"/>
      <c r="BC382" s="216"/>
      <c r="BD382" s="216"/>
    </row>
    <row r="383" spans="1:56" ht="37.15" customHeight="1">
      <c r="N383" s="213"/>
      <c r="O383" s="213"/>
      <c r="P383" s="213"/>
      <c r="Q383" s="214"/>
      <c r="T383" s="216"/>
      <c r="U383" s="216"/>
      <c r="V383" s="216"/>
      <c r="W383" s="216"/>
      <c r="X383" s="216"/>
      <c r="Y383" s="216"/>
      <c r="Z383" s="216"/>
      <c r="AA383" s="216"/>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6"/>
      <c r="AX383" s="216"/>
      <c r="AY383" s="216"/>
      <c r="AZ383" s="216"/>
      <c r="BA383" s="216"/>
      <c r="BB383" s="216"/>
      <c r="BC383" s="216"/>
      <c r="BD383" s="216"/>
    </row>
    <row r="384" spans="1:56" ht="37.15" customHeight="1">
      <c r="N384" s="213"/>
      <c r="O384" s="213"/>
      <c r="P384" s="213"/>
      <c r="Q384" s="214"/>
      <c r="T384" s="216"/>
      <c r="U384" s="216"/>
      <c r="V384" s="216"/>
      <c r="W384" s="216"/>
      <c r="X384" s="216"/>
      <c r="Y384" s="216"/>
      <c r="Z384" s="216"/>
      <c r="AA384" s="216"/>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6"/>
      <c r="AX384" s="216"/>
      <c r="AY384" s="216"/>
      <c r="AZ384" s="216"/>
      <c r="BA384" s="216"/>
      <c r="BB384" s="216"/>
      <c r="BC384" s="216"/>
      <c r="BD384" s="216"/>
    </row>
    <row r="385" spans="14:56" ht="37.15" customHeight="1">
      <c r="N385" s="213"/>
      <c r="O385" s="213"/>
      <c r="P385" s="213"/>
      <c r="Q385" s="214"/>
      <c r="T385" s="216"/>
      <c r="U385" s="216"/>
      <c r="V385" s="216"/>
      <c r="W385" s="216"/>
      <c r="X385" s="216"/>
      <c r="Y385" s="216"/>
      <c r="Z385" s="216"/>
      <c r="AA385" s="216"/>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6"/>
      <c r="AX385" s="216"/>
      <c r="AY385" s="216"/>
      <c r="AZ385" s="216"/>
      <c r="BA385" s="216"/>
      <c r="BB385" s="216"/>
      <c r="BC385" s="216"/>
      <c r="BD385" s="216"/>
    </row>
    <row r="386" spans="14:56" ht="37.15" customHeight="1">
      <c r="N386" s="213"/>
      <c r="O386" s="213"/>
      <c r="P386" s="213"/>
      <c r="Q386" s="214"/>
      <c r="T386" s="216"/>
      <c r="U386" s="216"/>
      <c r="V386" s="216"/>
      <c r="W386" s="216"/>
      <c r="X386" s="216"/>
      <c r="Y386" s="216"/>
      <c r="Z386" s="216"/>
      <c r="AA386" s="216"/>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6"/>
      <c r="AX386" s="216"/>
      <c r="AY386" s="216"/>
      <c r="AZ386" s="216"/>
      <c r="BA386" s="216"/>
      <c r="BB386" s="216"/>
      <c r="BC386" s="216"/>
      <c r="BD386" s="216"/>
    </row>
    <row r="387" spans="14:56" ht="37.15" customHeight="1">
      <c r="N387" s="213"/>
      <c r="O387" s="213"/>
      <c r="P387" s="213"/>
      <c r="Q387" s="214"/>
      <c r="T387" s="216"/>
      <c r="U387" s="216"/>
      <c r="V387" s="216"/>
      <c r="W387" s="216"/>
      <c r="X387" s="216"/>
      <c r="Y387" s="216"/>
      <c r="Z387" s="216"/>
      <c r="AA387" s="216"/>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6"/>
      <c r="AX387" s="216"/>
      <c r="AY387" s="216"/>
      <c r="AZ387" s="216"/>
      <c r="BA387" s="216"/>
      <c r="BB387" s="216"/>
      <c r="BC387" s="216"/>
      <c r="BD387" s="216"/>
    </row>
    <row r="388" spans="14:56" ht="37.15" customHeight="1">
      <c r="N388" s="213"/>
      <c r="O388" s="213"/>
      <c r="P388" s="213"/>
      <c r="Q388" s="214"/>
      <c r="T388" s="216"/>
      <c r="U388" s="216"/>
      <c r="V388" s="216"/>
      <c r="W388" s="216"/>
      <c r="X388" s="216"/>
      <c r="Y388" s="216"/>
      <c r="Z388" s="216"/>
      <c r="AA388" s="216"/>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6"/>
      <c r="AX388" s="216"/>
      <c r="AY388" s="216"/>
      <c r="AZ388" s="216"/>
      <c r="BA388" s="216"/>
      <c r="BB388" s="216"/>
      <c r="BC388" s="216"/>
      <c r="BD388" s="216"/>
    </row>
    <row r="389" spans="14:56" ht="37.15" customHeight="1">
      <c r="N389" s="213"/>
      <c r="O389" s="213"/>
      <c r="P389" s="213"/>
      <c r="Q389" s="214"/>
      <c r="T389" s="216"/>
      <c r="U389" s="216"/>
      <c r="V389" s="216"/>
      <c r="W389" s="216"/>
      <c r="X389" s="216"/>
      <c r="Y389" s="216"/>
      <c r="Z389" s="216"/>
      <c r="AA389" s="216"/>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6"/>
      <c r="AX389" s="216"/>
      <c r="AY389" s="216"/>
      <c r="AZ389" s="216"/>
      <c r="BA389" s="216"/>
      <c r="BB389" s="216"/>
      <c r="BC389" s="216"/>
      <c r="BD389" s="216"/>
    </row>
    <row r="390" spans="14:56" ht="37.15" customHeight="1">
      <c r="N390" s="213"/>
      <c r="O390" s="213"/>
      <c r="P390" s="213"/>
      <c r="Q390" s="214"/>
      <c r="T390" s="216"/>
      <c r="U390" s="216"/>
      <c r="V390" s="216"/>
      <c r="W390" s="216"/>
      <c r="X390" s="216"/>
      <c r="Y390" s="216"/>
      <c r="Z390" s="216"/>
      <c r="AA390" s="216"/>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6"/>
      <c r="AX390" s="216"/>
      <c r="AY390" s="216"/>
      <c r="AZ390" s="216"/>
      <c r="BA390" s="216"/>
      <c r="BB390" s="216"/>
      <c r="BC390" s="216"/>
      <c r="BD390" s="216"/>
    </row>
    <row r="391" spans="14:56" ht="37.15" customHeight="1">
      <c r="N391" s="213"/>
      <c r="O391" s="213"/>
      <c r="P391" s="213"/>
      <c r="Q391" s="214"/>
      <c r="T391" s="216"/>
      <c r="U391" s="216"/>
      <c r="V391" s="216"/>
      <c r="W391" s="216"/>
      <c r="X391" s="216"/>
      <c r="Y391" s="216"/>
      <c r="Z391" s="216"/>
      <c r="AA391" s="216"/>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6"/>
      <c r="AX391" s="216"/>
      <c r="AY391" s="216"/>
      <c r="AZ391" s="216"/>
      <c r="BA391" s="216"/>
      <c r="BB391" s="216"/>
      <c r="BC391" s="216"/>
      <c r="BD391" s="216"/>
    </row>
    <row r="392" spans="14:56" ht="37.15" customHeight="1">
      <c r="N392" s="213"/>
      <c r="O392" s="213"/>
      <c r="P392" s="213"/>
      <c r="Q392" s="214"/>
      <c r="T392" s="216"/>
      <c r="U392" s="216"/>
      <c r="V392" s="216"/>
      <c r="W392" s="216"/>
      <c r="X392" s="216"/>
      <c r="Y392" s="216"/>
      <c r="Z392" s="216"/>
      <c r="AA392" s="216"/>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6"/>
      <c r="AX392" s="216"/>
      <c r="AY392" s="216"/>
      <c r="AZ392" s="216"/>
      <c r="BA392" s="216"/>
      <c r="BB392" s="216"/>
      <c r="BC392" s="216"/>
      <c r="BD392" s="216"/>
    </row>
    <row r="393" spans="14:56" ht="37.15" customHeight="1">
      <c r="N393" s="213"/>
      <c r="O393" s="213"/>
      <c r="P393" s="213"/>
      <c r="Q393" s="214"/>
      <c r="T393" s="216"/>
      <c r="U393" s="216"/>
      <c r="V393" s="216"/>
      <c r="W393" s="216"/>
      <c r="X393" s="216"/>
      <c r="Y393" s="216"/>
      <c r="Z393" s="216"/>
      <c r="AA393" s="216"/>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6"/>
      <c r="AX393" s="216"/>
      <c r="AY393" s="216"/>
      <c r="AZ393" s="216"/>
      <c r="BA393" s="216"/>
      <c r="BB393" s="216"/>
      <c r="BC393" s="216"/>
      <c r="BD393" s="216"/>
    </row>
    <row r="394" spans="14:56" ht="37.15" customHeight="1">
      <c r="N394" s="213"/>
      <c r="O394" s="213"/>
      <c r="P394" s="213"/>
      <c r="Q394" s="214"/>
      <c r="T394" s="216"/>
      <c r="U394" s="216"/>
      <c r="V394" s="216"/>
      <c r="W394" s="216"/>
      <c r="X394" s="216"/>
      <c r="Y394" s="216"/>
      <c r="Z394" s="216"/>
      <c r="AA394" s="216"/>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6"/>
      <c r="AX394" s="216"/>
      <c r="AY394" s="216"/>
      <c r="AZ394" s="216"/>
      <c r="BA394" s="216"/>
      <c r="BB394" s="216"/>
      <c r="BC394" s="216"/>
      <c r="BD394" s="216"/>
    </row>
    <row r="395" spans="14:56" ht="37.15" customHeight="1">
      <c r="N395" s="213"/>
      <c r="O395" s="213"/>
      <c r="P395" s="213"/>
      <c r="Q395" s="214"/>
      <c r="T395" s="216"/>
      <c r="U395" s="216"/>
      <c r="V395" s="216"/>
      <c r="W395" s="216"/>
      <c r="X395" s="216"/>
      <c r="Y395" s="216"/>
      <c r="Z395" s="216"/>
      <c r="AA395" s="216"/>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6"/>
      <c r="AX395" s="216"/>
      <c r="AY395" s="216"/>
      <c r="AZ395" s="216"/>
      <c r="BA395" s="216"/>
      <c r="BB395" s="216"/>
      <c r="BC395" s="216"/>
      <c r="BD395" s="216"/>
    </row>
    <row r="396" spans="14:56" ht="37.15" customHeight="1">
      <c r="N396" s="213"/>
      <c r="O396" s="213"/>
      <c r="P396" s="213"/>
      <c r="Q396" s="214"/>
      <c r="T396" s="216"/>
      <c r="U396" s="216"/>
      <c r="V396" s="216"/>
      <c r="W396" s="216"/>
      <c r="X396" s="216"/>
      <c r="Y396" s="216"/>
      <c r="Z396" s="216"/>
      <c r="AA396" s="216"/>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6"/>
      <c r="AX396" s="216"/>
      <c r="AY396" s="216"/>
      <c r="AZ396" s="216"/>
      <c r="BA396" s="216"/>
      <c r="BB396" s="216"/>
      <c r="BC396" s="216"/>
      <c r="BD396" s="216"/>
    </row>
    <row r="397" spans="14:56" ht="37.15" customHeight="1">
      <c r="N397" s="213"/>
      <c r="O397" s="213"/>
      <c r="P397" s="213"/>
      <c r="Q397" s="214"/>
      <c r="T397" s="216"/>
      <c r="U397" s="216"/>
      <c r="V397" s="216"/>
      <c r="W397" s="216"/>
      <c r="X397" s="216"/>
      <c r="Y397" s="216"/>
      <c r="Z397" s="216"/>
      <c r="AA397" s="216"/>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6"/>
      <c r="AX397" s="216"/>
      <c r="AY397" s="216"/>
      <c r="AZ397" s="216"/>
      <c r="BA397" s="216"/>
      <c r="BB397" s="216"/>
      <c r="BC397" s="216"/>
      <c r="BD397" s="216"/>
    </row>
    <row r="398" spans="14:56" ht="37.15" customHeight="1">
      <c r="N398" s="213"/>
      <c r="O398" s="213"/>
      <c r="P398" s="213"/>
      <c r="Q398" s="214"/>
      <c r="T398" s="216"/>
      <c r="U398" s="216"/>
      <c r="V398" s="216"/>
      <c r="W398" s="216"/>
      <c r="X398" s="216"/>
      <c r="Y398" s="216"/>
      <c r="Z398" s="216"/>
      <c r="AA398" s="216"/>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6"/>
      <c r="AX398" s="216"/>
      <c r="AY398" s="216"/>
      <c r="AZ398" s="216"/>
      <c r="BA398" s="216"/>
      <c r="BB398" s="216"/>
      <c r="BC398" s="216"/>
      <c r="BD398" s="216"/>
    </row>
    <row r="399" spans="14:56" ht="37.15" customHeight="1">
      <c r="N399" s="213"/>
      <c r="O399" s="213"/>
      <c r="P399" s="213"/>
      <c r="Q399" s="214"/>
      <c r="T399" s="216"/>
      <c r="U399" s="216"/>
      <c r="V399" s="216"/>
      <c r="W399" s="216"/>
      <c r="X399" s="216"/>
      <c r="Y399" s="216"/>
      <c r="Z399" s="216"/>
      <c r="AA399" s="216"/>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6"/>
      <c r="AX399" s="216"/>
      <c r="AY399" s="216"/>
      <c r="AZ399" s="216"/>
      <c r="BA399" s="216"/>
      <c r="BB399" s="216"/>
      <c r="BC399" s="216"/>
      <c r="BD399" s="216"/>
    </row>
    <row r="400" spans="14:56" ht="37.15" customHeight="1">
      <c r="N400" s="213"/>
      <c r="O400" s="213"/>
      <c r="P400" s="213"/>
      <c r="Q400" s="214"/>
      <c r="T400" s="216"/>
      <c r="U400" s="216"/>
      <c r="V400" s="216"/>
      <c r="W400" s="216"/>
      <c r="X400" s="216"/>
      <c r="Y400" s="216"/>
      <c r="Z400" s="216"/>
      <c r="AA400" s="216"/>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6"/>
      <c r="AX400" s="216"/>
      <c r="AY400" s="216"/>
      <c r="AZ400" s="216"/>
      <c r="BA400" s="216"/>
      <c r="BB400" s="216"/>
      <c r="BC400" s="216"/>
      <c r="BD400" s="216"/>
    </row>
    <row r="401" spans="14:56" ht="37.15" customHeight="1">
      <c r="N401" s="213"/>
      <c r="O401" s="213"/>
      <c r="P401" s="213"/>
      <c r="Q401" s="214"/>
      <c r="T401" s="216"/>
      <c r="U401" s="216"/>
      <c r="V401" s="216"/>
      <c r="W401" s="216"/>
      <c r="X401" s="216"/>
      <c r="Y401" s="216"/>
      <c r="Z401" s="216"/>
      <c r="AA401" s="216"/>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6"/>
      <c r="AX401" s="216"/>
      <c r="AY401" s="216"/>
      <c r="AZ401" s="216"/>
      <c r="BA401" s="216"/>
      <c r="BB401" s="216"/>
      <c r="BC401" s="216"/>
      <c r="BD401" s="216"/>
    </row>
    <row r="402" spans="14:56" ht="37.15" customHeight="1">
      <c r="N402" s="213"/>
      <c r="O402" s="213"/>
      <c r="P402" s="213"/>
      <c r="Q402" s="214"/>
      <c r="T402" s="216"/>
      <c r="U402" s="216"/>
      <c r="V402" s="216"/>
      <c r="W402" s="216"/>
      <c r="X402" s="216"/>
      <c r="Y402" s="216"/>
      <c r="Z402" s="216"/>
      <c r="AA402" s="216"/>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6"/>
      <c r="AX402" s="216"/>
      <c r="AY402" s="216"/>
      <c r="AZ402" s="216"/>
      <c r="BA402" s="216"/>
      <c r="BB402" s="216"/>
      <c r="BC402" s="216"/>
      <c r="BD402" s="216"/>
    </row>
    <row r="403" spans="14:56" ht="37.15" customHeight="1">
      <c r="N403" s="213"/>
      <c r="O403" s="213"/>
      <c r="P403" s="213"/>
      <c r="Q403" s="214"/>
      <c r="T403" s="216"/>
      <c r="U403" s="216"/>
      <c r="V403" s="216"/>
      <c r="W403" s="216"/>
      <c r="X403" s="216"/>
      <c r="Y403" s="216"/>
      <c r="Z403" s="216"/>
      <c r="AA403" s="216"/>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6"/>
      <c r="AX403" s="216"/>
      <c r="AY403" s="216"/>
      <c r="AZ403" s="216"/>
      <c r="BA403" s="216"/>
      <c r="BB403" s="216"/>
      <c r="BC403" s="216"/>
      <c r="BD403" s="216"/>
    </row>
    <row r="404" spans="14:56" ht="37.15" customHeight="1">
      <c r="N404" s="213"/>
      <c r="O404" s="213"/>
      <c r="P404" s="213"/>
      <c r="Q404" s="214"/>
      <c r="T404" s="216"/>
      <c r="U404" s="216"/>
      <c r="V404" s="216"/>
      <c r="W404" s="216"/>
      <c r="X404" s="216"/>
      <c r="Y404" s="216"/>
      <c r="Z404" s="216"/>
      <c r="AA404" s="216"/>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6"/>
      <c r="AX404" s="216"/>
      <c r="AY404" s="216"/>
      <c r="AZ404" s="216"/>
      <c r="BA404" s="216"/>
      <c r="BB404" s="216"/>
      <c r="BC404" s="216"/>
      <c r="BD404" s="216"/>
    </row>
    <row r="405" spans="14:56" ht="37.15" customHeight="1">
      <c r="N405" s="213"/>
      <c r="O405" s="213"/>
      <c r="P405" s="213"/>
      <c r="Q405" s="214"/>
      <c r="T405" s="216"/>
      <c r="U405" s="216"/>
      <c r="V405" s="216"/>
      <c r="W405" s="216"/>
      <c r="X405" s="216"/>
      <c r="Y405" s="216"/>
      <c r="Z405" s="216"/>
      <c r="AA405" s="216"/>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6"/>
      <c r="AX405" s="216"/>
      <c r="AY405" s="216"/>
      <c r="AZ405" s="216"/>
      <c r="BA405" s="216"/>
      <c r="BB405" s="216"/>
      <c r="BC405" s="216"/>
      <c r="BD405" s="216"/>
    </row>
    <row r="406" spans="14:56" ht="37.15" customHeight="1">
      <c r="N406" s="213"/>
      <c r="O406" s="213"/>
      <c r="P406" s="213"/>
      <c r="Q406" s="214"/>
      <c r="T406" s="216"/>
      <c r="U406" s="216"/>
      <c r="V406" s="216"/>
      <c r="W406" s="216"/>
      <c r="X406" s="216"/>
      <c r="Y406" s="216"/>
      <c r="Z406" s="216"/>
      <c r="AA406" s="216"/>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6"/>
      <c r="AX406" s="216"/>
      <c r="AY406" s="216"/>
      <c r="AZ406" s="216"/>
      <c r="BA406" s="216"/>
      <c r="BB406" s="216"/>
      <c r="BC406" s="216"/>
      <c r="BD406" s="216"/>
    </row>
    <row r="407" spans="14:56" ht="37.15" customHeight="1">
      <c r="N407" s="213"/>
      <c r="O407" s="213"/>
      <c r="P407" s="213"/>
      <c r="Q407" s="214"/>
      <c r="T407" s="216"/>
      <c r="U407" s="216"/>
      <c r="V407" s="216"/>
      <c r="W407" s="216"/>
      <c r="X407" s="216"/>
      <c r="Y407" s="216"/>
      <c r="Z407" s="216"/>
      <c r="AA407" s="216"/>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6"/>
      <c r="AX407" s="216"/>
      <c r="AY407" s="216"/>
      <c r="AZ407" s="216"/>
      <c r="BA407" s="216"/>
      <c r="BB407" s="216"/>
      <c r="BC407" s="216"/>
      <c r="BD407" s="216"/>
    </row>
    <row r="408" spans="14:56" ht="37.15" customHeight="1">
      <c r="N408" s="213"/>
      <c r="O408" s="213"/>
      <c r="P408" s="213"/>
      <c r="Q408" s="214"/>
      <c r="T408" s="216"/>
      <c r="U408" s="216"/>
      <c r="V408" s="216"/>
      <c r="W408" s="216"/>
      <c r="X408" s="216"/>
      <c r="Y408" s="216"/>
      <c r="Z408" s="216"/>
      <c r="AA408" s="216"/>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6"/>
      <c r="AX408" s="216"/>
      <c r="AY408" s="216"/>
      <c r="AZ408" s="216"/>
      <c r="BA408" s="216"/>
      <c r="BB408" s="216"/>
      <c r="BC408" s="216"/>
      <c r="BD408" s="216"/>
    </row>
    <row r="409" spans="14:56" ht="37.15" customHeight="1">
      <c r="N409" s="213"/>
      <c r="O409" s="213"/>
      <c r="P409" s="213"/>
      <c r="Q409" s="214"/>
      <c r="T409" s="216"/>
      <c r="U409" s="216"/>
      <c r="V409" s="216"/>
      <c r="W409" s="216"/>
      <c r="X409" s="216"/>
      <c r="Y409" s="216"/>
      <c r="Z409" s="216"/>
      <c r="AA409" s="216"/>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6"/>
      <c r="AX409" s="216"/>
      <c r="AY409" s="216"/>
      <c r="AZ409" s="216"/>
      <c r="BA409" s="216"/>
      <c r="BB409" s="216"/>
      <c r="BC409" s="216"/>
      <c r="BD409" s="216"/>
    </row>
    <row r="410" spans="14:56" ht="37.15" customHeight="1">
      <c r="N410" s="213"/>
      <c r="O410" s="213"/>
      <c r="P410" s="213"/>
      <c r="Q410" s="214"/>
      <c r="T410" s="216"/>
      <c r="U410" s="216"/>
      <c r="V410" s="216"/>
      <c r="W410" s="216"/>
      <c r="X410" s="216"/>
      <c r="Y410" s="216"/>
      <c r="Z410" s="216"/>
      <c r="AA410" s="216"/>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6"/>
      <c r="AX410" s="216"/>
      <c r="AY410" s="216"/>
      <c r="AZ410" s="216"/>
      <c r="BA410" s="216"/>
      <c r="BB410" s="216"/>
      <c r="BC410" s="216"/>
      <c r="BD410" s="216"/>
    </row>
    <row r="411" spans="14:56" ht="37.15" customHeight="1">
      <c r="N411" s="213"/>
      <c r="O411" s="213"/>
      <c r="P411" s="213"/>
      <c r="Q411" s="214"/>
      <c r="T411" s="216"/>
      <c r="U411" s="216"/>
      <c r="V411" s="216"/>
      <c r="W411" s="216"/>
      <c r="X411" s="216"/>
      <c r="Y411" s="216"/>
      <c r="Z411" s="216"/>
      <c r="AA411" s="216"/>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6"/>
      <c r="AX411" s="216"/>
      <c r="AY411" s="216"/>
      <c r="AZ411" s="216"/>
      <c r="BA411" s="216"/>
      <c r="BB411" s="216"/>
      <c r="BC411" s="216"/>
      <c r="BD411" s="216"/>
    </row>
    <row r="412" spans="14:56" ht="37.15" customHeight="1">
      <c r="N412" s="213"/>
      <c r="O412" s="213"/>
      <c r="P412" s="213"/>
      <c r="Q412" s="214"/>
      <c r="T412" s="216"/>
      <c r="U412" s="216"/>
      <c r="V412" s="216"/>
      <c r="W412" s="216"/>
      <c r="X412" s="216"/>
      <c r="Y412" s="216"/>
      <c r="Z412" s="216"/>
      <c r="AA412" s="216"/>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6"/>
      <c r="AX412" s="216"/>
      <c r="AY412" s="216"/>
      <c r="AZ412" s="216"/>
      <c r="BA412" s="216"/>
      <c r="BB412" s="216"/>
      <c r="BC412" s="216"/>
      <c r="BD412" s="216"/>
    </row>
    <row r="413" spans="14:56" ht="37.15" customHeight="1">
      <c r="N413" s="213"/>
      <c r="O413" s="213"/>
      <c r="P413" s="213"/>
      <c r="Q413" s="214"/>
      <c r="T413" s="216"/>
      <c r="U413" s="216"/>
      <c r="V413" s="216"/>
      <c r="W413" s="216"/>
      <c r="X413" s="216"/>
      <c r="Y413" s="216"/>
      <c r="Z413" s="216"/>
      <c r="AA413" s="216"/>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6"/>
      <c r="AX413" s="216"/>
      <c r="AY413" s="216"/>
      <c r="AZ413" s="216"/>
      <c r="BA413" s="216"/>
      <c r="BB413" s="216"/>
      <c r="BC413" s="216"/>
      <c r="BD413" s="216"/>
    </row>
    <row r="414" spans="14:56" ht="37.15" customHeight="1">
      <c r="N414" s="213"/>
      <c r="O414" s="213"/>
      <c r="P414" s="213"/>
      <c r="Q414" s="214"/>
      <c r="T414" s="216"/>
      <c r="U414" s="216"/>
      <c r="V414" s="216"/>
      <c r="W414" s="216"/>
      <c r="X414" s="216"/>
      <c r="Y414" s="216"/>
      <c r="Z414" s="216"/>
      <c r="AA414" s="216"/>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6"/>
      <c r="AX414" s="216"/>
      <c r="AY414" s="216"/>
      <c r="AZ414" s="216"/>
      <c r="BA414" s="216"/>
      <c r="BB414" s="216"/>
      <c r="BC414" s="216"/>
      <c r="BD414" s="216"/>
    </row>
    <row r="415" spans="14:56" ht="37.15" customHeight="1">
      <c r="N415" s="213"/>
      <c r="O415" s="213"/>
      <c r="P415" s="213"/>
      <c r="Q415" s="214"/>
      <c r="T415" s="216"/>
      <c r="U415" s="216"/>
      <c r="V415" s="216"/>
      <c r="W415" s="216"/>
      <c r="X415" s="216"/>
      <c r="Y415" s="216"/>
      <c r="Z415" s="216"/>
      <c r="AA415" s="216"/>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6"/>
      <c r="AX415" s="216"/>
      <c r="AY415" s="216"/>
      <c r="AZ415" s="216"/>
      <c r="BA415" s="216"/>
      <c r="BB415" s="216"/>
      <c r="BC415" s="216"/>
      <c r="BD415" s="216"/>
    </row>
    <row r="416" spans="14:56" ht="37.15" customHeight="1">
      <c r="N416" s="213"/>
      <c r="O416" s="213"/>
      <c r="P416" s="213"/>
      <c r="Q416" s="214"/>
      <c r="T416" s="216"/>
      <c r="U416" s="216"/>
      <c r="V416" s="216"/>
      <c r="W416" s="216"/>
      <c r="X416" s="216"/>
      <c r="Y416" s="216"/>
      <c r="Z416" s="216"/>
      <c r="AA416" s="216"/>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6"/>
      <c r="AX416" s="216"/>
      <c r="AY416" s="216"/>
      <c r="AZ416" s="216"/>
      <c r="BA416" s="216"/>
      <c r="BB416" s="216"/>
      <c r="BC416" s="216"/>
      <c r="BD416" s="216"/>
    </row>
    <row r="417" spans="14:56" ht="37.15" customHeight="1">
      <c r="N417" s="213"/>
      <c r="O417" s="213"/>
      <c r="P417" s="213"/>
      <c r="Q417" s="214"/>
      <c r="T417" s="216"/>
      <c r="U417" s="216"/>
      <c r="V417" s="216"/>
      <c r="W417" s="216"/>
      <c r="X417" s="216"/>
      <c r="Y417" s="216"/>
      <c r="Z417" s="216"/>
      <c r="AA417" s="216"/>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6"/>
      <c r="AX417" s="216"/>
      <c r="AY417" s="216"/>
      <c r="AZ417" s="216"/>
      <c r="BA417" s="216"/>
      <c r="BB417" s="216"/>
      <c r="BC417" s="216"/>
      <c r="BD417" s="216"/>
    </row>
    <row r="418" spans="14:56" ht="37.15" customHeight="1">
      <c r="N418" s="213"/>
      <c r="O418" s="213"/>
      <c r="P418" s="213"/>
      <c r="Q418" s="214"/>
      <c r="T418" s="216"/>
      <c r="U418" s="216"/>
      <c r="V418" s="216"/>
      <c r="W418" s="216"/>
      <c r="X418" s="216"/>
      <c r="Y418" s="216"/>
      <c r="Z418" s="216"/>
      <c r="AA418" s="216"/>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6"/>
      <c r="AX418" s="216"/>
      <c r="AY418" s="216"/>
      <c r="AZ418" s="216"/>
      <c r="BA418" s="216"/>
      <c r="BB418" s="216"/>
      <c r="BC418" s="216"/>
      <c r="BD418" s="216"/>
    </row>
    <row r="419" spans="14:56" ht="37.15" customHeight="1">
      <c r="N419" s="213"/>
      <c r="O419" s="213"/>
      <c r="P419" s="213"/>
      <c r="Q419" s="214"/>
      <c r="T419" s="216"/>
      <c r="U419" s="216"/>
      <c r="V419" s="216"/>
      <c r="W419" s="216"/>
      <c r="X419" s="216"/>
      <c r="Y419" s="216"/>
      <c r="Z419" s="216"/>
      <c r="AA419" s="216"/>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6"/>
      <c r="AX419" s="216"/>
      <c r="AY419" s="216"/>
      <c r="AZ419" s="216"/>
      <c r="BA419" s="216"/>
      <c r="BB419" s="216"/>
      <c r="BC419" s="216"/>
      <c r="BD419" s="216"/>
    </row>
    <row r="420" spans="14:56" ht="37.15" customHeight="1">
      <c r="N420" s="213"/>
      <c r="O420" s="213"/>
      <c r="P420" s="213"/>
      <c r="Q420" s="214"/>
      <c r="T420" s="216"/>
      <c r="U420" s="216"/>
      <c r="V420" s="216"/>
      <c r="W420" s="216"/>
      <c r="X420" s="216"/>
      <c r="Y420" s="216"/>
      <c r="Z420" s="216"/>
      <c r="AA420" s="216"/>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6"/>
      <c r="AX420" s="216"/>
      <c r="AY420" s="216"/>
      <c r="AZ420" s="216"/>
      <c r="BA420" s="216"/>
      <c r="BB420" s="216"/>
      <c r="BC420" s="216"/>
      <c r="BD420" s="216"/>
    </row>
    <row r="421" spans="14:56" ht="37.15" customHeight="1">
      <c r="N421" s="213"/>
      <c r="O421" s="213"/>
      <c r="P421" s="213"/>
      <c r="Q421" s="214"/>
      <c r="T421" s="216"/>
      <c r="U421" s="216"/>
      <c r="V421" s="216"/>
      <c r="W421" s="216"/>
      <c r="X421" s="216"/>
      <c r="Y421" s="216"/>
      <c r="Z421" s="216"/>
      <c r="AA421" s="216"/>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6"/>
      <c r="AX421" s="216"/>
      <c r="AY421" s="216"/>
      <c r="AZ421" s="216"/>
      <c r="BA421" s="216"/>
      <c r="BB421" s="216"/>
      <c r="BC421" s="216"/>
      <c r="BD421" s="216"/>
    </row>
    <row r="422" spans="14:56" ht="37.15" customHeight="1">
      <c r="N422" s="213"/>
      <c r="O422" s="213"/>
      <c r="P422" s="213"/>
      <c r="Q422" s="214"/>
      <c r="T422" s="216"/>
      <c r="U422" s="216"/>
      <c r="V422" s="216"/>
      <c r="W422" s="216"/>
      <c r="X422" s="216"/>
      <c r="Y422" s="216"/>
      <c r="Z422" s="216"/>
      <c r="AA422" s="216"/>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6"/>
      <c r="AX422" s="216"/>
      <c r="AY422" s="216"/>
      <c r="AZ422" s="216"/>
      <c r="BA422" s="216"/>
      <c r="BB422" s="216"/>
      <c r="BC422" s="216"/>
      <c r="BD422" s="216"/>
    </row>
    <row r="423" spans="14:56" ht="37.15" customHeight="1">
      <c r="N423" s="213"/>
      <c r="O423" s="213"/>
      <c r="P423" s="213"/>
      <c r="Q423" s="214"/>
      <c r="T423" s="216"/>
      <c r="U423" s="216"/>
      <c r="V423" s="216"/>
      <c r="W423" s="216"/>
      <c r="X423" s="216"/>
      <c r="Y423" s="216"/>
      <c r="Z423" s="216"/>
      <c r="AA423" s="216"/>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6"/>
      <c r="AX423" s="216"/>
      <c r="AY423" s="216"/>
      <c r="AZ423" s="216"/>
      <c r="BA423" s="216"/>
      <c r="BB423" s="216"/>
      <c r="BC423" s="216"/>
      <c r="BD423" s="216"/>
    </row>
    <row r="424" spans="14:56" ht="37.15" customHeight="1">
      <c r="N424" s="213"/>
      <c r="O424" s="213"/>
      <c r="P424" s="213"/>
      <c r="Q424" s="214"/>
      <c r="T424" s="216"/>
      <c r="U424" s="216"/>
      <c r="V424" s="216"/>
      <c r="W424" s="216"/>
      <c r="X424" s="216"/>
      <c r="Y424" s="216"/>
      <c r="Z424" s="216"/>
      <c r="AA424" s="216"/>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6"/>
      <c r="AX424" s="216"/>
      <c r="AY424" s="216"/>
      <c r="AZ424" s="216"/>
      <c r="BA424" s="216"/>
      <c r="BB424" s="216"/>
      <c r="BC424" s="216"/>
      <c r="BD424" s="216"/>
    </row>
    <row r="425" spans="14:56" ht="37.15" customHeight="1">
      <c r="N425" s="213"/>
      <c r="O425" s="213"/>
      <c r="P425" s="213"/>
      <c r="Q425" s="214"/>
      <c r="T425" s="216"/>
      <c r="U425" s="216"/>
      <c r="V425" s="216"/>
      <c r="W425" s="216"/>
      <c r="X425" s="216"/>
      <c r="Y425" s="216"/>
      <c r="Z425" s="216"/>
      <c r="AA425" s="216"/>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6"/>
      <c r="AX425" s="216"/>
      <c r="AY425" s="216"/>
      <c r="AZ425" s="216"/>
      <c r="BA425" s="216"/>
      <c r="BB425" s="216"/>
      <c r="BC425" s="216"/>
      <c r="BD425" s="216"/>
    </row>
    <row r="426" spans="14:56" ht="37.15" customHeight="1">
      <c r="N426" s="213"/>
      <c r="O426" s="213"/>
      <c r="P426" s="213"/>
      <c r="Q426" s="214"/>
      <c r="T426" s="216"/>
      <c r="U426" s="216"/>
      <c r="V426" s="216"/>
      <c r="W426" s="216"/>
      <c r="X426" s="216"/>
      <c r="Y426" s="216"/>
      <c r="Z426" s="216"/>
      <c r="AA426" s="216"/>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6"/>
      <c r="AX426" s="216"/>
      <c r="AY426" s="216"/>
      <c r="AZ426" s="216"/>
      <c r="BA426" s="216"/>
      <c r="BB426" s="216"/>
      <c r="BC426" s="216"/>
      <c r="BD426" s="216"/>
    </row>
    <row r="427" spans="14:56" ht="37.15" customHeight="1">
      <c r="N427" s="213"/>
      <c r="O427" s="213"/>
      <c r="P427" s="213"/>
      <c r="Q427" s="214"/>
      <c r="T427" s="216"/>
      <c r="U427" s="216"/>
      <c r="V427" s="216"/>
      <c r="W427" s="216"/>
      <c r="X427" s="216"/>
      <c r="Y427" s="216"/>
      <c r="Z427" s="216"/>
      <c r="AA427" s="216"/>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6"/>
      <c r="AX427" s="216"/>
      <c r="AY427" s="216"/>
      <c r="AZ427" s="216"/>
      <c r="BA427" s="216"/>
      <c r="BB427" s="216"/>
      <c r="BC427" s="216"/>
      <c r="BD427" s="216"/>
    </row>
    <row r="428" spans="14:56" ht="37.15" customHeight="1">
      <c r="N428" s="213"/>
      <c r="O428" s="213"/>
      <c r="P428" s="213"/>
      <c r="Q428" s="214"/>
      <c r="T428" s="216"/>
      <c r="U428" s="216"/>
      <c r="V428" s="216"/>
      <c r="W428" s="216"/>
      <c r="X428" s="216"/>
      <c r="Y428" s="216"/>
      <c r="Z428" s="216"/>
      <c r="AA428" s="216"/>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6"/>
      <c r="AX428" s="216"/>
      <c r="AY428" s="216"/>
      <c r="AZ428" s="216"/>
      <c r="BA428" s="216"/>
      <c r="BB428" s="216"/>
      <c r="BC428" s="216"/>
      <c r="BD428" s="216"/>
    </row>
    <row r="429" spans="14:56" ht="37.15" customHeight="1">
      <c r="N429" s="213"/>
      <c r="O429" s="213"/>
      <c r="P429" s="213"/>
      <c r="Q429" s="214"/>
      <c r="T429" s="216"/>
      <c r="U429" s="216"/>
      <c r="V429" s="216"/>
      <c r="W429" s="216"/>
      <c r="X429" s="216"/>
      <c r="Y429" s="216"/>
      <c r="Z429" s="216"/>
      <c r="AA429" s="216"/>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6"/>
      <c r="AX429" s="216"/>
      <c r="AY429" s="216"/>
      <c r="AZ429" s="216"/>
      <c r="BA429" s="216"/>
      <c r="BB429" s="216"/>
      <c r="BC429" s="216"/>
      <c r="BD429" s="216"/>
    </row>
    <row r="430" spans="14:56" ht="37.15" customHeight="1">
      <c r="N430" s="213"/>
      <c r="O430" s="213"/>
      <c r="P430" s="213"/>
      <c r="Q430" s="214"/>
      <c r="T430" s="216"/>
      <c r="U430" s="216"/>
      <c r="V430" s="216"/>
      <c r="W430" s="216"/>
      <c r="X430" s="216"/>
      <c r="Y430" s="216"/>
      <c r="Z430" s="216"/>
      <c r="AA430" s="216"/>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6"/>
      <c r="AX430" s="216"/>
      <c r="AY430" s="216"/>
      <c r="AZ430" s="216"/>
      <c r="BA430" s="216"/>
      <c r="BB430" s="216"/>
      <c r="BC430" s="216"/>
      <c r="BD430" s="216"/>
    </row>
    <row r="431" spans="14:56" ht="37.15" customHeight="1">
      <c r="N431" s="213"/>
      <c r="O431" s="213"/>
      <c r="P431" s="213"/>
      <c r="Q431" s="214"/>
      <c r="T431" s="216"/>
      <c r="U431" s="216"/>
      <c r="V431" s="216"/>
      <c r="W431" s="216"/>
      <c r="X431" s="216"/>
      <c r="Y431" s="216"/>
      <c r="Z431" s="216"/>
      <c r="AA431" s="216"/>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6"/>
      <c r="AX431" s="216"/>
      <c r="AY431" s="216"/>
      <c r="AZ431" s="216"/>
      <c r="BA431" s="216"/>
      <c r="BB431" s="216"/>
      <c r="BC431" s="216"/>
      <c r="BD431" s="216"/>
    </row>
    <row r="432" spans="14:56" ht="37.15" customHeight="1">
      <c r="N432" s="213"/>
      <c r="O432" s="213"/>
      <c r="P432" s="213"/>
      <c r="Q432" s="214"/>
      <c r="T432" s="216"/>
      <c r="U432" s="216"/>
      <c r="V432" s="216"/>
      <c r="W432" s="216"/>
      <c r="X432" s="216"/>
      <c r="Y432" s="216"/>
      <c r="Z432" s="216"/>
      <c r="AA432" s="216"/>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6"/>
      <c r="AX432" s="216"/>
      <c r="AY432" s="216"/>
      <c r="AZ432" s="216"/>
      <c r="BA432" s="216"/>
      <c r="BB432" s="216"/>
      <c r="BC432" s="216"/>
      <c r="BD432" s="216"/>
    </row>
    <row r="433" spans="14:56" ht="37.15" customHeight="1">
      <c r="N433" s="213"/>
      <c r="O433" s="213"/>
      <c r="P433" s="213"/>
      <c r="Q433" s="214"/>
      <c r="T433" s="216"/>
      <c r="U433" s="216"/>
      <c r="V433" s="216"/>
      <c r="W433" s="216"/>
      <c r="X433" s="216"/>
      <c r="Y433" s="216"/>
      <c r="Z433" s="216"/>
      <c r="AA433" s="216"/>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6"/>
      <c r="AX433" s="216"/>
      <c r="AY433" s="216"/>
      <c r="AZ433" s="216"/>
      <c r="BA433" s="216"/>
      <c r="BB433" s="216"/>
      <c r="BC433" s="216"/>
      <c r="BD433" s="216"/>
    </row>
    <row r="434" spans="14:56" ht="37.15" customHeight="1">
      <c r="N434" s="213"/>
      <c r="O434" s="213"/>
      <c r="P434" s="213"/>
      <c r="Q434" s="214"/>
      <c r="T434" s="216"/>
      <c r="U434" s="216"/>
      <c r="V434" s="216"/>
      <c r="W434" s="216"/>
      <c r="X434" s="216"/>
      <c r="Y434" s="216"/>
      <c r="Z434" s="216"/>
      <c r="AA434" s="216"/>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6"/>
      <c r="AX434" s="216"/>
      <c r="AY434" s="216"/>
      <c r="AZ434" s="216"/>
      <c r="BA434" s="216"/>
      <c r="BB434" s="216"/>
      <c r="BC434" s="216"/>
      <c r="BD434" s="216"/>
    </row>
    <row r="435" spans="14:56" ht="37.15" customHeight="1">
      <c r="N435" s="213"/>
      <c r="O435" s="213"/>
      <c r="P435" s="213"/>
      <c r="Q435" s="214"/>
      <c r="T435" s="216"/>
      <c r="U435" s="216"/>
      <c r="V435" s="216"/>
      <c r="W435" s="216"/>
      <c r="X435" s="216"/>
      <c r="Y435" s="216"/>
      <c r="Z435" s="216"/>
      <c r="AA435" s="216"/>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6"/>
      <c r="AX435" s="216"/>
      <c r="AY435" s="216"/>
      <c r="AZ435" s="216"/>
      <c r="BA435" s="216"/>
      <c r="BB435" s="216"/>
      <c r="BC435" s="216"/>
      <c r="BD435" s="216"/>
    </row>
    <row r="436" spans="14:56" ht="37.15" customHeight="1">
      <c r="N436" s="213"/>
      <c r="O436" s="213"/>
      <c r="P436" s="213"/>
      <c r="Q436" s="214"/>
      <c r="T436" s="216"/>
      <c r="U436" s="216"/>
      <c r="V436" s="216"/>
      <c r="W436" s="216"/>
      <c r="X436" s="216"/>
      <c r="Y436" s="216"/>
      <c r="Z436" s="216"/>
      <c r="AA436" s="216"/>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6"/>
      <c r="AX436" s="216"/>
      <c r="AY436" s="216"/>
      <c r="AZ436" s="216"/>
      <c r="BA436" s="216"/>
      <c r="BB436" s="216"/>
      <c r="BC436" s="216"/>
      <c r="BD436" s="216"/>
    </row>
    <row r="437" spans="14:56" ht="37.15" customHeight="1">
      <c r="N437" s="213"/>
      <c r="O437" s="213"/>
      <c r="P437" s="213"/>
      <c r="Q437" s="214"/>
      <c r="T437" s="216"/>
      <c r="U437" s="216"/>
      <c r="V437" s="216"/>
      <c r="W437" s="216"/>
      <c r="X437" s="216"/>
      <c r="Y437" s="216"/>
      <c r="Z437" s="216"/>
      <c r="AA437" s="216"/>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6"/>
      <c r="AX437" s="216"/>
      <c r="AY437" s="216"/>
      <c r="AZ437" s="216"/>
      <c r="BA437" s="216"/>
      <c r="BB437" s="216"/>
      <c r="BC437" s="216"/>
      <c r="BD437" s="216"/>
    </row>
    <row r="438" spans="14:56" ht="37.15" customHeight="1">
      <c r="N438" s="213"/>
      <c r="O438" s="213"/>
      <c r="P438" s="213"/>
      <c r="Q438" s="214"/>
      <c r="T438" s="216"/>
      <c r="U438" s="216"/>
      <c r="V438" s="216"/>
      <c r="W438" s="216"/>
      <c r="X438" s="216"/>
      <c r="Y438" s="216"/>
      <c r="Z438" s="216"/>
      <c r="AA438" s="216"/>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6"/>
      <c r="AX438" s="216"/>
      <c r="AY438" s="216"/>
      <c r="AZ438" s="216"/>
      <c r="BA438" s="216"/>
      <c r="BB438" s="216"/>
      <c r="BC438" s="216"/>
      <c r="BD438" s="216"/>
    </row>
    <row r="439" spans="14:56" ht="37.15" customHeight="1">
      <c r="N439" s="213"/>
      <c r="O439" s="213"/>
      <c r="P439" s="213"/>
      <c r="Q439" s="214"/>
      <c r="T439" s="216"/>
      <c r="U439" s="216"/>
      <c r="V439" s="216"/>
      <c r="W439" s="216"/>
      <c r="X439" s="216"/>
      <c r="Y439" s="216"/>
      <c r="Z439" s="216"/>
      <c r="AA439" s="216"/>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6"/>
      <c r="AX439" s="216"/>
      <c r="AY439" s="216"/>
      <c r="AZ439" s="216"/>
      <c r="BA439" s="216"/>
      <c r="BB439" s="216"/>
      <c r="BC439" s="216"/>
      <c r="BD439" s="216"/>
    </row>
    <row r="440" spans="14:56" ht="37.15" customHeight="1">
      <c r="N440" s="213"/>
      <c r="O440" s="213"/>
      <c r="P440" s="213"/>
      <c r="Q440" s="214"/>
      <c r="T440" s="216"/>
      <c r="U440" s="216"/>
      <c r="V440" s="216"/>
      <c r="W440" s="216"/>
      <c r="X440" s="216"/>
      <c r="Y440" s="216"/>
      <c r="Z440" s="216"/>
      <c r="AA440" s="216"/>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6"/>
      <c r="AX440" s="216"/>
      <c r="AY440" s="216"/>
      <c r="AZ440" s="216"/>
      <c r="BA440" s="216"/>
      <c r="BB440" s="216"/>
      <c r="BC440" s="216"/>
      <c r="BD440" s="216"/>
    </row>
    <row r="441" spans="14:56" ht="37.15" customHeight="1">
      <c r="N441" s="213"/>
      <c r="O441" s="213"/>
      <c r="P441" s="213"/>
      <c r="Q441" s="214"/>
      <c r="T441" s="216"/>
      <c r="U441" s="216"/>
      <c r="V441" s="216"/>
      <c r="W441" s="216"/>
      <c r="X441" s="216"/>
      <c r="Y441" s="216"/>
      <c r="Z441" s="216"/>
      <c r="AA441" s="216"/>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6"/>
      <c r="AX441" s="216"/>
      <c r="AY441" s="216"/>
      <c r="AZ441" s="216"/>
      <c r="BA441" s="216"/>
      <c r="BB441" s="216"/>
      <c r="BC441" s="216"/>
      <c r="BD441" s="216"/>
    </row>
    <row r="442" spans="14:56" ht="37.15" customHeight="1">
      <c r="N442" s="213"/>
      <c r="O442" s="213"/>
      <c r="P442" s="213"/>
      <c r="Q442" s="214"/>
      <c r="T442" s="216"/>
      <c r="U442" s="216"/>
      <c r="V442" s="216"/>
      <c r="W442" s="216"/>
      <c r="X442" s="216"/>
      <c r="Y442" s="216"/>
      <c r="Z442" s="216"/>
      <c r="AA442" s="216"/>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6"/>
      <c r="AX442" s="216"/>
      <c r="AY442" s="216"/>
      <c r="AZ442" s="216"/>
      <c r="BA442" s="216"/>
      <c r="BB442" s="216"/>
      <c r="BC442" s="216"/>
      <c r="BD442" s="216"/>
    </row>
    <row r="443" spans="14:56" ht="37.15" customHeight="1">
      <c r="N443" s="213"/>
      <c r="O443" s="213"/>
      <c r="P443" s="213"/>
      <c r="Q443" s="214"/>
      <c r="T443" s="216"/>
      <c r="U443" s="216"/>
      <c r="V443" s="216"/>
      <c r="W443" s="216"/>
      <c r="X443" s="216"/>
      <c r="Y443" s="216"/>
      <c r="Z443" s="216"/>
      <c r="AA443" s="216"/>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6"/>
      <c r="AX443" s="216"/>
      <c r="AY443" s="216"/>
      <c r="AZ443" s="216"/>
      <c r="BA443" s="216"/>
      <c r="BB443" s="216"/>
      <c r="BC443" s="216"/>
      <c r="BD443" s="216"/>
    </row>
    <row r="444" spans="14:56" ht="37.15" customHeight="1">
      <c r="N444" s="213"/>
      <c r="O444" s="213"/>
      <c r="P444" s="213"/>
      <c r="Q444" s="214"/>
      <c r="T444" s="216"/>
      <c r="U444" s="216"/>
      <c r="V444" s="216"/>
      <c r="W444" s="216"/>
      <c r="X444" s="216"/>
      <c r="Y444" s="216"/>
      <c r="Z444" s="216"/>
      <c r="AA444" s="216"/>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6"/>
      <c r="AX444" s="216"/>
      <c r="AY444" s="216"/>
      <c r="AZ444" s="216"/>
      <c r="BA444" s="216"/>
      <c r="BB444" s="216"/>
      <c r="BC444" s="216"/>
      <c r="BD444" s="216"/>
    </row>
    <row r="445" spans="14:56" ht="37.15" customHeight="1">
      <c r="N445" s="213"/>
      <c r="O445" s="213"/>
      <c r="P445" s="213"/>
      <c r="Q445" s="214"/>
      <c r="T445" s="216"/>
      <c r="U445" s="216"/>
      <c r="V445" s="216"/>
      <c r="W445" s="216"/>
      <c r="X445" s="216"/>
      <c r="Y445" s="216"/>
      <c r="Z445" s="216"/>
      <c r="AA445" s="216"/>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6"/>
      <c r="AX445" s="216"/>
      <c r="AY445" s="216"/>
      <c r="AZ445" s="216"/>
      <c r="BA445" s="216"/>
      <c r="BB445" s="216"/>
      <c r="BC445" s="216"/>
      <c r="BD445" s="216"/>
    </row>
    <row r="446" spans="14:56" ht="37.15" customHeight="1">
      <c r="N446" s="213"/>
      <c r="O446" s="213"/>
      <c r="P446" s="213"/>
      <c r="Q446" s="214"/>
      <c r="T446" s="216"/>
      <c r="U446" s="216"/>
      <c r="V446" s="216"/>
      <c r="W446" s="216"/>
      <c r="X446" s="216"/>
      <c r="Y446" s="216"/>
      <c r="Z446" s="216"/>
      <c r="AA446" s="216"/>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6"/>
      <c r="AX446" s="216"/>
      <c r="AY446" s="216"/>
      <c r="AZ446" s="216"/>
      <c r="BA446" s="216"/>
      <c r="BB446" s="216"/>
      <c r="BC446" s="216"/>
      <c r="BD446" s="216"/>
    </row>
    <row r="447" spans="14:56" ht="37.15" customHeight="1">
      <c r="N447" s="213"/>
      <c r="O447" s="213"/>
      <c r="P447" s="213"/>
      <c r="Q447" s="214"/>
      <c r="T447" s="216"/>
      <c r="U447" s="216"/>
      <c r="V447" s="216"/>
      <c r="W447" s="216"/>
      <c r="X447" s="216"/>
      <c r="Y447" s="216"/>
      <c r="Z447" s="216"/>
      <c r="AA447" s="216"/>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6"/>
      <c r="AX447" s="216"/>
      <c r="AY447" s="216"/>
      <c r="AZ447" s="216"/>
      <c r="BA447" s="216"/>
      <c r="BB447" s="216"/>
      <c r="BC447" s="216"/>
      <c r="BD447" s="216"/>
    </row>
    <row r="448" spans="14:56" ht="37.15" customHeight="1">
      <c r="N448" s="213"/>
      <c r="O448" s="213"/>
      <c r="P448" s="213"/>
      <c r="Q448" s="214"/>
      <c r="T448" s="216"/>
      <c r="U448" s="216"/>
      <c r="V448" s="216"/>
      <c r="W448" s="216"/>
      <c r="X448" s="216"/>
      <c r="Y448" s="216"/>
      <c r="Z448" s="216"/>
      <c r="AA448" s="216"/>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6"/>
      <c r="AX448" s="216"/>
      <c r="AY448" s="216"/>
      <c r="AZ448" s="216"/>
      <c r="BA448" s="216"/>
      <c r="BB448" s="216"/>
      <c r="BC448" s="216"/>
      <c r="BD448" s="216"/>
    </row>
    <row r="449" spans="14:56" ht="37.15" customHeight="1">
      <c r="N449" s="213"/>
      <c r="O449" s="213"/>
      <c r="P449" s="213"/>
      <c r="Q449" s="214"/>
      <c r="T449" s="216"/>
      <c r="U449" s="216"/>
      <c r="V449" s="216"/>
      <c r="W449" s="216"/>
      <c r="X449" s="216"/>
      <c r="Y449" s="216"/>
      <c r="Z449" s="216"/>
      <c r="AA449" s="216"/>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6"/>
      <c r="AX449" s="216"/>
      <c r="AY449" s="216"/>
      <c r="AZ449" s="216"/>
      <c r="BA449" s="216"/>
      <c r="BB449" s="216"/>
      <c r="BC449" s="216"/>
      <c r="BD449" s="216"/>
    </row>
    <row r="450" spans="14:56" ht="37.15" customHeight="1">
      <c r="N450" s="213"/>
      <c r="O450" s="213"/>
      <c r="P450" s="213"/>
      <c r="Q450" s="214"/>
      <c r="T450" s="216"/>
      <c r="U450" s="216"/>
      <c r="V450" s="216"/>
      <c r="W450" s="216"/>
      <c r="X450" s="216"/>
      <c r="Y450" s="216"/>
      <c r="Z450" s="216"/>
      <c r="AA450" s="216"/>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6"/>
      <c r="AX450" s="216"/>
      <c r="AY450" s="216"/>
      <c r="AZ450" s="216"/>
      <c r="BA450" s="216"/>
      <c r="BB450" s="216"/>
      <c r="BC450" s="216"/>
      <c r="BD450" s="216"/>
    </row>
    <row r="451" spans="14:56" ht="37.15" customHeight="1">
      <c r="N451" s="213"/>
      <c r="O451" s="213"/>
      <c r="P451" s="213"/>
      <c r="Q451" s="214"/>
      <c r="T451" s="216"/>
      <c r="U451" s="216"/>
      <c r="V451" s="216"/>
      <c r="W451" s="216"/>
      <c r="X451" s="216"/>
      <c r="Y451" s="216"/>
      <c r="Z451" s="216"/>
      <c r="AA451" s="216"/>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6"/>
      <c r="AX451" s="216"/>
      <c r="AY451" s="216"/>
      <c r="AZ451" s="216"/>
      <c r="BA451" s="216"/>
      <c r="BB451" s="216"/>
      <c r="BC451" s="216"/>
      <c r="BD451" s="216"/>
    </row>
    <row r="452" spans="14:56" ht="37.15" customHeight="1">
      <c r="N452" s="213"/>
      <c r="O452" s="213"/>
      <c r="P452" s="213"/>
      <c r="Q452" s="214"/>
      <c r="T452" s="216"/>
      <c r="U452" s="216"/>
      <c r="V452" s="216"/>
      <c r="W452" s="216"/>
      <c r="X452" s="216"/>
      <c r="Y452" s="216"/>
      <c r="Z452" s="216"/>
      <c r="AA452" s="216"/>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6"/>
      <c r="AX452" s="216"/>
      <c r="AY452" s="216"/>
      <c r="AZ452" s="216"/>
      <c r="BA452" s="216"/>
      <c r="BB452" s="216"/>
      <c r="BC452" s="216"/>
      <c r="BD452" s="216"/>
    </row>
    <row r="453" spans="14:56" ht="37.15" customHeight="1">
      <c r="N453" s="213"/>
      <c r="O453" s="213"/>
      <c r="P453" s="213"/>
      <c r="Q453" s="214"/>
      <c r="T453" s="216"/>
      <c r="U453" s="216"/>
      <c r="V453" s="216"/>
      <c r="W453" s="216"/>
      <c r="X453" s="216"/>
      <c r="Y453" s="216"/>
      <c r="Z453" s="216"/>
      <c r="AA453" s="216"/>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6"/>
      <c r="AX453" s="216"/>
      <c r="AY453" s="216"/>
      <c r="AZ453" s="216"/>
      <c r="BA453" s="216"/>
      <c r="BB453" s="216"/>
      <c r="BC453" s="216"/>
      <c r="BD453" s="216"/>
    </row>
    <row r="454" spans="14:56" ht="37.15" customHeight="1">
      <c r="N454" s="213"/>
      <c r="O454" s="213"/>
      <c r="P454" s="213"/>
      <c r="Q454" s="214"/>
      <c r="T454" s="216"/>
      <c r="U454" s="216"/>
      <c r="V454" s="216"/>
      <c r="W454" s="216"/>
      <c r="X454" s="216"/>
      <c r="Y454" s="216"/>
      <c r="Z454" s="216"/>
      <c r="AA454" s="216"/>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6"/>
      <c r="AX454" s="216"/>
      <c r="AY454" s="216"/>
      <c r="AZ454" s="216"/>
      <c r="BA454" s="216"/>
      <c r="BB454" s="216"/>
      <c r="BC454" s="216"/>
      <c r="BD454" s="216"/>
    </row>
    <row r="455" spans="14:56" ht="37.15" customHeight="1">
      <c r="N455" s="213"/>
      <c r="O455" s="213"/>
      <c r="P455" s="213"/>
      <c r="Q455" s="214"/>
      <c r="T455" s="216"/>
      <c r="U455" s="216"/>
      <c r="V455" s="216"/>
      <c r="W455" s="216"/>
      <c r="X455" s="216"/>
      <c r="Y455" s="216"/>
      <c r="Z455" s="216"/>
      <c r="AA455" s="216"/>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6"/>
      <c r="AX455" s="216"/>
      <c r="AY455" s="216"/>
      <c r="AZ455" s="216"/>
      <c r="BA455" s="216"/>
      <c r="BB455" s="216"/>
      <c r="BC455" s="216"/>
      <c r="BD455" s="216"/>
    </row>
    <row r="456" spans="14:56" ht="37.15" customHeight="1">
      <c r="N456" s="213"/>
      <c r="O456" s="213"/>
      <c r="P456" s="213"/>
      <c r="Q456" s="214"/>
      <c r="T456" s="216"/>
      <c r="U456" s="216"/>
      <c r="V456" s="216"/>
      <c r="W456" s="216"/>
      <c r="X456" s="216"/>
      <c r="Y456" s="216"/>
      <c r="Z456" s="216"/>
      <c r="AA456" s="216"/>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6"/>
      <c r="AX456" s="216"/>
      <c r="AY456" s="216"/>
      <c r="AZ456" s="216"/>
      <c r="BA456" s="216"/>
      <c r="BB456" s="216"/>
      <c r="BC456" s="216"/>
      <c r="BD456" s="216"/>
    </row>
    <row r="457" spans="14:56" ht="37.15" customHeight="1">
      <c r="N457" s="213"/>
      <c r="O457" s="213"/>
      <c r="P457" s="213"/>
      <c r="Q457" s="214"/>
      <c r="T457" s="216"/>
      <c r="U457" s="216"/>
      <c r="V457" s="216"/>
      <c r="W457" s="216"/>
      <c r="X457" s="216"/>
      <c r="Y457" s="216"/>
      <c r="Z457" s="216"/>
      <c r="AA457" s="216"/>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6"/>
      <c r="AX457" s="216"/>
      <c r="AY457" s="216"/>
      <c r="AZ457" s="216"/>
      <c r="BA457" s="216"/>
      <c r="BB457" s="216"/>
      <c r="BC457" s="216"/>
      <c r="BD457" s="216"/>
    </row>
    <row r="458" spans="14:56" ht="37.15" customHeight="1">
      <c r="N458" s="213"/>
      <c r="O458" s="213"/>
      <c r="P458" s="213"/>
      <c r="Q458" s="214"/>
      <c r="T458" s="216"/>
      <c r="U458" s="216"/>
      <c r="V458" s="216"/>
      <c r="W458" s="216"/>
      <c r="X458" s="216"/>
      <c r="Y458" s="216"/>
      <c r="Z458" s="216"/>
      <c r="AA458" s="216"/>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6"/>
      <c r="AX458" s="216"/>
      <c r="AY458" s="216"/>
      <c r="AZ458" s="216"/>
      <c r="BA458" s="216"/>
      <c r="BB458" s="216"/>
      <c r="BC458" s="216"/>
      <c r="BD458" s="216"/>
    </row>
    <row r="459" spans="14:56" ht="37.15" customHeight="1">
      <c r="N459" s="213"/>
      <c r="O459" s="213"/>
      <c r="P459" s="213"/>
      <c r="Q459" s="214"/>
      <c r="T459" s="216"/>
      <c r="U459" s="216"/>
      <c r="V459" s="216"/>
      <c r="W459" s="216"/>
      <c r="X459" s="216"/>
      <c r="Y459" s="216"/>
      <c r="Z459" s="216"/>
      <c r="AA459" s="216"/>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6"/>
      <c r="AX459" s="216"/>
      <c r="AY459" s="216"/>
      <c r="AZ459" s="216"/>
      <c r="BA459" s="216"/>
      <c r="BB459" s="216"/>
      <c r="BC459" s="216"/>
      <c r="BD459" s="216"/>
    </row>
    <row r="460" spans="14:56" ht="37.15" customHeight="1">
      <c r="N460" s="213"/>
      <c r="O460" s="213"/>
      <c r="P460" s="213"/>
      <c r="Q460" s="214"/>
      <c r="T460" s="216"/>
      <c r="U460" s="216"/>
      <c r="V460" s="216"/>
      <c r="W460" s="216"/>
      <c r="X460" s="216"/>
      <c r="Y460" s="216"/>
      <c r="Z460" s="216"/>
      <c r="AA460" s="216"/>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6"/>
      <c r="AX460" s="216"/>
      <c r="AY460" s="216"/>
      <c r="AZ460" s="216"/>
      <c r="BA460" s="216"/>
      <c r="BB460" s="216"/>
      <c r="BC460" s="216"/>
      <c r="BD460" s="216"/>
    </row>
    <row r="461" spans="14:56" ht="37.15" customHeight="1">
      <c r="N461" s="213"/>
      <c r="O461" s="213"/>
      <c r="P461" s="213"/>
      <c r="Q461" s="214"/>
      <c r="T461" s="216"/>
      <c r="U461" s="216"/>
      <c r="V461" s="216"/>
      <c r="W461" s="216"/>
      <c r="X461" s="216"/>
      <c r="Y461" s="216"/>
      <c r="Z461" s="216"/>
      <c r="AA461" s="216"/>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6"/>
      <c r="AX461" s="216"/>
      <c r="AY461" s="216"/>
      <c r="AZ461" s="216"/>
      <c r="BA461" s="216"/>
      <c r="BB461" s="216"/>
      <c r="BC461" s="216"/>
      <c r="BD461" s="216"/>
    </row>
    <row r="462" spans="14:56" ht="37.15" customHeight="1">
      <c r="N462" s="213"/>
      <c r="O462" s="213"/>
      <c r="P462" s="213"/>
      <c r="Q462" s="214"/>
      <c r="T462" s="216"/>
      <c r="U462" s="216"/>
      <c r="V462" s="216"/>
      <c r="W462" s="216"/>
      <c r="X462" s="216"/>
      <c r="Y462" s="216"/>
      <c r="Z462" s="216"/>
      <c r="AA462" s="216"/>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6"/>
      <c r="AX462" s="216"/>
      <c r="AY462" s="216"/>
      <c r="AZ462" s="216"/>
      <c r="BA462" s="216"/>
      <c r="BB462" s="216"/>
      <c r="BC462" s="216"/>
      <c r="BD462" s="216"/>
    </row>
    <row r="463" spans="14:56" ht="37.15" customHeight="1">
      <c r="N463" s="213"/>
      <c r="O463" s="213"/>
      <c r="P463" s="213"/>
      <c r="Q463" s="214"/>
      <c r="T463" s="216"/>
      <c r="U463" s="216"/>
      <c r="V463" s="216"/>
      <c r="W463" s="216"/>
      <c r="X463" s="216"/>
      <c r="Y463" s="216"/>
      <c r="Z463" s="216"/>
      <c r="AA463" s="216"/>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6"/>
      <c r="AX463" s="216"/>
      <c r="AY463" s="216"/>
      <c r="AZ463" s="216"/>
      <c r="BA463" s="216"/>
      <c r="BB463" s="216"/>
      <c r="BC463" s="216"/>
      <c r="BD463" s="216"/>
    </row>
    <row r="464" spans="14:56" ht="37.15" customHeight="1">
      <c r="N464" s="213"/>
      <c r="O464" s="213"/>
      <c r="P464" s="213"/>
      <c r="Q464" s="214"/>
      <c r="T464" s="216"/>
      <c r="U464" s="216"/>
      <c r="V464" s="216"/>
      <c r="W464" s="216"/>
      <c r="X464" s="216"/>
      <c r="Y464" s="216"/>
      <c r="Z464" s="216"/>
      <c r="AA464" s="216"/>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6"/>
      <c r="AX464" s="216"/>
      <c r="AY464" s="216"/>
      <c r="AZ464" s="216"/>
      <c r="BA464" s="216"/>
      <c r="BB464" s="216"/>
      <c r="BC464" s="216"/>
      <c r="BD464" s="216"/>
    </row>
    <row r="465" spans="14:56" ht="37.15" customHeight="1">
      <c r="N465" s="213"/>
      <c r="O465" s="213"/>
      <c r="P465" s="213"/>
      <c r="Q465" s="214"/>
      <c r="T465" s="216"/>
      <c r="U465" s="216"/>
      <c r="V465" s="216"/>
      <c r="W465" s="216"/>
      <c r="X465" s="216"/>
      <c r="Y465" s="216"/>
      <c r="Z465" s="216"/>
      <c r="AA465" s="216"/>
      <c r="AB465" s="213"/>
      <c r="AC465" s="213"/>
      <c r="AD465" s="213"/>
      <c r="AE465" s="213"/>
      <c r="AF465" s="213"/>
      <c r="AG465" s="213"/>
      <c r="AH465" s="213"/>
      <c r="AI465" s="213"/>
      <c r="AJ465" s="213"/>
      <c r="AK465" s="213"/>
      <c r="AL465" s="213"/>
      <c r="AM465" s="213"/>
      <c r="AN465" s="213"/>
      <c r="AO465" s="213"/>
      <c r="AP465" s="213"/>
      <c r="AQ465" s="213"/>
      <c r="AR465" s="213"/>
      <c r="AS465" s="213"/>
      <c r="AT465" s="213"/>
      <c r="AU465" s="213"/>
      <c r="AV465" s="213"/>
      <c r="AW465" s="216"/>
      <c r="AX465" s="216"/>
      <c r="AY465" s="216"/>
      <c r="AZ465" s="216"/>
      <c r="BA465" s="216"/>
      <c r="BB465" s="216"/>
      <c r="BC465" s="216"/>
      <c r="BD465" s="216"/>
    </row>
    <row r="466" spans="14:56" ht="37.15" customHeight="1">
      <c r="N466" s="213"/>
      <c r="O466" s="213"/>
      <c r="P466" s="213"/>
      <c r="Q466" s="214"/>
      <c r="T466" s="216"/>
      <c r="U466" s="216"/>
      <c r="V466" s="216"/>
      <c r="W466" s="216"/>
      <c r="X466" s="216"/>
      <c r="Y466" s="216"/>
      <c r="Z466" s="216"/>
      <c r="AA466" s="216"/>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6"/>
      <c r="AX466" s="216"/>
      <c r="AY466" s="216"/>
      <c r="AZ466" s="216"/>
      <c r="BA466" s="216"/>
      <c r="BB466" s="216"/>
      <c r="BC466" s="216"/>
      <c r="BD466" s="216"/>
    </row>
    <row r="467" spans="14:56" ht="37.15" customHeight="1">
      <c r="N467" s="213"/>
      <c r="O467" s="213"/>
      <c r="P467" s="213"/>
      <c r="Q467" s="214"/>
      <c r="T467" s="216"/>
      <c r="U467" s="216"/>
      <c r="V467" s="216"/>
      <c r="W467" s="216"/>
      <c r="X467" s="216"/>
      <c r="Y467" s="216"/>
      <c r="Z467" s="216"/>
      <c r="AA467" s="216"/>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6"/>
      <c r="AX467" s="216"/>
      <c r="AY467" s="216"/>
      <c r="AZ467" s="216"/>
      <c r="BA467" s="216"/>
      <c r="BB467" s="216"/>
      <c r="BC467" s="216"/>
      <c r="BD467" s="216"/>
    </row>
    <row r="468" spans="14:56" ht="37.15" customHeight="1">
      <c r="N468" s="213"/>
      <c r="O468" s="213"/>
      <c r="P468" s="213"/>
      <c r="Q468" s="214"/>
      <c r="T468" s="216"/>
      <c r="U468" s="216"/>
      <c r="V468" s="216"/>
      <c r="W468" s="216"/>
      <c r="X468" s="216"/>
      <c r="Y468" s="216"/>
      <c r="Z468" s="216"/>
      <c r="AA468" s="216"/>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6"/>
      <c r="AX468" s="216"/>
      <c r="AY468" s="216"/>
      <c r="AZ468" s="216"/>
      <c r="BA468" s="216"/>
      <c r="BB468" s="216"/>
      <c r="BC468" s="216"/>
      <c r="BD468" s="216"/>
    </row>
    <row r="469" spans="14:56" ht="37.15" customHeight="1">
      <c r="N469" s="213"/>
      <c r="O469" s="213"/>
      <c r="P469" s="213"/>
      <c r="Q469" s="214"/>
      <c r="T469" s="216"/>
      <c r="U469" s="216"/>
      <c r="V469" s="216"/>
      <c r="W469" s="216"/>
      <c r="X469" s="216"/>
      <c r="Y469" s="216"/>
      <c r="Z469" s="216"/>
      <c r="AA469" s="216"/>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6"/>
      <c r="AX469" s="216"/>
      <c r="AY469" s="216"/>
      <c r="AZ469" s="216"/>
      <c r="BA469" s="216"/>
      <c r="BB469" s="216"/>
      <c r="BC469" s="216"/>
      <c r="BD469" s="216"/>
    </row>
    <row r="470" spans="14:56" ht="37.15" customHeight="1">
      <c r="N470" s="213"/>
      <c r="O470" s="213"/>
      <c r="P470" s="213"/>
      <c r="Q470" s="214"/>
      <c r="T470" s="216"/>
      <c r="U470" s="216"/>
      <c r="V470" s="216"/>
      <c r="W470" s="216"/>
      <c r="X470" s="216"/>
      <c r="Y470" s="216"/>
      <c r="Z470" s="216"/>
      <c r="AA470" s="216"/>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6"/>
      <c r="AX470" s="216"/>
      <c r="AY470" s="216"/>
      <c r="AZ470" s="216"/>
      <c r="BA470" s="216"/>
      <c r="BB470" s="216"/>
      <c r="BC470" s="216"/>
      <c r="BD470" s="216"/>
    </row>
    <row r="471" spans="14:56" ht="37.15" customHeight="1">
      <c r="N471" s="213"/>
      <c r="O471" s="213"/>
      <c r="P471" s="213"/>
      <c r="Q471" s="214"/>
      <c r="T471" s="216"/>
      <c r="U471" s="216"/>
      <c r="V471" s="216"/>
      <c r="W471" s="216"/>
      <c r="X471" s="216"/>
      <c r="Y471" s="216"/>
      <c r="Z471" s="216"/>
      <c r="AA471" s="216"/>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6"/>
      <c r="AX471" s="216"/>
      <c r="AY471" s="216"/>
      <c r="AZ471" s="216"/>
      <c r="BA471" s="216"/>
      <c r="BB471" s="216"/>
      <c r="BC471" s="216"/>
      <c r="BD471" s="216"/>
    </row>
    <row r="472" spans="14:56" ht="37.15" customHeight="1">
      <c r="N472" s="213"/>
      <c r="O472" s="213"/>
      <c r="P472" s="213"/>
      <c r="Q472" s="214"/>
      <c r="T472" s="216"/>
      <c r="U472" s="216"/>
      <c r="V472" s="216"/>
      <c r="W472" s="216"/>
      <c r="X472" s="216"/>
      <c r="Y472" s="216"/>
      <c r="Z472" s="216"/>
      <c r="AA472" s="216"/>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6"/>
      <c r="AX472" s="216"/>
      <c r="AY472" s="216"/>
      <c r="AZ472" s="216"/>
      <c r="BA472" s="216"/>
      <c r="BB472" s="216"/>
      <c r="BC472" s="216"/>
      <c r="BD472" s="216"/>
    </row>
    <row r="473" spans="14:56" ht="37.15" customHeight="1">
      <c r="N473" s="213"/>
      <c r="O473" s="213"/>
      <c r="P473" s="213"/>
      <c r="Q473" s="214"/>
      <c r="T473" s="216"/>
      <c r="U473" s="216"/>
      <c r="V473" s="216"/>
      <c r="W473" s="216"/>
      <c r="X473" s="216"/>
      <c r="Y473" s="216"/>
      <c r="Z473" s="216"/>
      <c r="AA473" s="216"/>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6"/>
      <c r="AX473" s="216"/>
      <c r="AY473" s="216"/>
      <c r="AZ473" s="216"/>
      <c r="BA473" s="216"/>
      <c r="BB473" s="216"/>
      <c r="BC473" s="216"/>
      <c r="BD473" s="216"/>
    </row>
    <row r="474" spans="14:56" ht="37.15" customHeight="1">
      <c r="N474" s="213"/>
      <c r="O474" s="213"/>
      <c r="P474" s="213"/>
      <c r="Q474" s="214"/>
      <c r="T474" s="216"/>
      <c r="U474" s="216"/>
      <c r="V474" s="216"/>
      <c r="W474" s="216"/>
      <c r="X474" s="216"/>
      <c r="Y474" s="216"/>
      <c r="Z474" s="216"/>
      <c r="AA474" s="216"/>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6"/>
      <c r="AX474" s="216"/>
      <c r="AY474" s="216"/>
      <c r="AZ474" s="216"/>
      <c r="BA474" s="216"/>
      <c r="BB474" s="216"/>
      <c r="BC474" s="216"/>
      <c r="BD474" s="216"/>
    </row>
    <row r="475" spans="14:56" ht="37.15" customHeight="1">
      <c r="N475" s="213"/>
      <c r="O475" s="213"/>
      <c r="P475" s="213"/>
      <c r="Q475" s="214"/>
      <c r="T475" s="216"/>
      <c r="U475" s="216"/>
      <c r="V475" s="216"/>
      <c r="W475" s="216"/>
      <c r="X475" s="216"/>
      <c r="Y475" s="216"/>
      <c r="Z475" s="216"/>
      <c r="AA475" s="216"/>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6"/>
      <c r="AX475" s="216"/>
      <c r="AY475" s="216"/>
      <c r="AZ475" s="216"/>
      <c r="BA475" s="216"/>
      <c r="BB475" s="216"/>
      <c r="BC475" s="216"/>
      <c r="BD475" s="216"/>
    </row>
    <row r="476" spans="14:56" ht="37.15" customHeight="1">
      <c r="N476" s="213"/>
      <c r="O476" s="213"/>
      <c r="P476" s="213"/>
      <c r="Q476" s="214"/>
      <c r="T476" s="216"/>
      <c r="U476" s="216"/>
      <c r="V476" s="216"/>
      <c r="W476" s="216"/>
      <c r="X476" s="216"/>
      <c r="Y476" s="216"/>
      <c r="Z476" s="216"/>
      <c r="AA476" s="216"/>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6"/>
      <c r="AX476" s="216"/>
      <c r="AY476" s="216"/>
      <c r="AZ476" s="216"/>
      <c r="BA476" s="216"/>
      <c r="BB476" s="216"/>
      <c r="BC476" s="216"/>
      <c r="BD476" s="216"/>
    </row>
    <row r="477" spans="14:56" ht="37.15" customHeight="1">
      <c r="N477" s="213"/>
      <c r="O477" s="213"/>
      <c r="P477" s="213"/>
      <c r="Q477" s="214"/>
      <c r="T477" s="216"/>
      <c r="U477" s="216"/>
      <c r="V477" s="216"/>
      <c r="W477" s="216"/>
      <c r="X477" s="216"/>
      <c r="Y477" s="216"/>
      <c r="Z477" s="216"/>
      <c r="AA477" s="216"/>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6"/>
      <c r="AX477" s="216"/>
      <c r="AY477" s="216"/>
      <c r="AZ477" s="216"/>
      <c r="BA477" s="216"/>
      <c r="BB477" s="216"/>
      <c r="BC477" s="216"/>
      <c r="BD477" s="216"/>
    </row>
    <row r="478" spans="14:56" ht="37.15" customHeight="1">
      <c r="N478" s="213"/>
      <c r="O478" s="213"/>
      <c r="P478" s="213"/>
      <c r="Q478" s="214"/>
      <c r="T478" s="216"/>
      <c r="U478" s="216"/>
      <c r="V478" s="216"/>
      <c r="W478" s="216"/>
      <c r="X478" s="216"/>
      <c r="Y478" s="216"/>
      <c r="Z478" s="216"/>
      <c r="AA478" s="216"/>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6"/>
      <c r="AX478" s="216"/>
      <c r="AY478" s="216"/>
      <c r="AZ478" s="216"/>
      <c r="BA478" s="216"/>
      <c r="BB478" s="216"/>
      <c r="BC478" s="216"/>
      <c r="BD478" s="216"/>
    </row>
    <row r="479" spans="14:56" ht="37.15" customHeight="1">
      <c r="N479" s="213"/>
      <c r="O479" s="213"/>
      <c r="P479" s="213"/>
      <c r="Q479" s="214"/>
      <c r="T479" s="216"/>
      <c r="U479" s="216"/>
      <c r="V479" s="216"/>
      <c r="W479" s="216"/>
      <c r="X479" s="216"/>
      <c r="Y479" s="216"/>
      <c r="Z479" s="216"/>
      <c r="AA479" s="216"/>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6"/>
      <c r="AX479" s="216"/>
      <c r="AY479" s="216"/>
      <c r="AZ479" s="216"/>
      <c r="BA479" s="216"/>
      <c r="BB479" s="216"/>
      <c r="BC479" s="216"/>
      <c r="BD479" s="216"/>
    </row>
    <row r="480" spans="14:56" ht="37.15" customHeight="1">
      <c r="N480" s="213"/>
      <c r="O480" s="213"/>
      <c r="P480" s="213"/>
      <c r="Q480" s="214"/>
      <c r="T480" s="216"/>
      <c r="U480" s="216"/>
      <c r="V480" s="216"/>
      <c r="W480" s="216"/>
      <c r="X480" s="216"/>
      <c r="Y480" s="216"/>
      <c r="Z480" s="216"/>
      <c r="AA480" s="216"/>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6"/>
      <c r="AX480" s="216"/>
      <c r="AY480" s="216"/>
      <c r="AZ480" s="216"/>
      <c r="BA480" s="216"/>
      <c r="BB480" s="216"/>
      <c r="BC480" s="216"/>
      <c r="BD480" s="216"/>
    </row>
    <row r="481" spans="14:56" ht="37.15" customHeight="1">
      <c r="N481" s="213"/>
      <c r="O481" s="213"/>
      <c r="P481" s="213"/>
      <c r="Q481" s="214"/>
      <c r="T481" s="216"/>
      <c r="U481" s="216"/>
      <c r="V481" s="216"/>
      <c r="W481" s="216"/>
      <c r="X481" s="216"/>
      <c r="Y481" s="216"/>
      <c r="Z481" s="216"/>
      <c r="AA481" s="216"/>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6"/>
      <c r="AX481" s="216"/>
      <c r="AY481" s="216"/>
      <c r="AZ481" s="216"/>
      <c r="BA481" s="216"/>
      <c r="BB481" s="216"/>
      <c r="BC481" s="216"/>
      <c r="BD481" s="216"/>
    </row>
    <row r="482" spans="14:56" ht="37.15" customHeight="1">
      <c r="N482" s="213"/>
      <c r="O482" s="213"/>
      <c r="P482" s="213"/>
      <c r="Q482" s="214"/>
      <c r="T482" s="216"/>
      <c r="U482" s="216"/>
      <c r="V482" s="216"/>
      <c r="W482" s="216"/>
      <c r="X482" s="216"/>
      <c r="Y482" s="216"/>
      <c r="Z482" s="216"/>
      <c r="AA482" s="216"/>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6"/>
      <c r="AX482" s="216"/>
      <c r="AY482" s="216"/>
      <c r="AZ482" s="216"/>
      <c r="BA482" s="216"/>
      <c r="BB482" s="216"/>
      <c r="BC482" s="216"/>
      <c r="BD482" s="216"/>
    </row>
    <row r="483" spans="14:56" ht="37.15" customHeight="1">
      <c r="N483" s="213"/>
      <c r="O483" s="213"/>
      <c r="P483" s="213"/>
      <c r="Q483" s="214"/>
      <c r="T483" s="216"/>
      <c r="U483" s="216"/>
      <c r="V483" s="216"/>
      <c r="W483" s="216"/>
      <c r="X483" s="216"/>
      <c r="Y483" s="216"/>
      <c r="Z483" s="216"/>
      <c r="AA483" s="216"/>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6"/>
      <c r="AX483" s="216"/>
      <c r="AY483" s="216"/>
      <c r="AZ483" s="216"/>
      <c r="BA483" s="216"/>
      <c r="BB483" s="216"/>
      <c r="BC483" s="216"/>
      <c r="BD483" s="216"/>
    </row>
    <row r="484" spans="14:56" ht="37.15" customHeight="1">
      <c r="N484" s="213"/>
      <c r="O484" s="213"/>
      <c r="P484" s="213"/>
      <c r="Q484" s="214"/>
      <c r="T484" s="216"/>
      <c r="U484" s="216"/>
      <c r="V484" s="216"/>
      <c r="W484" s="216"/>
      <c r="X484" s="216"/>
      <c r="Y484" s="216"/>
      <c r="Z484" s="216"/>
      <c r="AA484" s="216"/>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6"/>
      <c r="AX484" s="216"/>
      <c r="AY484" s="216"/>
      <c r="AZ484" s="216"/>
      <c r="BA484" s="216"/>
      <c r="BB484" s="216"/>
      <c r="BC484" s="216"/>
      <c r="BD484" s="216"/>
    </row>
    <row r="485" spans="14:56" ht="37.15" customHeight="1">
      <c r="N485" s="213"/>
      <c r="O485" s="213"/>
      <c r="P485" s="213"/>
      <c r="Q485" s="214"/>
      <c r="T485" s="216"/>
      <c r="U485" s="216"/>
      <c r="V485" s="216"/>
      <c r="W485" s="216"/>
      <c r="X485" s="216"/>
      <c r="Y485" s="216"/>
      <c r="Z485" s="216"/>
      <c r="AA485" s="216"/>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6"/>
      <c r="AX485" s="216"/>
      <c r="AY485" s="216"/>
      <c r="AZ485" s="216"/>
      <c r="BA485" s="216"/>
      <c r="BB485" s="216"/>
      <c r="BC485" s="216"/>
      <c r="BD485" s="216"/>
    </row>
    <row r="486" spans="14:56" ht="37.15" customHeight="1">
      <c r="N486" s="213"/>
      <c r="O486" s="213"/>
      <c r="P486" s="213"/>
      <c r="Q486" s="214"/>
      <c r="T486" s="216"/>
      <c r="U486" s="216"/>
      <c r="V486" s="216"/>
      <c r="W486" s="216"/>
      <c r="X486" s="216"/>
      <c r="Y486" s="216"/>
      <c r="Z486" s="216"/>
      <c r="AA486" s="216"/>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6"/>
      <c r="AX486" s="216"/>
      <c r="AY486" s="216"/>
      <c r="AZ486" s="216"/>
      <c r="BA486" s="216"/>
      <c r="BB486" s="216"/>
      <c r="BC486" s="216"/>
      <c r="BD486" s="216"/>
    </row>
    <row r="487" spans="14:56" ht="37.15" customHeight="1">
      <c r="N487" s="213"/>
      <c r="O487" s="213"/>
      <c r="P487" s="213"/>
      <c r="Q487" s="214"/>
      <c r="T487" s="216"/>
      <c r="U487" s="216"/>
      <c r="V487" s="216"/>
      <c r="W487" s="216"/>
      <c r="X487" s="216"/>
      <c r="Y487" s="216"/>
      <c r="Z487" s="216"/>
      <c r="AA487" s="216"/>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6"/>
      <c r="AX487" s="216"/>
      <c r="AY487" s="216"/>
      <c r="AZ487" s="216"/>
      <c r="BA487" s="216"/>
      <c r="BB487" s="216"/>
      <c r="BC487" s="216"/>
      <c r="BD487" s="216"/>
    </row>
    <row r="488" spans="14:56" ht="37.15" customHeight="1">
      <c r="N488" s="213"/>
      <c r="O488" s="213"/>
      <c r="P488" s="213"/>
      <c r="Q488" s="214"/>
      <c r="T488" s="216"/>
      <c r="U488" s="216"/>
      <c r="V488" s="216"/>
      <c r="W488" s="216"/>
      <c r="X488" s="216"/>
      <c r="Y488" s="216"/>
      <c r="Z488" s="216"/>
      <c r="AA488" s="216"/>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6"/>
      <c r="AX488" s="216"/>
      <c r="AY488" s="216"/>
      <c r="AZ488" s="216"/>
      <c r="BA488" s="216"/>
      <c r="BB488" s="216"/>
      <c r="BC488" s="216"/>
      <c r="BD488" s="216"/>
    </row>
    <row r="489" spans="14:56" ht="37.15" customHeight="1">
      <c r="N489" s="213"/>
      <c r="O489" s="213"/>
      <c r="P489" s="213"/>
      <c r="Q489" s="214"/>
      <c r="T489" s="216"/>
      <c r="U489" s="216"/>
      <c r="V489" s="216"/>
      <c r="W489" s="216"/>
      <c r="X489" s="216"/>
      <c r="Y489" s="216"/>
      <c r="Z489" s="216"/>
      <c r="AA489" s="216"/>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6"/>
      <c r="AX489" s="216"/>
      <c r="AY489" s="216"/>
      <c r="AZ489" s="216"/>
      <c r="BA489" s="216"/>
      <c r="BB489" s="216"/>
      <c r="BC489" s="216"/>
      <c r="BD489" s="216"/>
    </row>
    <row r="490" spans="14:56" ht="37.15" customHeight="1">
      <c r="N490" s="213"/>
      <c r="O490" s="213"/>
      <c r="P490" s="213"/>
      <c r="Q490" s="214"/>
      <c r="T490" s="216"/>
      <c r="U490" s="216"/>
      <c r="V490" s="216"/>
      <c r="W490" s="216"/>
      <c r="X490" s="216"/>
      <c r="Y490" s="216"/>
      <c r="Z490" s="216"/>
      <c r="AA490" s="216"/>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6"/>
      <c r="AX490" s="216"/>
      <c r="AY490" s="216"/>
      <c r="AZ490" s="216"/>
      <c r="BA490" s="216"/>
      <c r="BB490" s="216"/>
      <c r="BC490" s="216"/>
      <c r="BD490" s="216"/>
    </row>
    <row r="491" spans="14:56" ht="37.15" customHeight="1">
      <c r="N491" s="213"/>
      <c r="O491" s="213"/>
      <c r="P491" s="213"/>
      <c r="Q491" s="214"/>
      <c r="T491" s="216"/>
      <c r="U491" s="216"/>
      <c r="V491" s="216"/>
      <c r="W491" s="216"/>
      <c r="X491" s="216"/>
      <c r="Y491" s="216"/>
      <c r="Z491" s="216"/>
      <c r="AA491" s="216"/>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6"/>
      <c r="AX491" s="216"/>
      <c r="AY491" s="216"/>
      <c r="AZ491" s="216"/>
      <c r="BA491" s="216"/>
      <c r="BB491" s="216"/>
      <c r="BC491" s="216"/>
      <c r="BD491" s="216"/>
    </row>
    <row r="492" spans="14:56" ht="37.15" customHeight="1">
      <c r="N492" s="213"/>
      <c r="O492" s="213"/>
      <c r="P492" s="213"/>
      <c r="Q492" s="214"/>
      <c r="T492" s="216"/>
      <c r="U492" s="216"/>
      <c r="V492" s="216"/>
      <c r="W492" s="216"/>
      <c r="X492" s="216"/>
      <c r="Y492" s="216"/>
      <c r="Z492" s="216"/>
      <c r="AA492" s="216"/>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6"/>
      <c r="AX492" s="216"/>
      <c r="AY492" s="216"/>
      <c r="AZ492" s="216"/>
      <c r="BA492" s="216"/>
      <c r="BB492" s="216"/>
      <c r="BC492" s="216"/>
      <c r="BD492" s="216"/>
    </row>
    <row r="493" spans="14:56" ht="37.15" customHeight="1">
      <c r="N493" s="213"/>
      <c r="O493" s="213"/>
      <c r="P493" s="213"/>
      <c r="Q493" s="214"/>
      <c r="T493" s="216"/>
      <c r="U493" s="216"/>
      <c r="V493" s="216"/>
      <c r="W493" s="216"/>
      <c r="X493" s="216"/>
      <c r="Y493" s="216"/>
      <c r="Z493" s="216"/>
      <c r="AA493" s="216"/>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6"/>
      <c r="AX493" s="216"/>
      <c r="AY493" s="216"/>
      <c r="AZ493" s="216"/>
      <c r="BA493" s="216"/>
      <c r="BB493" s="216"/>
      <c r="BC493" s="216"/>
      <c r="BD493" s="216"/>
    </row>
    <row r="494" spans="14:56" ht="37.15" customHeight="1">
      <c r="N494" s="213"/>
      <c r="O494" s="213"/>
      <c r="P494" s="213"/>
      <c r="Q494" s="214"/>
      <c r="T494" s="216"/>
      <c r="U494" s="216"/>
      <c r="V494" s="216"/>
      <c r="W494" s="216"/>
      <c r="X494" s="216"/>
      <c r="Y494" s="216"/>
      <c r="Z494" s="216"/>
      <c r="AA494" s="216"/>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6"/>
      <c r="AX494" s="216"/>
      <c r="AY494" s="216"/>
      <c r="AZ494" s="216"/>
      <c r="BA494" s="216"/>
      <c r="BB494" s="216"/>
      <c r="BC494" s="216"/>
      <c r="BD494" s="216"/>
    </row>
    <row r="495" spans="14:56" ht="37.15" customHeight="1">
      <c r="N495" s="213"/>
      <c r="O495" s="213"/>
      <c r="P495" s="213"/>
      <c r="Q495" s="214"/>
      <c r="T495" s="216"/>
      <c r="U495" s="216"/>
      <c r="V495" s="216"/>
      <c r="W495" s="216"/>
      <c r="X495" s="216"/>
      <c r="Y495" s="216"/>
      <c r="Z495" s="216"/>
      <c r="AA495" s="216"/>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6"/>
      <c r="AX495" s="216"/>
      <c r="AY495" s="216"/>
      <c r="AZ495" s="216"/>
      <c r="BA495" s="216"/>
      <c r="BB495" s="216"/>
      <c r="BC495" s="216"/>
      <c r="BD495" s="216"/>
    </row>
    <row r="496" spans="14:56" ht="37.15" customHeight="1">
      <c r="N496" s="213"/>
      <c r="O496" s="213"/>
      <c r="P496" s="213"/>
      <c r="Q496" s="214"/>
      <c r="T496" s="216"/>
      <c r="U496" s="216"/>
      <c r="V496" s="216"/>
      <c r="W496" s="216"/>
      <c r="X496" s="216"/>
      <c r="Y496" s="216"/>
      <c r="Z496" s="216"/>
      <c r="AA496" s="216"/>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6"/>
      <c r="AX496" s="216"/>
      <c r="AY496" s="216"/>
      <c r="AZ496" s="216"/>
      <c r="BA496" s="216"/>
      <c r="BB496" s="216"/>
      <c r="BC496" s="216"/>
      <c r="BD496" s="216"/>
    </row>
    <row r="497" spans="14:56" ht="37.15" customHeight="1">
      <c r="N497" s="213"/>
      <c r="O497" s="213"/>
      <c r="P497" s="213"/>
      <c r="Q497" s="214"/>
      <c r="T497" s="216"/>
      <c r="U497" s="216"/>
      <c r="V497" s="216"/>
      <c r="W497" s="216"/>
      <c r="X497" s="216"/>
      <c r="Y497" s="216"/>
      <c r="Z497" s="216"/>
      <c r="AA497" s="216"/>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6"/>
      <c r="AX497" s="216"/>
      <c r="AY497" s="216"/>
      <c r="AZ497" s="216"/>
      <c r="BA497" s="216"/>
      <c r="BB497" s="216"/>
      <c r="BC497" s="216"/>
      <c r="BD497" s="216"/>
    </row>
    <row r="498" spans="14:56" ht="37.15" customHeight="1">
      <c r="N498" s="213"/>
      <c r="O498" s="213"/>
      <c r="P498" s="213"/>
      <c r="Q498" s="214"/>
      <c r="T498" s="216"/>
      <c r="U498" s="216"/>
      <c r="V498" s="216"/>
      <c r="W498" s="216"/>
      <c r="X498" s="216"/>
      <c r="Y498" s="216"/>
      <c r="Z498" s="216"/>
      <c r="AA498" s="216"/>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6"/>
      <c r="AX498" s="216"/>
      <c r="AY498" s="216"/>
      <c r="AZ498" s="216"/>
      <c r="BA498" s="216"/>
      <c r="BB498" s="216"/>
      <c r="BC498" s="216"/>
      <c r="BD498" s="216"/>
    </row>
    <row r="499" spans="14:56" ht="37.15" customHeight="1">
      <c r="N499" s="213"/>
      <c r="O499" s="213"/>
      <c r="P499" s="213"/>
      <c r="Q499" s="214"/>
      <c r="T499" s="216"/>
      <c r="U499" s="216"/>
      <c r="V499" s="216"/>
      <c r="W499" s="216"/>
      <c r="X499" s="216"/>
      <c r="Y499" s="216"/>
      <c r="Z499" s="216"/>
      <c r="AA499" s="216"/>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6"/>
      <c r="AX499" s="216"/>
      <c r="AY499" s="216"/>
      <c r="AZ499" s="216"/>
      <c r="BA499" s="216"/>
      <c r="BB499" s="216"/>
      <c r="BC499" s="216"/>
      <c r="BD499" s="216"/>
    </row>
    <row r="500" spans="14:56" ht="37.15" customHeight="1">
      <c r="N500" s="213"/>
      <c r="O500" s="213"/>
      <c r="P500" s="213"/>
      <c r="Q500" s="214"/>
      <c r="T500" s="216"/>
      <c r="U500" s="216"/>
      <c r="V500" s="216"/>
      <c r="W500" s="216"/>
      <c r="X500" s="216"/>
      <c r="Y500" s="216"/>
      <c r="Z500" s="216"/>
      <c r="AA500" s="216"/>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6"/>
      <c r="AX500" s="216"/>
      <c r="AY500" s="216"/>
      <c r="AZ500" s="216"/>
      <c r="BA500" s="216"/>
      <c r="BB500" s="216"/>
      <c r="BC500" s="216"/>
      <c r="BD500" s="216"/>
    </row>
    <row r="501" spans="14:56" ht="37.15" customHeight="1">
      <c r="N501" s="213"/>
      <c r="O501" s="213"/>
      <c r="P501" s="213"/>
      <c r="Q501" s="214"/>
      <c r="T501" s="216"/>
      <c r="U501" s="216"/>
      <c r="V501" s="216"/>
      <c r="W501" s="216"/>
      <c r="X501" s="216"/>
      <c r="Y501" s="216"/>
      <c r="Z501" s="216"/>
      <c r="AA501" s="216"/>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6"/>
      <c r="AX501" s="216"/>
      <c r="AY501" s="216"/>
      <c r="AZ501" s="216"/>
      <c r="BA501" s="216"/>
      <c r="BB501" s="216"/>
      <c r="BC501" s="216"/>
      <c r="BD501" s="216"/>
    </row>
    <row r="502" spans="14:56" ht="37.15" customHeight="1">
      <c r="N502" s="213"/>
      <c r="O502" s="213"/>
      <c r="P502" s="213"/>
      <c r="Q502" s="214"/>
      <c r="T502" s="216"/>
      <c r="U502" s="216"/>
      <c r="V502" s="216"/>
      <c r="W502" s="216"/>
      <c r="X502" s="216"/>
      <c r="Y502" s="216"/>
      <c r="Z502" s="216"/>
      <c r="AA502" s="216"/>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6"/>
      <c r="AX502" s="216"/>
      <c r="AY502" s="216"/>
      <c r="AZ502" s="216"/>
      <c r="BA502" s="216"/>
      <c r="BB502" s="216"/>
      <c r="BC502" s="216"/>
      <c r="BD502" s="216"/>
    </row>
    <row r="503" spans="14:56" ht="37.15" customHeight="1">
      <c r="N503" s="213"/>
      <c r="O503" s="213"/>
      <c r="P503" s="213"/>
      <c r="Q503" s="214"/>
      <c r="T503" s="216"/>
      <c r="U503" s="216"/>
      <c r="V503" s="216"/>
      <c r="W503" s="216"/>
      <c r="X503" s="216"/>
      <c r="Y503" s="216"/>
      <c r="Z503" s="216"/>
      <c r="AA503" s="216"/>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6"/>
      <c r="AX503" s="216"/>
      <c r="AY503" s="216"/>
      <c r="AZ503" s="216"/>
      <c r="BA503" s="216"/>
      <c r="BB503" s="216"/>
      <c r="BC503" s="216"/>
      <c r="BD503" s="216"/>
    </row>
    <row r="504" spans="14:56" ht="37.15" customHeight="1">
      <c r="N504" s="213"/>
      <c r="O504" s="213"/>
      <c r="P504" s="213"/>
      <c r="Q504" s="214"/>
      <c r="T504" s="216"/>
      <c r="U504" s="216"/>
      <c r="V504" s="216"/>
      <c r="W504" s="216"/>
      <c r="X504" s="216"/>
      <c r="Y504" s="216"/>
      <c r="Z504" s="216"/>
      <c r="AA504" s="216"/>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6"/>
      <c r="AX504" s="216"/>
      <c r="AY504" s="216"/>
      <c r="AZ504" s="216"/>
      <c r="BA504" s="216"/>
      <c r="BB504" s="216"/>
      <c r="BC504" s="216"/>
      <c r="BD504" s="216"/>
    </row>
    <row r="505" spans="14:56" ht="37.15" customHeight="1">
      <c r="N505" s="213"/>
      <c r="O505" s="213"/>
      <c r="P505" s="213"/>
      <c r="Q505" s="214"/>
      <c r="T505" s="216"/>
      <c r="U505" s="216"/>
      <c r="V505" s="216"/>
      <c r="W505" s="216"/>
      <c r="X505" s="216"/>
      <c r="Y505" s="216"/>
      <c r="Z505" s="216"/>
      <c r="AA505" s="216"/>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6"/>
      <c r="AX505" s="216"/>
      <c r="AY505" s="216"/>
      <c r="AZ505" s="216"/>
      <c r="BA505" s="216"/>
      <c r="BB505" s="216"/>
      <c r="BC505" s="216"/>
      <c r="BD505" s="216"/>
    </row>
    <row r="506" spans="14:56" ht="37.15" customHeight="1">
      <c r="N506" s="213"/>
      <c r="O506" s="213"/>
      <c r="P506" s="213"/>
      <c r="Q506" s="214"/>
      <c r="T506" s="216"/>
      <c r="U506" s="216"/>
      <c r="V506" s="216"/>
      <c r="W506" s="216"/>
      <c r="X506" s="216"/>
      <c r="Y506" s="216"/>
      <c r="Z506" s="216"/>
      <c r="AA506" s="216"/>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6"/>
      <c r="AX506" s="216"/>
      <c r="AY506" s="216"/>
      <c r="AZ506" s="216"/>
      <c r="BA506" s="216"/>
      <c r="BB506" s="216"/>
      <c r="BC506" s="216"/>
      <c r="BD506" s="216"/>
    </row>
    <row r="507" spans="14:56" ht="37.15" customHeight="1">
      <c r="N507" s="213"/>
      <c r="O507" s="213"/>
      <c r="P507" s="213"/>
      <c r="Q507" s="214"/>
      <c r="T507" s="216"/>
      <c r="U507" s="216"/>
      <c r="V507" s="216"/>
      <c r="W507" s="216"/>
      <c r="X507" s="216"/>
      <c r="Y507" s="216"/>
      <c r="Z507" s="216"/>
      <c r="AA507" s="216"/>
      <c r="AB507" s="213"/>
      <c r="AC507" s="213"/>
      <c r="AD507" s="213"/>
      <c r="AE507" s="213"/>
      <c r="AF507" s="213"/>
      <c r="AG507" s="213"/>
      <c r="AH507" s="213"/>
      <c r="AI507" s="213"/>
      <c r="AJ507" s="213"/>
      <c r="AK507" s="213"/>
      <c r="AL507" s="213"/>
      <c r="AM507" s="213"/>
      <c r="AN507" s="213"/>
      <c r="AO507" s="213"/>
      <c r="AP507" s="213"/>
      <c r="AQ507" s="213"/>
      <c r="AR507" s="213"/>
      <c r="AS507" s="213"/>
      <c r="AT507" s="213"/>
      <c r="AU507" s="213"/>
      <c r="AV507" s="213"/>
      <c r="AW507" s="216"/>
      <c r="AX507" s="216"/>
      <c r="AY507" s="216"/>
      <c r="AZ507" s="216"/>
      <c r="BA507" s="216"/>
      <c r="BB507" s="216"/>
      <c r="BC507" s="216"/>
      <c r="BD507" s="216"/>
    </row>
    <row r="508" spans="14:56" ht="37.15" customHeight="1">
      <c r="N508" s="213"/>
      <c r="O508" s="213"/>
      <c r="P508" s="213"/>
      <c r="Q508" s="214"/>
      <c r="T508" s="216"/>
      <c r="U508" s="216"/>
      <c r="V508" s="216"/>
      <c r="W508" s="216"/>
      <c r="X508" s="216"/>
      <c r="Y508" s="216"/>
      <c r="Z508" s="216"/>
      <c r="AA508" s="216"/>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6"/>
      <c r="AX508" s="216"/>
      <c r="AY508" s="216"/>
      <c r="AZ508" s="216"/>
      <c r="BA508" s="216"/>
      <c r="BB508" s="216"/>
      <c r="BC508" s="216"/>
      <c r="BD508" s="216"/>
    </row>
    <row r="509" spans="14:56" ht="37.15" customHeight="1">
      <c r="N509" s="213"/>
      <c r="O509" s="213"/>
      <c r="P509" s="213"/>
      <c r="Q509" s="214"/>
      <c r="T509" s="216"/>
      <c r="U509" s="216"/>
      <c r="V509" s="216"/>
      <c r="W509" s="216"/>
      <c r="X509" s="216"/>
      <c r="Y509" s="216"/>
      <c r="Z509" s="216"/>
      <c r="AA509" s="216"/>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6"/>
      <c r="AX509" s="216"/>
      <c r="AY509" s="216"/>
      <c r="AZ509" s="216"/>
      <c r="BA509" s="216"/>
      <c r="BB509" s="216"/>
      <c r="BC509" s="216"/>
      <c r="BD509" s="216"/>
    </row>
    <row r="510" spans="14:56" ht="37.15" customHeight="1">
      <c r="N510" s="213"/>
      <c r="O510" s="213"/>
      <c r="P510" s="213"/>
      <c r="Q510" s="214"/>
      <c r="T510" s="216"/>
      <c r="U510" s="216"/>
      <c r="V510" s="216"/>
      <c r="W510" s="216"/>
      <c r="X510" s="216"/>
      <c r="Y510" s="216"/>
      <c r="Z510" s="216"/>
      <c r="AA510" s="216"/>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6"/>
      <c r="AX510" s="216"/>
      <c r="AY510" s="216"/>
      <c r="AZ510" s="216"/>
      <c r="BA510" s="216"/>
      <c r="BB510" s="216"/>
      <c r="BC510" s="216"/>
      <c r="BD510" s="216"/>
    </row>
    <row r="511" spans="14:56" ht="37.15" customHeight="1">
      <c r="N511" s="213"/>
      <c r="O511" s="213"/>
      <c r="P511" s="213"/>
      <c r="Q511" s="214"/>
      <c r="T511" s="216"/>
      <c r="U511" s="216"/>
      <c r="V511" s="216"/>
      <c r="W511" s="216"/>
      <c r="X511" s="216"/>
      <c r="Y511" s="216"/>
      <c r="Z511" s="216"/>
      <c r="AA511" s="216"/>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6"/>
      <c r="AX511" s="216"/>
      <c r="AY511" s="216"/>
      <c r="AZ511" s="216"/>
      <c r="BA511" s="216"/>
      <c r="BB511" s="216"/>
      <c r="BC511" s="216"/>
      <c r="BD511" s="216"/>
    </row>
    <row r="512" spans="14:56" ht="37.15" customHeight="1">
      <c r="N512" s="213"/>
      <c r="O512" s="213"/>
      <c r="P512" s="213"/>
      <c r="Q512" s="214"/>
      <c r="T512" s="216"/>
      <c r="U512" s="216"/>
      <c r="V512" s="216"/>
      <c r="W512" s="216"/>
      <c r="X512" s="216"/>
      <c r="Y512" s="216"/>
      <c r="Z512" s="216"/>
      <c r="AA512" s="216"/>
      <c r="AB512" s="213"/>
      <c r="AC512" s="213"/>
      <c r="AD512" s="213"/>
      <c r="AE512" s="213"/>
      <c r="AF512" s="213"/>
      <c r="AG512" s="213"/>
      <c r="AH512" s="213"/>
      <c r="AI512" s="213"/>
      <c r="AJ512" s="213"/>
      <c r="AK512" s="213"/>
      <c r="AL512" s="213"/>
      <c r="AM512" s="213"/>
      <c r="AN512" s="213"/>
      <c r="AO512" s="213"/>
      <c r="AP512" s="213"/>
      <c r="AQ512" s="213"/>
      <c r="AR512" s="213"/>
      <c r="AS512" s="213"/>
      <c r="AT512" s="213"/>
      <c r="AU512" s="213"/>
      <c r="AV512" s="213"/>
      <c r="AW512" s="216"/>
      <c r="AX512" s="216"/>
      <c r="AY512" s="216"/>
      <c r="AZ512" s="216"/>
      <c r="BA512" s="216"/>
      <c r="BB512" s="216"/>
      <c r="BC512" s="216"/>
      <c r="BD512" s="216"/>
    </row>
    <row r="513" spans="14:56" ht="37.15" customHeight="1">
      <c r="N513" s="213"/>
      <c r="O513" s="213"/>
      <c r="P513" s="213"/>
      <c r="Q513" s="214"/>
      <c r="T513" s="216"/>
      <c r="U513" s="216"/>
      <c r="V513" s="216"/>
      <c r="W513" s="216"/>
      <c r="X513" s="216"/>
      <c r="Y513" s="216"/>
      <c r="Z513" s="216"/>
      <c r="AA513" s="216"/>
      <c r="AB513" s="213"/>
      <c r="AC513" s="213"/>
      <c r="AD513" s="213"/>
      <c r="AE513" s="213"/>
      <c r="AF513" s="213"/>
      <c r="AG513" s="213"/>
      <c r="AH513" s="213"/>
      <c r="AI513" s="213"/>
      <c r="AJ513" s="213"/>
      <c r="AK513" s="213"/>
      <c r="AL513" s="213"/>
      <c r="AM513" s="213"/>
      <c r="AN513" s="213"/>
      <c r="AO513" s="213"/>
      <c r="AP513" s="213"/>
      <c r="AQ513" s="213"/>
      <c r="AR513" s="213"/>
      <c r="AS513" s="213"/>
      <c r="AT513" s="213"/>
      <c r="AU513" s="213"/>
      <c r="AV513" s="213"/>
      <c r="AW513" s="216"/>
      <c r="AX513" s="216"/>
      <c r="AY513" s="216"/>
      <c r="AZ513" s="216"/>
      <c r="BA513" s="216"/>
      <c r="BB513" s="216"/>
      <c r="BC513" s="216"/>
      <c r="BD513" s="216"/>
    </row>
    <row r="514" spans="14:56" ht="37.15" customHeight="1">
      <c r="N514" s="213"/>
      <c r="O514" s="213"/>
      <c r="P514" s="213"/>
      <c r="Q514" s="214"/>
      <c r="T514" s="216"/>
      <c r="U514" s="216"/>
      <c r="V514" s="216"/>
      <c r="W514" s="216"/>
      <c r="X514" s="216"/>
      <c r="Y514" s="216"/>
      <c r="Z514" s="216"/>
      <c r="AA514" s="216"/>
      <c r="AB514" s="213"/>
      <c r="AC514" s="213"/>
      <c r="AD514" s="213"/>
      <c r="AE514" s="213"/>
      <c r="AF514" s="213"/>
      <c r="AG514" s="213"/>
      <c r="AH514" s="213"/>
      <c r="AI514" s="213"/>
      <c r="AJ514" s="213"/>
      <c r="AK514" s="213"/>
      <c r="AL514" s="213"/>
      <c r="AM514" s="213"/>
      <c r="AN514" s="213"/>
      <c r="AO514" s="213"/>
      <c r="AP514" s="213"/>
      <c r="AQ514" s="213"/>
      <c r="AR514" s="213"/>
      <c r="AS514" s="213"/>
      <c r="AT514" s="213"/>
      <c r="AU514" s="213"/>
      <c r="AV514" s="213"/>
      <c r="AW514" s="216"/>
      <c r="AX514" s="216"/>
      <c r="AY514" s="216"/>
      <c r="AZ514" s="216"/>
      <c r="BA514" s="216"/>
      <c r="BB514" s="216"/>
      <c r="BC514" s="216"/>
      <c r="BD514" s="216"/>
    </row>
    <row r="515" spans="14:56" ht="37.15" customHeight="1">
      <c r="N515" s="213"/>
      <c r="O515" s="213"/>
      <c r="P515" s="213"/>
      <c r="Q515" s="214"/>
      <c r="T515" s="216"/>
      <c r="U515" s="216"/>
      <c r="V515" s="216"/>
      <c r="W515" s="216"/>
      <c r="X515" s="216"/>
      <c r="Y515" s="216"/>
      <c r="Z515" s="216"/>
      <c r="AA515" s="216"/>
      <c r="AB515" s="213"/>
      <c r="AC515" s="213"/>
      <c r="AD515" s="213"/>
      <c r="AE515" s="213"/>
      <c r="AF515" s="213"/>
      <c r="AG515" s="213"/>
      <c r="AH515" s="213"/>
      <c r="AI515" s="213"/>
      <c r="AJ515" s="213"/>
      <c r="AK515" s="213"/>
      <c r="AL515" s="213"/>
      <c r="AM515" s="213"/>
      <c r="AN515" s="213"/>
      <c r="AO515" s="213"/>
      <c r="AP515" s="213"/>
      <c r="AQ515" s="213"/>
      <c r="AR515" s="213"/>
      <c r="AS515" s="213"/>
      <c r="AT515" s="213"/>
      <c r="AU515" s="213"/>
      <c r="AV515" s="213"/>
      <c r="AW515" s="216"/>
      <c r="AX515" s="216"/>
      <c r="AY515" s="216"/>
      <c r="AZ515" s="216"/>
      <c r="BA515" s="216"/>
      <c r="BB515" s="216"/>
      <c r="BC515" s="216"/>
      <c r="BD515" s="216"/>
    </row>
    <row r="516" spans="14:56" ht="37.15" customHeight="1">
      <c r="N516" s="213"/>
      <c r="O516" s="213"/>
      <c r="P516" s="213"/>
      <c r="Q516" s="214"/>
      <c r="T516" s="216"/>
      <c r="U516" s="216"/>
      <c r="V516" s="216"/>
      <c r="W516" s="216"/>
      <c r="X516" s="216"/>
      <c r="Y516" s="216"/>
      <c r="Z516" s="216"/>
      <c r="AA516" s="216"/>
      <c r="AB516" s="213"/>
      <c r="AC516" s="213"/>
      <c r="AD516" s="213"/>
      <c r="AE516" s="213"/>
      <c r="AF516" s="213"/>
      <c r="AG516" s="213"/>
      <c r="AH516" s="213"/>
      <c r="AI516" s="213"/>
      <c r="AJ516" s="213"/>
      <c r="AK516" s="213"/>
      <c r="AL516" s="213"/>
      <c r="AM516" s="213"/>
      <c r="AN516" s="213"/>
      <c r="AO516" s="213"/>
      <c r="AP516" s="213"/>
      <c r="AQ516" s="213"/>
      <c r="AR516" s="213"/>
      <c r="AS516" s="213"/>
      <c r="AT516" s="213"/>
      <c r="AU516" s="213"/>
      <c r="AV516" s="213"/>
      <c r="AW516" s="216"/>
      <c r="AX516" s="216"/>
      <c r="AY516" s="216"/>
      <c r="AZ516" s="216"/>
      <c r="BA516" s="216"/>
      <c r="BB516" s="216"/>
      <c r="BC516" s="216"/>
      <c r="BD516" s="216"/>
    </row>
    <row r="517" spans="14:56" ht="37.15" customHeight="1">
      <c r="N517" s="213"/>
      <c r="O517" s="213"/>
      <c r="P517" s="213"/>
      <c r="Q517" s="214"/>
      <c r="T517" s="216"/>
      <c r="U517" s="216"/>
      <c r="V517" s="216"/>
      <c r="W517" s="216"/>
      <c r="X517" s="216"/>
      <c r="Y517" s="216"/>
      <c r="Z517" s="216"/>
      <c r="AA517" s="216"/>
      <c r="AB517" s="213"/>
      <c r="AC517" s="213"/>
      <c r="AD517" s="213"/>
      <c r="AE517" s="213"/>
      <c r="AF517" s="213"/>
      <c r="AG517" s="213"/>
      <c r="AH517" s="213"/>
      <c r="AI517" s="213"/>
      <c r="AJ517" s="213"/>
      <c r="AK517" s="213"/>
      <c r="AL517" s="213"/>
      <c r="AM517" s="213"/>
      <c r="AN517" s="213"/>
      <c r="AO517" s="213"/>
      <c r="AP517" s="213"/>
      <c r="AQ517" s="213"/>
      <c r="AR517" s="213"/>
      <c r="AS517" s="213"/>
      <c r="AT517" s="213"/>
      <c r="AU517" s="213"/>
      <c r="AV517" s="213"/>
      <c r="AW517" s="216"/>
      <c r="AX517" s="216"/>
      <c r="AY517" s="216"/>
      <c r="AZ517" s="216"/>
      <c r="BA517" s="216"/>
      <c r="BB517" s="216"/>
      <c r="BC517" s="216"/>
      <c r="BD517" s="216"/>
    </row>
    <row r="518" spans="14:56" ht="37.15" customHeight="1">
      <c r="N518" s="213"/>
      <c r="O518" s="213"/>
      <c r="P518" s="213"/>
      <c r="Q518" s="214"/>
      <c r="T518" s="216"/>
      <c r="U518" s="216"/>
      <c r="V518" s="216"/>
      <c r="W518" s="216"/>
      <c r="X518" s="216"/>
      <c r="Y518" s="216"/>
      <c r="Z518" s="216"/>
      <c r="AA518" s="216"/>
      <c r="AB518" s="213"/>
      <c r="AC518" s="213"/>
      <c r="AD518" s="213"/>
      <c r="AE518" s="213"/>
      <c r="AF518" s="213"/>
      <c r="AG518" s="213"/>
      <c r="AH518" s="213"/>
      <c r="AI518" s="213"/>
      <c r="AJ518" s="213"/>
      <c r="AK518" s="213"/>
      <c r="AL518" s="213"/>
      <c r="AM518" s="213"/>
      <c r="AN518" s="213"/>
      <c r="AO518" s="213"/>
      <c r="AP518" s="213"/>
      <c r="AQ518" s="213"/>
      <c r="AR518" s="213"/>
      <c r="AS518" s="213"/>
      <c r="AT518" s="213"/>
      <c r="AU518" s="213"/>
      <c r="AV518" s="213"/>
      <c r="AW518" s="216"/>
      <c r="AX518" s="216"/>
      <c r="AY518" s="216"/>
      <c r="AZ518" s="216"/>
      <c r="BA518" s="216"/>
      <c r="BB518" s="216"/>
      <c r="BC518" s="216"/>
      <c r="BD518" s="216"/>
    </row>
    <row r="519" spans="14:56" ht="37.15" customHeight="1">
      <c r="N519" s="213"/>
      <c r="O519" s="213"/>
      <c r="P519" s="213"/>
      <c r="Q519" s="214"/>
      <c r="T519" s="216"/>
      <c r="U519" s="216"/>
      <c r="V519" s="216"/>
      <c r="W519" s="216"/>
      <c r="X519" s="216"/>
      <c r="Y519" s="216"/>
      <c r="Z519" s="216"/>
      <c r="AA519" s="216"/>
      <c r="AB519" s="213"/>
      <c r="AC519" s="213"/>
      <c r="AD519" s="213"/>
      <c r="AE519" s="213"/>
      <c r="AF519" s="213"/>
      <c r="AG519" s="213"/>
      <c r="AH519" s="213"/>
      <c r="AI519" s="213"/>
      <c r="AJ519" s="213"/>
      <c r="AK519" s="213"/>
      <c r="AL519" s="213"/>
      <c r="AM519" s="213"/>
      <c r="AN519" s="213"/>
      <c r="AO519" s="213"/>
      <c r="AP519" s="213"/>
      <c r="AQ519" s="213"/>
      <c r="AR519" s="213"/>
      <c r="AS519" s="213"/>
      <c r="AT519" s="213"/>
      <c r="AU519" s="213"/>
      <c r="AV519" s="213"/>
      <c r="AW519" s="216"/>
      <c r="AX519" s="216"/>
      <c r="AY519" s="216"/>
      <c r="AZ519" s="216"/>
      <c r="BA519" s="216"/>
      <c r="BB519" s="216"/>
      <c r="BC519" s="216"/>
      <c r="BD519" s="216"/>
    </row>
    <row r="520" spans="14:56" ht="37.15" customHeight="1">
      <c r="N520" s="213"/>
      <c r="O520" s="213"/>
      <c r="P520" s="213"/>
      <c r="Q520" s="214"/>
      <c r="T520" s="216"/>
      <c r="U520" s="216"/>
      <c r="V520" s="216"/>
      <c r="W520" s="216"/>
      <c r="X520" s="216"/>
      <c r="Y520" s="216"/>
      <c r="Z520" s="216"/>
      <c r="AA520" s="216"/>
      <c r="AB520" s="213"/>
      <c r="AC520" s="213"/>
      <c r="AD520" s="213"/>
      <c r="AE520" s="213"/>
      <c r="AF520" s="213"/>
      <c r="AG520" s="213"/>
      <c r="AH520" s="213"/>
      <c r="AI520" s="213"/>
      <c r="AJ520" s="213"/>
      <c r="AK520" s="213"/>
      <c r="AL520" s="213"/>
      <c r="AM520" s="213"/>
      <c r="AN520" s="213"/>
      <c r="AO520" s="213"/>
      <c r="AP520" s="213"/>
      <c r="AQ520" s="213"/>
      <c r="AR520" s="213"/>
      <c r="AS520" s="213"/>
      <c r="AT520" s="213"/>
      <c r="AU520" s="213"/>
      <c r="AV520" s="213"/>
      <c r="AW520" s="216"/>
      <c r="AX520" s="216"/>
      <c r="AY520" s="216"/>
      <c r="AZ520" s="216"/>
      <c r="BA520" s="216"/>
      <c r="BB520" s="216"/>
      <c r="BC520" s="216"/>
      <c r="BD520" s="216"/>
    </row>
    <row r="521" spans="14:56" ht="37.15" customHeight="1">
      <c r="N521" s="213"/>
      <c r="O521" s="213"/>
      <c r="P521" s="213"/>
      <c r="Q521" s="214"/>
      <c r="T521" s="216"/>
      <c r="U521" s="216"/>
      <c r="V521" s="216"/>
      <c r="W521" s="216"/>
      <c r="X521" s="216"/>
      <c r="Y521" s="216"/>
      <c r="Z521" s="216"/>
      <c r="AA521" s="216"/>
      <c r="AB521" s="213"/>
      <c r="AC521" s="213"/>
      <c r="AD521" s="213"/>
      <c r="AE521" s="213"/>
      <c r="AF521" s="213"/>
      <c r="AG521" s="213"/>
      <c r="AH521" s="213"/>
      <c r="AI521" s="213"/>
      <c r="AJ521" s="213"/>
      <c r="AK521" s="213"/>
      <c r="AL521" s="213"/>
      <c r="AM521" s="213"/>
      <c r="AN521" s="213"/>
      <c r="AO521" s="213"/>
      <c r="AP521" s="213"/>
      <c r="AQ521" s="213"/>
      <c r="AR521" s="213"/>
      <c r="AS521" s="213"/>
      <c r="AT521" s="213"/>
      <c r="AU521" s="213"/>
      <c r="AV521" s="213"/>
      <c r="AW521" s="216"/>
      <c r="AX521" s="216"/>
      <c r="AY521" s="216"/>
      <c r="AZ521" s="216"/>
      <c r="BA521" s="216"/>
      <c r="BB521" s="216"/>
      <c r="BC521" s="216"/>
      <c r="BD521" s="216"/>
    </row>
    <row r="522" spans="14:56" ht="37.15" customHeight="1">
      <c r="N522" s="213"/>
      <c r="O522" s="213"/>
      <c r="P522" s="213"/>
      <c r="Q522" s="214"/>
      <c r="T522" s="216"/>
      <c r="U522" s="216"/>
      <c r="V522" s="216"/>
      <c r="W522" s="216"/>
      <c r="X522" s="216"/>
      <c r="Y522" s="216"/>
      <c r="Z522" s="216"/>
      <c r="AA522" s="216"/>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6"/>
      <c r="AX522" s="216"/>
      <c r="AY522" s="216"/>
      <c r="AZ522" s="216"/>
      <c r="BA522" s="216"/>
      <c r="BB522" s="216"/>
      <c r="BC522" s="216"/>
      <c r="BD522" s="216"/>
    </row>
    <row r="523" spans="14:56" ht="37.15" customHeight="1">
      <c r="N523" s="213"/>
      <c r="O523" s="213"/>
      <c r="P523" s="213"/>
      <c r="Q523" s="214"/>
      <c r="T523" s="216"/>
      <c r="U523" s="216"/>
      <c r="V523" s="216"/>
      <c r="W523" s="216"/>
      <c r="X523" s="216"/>
      <c r="Y523" s="216"/>
      <c r="Z523" s="216"/>
      <c r="AA523" s="216"/>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6"/>
      <c r="AX523" s="216"/>
      <c r="AY523" s="216"/>
      <c r="AZ523" s="216"/>
      <c r="BA523" s="216"/>
      <c r="BB523" s="216"/>
      <c r="BC523" s="216"/>
      <c r="BD523" s="216"/>
    </row>
    <row r="524" spans="14:56" ht="37.15" customHeight="1">
      <c r="N524" s="213"/>
      <c r="O524" s="213"/>
      <c r="P524" s="213"/>
      <c r="Q524" s="214"/>
      <c r="T524" s="216"/>
      <c r="U524" s="216"/>
      <c r="V524" s="216"/>
      <c r="W524" s="216"/>
      <c r="X524" s="216"/>
      <c r="Y524" s="216"/>
      <c r="Z524" s="216"/>
      <c r="AA524" s="216"/>
      <c r="AB524" s="213"/>
      <c r="AC524" s="213"/>
      <c r="AD524" s="213"/>
      <c r="AE524" s="213"/>
      <c r="AF524" s="213"/>
      <c r="AG524" s="213"/>
      <c r="AH524" s="213"/>
      <c r="AI524" s="213"/>
      <c r="AJ524" s="213"/>
      <c r="AK524" s="213"/>
      <c r="AL524" s="213"/>
      <c r="AM524" s="213"/>
      <c r="AN524" s="213"/>
      <c r="AO524" s="213"/>
      <c r="AP524" s="213"/>
      <c r="AQ524" s="213"/>
      <c r="AR524" s="213"/>
      <c r="AS524" s="213"/>
      <c r="AT524" s="213"/>
      <c r="AU524" s="213"/>
      <c r="AV524" s="213"/>
      <c r="AW524" s="216"/>
      <c r="AX524" s="216"/>
      <c r="AY524" s="216"/>
      <c r="AZ524" s="216"/>
      <c r="BA524" s="216"/>
      <c r="BB524" s="216"/>
      <c r="BC524" s="216"/>
      <c r="BD524" s="216"/>
    </row>
    <row r="525" spans="14:56" ht="37.15" customHeight="1">
      <c r="N525" s="213"/>
      <c r="O525" s="213"/>
      <c r="P525" s="213"/>
      <c r="Q525" s="214"/>
      <c r="T525" s="216"/>
      <c r="U525" s="216"/>
      <c r="V525" s="216"/>
      <c r="W525" s="216"/>
      <c r="X525" s="216"/>
      <c r="Y525" s="216"/>
      <c r="Z525" s="216"/>
      <c r="AA525" s="216"/>
      <c r="AB525" s="213"/>
      <c r="AC525" s="213"/>
      <c r="AD525" s="213"/>
      <c r="AE525" s="213"/>
      <c r="AF525" s="213"/>
      <c r="AG525" s="213"/>
      <c r="AH525" s="213"/>
      <c r="AI525" s="213"/>
      <c r="AJ525" s="213"/>
      <c r="AK525" s="213"/>
      <c r="AL525" s="213"/>
      <c r="AM525" s="213"/>
      <c r="AN525" s="213"/>
      <c r="AO525" s="213"/>
      <c r="AP525" s="213"/>
      <c r="AQ525" s="213"/>
      <c r="AR525" s="213"/>
      <c r="AS525" s="213"/>
      <c r="AT525" s="213"/>
      <c r="AU525" s="213"/>
      <c r="AV525" s="213"/>
      <c r="AW525" s="216"/>
      <c r="AX525" s="216"/>
      <c r="AY525" s="216"/>
      <c r="AZ525" s="216"/>
      <c r="BA525" s="216"/>
      <c r="BB525" s="216"/>
      <c r="BC525" s="216"/>
      <c r="BD525" s="216"/>
    </row>
    <row r="526" spans="14:56" ht="37.15" customHeight="1">
      <c r="N526" s="213"/>
      <c r="O526" s="213"/>
      <c r="P526" s="213"/>
      <c r="Q526" s="214"/>
      <c r="T526" s="216"/>
      <c r="U526" s="216"/>
      <c r="V526" s="216"/>
      <c r="W526" s="216"/>
      <c r="X526" s="216"/>
      <c r="Y526" s="216"/>
      <c r="Z526" s="216"/>
      <c r="AA526" s="216"/>
      <c r="AB526" s="213"/>
      <c r="AC526" s="213"/>
      <c r="AD526" s="213"/>
      <c r="AE526" s="213"/>
      <c r="AF526" s="213"/>
      <c r="AG526" s="213"/>
      <c r="AH526" s="213"/>
      <c r="AI526" s="213"/>
      <c r="AJ526" s="213"/>
      <c r="AK526" s="213"/>
      <c r="AL526" s="213"/>
      <c r="AM526" s="213"/>
      <c r="AN526" s="213"/>
      <c r="AO526" s="213"/>
      <c r="AP526" s="213"/>
      <c r="AQ526" s="213"/>
      <c r="AR526" s="213"/>
      <c r="AS526" s="213"/>
      <c r="AT526" s="213"/>
      <c r="AU526" s="213"/>
      <c r="AV526" s="213"/>
      <c r="AW526" s="216"/>
      <c r="AX526" s="216"/>
      <c r="AY526" s="216"/>
      <c r="AZ526" s="216"/>
      <c r="BA526" s="216"/>
      <c r="BB526" s="216"/>
      <c r="BC526" s="216"/>
      <c r="BD526" s="216"/>
    </row>
    <row r="527" spans="14:56" ht="37.15" customHeight="1">
      <c r="N527" s="213"/>
      <c r="O527" s="213"/>
      <c r="P527" s="213"/>
      <c r="Q527" s="214"/>
      <c r="T527" s="216"/>
      <c r="U527" s="216"/>
      <c r="V527" s="216"/>
      <c r="W527" s="216"/>
      <c r="X527" s="216"/>
      <c r="Y527" s="216"/>
      <c r="Z527" s="216"/>
      <c r="AA527" s="216"/>
      <c r="AB527" s="213"/>
      <c r="AC527" s="213"/>
      <c r="AD527" s="213"/>
      <c r="AE527" s="213"/>
      <c r="AF527" s="213"/>
      <c r="AG527" s="213"/>
      <c r="AH527" s="213"/>
      <c r="AI527" s="213"/>
      <c r="AJ527" s="213"/>
      <c r="AK527" s="213"/>
      <c r="AL527" s="213"/>
      <c r="AM527" s="213"/>
      <c r="AN527" s="213"/>
      <c r="AO527" s="213"/>
      <c r="AP527" s="213"/>
      <c r="AQ527" s="213"/>
      <c r="AR527" s="213"/>
      <c r="AS527" s="213"/>
      <c r="AT527" s="213"/>
      <c r="AU527" s="213"/>
      <c r="AV527" s="213"/>
      <c r="AW527" s="216"/>
      <c r="AX527" s="216"/>
      <c r="AY527" s="216"/>
      <c r="AZ527" s="216"/>
      <c r="BA527" s="216"/>
      <c r="BB527" s="216"/>
      <c r="BC527" s="216"/>
      <c r="BD527" s="216"/>
    </row>
    <row r="528" spans="14:56" ht="37.15" customHeight="1">
      <c r="N528" s="213"/>
      <c r="O528" s="213"/>
      <c r="P528" s="213"/>
      <c r="Q528" s="214"/>
      <c r="T528" s="216"/>
      <c r="U528" s="216"/>
      <c r="V528" s="216"/>
      <c r="W528" s="216"/>
      <c r="X528" s="216"/>
      <c r="Y528" s="216"/>
      <c r="Z528" s="216"/>
      <c r="AA528" s="216"/>
      <c r="AB528" s="213"/>
      <c r="AC528" s="213"/>
      <c r="AD528" s="213"/>
      <c r="AE528" s="213"/>
      <c r="AF528" s="213"/>
      <c r="AG528" s="213"/>
      <c r="AH528" s="213"/>
      <c r="AI528" s="213"/>
      <c r="AJ528" s="213"/>
      <c r="AK528" s="213"/>
      <c r="AL528" s="213"/>
      <c r="AM528" s="213"/>
      <c r="AN528" s="213"/>
      <c r="AO528" s="213"/>
      <c r="AP528" s="213"/>
      <c r="AQ528" s="213"/>
      <c r="AR528" s="213"/>
      <c r="AS528" s="213"/>
      <c r="AT528" s="213"/>
      <c r="AU528" s="213"/>
      <c r="AV528" s="213"/>
      <c r="AW528" s="216"/>
      <c r="AX528" s="216"/>
      <c r="AY528" s="216"/>
      <c r="AZ528" s="216"/>
      <c r="BA528" s="216"/>
      <c r="BB528" s="216"/>
      <c r="BC528" s="216"/>
      <c r="BD528" s="216"/>
    </row>
    <row r="529" spans="14:56" ht="37.15" customHeight="1">
      <c r="N529" s="213"/>
      <c r="O529" s="213"/>
      <c r="P529" s="213"/>
      <c r="Q529" s="214"/>
      <c r="T529" s="216"/>
      <c r="U529" s="216"/>
      <c r="V529" s="216"/>
      <c r="W529" s="216"/>
      <c r="X529" s="216"/>
      <c r="Y529" s="216"/>
      <c r="Z529" s="216"/>
      <c r="AA529" s="216"/>
      <c r="AB529" s="213"/>
      <c r="AC529" s="213"/>
      <c r="AD529" s="213"/>
      <c r="AE529" s="213"/>
      <c r="AF529" s="213"/>
      <c r="AG529" s="213"/>
      <c r="AH529" s="213"/>
      <c r="AI529" s="213"/>
      <c r="AJ529" s="213"/>
      <c r="AK529" s="213"/>
      <c r="AL529" s="213"/>
      <c r="AM529" s="213"/>
      <c r="AN529" s="213"/>
      <c r="AO529" s="213"/>
      <c r="AP529" s="213"/>
      <c r="AQ529" s="213"/>
      <c r="AR529" s="213"/>
      <c r="AS529" s="213"/>
      <c r="AT529" s="213"/>
      <c r="AU529" s="213"/>
      <c r="AV529" s="213"/>
      <c r="AW529" s="216"/>
      <c r="AX529" s="216"/>
      <c r="AY529" s="216"/>
      <c r="AZ529" s="216"/>
      <c r="BA529" s="216"/>
      <c r="BB529" s="216"/>
      <c r="BC529" s="216"/>
      <c r="BD529" s="216"/>
    </row>
    <row r="530" spans="14:56" ht="37.15" customHeight="1">
      <c r="N530" s="213"/>
      <c r="O530" s="213"/>
      <c r="P530" s="213"/>
      <c r="Q530" s="214"/>
      <c r="T530" s="216"/>
      <c r="U530" s="216"/>
      <c r="V530" s="216"/>
      <c r="W530" s="216"/>
      <c r="X530" s="216"/>
      <c r="Y530" s="216"/>
      <c r="Z530" s="216"/>
      <c r="AA530" s="216"/>
      <c r="AB530" s="213"/>
      <c r="AC530" s="213"/>
      <c r="AD530" s="213"/>
      <c r="AE530" s="213"/>
      <c r="AF530" s="213"/>
      <c r="AG530" s="213"/>
      <c r="AH530" s="213"/>
      <c r="AI530" s="213"/>
      <c r="AJ530" s="213"/>
      <c r="AK530" s="213"/>
      <c r="AL530" s="213"/>
      <c r="AM530" s="213"/>
      <c r="AN530" s="213"/>
      <c r="AO530" s="213"/>
      <c r="AP530" s="213"/>
      <c r="AQ530" s="213"/>
      <c r="AR530" s="213"/>
      <c r="AS530" s="213"/>
      <c r="AT530" s="213"/>
      <c r="AU530" s="213"/>
      <c r="AV530" s="213"/>
      <c r="AW530" s="216"/>
      <c r="AX530" s="216"/>
      <c r="AY530" s="216"/>
      <c r="AZ530" s="216"/>
      <c r="BA530" s="216"/>
      <c r="BB530" s="216"/>
      <c r="BC530" s="216"/>
      <c r="BD530" s="216"/>
    </row>
    <row r="531" spans="14:56" ht="37.15" customHeight="1">
      <c r="N531" s="213"/>
      <c r="O531" s="213"/>
      <c r="P531" s="213"/>
      <c r="Q531" s="214"/>
      <c r="T531" s="216"/>
      <c r="U531" s="216"/>
      <c r="V531" s="216"/>
      <c r="W531" s="216"/>
      <c r="X531" s="216"/>
      <c r="Y531" s="216"/>
      <c r="Z531" s="216"/>
      <c r="AA531" s="216"/>
      <c r="AB531" s="213"/>
      <c r="AC531" s="213"/>
      <c r="AD531" s="213"/>
      <c r="AE531" s="213"/>
      <c r="AF531" s="213"/>
      <c r="AG531" s="213"/>
      <c r="AH531" s="213"/>
      <c r="AI531" s="213"/>
      <c r="AJ531" s="213"/>
      <c r="AK531" s="213"/>
      <c r="AL531" s="213"/>
      <c r="AM531" s="213"/>
      <c r="AN531" s="213"/>
      <c r="AO531" s="213"/>
      <c r="AP531" s="213"/>
      <c r="AQ531" s="213"/>
      <c r="AR531" s="213"/>
      <c r="AS531" s="213"/>
      <c r="AT531" s="213"/>
      <c r="AU531" s="213"/>
      <c r="AV531" s="213"/>
      <c r="AW531" s="216"/>
      <c r="AX531" s="216"/>
      <c r="AY531" s="216"/>
      <c r="AZ531" s="216"/>
      <c r="BA531" s="216"/>
      <c r="BB531" s="216"/>
      <c r="BC531" s="216"/>
      <c r="BD531" s="216"/>
    </row>
    <row r="532" spans="14:56" ht="37.15" customHeight="1">
      <c r="N532" s="213"/>
      <c r="O532" s="213"/>
      <c r="P532" s="213"/>
      <c r="Q532" s="214"/>
      <c r="T532" s="216"/>
      <c r="U532" s="216"/>
      <c r="V532" s="216"/>
      <c r="W532" s="216"/>
      <c r="X532" s="216"/>
      <c r="Y532" s="216"/>
      <c r="Z532" s="216"/>
      <c r="AA532" s="216"/>
      <c r="AB532" s="213"/>
      <c r="AC532" s="213"/>
      <c r="AD532" s="213"/>
      <c r="AE532" s="213"/>
      <c r="AF532" s="213"/>
      <c r="AG532" s="213"/>
      <c r="AH532" s="213"/>
      <c r="AI532" s="213"/>
      <c r="AJ532" s="213"/>
      <c r="AK532" s="213"/>
      <c r="AL532" s="213"/>
      <c r="AM532" s="213"/>
      <c r="AN532" s="213"/>
      <c r="AO532" s="213"/>
      <c r="AP532" s="213"/>
      <c r="AQ532" s="213"/>
      <c r="AR532" s="213"/>
      <c r="AS532" s="213"/>
      <c r="AT532" s="213"/>
      <c r="AU532" s="213"/>
      <c r="AV532" s="213"/>
      <c r="AW532" s="216"/>
      <c r="AX532" s="216"/>
      <c r="AY532" s="216"/>
      <c r="AZ532" s="216"/>
      <c r="BA532" s="216"/>
      <c r="BB532" s="216"/>
      <c r="BC532" s="216"/>
      <c r="BD532" s="216"/>
    </row>
    <row r="533" spans="14:56" ht="37.15" customHeight="1">
      <c r="N533" s="213"/>
      <c r="O533" s="213"/>
      <c r="P533" s="213"/>
      <c r="Q533" s="214"/>
      <c r="T533" s="216"/>
      <c r="U533" s="216"/>
      <c r="V533" s="216"/>
      <c r="W533" s="216"/>
      <c r="X533" s="216"/>
      <c r="Y533" s="216"/>
      <c r="Z533" s="216"/>
      <c r="AA533" s="216"/>
      <c r="AB533" s="213"/>
      <c r="AC533" s="213"/>
      <c r="AD533" s="213"/>
      <c r="AE533" s="213"/>
      <c r="AF533" s="213"/>
      <c r="AG533" s="213"/>
      <c r="AH533" s="213"/>
      <c r="AI533" s="213"/>
      <c r="AJ533" s="213"/>
      <c r="AK533" s="213"/>
      <c r="AL533" s="213"/>
      <c r="AM533" s="213"/>
      <c r="AN533" s="213"/>
      <c r="AO533" s="213"/>
      <c r="AP533" s="213"/>
      <c r="AQ533" s="213"/>
      <c r="AR533" s="213"/>
      <c r="AS533" s="213"/>
      <c r="AT533" s="213"/>
      <c r="AU533" s="213"/>
      <c r="AV533" s="213"/>
      <c r="AW533" s="216"/>
      <c r="AX533" s="216"/>
      <c r="AY533" s="216"/>
      <c r="AZ533" s="216"/>
      <c r="BA533" s="216"/>
      <c r="BB533" s="216"/>
      <c r="BC533" s="216"/>
      <c r="BD533" s="216"/>
    </row>
    <row r="534" spans="14:56" ht="37.15" customHeight="1">
      <c r="N534" s="213"/>
      <c r="O534" s="213"/>
      <c r="P534" s="213"/>
      <c r="Q534" s="214"/>
      <c r="T534" s="216"/>
      <c r="U534" s="216"/>
      <c r="V534" s="216"/>
      <c r="W534" s="216"/>
      <c r="X534" s="216"/>
      <c r="Y534" s="216"/>
      <c r="Z534" s="216"/>
      <c r="AA534" s="216"/>
      <c r="AB534" s="213"/>
      <c r="AC534" s="213"/>
      <c r="AD534" s="213"/>
      <c r="AE534" s="213"/>
      <c r="AF534" s="213"/>
      <c r="AG534" s="213"/>
      <c r="AH534" s="213"/>
      <c r="AI534" s="213"/>
      <c r="AJ534" s="213"/>
      <c r="AK534" s="213"/>
      <c r="AL534" s="213"/>
      <c r="AM534" s="213"/>
      <c r="AN534" s="213"/>
      <c r="AO534" s="213"/>
      <c r="AP534" s="213"/>
      <c r="AQ534" s="213"/>
      <c r="AR534" s="213"/>
      <c r="AS534" s="213"/>
      <c r="AT534" s="213"/>
      <c r="AU534" s="213"/>
      <c r="AV534" s="213"/>
      <c r="AW534" s="216"/>
      <c r="AX534" s="216"/>
      <c r="AY534" s="216"/>
      <c r="AZ534" s="216"/>
      <c r="BA534" s="216"/>
      <c r="BB534" s="216"/>
      <c r="BC534" s="216"/>
      <c r="BD534" s="216"/>
    </row>
    <row r="535" spans="14:56" ht="37.15" customHeight="1">
      <c r="N535" s="213"/>
      <c r="O535" s="213"/>
      <c r="P535" s="213"/>
      <c r="Q535" s="214"/>
      <c r="T535" s="216"/>
      <c r="U535" s="216"/>
      <c r="V535" s="216"/>
      <c r="W535" s="216"/>
      <c r="X535" s="216"/>
      <c r="Y535" s="216"/>
      <c r="Z535" s="216"/>
      <c r="AA535" s="216"/>
      <c r="AB535" s="213"/>
      <c r="AC535" s="213"/>
      <c r="AD535" s="213"/>
      <c r="AE535" s="213"/>
      <c r="AF535" s="213"/>
      <c r="AG535" s="213"/>
      <c r="AH535" s="213"/>
      <c r="AI535" s="213"/>
      <c r="AJ535" s="213"/>
      <c r="AK535" s="213"/>
      <c r="AL535" s="213"/>
      <c r="AM535" s="213"/>
      <c r="AN535" s="213"/>
      <c r="AO535" s="213"/>
      <c r="AP535" s="213"/>
      <c r="AQ535" s="213"/>
      <c r="AR535" s="213"/>
      <c r="AS535" s="213"/>
      <c r="AT535" s="213"/>
      <c r="AU535" s="213"/>
      <c r="AV535" s="213"/>
      <c r="AW535" s="216"/>
      <c r="AX535" s="216"/>
      <c r="AY535" s="216"/>
      <c r="AZ535" s="216"/>
      <c r="BA535" s="216"/>
      <c r="BB535" s="216"/>
      <c r="BC535" s="216"/>
      <c r="BD535" s="216"/>
    </row>
    <row r="536" spans="14:56" ht="37.15" customHeight="1">
      <c r="N536" s="213"/>
      <c r="O536" s="213"/>
      <c r="P536" s="213"/>
      <c r="Q536" s="214"/>
      <c r="T536" s="216"/>
      <c r="U536" s="216"/>
      <c r="V536" s="216"/>
      <c r="W536" s="216"/>
      <c r="X536" s="216"/>
      <c r="Y536" s="216"/>
      <c r="Z536" s="216"/>
      <c r="AA536" s="216"/>
      <c r="AB536" s="213"/>
      <c r="AC536" s="213"/>
      <c r="AD536" s="213"/>
      <c r="AE536" s="213"/>
      <c r="AF536" s="213"/>
      <c r="AG536" s="213"/>
      <c r="AH536" s="213"/>
      <c r="AI536" s="213"/>
      <c r="AJ536" s="213"/>
      <c r="AK536" s="213"/>
      <c r="AL536" s="213"/>
      <c r="AM536" s="213"/>
      <c r="AN536" s="213"/>
      <c r="AO536" s="213"/>
      <c r="AP536" s="213"/>
      <c r="AQ536" s="213"/>
      <c r="AR536" s="213"/>
      <c r="AS536" s="213"/>
      <c r="AT536" s="213"/>
      <c r="AU536" s="213"/>
      <c r="AV536" s="213"/>
      <c r="AW536" s="216"/>
      <c r="AX536" s="216"/>
      <c r="AY536" s="216"/>
      <c r="AZ536" s="216"/>
      <c r="BA536" s="216"/>
      <c r="BB536" s="216"/>
      <c r="BC536" s="216"/>
      <c r="BD536" s="216"/>
    </row>
    <row r="537" spans="14:56" ht="37.15" customHeight="1">
      <c r="N537" s="213"/>
      <c r="O537" s="213"/>
      <c r="P537" s="213"/>
      <c r="Q537" s="214"/>
      <c r="T537" s="216"/>
      <c r="U537" s="216"/>
      <c r="V537" s="216"/>
      <c r="W537" s="216"/>
      <c r="X537" s="216"/>
      <c r="Y537" s="216"/>
      <c r="Z537" s="216"/>
      <c r="AA537" s="216"/>
      <c r="AB537" s="213"/>
      <c r="AC537" s="213"/>
      <c r="AD537" s="213"/>
      <c r="AE537" s="213"/>
      <c r="AF537" s="213"/>
      <c r="AG537" s="213"/>
      <c r="AH537" s="213"/>
      <c r="AI537" s="213"/>
      <c r="AJ537" s="213"/>
      <c r="AK537" s="213"/>
      <c r="AL537" s="213"/>
      <c r="AM537" s="213"/>
      <c r="AN537" s="213"/>
      <c r="AO537" s="213"/>
      <c r="AP537" s="213"/>
      <c r="AQ537" s="213"/>
      <c r="AR537" s="213"/>
      <c r="AS537" s="213"/>
      <c r="AT537" s="213"/>
      <c r="AU537" s="213"/>
      <c r="AV537" s="213"/>
      <c r="AW537" s="216"/>
      <c r="AX537" s="216"/>
      <c r="AY537" s="216"/>
      <c r="AZ537" s="216"/>
      <c r="BA537" s="216"/>
      <c r="BB537" s="216"/>
      <c r="BC537" s="216"/>
      <c r="BD537" s="216"/>
    </row>
    <row r="538" spans="14:56" ht="37.15" customHeight="1">
      <c r="N538" s="213"/>
      <c r="O538" s="213"/>
      <c r="P538" s="213"/>
      <c r="Q538" s="214"/>
      <c r="T538" s="216"/>
      <c r="U538" s="216"/>
      <c r="V538" s="216"/>
      <c r="W538" s="216"/>
      <c r="X538" s="216"/>
      <c r="Y538" s="216"/>
      <c r="Z538" s="216"/>
      <c r="AA538" s="216"/>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6"/>
      <c r="AX538" s="216"/>
      <c r="AY538" s="216"/>
      <c r="AZ538" s="216"/>
      <c r="BA538" s="216"/>
      <c r="BB538" s="216"/>
      <c r="BC538" s="216"/>
      <c r="BD538" s="216"/>
    </row>
    <row r="539" spans="14:56" ht="37.15" customHeight="1">
      <c r="N539" s="213"/>
      <c r="O539" s="213"/>
      <c r="P539" s="213"/>
      <c r="Q539" s="214"/>
      <c r="T539" s="216"/>
      <c r="U539" s="216"/>
      <c r="V539" s="216"/>
      <c r="W539" s="216"/>
      <c r="X539" s="216"/>
      <c r="Y539" s="216"/>
      <c r="Z539" s="216"/>
      <c r="AA539" s="216"/>
      <c r="AB539" s="213"/>
      <c r="AC539" s="213"/>
      <c r="AD539" s="213"/>
      <c r="AE539" s="213"/>
      <c r="AF539" s="213"/>
      <c r="AG539" s="213"/>
      <c r="AH539" s="213"/>
      <c r="AI539" s="213"/>
      <c r="AJ539" s="213"/>
      <c r="AK539" s="213"/>
      <c r="AL539" s="213"/>
      <c r="AM539" s="213"/>
      <c r="AN539" s="213"/>
      <c r="AO539" s="213"/>
      <c r="AP539" s="213"/>
      <c r="AQ539" s="213"/>
      <c r="AR539" s="213"/>
      <c r="AS539" s="213"/>
      <c r="AT539" s="213"/>
      <c r="AU539" s="213"/>
      <c r="AV539" s="213"/>
      <c r="AW539" s="216"/>
      <c r="AX539" s="216"/>
      <c r="AY539" s="216"/>
      <c r="AZ539" s="216"/>
      <c r="BA539" s="216"/>
      <c r="BB539" s="216"/>
      <c r="BC539" s="216"/>
      <c r="BD539" s="216"/>
    </row>
    <row r="540" spans="14:56" ht="37.15" customHeight="1">
      <c r="N540" s="213"/>
      <c r="O540" s="213"/>
      <c r="P540" s="213"/>
      <c r="Q540" s="214"/>
      <c r="T540" s="216"/>
      <c r="U540" s="216"/>
      <c r="V540" s="216"/>
      <c r="W540" s="216"/>
      <c r="X540" s="216"/>
      <c r="Y540" s="216"/>
      <c r="Z540" s="216"/>
      <c r="AA540" s="216"/>
      <c r="AB540" s="213"/>
      <c r="AC540" s="213"/>
      <c r="AD540" s="213"/>
      <c r="AE540" s="213"/>
      <c r="AF540" s="213"/>
      <c r="AG540" s="213"/>
      <c r="AH540" s="213"/>
      <c r="AI540" s="213"/>
      <c r="AJ540" s="213"/>
      <c r="AK540" s="213"/>
      <c r="AL540" s="213"/>
      <c r="AM540" s="213"/>
      <c r="AN540" s="213"/>
      <c r="AO540" s="213"/>
      <c r="AP540" s="213"/>
      <c r="AQ540" s="213"/>
      <c r="AR540" s="213"/>
      <c r="AS540" s="213"/>
      <c r="AT540" s="213"/>
      <c r="AU540" s="213"/>
      <c r="AV540" s="213"/>
      <c r="AW540" s="216"/>
      <c r="AX540" s="216"/>
      <c r="AY540" s="216"/>
      <c r="AZ540" s="216"/>
      <c r="BA540" s="216"/>
      <c r="BB540" s="216"/>
      <c r="BC540" s="216"/>
      <c r="BD540" s="216"/>
    </row>
    <row r="541" spans="14:56" ht="37.15" customHeight="1">
      <c r="N541" s="213"/>
      <c r="O541" s="213"/>
      <c r="P541" s="213"/>
      <c r="Q541" s="214"/>
      <c r="T541" s="216"/>
      <c r="U541" s="216"/>
      <c r="V541" s="216"/>
      <c r="W541" s="216"/>
      <c r="X541" s="216"/>
      <c r="Y541" s="216"/>
      <c r="Z541" s="216"/>
      <c r="AA541" s="216"/>
      <c r="AB541" s="213"/>
      <c r="AC541" s="213"/>
      <c r="AD541" s="213"/>
      <c r="AE541" s="213"/>
      <c r="AF541" s="213"/>
      <c r="AG541" s="213"/>
      <c r="AH541" s="213"/>
      <c r="AI541" s="213"/>
      <c r="AJ541" s="213"/>
      <c r="AK541" s="213"/>
      <c r="AL541" s="213"/>
      <c r="AM541" s="213"/>
      <c r="AN541" s="213"/>
      <c r="AO541" s="213"/>
      <c r="AP541" s="213"/>
      <c r="AQ541" s="213"/>
      <c r="AR541" s="213"/>
      <c r="AS541" s="213"/>
      <c r="AT541" s="213"/>
      <c r="AU541" s="213"/>
      <c r="AV541" s="213"/>
      <c r="AW541" s="216"/>
      <c r="AX541" s="216"/>
      <c r="AY541" s="216"/>
      <c r="AZ541" s="216"/>
      <c r="BA541" s="216"/>
      <c r="BB541" s="216"/>
      <c r="BC541" s="216"/>
      <c r="BD541" s="216"/>
    </row>
    <row r="542" spans="14:56" ht="37.15" customHeight="1">
      <c r="N542" s="213"/>
      <c r="O542" s="213"/>
      <c r="P542" s="213"/>
      <c r="Q542" s="214"/>
      <c r="T542" s="216"/>
      <c r="U542" s="216"/>
      <c r="V542" s="216"/>
      <c r="W542" s="216"/>
      <c r="X542" s="216"/>
      <c r="Y542" s="216"/>
      <c r="Z542" s="216"/>
      <c r="AA542" s="216"/>
      <c r="AB542" s="213"/>
      <c r="AC542" s="213"/>
      <c r="AD542" s="213"/>
      <c r="AE542" s="213"/>
      <c r="AF542" s="213"/>
      <c r="AG542" s="213"/>
      <c r="AH542" s="213"/>
      <c r="AI542" s="213"/>
      <c r="AJ542" s="213"/>
      <c r="AK542" s="213"/>
      <c r="AL542" s="213"/>
      <c r="AM542" s="213"/>
      <c r="AN542" s="213"/>
      <c r="AO542" s="213"/>
      <c r="AP542" s="213"/>
      <c r="AQ542" s="213"/>
      <c r="AR542" s="213"/>
      <c r="AS542" s="213"/>
      <c r="AT542" s="213"/>
      <c r="AU542" s="213"/>
      <c r="AV542" s="213"/>
      <c r="AW542" s="216"/>
      <c r="AX542" s="216"/>
      <c r="AY542" s="216"/>
      <c r="AZ542" s="216"/>
      <c r="BA542" s="216"/>
      <c r="BB542" s="216"/>
      <c r="BC542" s="216"/>
      <c r="BD542" s="216"/>
    </row>
    <row r="543" spans="14:56" ht="37.15" customHeight="1">
      <c r="N543" s="213"/>
      <c r="O543" s="213"/>
      <c r="P543" s="213"/>
      <c r="Q543" s="214"/>
      <c r="T543" s="216"/>
      <c r="U543" s="216"/>
      <c r="V543" s="216"/>
      <c r="W543" s="216"/>
      <c r="X543" s="216"/>
      <c r="Y543" s="216"/>
      <c r="Z543" s="216"/>
      <c r="AA543" s="216"/>
      <c r="AB543" s="213"/>
      <c r="AC543" s="213"/>
      <c r="AD543" s="213"/>
      <c r="AE543" s="213"/>
      <c r="AF543" s="213"/>
      <c r="AG543" s="213"/>
      <c r="AH543" s="213"/>
      <c r="AI543" s="213"/>
      <c r="AJ543" s="213"/>
      <c r="AK543" s="213"/>
      <c r="AL543" s="213"/>
      <c r="AM543" s="213"/>
      <c r="AN543" s="213"/>
      <c r="AO543" s="213"/>
      <c r="AP543" s="213"/>
      <c r="AQ543" s="213"/>
      <c r="AR543" s="213"/>
      <c r="AS543" s="213"/>
      <c r="AT543" s="213"/>
      <c r="AU543" s="213"/>
      <c r="AV543" s="213"/>
      <c r="AW543" s="216"/>
      <c r="AX543" s="216"/>
      <c r="AY543" s="216"/>
      <c r="AZ543" s="216"/>
      <c r="BA543" s="216"/>
      <c r="BB543" s="216"/>
      <c r="BC543" s="216"/>
      <c r="BD543" s="216"/>
    </row>
    <row r="544" spans="14:56" ht="37.15" customHeight="1">
      <c r="N544" s="213"/>
      <c r="O544" s="213"/>
      <c r="P544" s="213"/>
      <c r="Q544" s="214"/>
      <c r="T544" s="216"/>
      <c r="U544" s="216"/>
      <c r="V544" s="216"/>
      <c r="W544" s="216"/>
      <c r="X544" s="216"/>
      <c r="Y544" s="216"/>
      <c r="Z544" s="216"/>
      <c r="AA544" s="216"/>
      <c r="AB544" s="213"/>
      <c r="AC544" s="213"/>
      <c r="AD544" s="213"/>
      <c r="AE544" s="213"/>
      <c r="AF544" s="213"/>
      <c r="AG544" s="213"/>
      <c r="AH544" s="213"/>
      <c r="AI544" s="213"/>
      <c r="AJ544" s="213"/>
      <c r="AK544" s="213"/>
      <c r="AL544" s="213"/>
      <c r="AM544" s="213"/>
      <c r="AN544" s="213"/>
      <c r="AO544" s="213"/>
      <c r="AP544" s="213"/>
      <c r="AQ544" s="213"/>
      <c r="AR544" s="213"/>
      <c r="AS544" s="213"/>
      <c r="AT544" s="213"/>
      <c r="AU544" s="213"/>
      <c r="AV544" s="213"/>
      <c r="AW544" s="216"/>
      <c r="AX544" s="216"/>
      <c r="AY544" s="216"/>
      <c r="AZ544" s="216"/>
      <c r="BA544" s="216"/>
      <c r="BB544" s="216"/>
      <c r="BC544" s="216"/>
      <c r="BD544" s="216"/>
    </row>
    <row r="545" spans="14:56" ht="37.15" customHeight="1">
      <c r="N545" s="213"/>
      <c r="O545" s="213"/>
      <c r="P545" s="213"/>
      <c r="Q545" s="214"/>
      <c r="T545" s="216"/>
      <c r="U545" s="216"/>
      <c r="V545" s="216"/>
      <c r="W545" s="216"/>
      <c r="X545" s="216"/>
      <c r="Y545" s="216"/>
      <c r="Z545" s="216"/>
      <c r="AA545" s="216"/>
      <c r="AB545" s="213"/>
      <c r="AC545" s="213"/>
      <c r="AD545" s="213"/>
      <c r="AE545" s="213"/>
      <c r="AF545" s="213"/>
      <c r="AG545" s="213"/>
      <c r="AH545" s="213"/>
      <c r="AI545" s="213"/>
      <c r="AJ545" s="213"/>
      <c r="AK545" s="213"/>
      <c r="AL545" s="213"/>
      <c r="AM545" s="213"/>
      <c r="AN545" s="213"/>
      <c r="AO545" s="213"/>
      <c r="AP545" s="213"/>
      <c r="AQ545" s="213"/>
      <c r="AR545" s="213"/>
      <c r="AS545" s="213"/>
      <c r="AT545" s="213"/>
      <c r="AU545" s="213"/>
      <c r="AV545" s="213"/>
      <c r="AW545" s="216"/>
      <c r="AX545" s="216"/>
      <c r="AY545" s="216"/>
      <c r="AZ545" s="216"/>
      <c r="BA545" s="216"/>
      <c r="BB545" s="216"/>
      <c r="BC545" s="216"/>
      <c r="BD545" s="216"/>
    </row>
    <row r="546" spans="14:56" ht="37.15" customHeight="1">
      <c r="N546" s="213"/>
      <c r="O546" s="213"/>
      <c r="P546" s="213"/>
      <c r="Q546" s="214"/>
      <c r="T546" s="216"/>
      <c r="U546" s="216"/>
      <c r="V546" s="216"/>
      <c r="W546" s="216"/>
      <c r="X546" s="216"/>
      <c r="Y546" s="216"/>
      <c r="Z546" s="216"/>
      <c r="AA546" s="216"/>
      <c r="AB546" s="213"/>
      <c r="AC546" s="213"/>
      <c r="AD546" s="213"/>
      <c r="AE546" s="213"/>
      <c r="AF546" s="213"/>
      <c r="AG546" s="213"/>
      <c r="AH546" s="213"/>
      <c r="AI546" s="213"/>
      <c r="AJ546" s="213"/>
      <c r="AK546" s="213"/>
      <c r="AL546" s="213"/>
      <c r="AM546" s="213"/>
      <c r="AN546" s="213"/>
      <c r="AO546" s="213"/>
      <c r="AP546" s="213"/>
      <c r="AQ546" s="213"/>
      <c r="AR546" s="213"/>
      <c r="AS546" s="213"/>
      <c r="AT546" s="213"/>
      <c r="AU546" s="213"/>
      <c r="AV546" s="213"/>
      <c r="AW546" s="216"/>
      <c r="AX546" s="216"/>
      <c r="AY546" s="216"/>
      <c r="AZ546" s="216"/>
      <c r="BA546" s="216"/>
      <c r="BB546" s="216"/>
      <c r="BC546" s="216"/>
      <c r="BD546" s="216"/>
    </row>
    <row r="547" spans="14:56" ht="37.15" customHeight="1">
      <c r="N547" s="213"/>
      <c r="O547" s="213"/>
      <c r="P547" s="213"/>
      <c r="Q547" s="214"/>
      <c r="T547" s="216"/>
      <c r="U547" s="216"/>
      <c r="V547" s="216"/>
      <c r="W547" s="216"/>
      <c r="X547" s="216"/>
      <c r="Y547" s="216"/>
      <c r="Z547" s="216"/>
      <c r="AA547" s="216"/>
      <c r="AB547" s="213"/>
      <c r="AC547" s="213"/>
      <c r="AD547" s="213"/>
      <c r="AE547" s="213"/>
      <c r="AF547" s="213"/>
      <c r="AG547" s="213"/>
      <c r="AH547" s="213"/>
      <c r="AI547" s="213"/>
      <c r="AJ547" s="213"/>
      <c r="AK547" s="213"/>
      <c r="AL547" s="213"/>
      <c r="AM547" s="213"/>
      <c r="AN547" s="213"/>
      <c r="AO547" s="213"/>
      <c r="AP547" s="213"/>
      <c r="AQ547" s="213"/>
      <c r="AR547" s="213"/>
      <c r="AS547" s="213"/>
      <c r="AT547" s="213"/>
      <c r="AU547" s="213"/>
      <c r="AV547" s="213"/>
      <c r="AW547" s="216"/>
      <c r="AX547" s="216"/>
      <c r="AY547" s="216"/>
      <c r="AZ547" s="216"/>
      <c r="BA547" s="216"/>
      <c r="BB547" s="216"/>
      <c r="BC547" s="216"/>
      <c r="BD547" s="216"/>
    </row>
    <row r="548" spans="14:56" ht="37.15" customHeight="1">
      <c r="N548" s="213"/>
      <c r="O548" s="213"/>
      <c r="P548" s="213"/>
      <c r="Q548" s="214"/>
      <c r="T548" s="216"/>
      <c r="U548" s="216"/>
      <c r="V548" s="216"/>
      <c r="W548" s="216"/>
      <c r="X548" s="216"/>
      <c r="Y548" s="216"/>
      <c r="Z548" s="216"/>
      <c r="AA548" s="216"/>
      <c r="AB548" s="213"/>
      <c r="AC548" s="213"/>
      <c r="AD548" s="213"/>
      <c r="AE548" s="213"/>
      <c r="AF548" s="213"/>
      <c r="AG548" s="213"/>
      <c r="AH548" s="213"/>
      <c r="AI548" s="213"/>
      <c r="AJ548" s="213"/>
      <c r="AK548" s="213"/>
      <c r="AL548" s="213"/>
      <c r="AM548" s="213"/>
      <c r="AN548" s="213"/>
      <c r="AO548" s="213"/>
      <c r="AP548" s="213"/>
      <c r="AQ548" s="213"/>
      <c r="AR548" s="213"/>
      <c r="AS548" s="213"/>
      <c r="AT548" s="213"/>
      <c r="AU548" s="213"/>
      <c r="AV548" s="213"/>
      <c r="AW548" s="216"/>
      <c r="AX548" s="216"/>
      <c r="AY548" s="216"/>
      <c r="AZ548" s="216"/>
      <c r="BA548" s="216"/>
      <c r="BB548" s="216"/>
      <c r="BC548" s="216"/>
      <c r="BD548" s="216"/>
    </row>
    <row r="549" spans="14:56" ht="37.15" customHeight="1">
      <c r="N549" s="213"/>
      <c r="O549" s="213"/>
      <c r="P549" s="213"/>
      <c r="Q549" s="214"/>
      <c r="T549" s="216"/>
      <c r="U549" s="216"/>
      <c r="V549" s="216"/>
      <c r="W549" s="216"/>
      <c r="X549" s="216"/>
      <c r="Y549" s="216"/>
      <c r="Z549" s="216"/>
      <c r="AA549" s="216"/>
      <c r="AB549" s="213"/>
      <c r="AC549" s="213"/>
      <c r="AD549" s="213"/>
      <c r="AE549" s="213"/>
      <c r="AF549" s="213"/>
      <c r="AG549" s="213"/>
      <c r="AH549" s="213"/>
      <c r="AI549" s="213"/>
      <c r="AJ549" s="213"/>
      <c r="AK549" s="213"/>
      <c r="AL549" s="213"/>
      <c r="AM549" s="213"/>
      <c r="AN549" s="213"/>
      <c r="AO549" s="213"/>
      <c r="AP549" s="213"/>
      <c r="AQ549" s="213"/>
      <c r="AR549" s="213"/>
      <c r="AS549" s="213"/>
      <c r="AT549" s="213"/>
      <c r="AU549" s="213"/>
      <c r="AV549" s="213"/>
      <c r="AW549" s="216"/>
      <c r="AX549" s="216"/>
      <c r="AY549" s="216"/>
      <c r="AZ549" s="216"/>
      <c r="BA549" s="216"/>
      <c r="BB549" s="216"/>
      <c r="BC549" s="216"/>
      <c r="BD549" s="216"/>
    </row>
    <row r="550" spans="14:56" ht="37.15" customHeight="1">
      <c r="N550" s="213"/>
      <c r="O550" s="213"/>
      <c r="P550" s="213"/>
      <c r="Q550" s="214"/>
      <c r="T550" s="216"/>
      <c r="U550" s="216"/>
      <c r="V550" s="216"/>
      <c r="W550" s="216"/>
      <c r="X550" s="216"/>
      <c r="Y550" s="216"/>
      <c r="Z550" s="216"/>
      <c r="AA550" s="216"/>
      <c r="AB550" s="213"/>
      <c r="AC550" s="213"/>
      <c r="AD550" s="213"/>
      <c r="AE550" s="213"/>
      <c r="AF550" s="213"/>
      <c r="AG550" s="213"/>
      <c r="AH550" s="213"/>
      <c r="AI550" s="213"/>
      <c r="AJ550" s="213"/>
      <c r="AK550" s="213"/>
      <c r="AL550" s="213"/>
      <c r="AM550" s="213"/>
      <c r="AN550" s="213"/>
      <c r="AO550" s="213"/>
      <c r="AP550" s="213"/>
      <c r="AQ550" s="213"/>
      <c r="AR550" s="213"/>
      <c r="AS550" s="213"/>
      <c r="AT550" s="213"/>
      <c r="AU550" s="213"/>
      <c r="AV550" s="213"/>
      <c r="AW550" s="216"/>
      <c r="AX550" s="216"/>
      <c r="AY550" s="216"/>
      <c r="AZ550" s="216"/>
      <c r="BA550" s="216"/>
      <c r="BB550" s="216"/>
      <c r="BC550" s="216"/>
      <c r="BD550" s="216"/>
    </row>
    <row r="551" spans="14:56" ht="37.15" customHeight="1">
      <c r="N551" s="213"/>
      <c r="O551" s="213"/>
      <c r="P551" s="213"/>
      <c r="Q551" s="214"/>
      <c r="T551" s="216"/>
      <c r="U551" s="216"/>
      <c r="V551" s="216"/>
      <c r="W551" s="216"/>
      <c r="X551" s="216"/>
      <c r="Y551" s="216"/>
      <c r="Z551" s="216"/>
      <c r="AA551" s="216"/>
      <c r="AB551" s="213"/>
      <c r="AC551" s="213"/>
      <c r="AD551" s="213"/>
      <c r="AE551" s="213"/>
      <c r="AF551" s="213"/>
      <c r="AG551" s="213"/>
      <c r="AH551" s="213"/>
      <c r="AI551" s="213"/>
      <c r="AJ551" s="213"/>
      <c r="AK551" s="213"/>
      <c r="AL551" s="213"/>
      <c r="AM551" s="213"/>
      <c r="AN551" s="213"/>
      <c r="AO551" s="213"/>
      <c r="AP551" s="213"/>
      <c r="AQ551" s="213"/>
      <c r="AR551" s="213"/>
      <c r="AS551" s="213"/>
      <c r="AT551" s="213"/>
      <c r="AU551" s="213"/>
      <c r="AV551" s="213"/>
      <c r="AW551" s="216"/>
      <c r="AX551" s="216"/>
      <c r="AY551" s="216"/>
      <c r="AZ551" s="216"/>
      <c r="BA551" s="216"/>
      <c r="BB551" s="216"/>
      <c r="BC551" s="216"/>
      <c r="BD551" s="216"/>
    </row>
    <row r="552" spans="14:56" ht="37.15" customHeight="1">
      <c r="N552" s="213"/>
      <c r="O552" s="213"/>
      <c r="P552" s="213"/>
      <c r="Q552" s="214"/>
      <c r="T552" s="216"/>
      <c r="U552" s="216"/>
      <c r="V552" s="216"/>
      <c r="W552" s="216"/>
      <c r="X552" s="216"/>
      <c r="Y552" s="216"/>
      <c r="Z552" s="216"/>
      <c r="AA552" s="216"/>
      <c r="AB552" s="213"/>
      <c r="AC552" s="213"/>
      <c r="AD552" s="213"/>
      <c r="AE552" s="213"/>
      <c r="AF552" s="213"/>
      <c r="AG552" s="213"/>
      <c r="AH552" s="213"/>
      <c r="AI552" s="213"/>
      <c r="AJ552" s="213"/>
      <c r="AK552" s="213"/>
      <c r="AL552" s="213"/>
      <c r="AM552" s="213"/>
      <c r="AN552" s="213"/>
      <c r="AO552" s="213"/>
      <c r="AP552" s="213"/>
      <c r="AQ552" s="213"/>
      <c r="AR552" s="213"/>
      <c r="AS552" s="213"/>
      <c r="AT552" s="213"/>
      <c r="AU552" s="213"/>
      <c r="AV552" s="213"/>
      <c r="AW552" s="216"/>
      <c r="AX552" s="216"/>
      <c r="AY552" s="216"/>
      <c r="AZ552" s="216"/>
      <c r="BA552" s="216"/>
      <c r="BB552" s="216"/>
      <c r="BC552" s="216"/>
      <c r="BD552" s="216"/>
    </row>
    <row r="553" spans="14:56" ht="37.15" customHeight="1">
      <c r="N553" s="213"/>
      <c r="O553" s="213"/>
      <c r="P553" s="213"/>
      <c r="Q553" s="214"/>
      <c r="T553" s="216"/>
      <c r="U553" s="216"/>
      <c r="V553" s="216"/>
      <c r="W553" s="216"/>
      <c r="X553" s="216"/>
      <c r="Y553" s="216"/>
      <c r="Z553" s="216"/>
      <c r="AA553" s="216"/>
      <c r="AB553" s="213"/>
      <c r="AC553" s="213"/>
      <c r="AD553" s="213"/>
      <c r="AE553" s="213"/>
      <c r="AF553" s="213"/>
      <c r="AG553" s="213"/>
      <c r="AH553" s="213"/>
      <c r="AI553" s="213"/>
      <c r="AJ553" s="213"/>
      <c r="AK553" s="213"/>
      <c r="AL553" s="213"/>
      <c r="AM553" s="213"/>
      <c r="AN553" s="213"/>
      <c r="AO553" s="213"/>
      <c r="AP553" s="213"/>
      <c r="AQ553" s="213"/>
      <c r="AR553" s="213"/>
      <c r="AS553" s="213"/>
      <c r="AT553" s="213"/>
      <c r="AU553" s="213"/>
      <c r="AV553" s="213"/>
      <c r="AW553" s="216"/>
      <c r="AX553" s="216"/>
      <c r="AY553" s="216"/>
      <c r="AZ553" s="216"/>
      <c r="BA553" s="216"/>
      <c r="BB553" s="216"/>
      <c r="BC553" s="216"/>
      <c r="BD553" s="216"/>
    </row>
    <row r="554" spans="14:56" ht="37.15" customHeight="1">
      <c r="N554" s="213"/>
      <c r="O554" s="213"/>
      <c r="P554" s="213"/>
      <c r="Q554" s="214"/>
      <c r="T554" s="216"/>
      <c r="U554" s="216"/>
      <c r="V554" s="216"/>
      <c r="W554" s="216"/>
      <c r="X554" s="216"/>
      <c r="Y554" s="216"/>
      <c r="Z554" s="216"/>
      <c r="AA554" s="216"/>
      <c r="AB554" s="213"/>
      <c r="AC554" s="213"/>
      <c r="AD554" s="213"/>
      <c r="AE554" s="213"/>
      <c r="AF554" s="213"/>
      <c r="AG554" s="213"/>
      <c r="AH554" s="213"/>
      <c r="AI554" s="213"/>
      <c r="AJ554" s="213"/>
      <c r="AK554" s="213"/>
      <c r="AL554" s="213"/>
      <c r="AM554" s="213"/>
      <c r="AN554" s="213"/>
      <c r="AO554" s="213"/>
      <c r="AP554" s="213"/>
      <c r="AQ554" s="213"/>
      <c r="AR554" s="213"/>
      <c r="AS554" s="213"/>
      <c r="AT554" s="213"/>
      <c r="AU554" s="213"/>
      <c r="AV554" s="213"/>
      <c r="AW554" s="216"/>
      <c r="AX554" s="216"/>
      <c r="AY554" s="216"/>
      <c r="AZ554" s="216"/>
      <c r="BA554" s="216"/>
      <c r="BB554" s="216"/>
      <c r="BC554" s="216"/>
      <c r="BD554" s="216"/>
    </row>
    <row r="555" spans="14:56" ht="37.15" customHeight="1">
      <c r="N555" s="213"/>
      <c r="O555" s="213"/>
      <c r="P555" s="213"/>
      <c r="Q555" s="214"/>
      <c r="T555" s="216"/>
      <c r="U555" s="216"/>
      <c r="V555" s="216"/>
      <c r="W555" s="216"/>
      <c r="X555" s="216"/>
      <c r="Y555" s="216"/>
      <c r="Z555" s="216"/>
      <c r="AA555" s="216"/>
      <c r="AB555" s="213"/>
      <c r="AC555" s="213"/>
      <c r="AD555" s="213"/>
      <c r="AE555" s="213"/>
      <c r="AF555" s="213"/>
      <c r="AG555" s="213"/>
      <c r="AH555" s="213"/>
      <c r="AI555" s="213"/>
      <c r="AJ555" s="213"/>
      <c r="AK555" s="213"/>
      <c r="AL555" s="213"/>
      <c r="AM555" s="213"/>
      <c r="AN555" s="213"/>
      <c r="AO555" s="213"/>
      <c r="AP555" s="213"/>
      <c r="AQ555" s="213"/>
      <c r="AR555" s="213"/>
      <c r="AS555" s="213"/>
      <c r="AT555" s="213"/>
      <c r="AU555" s="213"/>
      <c r="AV555" s="213"/>
      <c r="AW555" s="216"/>
      <c r="AX555" s="216"/>
      <c r="AY555" s="216"/>
      <c r="AZ555" s="216"/>
      <c r="BA555" s="216"/>
      <c r="BB555" s="216"/>
      <c r="BC555" s="216"/>
      <c r="BD555" s="216"/>
    </row>
    <row r="556" spans="14:56" ht="37.15" customHeight="1">
      <c r="N556" s="213"/>
      <c r="O556" s="213"/>
      <c r="P556" s="213"/>
      <c r="Q556" s="214"/>
      <c r="T556" s="216"/>
      <c r="U556" s="216"/>
      <c r="V556" s="216"/>
      <c r="W556" s="216"/>
      <c r="X556" s="216"/>
      <c r="Y556" s="216"/>
      <c r="Z556" s="216"/>
      <c r="AA556" s="216"/>
      <c r="AB556" s="213"/>
      <c r="AC556" s="213"/>
      <c r="AD556" s="213"/>
      <c r="AE556" s="213"/>
      <c r="AF556" s="213"/>
      <c r="AG556" s="213"/>
      <c r="AH556" s="213"/>
      <c r="AI556" s="213"/>
      <c r="AJ556" s="213"/>
      <c r="AK556" s="213"/>
      <c r="AL556" s="213"/>
      <c r="AM556" s="213"/>
      <c r="AN556" s="213"/>
      <c r="AO556" s="213"/>
      <c r="AP556" s="213"/>
      <c r="AQ556" s="213"/>
      <c r="AR556" s="213"/>
      <c r="AS556" s="213"/>
      <c r="AT556" s="213"/>
      <c r="AU556" s="213"/>
      <c r="AV556" s="213"/>
      <c r="AW556" s="216"/>
      <c r="AX556" s="216"/>
      <c r="AY556" s="216"/>
      <c r="AZ556" s="216"/>
      <c r="BA556" s="216"/>
      <c r="BB556" s="216"/>
      <c r="BC556" s="216"/>
      <c r="BD556" s="216"/>
    </row>
    <row r="557" spans="14:56" ht="37.15" customHeight="1">
      <c r="N557" s="213"/>
      <c r="O557" s="213"/>
      <c r="P557" s="213"/>
      <c r="Q557" s="214"/>
      <c r="T557" s="216"/>
      <c r="U557" s="216"/>
      <c r="V557" s="216"/>
      <c r="W557" s="216"/>
      <c r="X557" s="216"/>
      <c r="Y557" s="216"/>
      <c r="Z557" s="216"/>
      <c r="AA557" s="216"/>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6"/>
      <c r="AX557" s="216"/>
      <c r="AY557" s="216"/>
      <c r="AZ557" s="216"/>
      <c r="BA557" s="216"/>
      <c r="BB557" s="216"/>
      <c r="BC557" s="216"/>
      <c r="BD557" s="216"/>
    </row>
    <row r="558" spans="14:56" ht="37.15" customHeight="1">
      <c r="N558" s="213"/>
      <c r="O558" s="213"/>
      <c r="P558" s="213"/>
      <c r="Q558" s="214"/>
      <c r="T558" s="216"/>
      <c r="U558" s="216"/>
      <c r="V558" s="216"/>
      <c r="W558" s="216"/>
      <c r="X558" s="216"/>
      <c r="Y558" s="216"/>
      <c r="Z558" s="216"/>
      <c r="AA558" s="216"/>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6"/>
      <c r="AX558" s="216"/>
      <c r="AY558" s="216"/>
      <c r="AZ558" s="216"/>
      <c r="BA558" s="216"/>
      <c r="BB558" s="216"/>
      <c r="BC558" s="216"/>
      <c r="BD558" s="216"/>
    </row>
    <row r="559" spans="14:56" ht="37.15" customHeight="1">
      <c r="N559" s="213"/>
      <c r="O559" s="213"/>
      <c r="P559" s="213"/>
      <c r="Q559" s="214"/>
      <c r="T559" s="216"/>
      <c r="U559" s="216"/>
      <c r="V559" s="216"/>
      <c r="W559" s="216"/>
      <c r="X559" s="216"/>
      <c r="Y559" s="216"/>
      <c r="Z559" s="216"/>
      <c r="AA559" s="216"/>
      <c r="AB559" s="213"/>
      <c r="AC559" s="213"/>
      <c r="AD559" s="213"/>
      <c r="AE559" s="213"/>
      <c r="AF559" s="213"/>
      <c r="AG559" s="213"/>
      <c r="AH559" s="213"/>
      <c r="AI559" s="213"/>
      <c r="AJ559" s="213"/>
      <c r="AK559" s="213"/>
      <c r="AL559" s="213"/>
      <c r="AM559" s="213"/>
      <c r="AN559" s="213"/>
      <c r="AO559" s="213"/>
      <c r="AP559" s="213"/>
      <c r="AQ559" s="213"/>
      <c r="AR559" s="213"/>
      <c r="AS559" s="213"/>
      <c r="AT559" s="213"/>
      <c r="AU559" s="213"/>
      <c r="AV559" s="213"/>
      <c r="AW559" s="216"/>
      <c r="AX559" s="216"/>
      <c r="AY559" s="216"/>
      <c r="AZ559" s="216"/>
      <c r="BA559" s="216"/>
      <c r="BB559" s="216"/>
      <c r="BC559" s="216"/>
      <c r="BD559" s="216"/>
    </row>
    <row r="560" spans="14:56" ht="37.15" customHeight="1">
      <c r="N560" s="213"/>
      <c r="O560" s="213"/>
      <c r="P560" s="213"/>
      <c r="Q560" s="214"/>
      <c r="T560" s="216"/>
      <c r="U560" s="216"/>
      <c r="V560" s="216"/>
      <c r="W560" s="216"/>
      <c r="X560" s="216"/>
      <c r="Y560" s="216"/>
      <c r="Z560" s="216"/>
      <c r="AA560" s="216"/>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6"/>
      <c r="AX560" s="216"/>
      <c r="AY560" s="216"/>
      <c r="AZ560" s="216"/>
      <c r="BA560" s="216"/>
      <c r="BB560" s="216"/>
      <c r="BC560" s="216"/>
      <c r="BD560" s="216"/>
    </row>
    <row r="561" spans="14:56" ht="37.15" customHeight="1">
      <c r="N561" s="213"/>
      <c r="O561" s="213"/>
      <c r="P561" s="213"/>
      <c r="Q561" s="214"/>
      <c r="T561" s="216"/>
      <c r="U561" s="216"/>
      <c r="V561" s="216"/>
      <c r="W561" s="216"/>
      <c r="X561" s="216"/>
      <c r="Y561" s="216"/>
      <c r="Z561" s="216"/>
      <c r="AA561" s="216"/>
      <c r="AB561" s="213"/>
      <c r="AC561" s="213"/>
      <c r="AD561" s="213"/>
      <c r="AE561" s="213"/>
      <c r="AF561" s="213"/>
      <c r="AG561" s="213"/>
      <c r="AH561" s="213"/>
      <c r="AI561" s="213"/>
      <c r="AJ561" s="213"/>
      <c r="AK561" s="213"/>
      <c r="AL561" s="213"/>
      <c r="AM561" s="213"/>
      <c r="AN561" s="213"/>
      <c r="AO561" s="213"/>
      <c r="AP561" s="213"/>
      <c r="AQ561" s="213"/>
      <c r="AR561" s="213"/>
      <c r="AS561" s="213"/>
      <c r="AT561" s="213"/>
      <c r="AU561" s="213"/>
      <c r="AV561" s="213"/>
      <c r="AW561" s="216"/>
      <c r="AX561" s="216"/>
      <c r="AY561" s="216"/>
      <c r="AZ561" s="216"/>
      <c r="BA561" s="216"/>
      <c r="BB561" s="216"/>
      <c r="BC561" s="216"/>
      <c r="BD561" s="216"/>
    </row>
    <row r="562" spans="14:56" ht="37.15" customHeight="1">
      <c r="N562" s="213"/>
      <c r="O562" s="213"/>
      <c r="P562" s="213"/>
      <c r="Q562" s="214"/>
      <c r="T562" s="216"/>
      <c r="U562" s="216"/>
      <c r="V562" s="216"/>
      <c r="W562" s="216"/>
      <c r="X562" s="216"/>
      <c r="Y562" s="216"/>
      <c r="Z562" s="216"/>
      <c r="AA562" s="216"/>
      <c r="AB562" s="213"/>
      <c r="AC562" s="213"/>
      <c r="AD562" s="213"/>
      <c r="AE562" s="213"/>
      <c r="AF562" s="213"/>
      <c r="AG562" s="213"/>
      <c r="AH562" s="213"/>
      <c r="AI562" s="213"/>
      <c r="AJ562" s="213"/>
      <c r="AK562" s="213"/>
      <c r="AL562" s="213"/>
      <c r="AM562" s="213"/>
      <c r="AN562" s="213"/>
      <c r="AO562" s="213"/>
      <c r="AP562" s="213"/>
      <c r="AQ562" s="213"/>
      <c r="AR562" s="213"/>
      <c r="AS562" s="213"/>
      <c r="AT562" s="213"/>
      <c r="AU562" s="213"/>
      <c r="AV562" s="213"/>
      <c r="AW562" s="216"/>
      <c r="AX562" s="216"/>
      <c r="AY562" s="216"/>
      <c r="AZ562" s="216"/>
      <c r="BA562" s="216"/>
      <c r="BB562" s="216"/>
      <c r="BC562" s="216"/>
      <c r="BD562" s="216"/>
    </row>
    <row r="563" spans="14:56" ht="37.15" customHeight="1">
      <c r="N563" s="213"/>
      <c r="O563" s="213"/>
      <c r="P563" s="213"/>
      <c r="Q563" s="214"/>
      <c r="T563" s="216"/>
      <c r="U563" s="216"/>
      <c r="V563" s="216"/>
      <c r="W563" s="216"/>
      <c r="X563" s="216"/>
      <c r="Y563" s="216"/>
      <c r="Z563" s="216"/>
      <c r="AA563" s="216"/>
      <c r="AB563" s="213"/>
      <c r="AC563" s="213"/>
      <c r="AD563" s="213"/>
      <c r="AE563" s="213"/>
      <c r="AF563" s="213"/>
      <c r="AG563" s="213"/>
      <c r="AH563" s="213"/>
      <c r="AI563" s="213"/>
      <c r="AJ563" s="213"/>
      <c r="AK563" s="213"/>
      <c r="AL563" s="213"/>
      <c r="AM563" s="213"/>
      <c r="AN563" s="213"/>
      <c r="AO563" s="213"/>
      <c r="AP563" s="213"/>
      <c r="AQ563" s="213"/>
      <c r="AR563" s="213"/>
      <c r="AS563" s="213"/>
      <c r="AT563" s="213"/>
      <c r="AU563" s="213"/>
      <c r="AV563" s="213"/>
      <c r="AW563" s="216"/>
      <c r="AX563" s="216"/>
      <c r="AY563" s="216"/>
      <c r="AZ563" s="216"/>
      <c r="BA563" s="216"/>
      <c r="BB563" s="216"/>
      <c r="BC563" s="216"/>
      <c r="BD563" s="216"/>
    </row>
    <row r="564" spans="14:56" ht="37.15" customHeight="1">
      <c r="N564" s="213"/>
      <c r="O564" s="213"/>
      <c r="P564" s="213"/>
      <c r="Q564" s="214"/>
      <c r="T564" s="216"/>
      <c r="U564" s="216"/>
      <c r="V564" s="216"/>
      <c r="W564" s="216"/>
      <c r="X564" s="216"/>
      <c r="Y564" s="216"/>
      <c r="Z564" s="216"/>
      <c r="AA564" s="216"/>
      <c r="AB564" s="213"/>
      <c r="AC564" s="213"/>
      <c r="AD564" s="213"/>
      <c r="AE564" s="213"/>
      <c r="AF564" s="213"/>
      <c r="AG564" s="213"/>
      <c r="AH564" s="213"/>
      <c r="AI564" s="213"/>
      <c r="AJ564" s="213"/>
      <c r="AK564" s="213"/>
      <c r="AL564" s="213"/>
      <c r="AM564" s="213"/>
      <c r="AN564" s="213"/>
      <c r="AO564" s="213"/>
      <c r="AP564" s="213"/>
      <c r="AQ564" s="213"/>
      <c r="AR564" s="213"/>
      <c r="AS564" s="213"/>
      <c r="AT564" s="213"/>
      <c r="AU564" s="213"/>
      <c r="AV564" s="213"/>
      <c r="AW564" s="216"/>
      <c r="AX564" s="216"/>
      <c r="AY564" s="216"/>
      <c r="AZ564" s="216"/>
      <c r="BA564" s="216"/>
      <c r="BB564" s="216"/>
      <c r="BC564" s="216"/>
      <c r="BD564" s="216"/>
    </row>
    <row r="565" spans="14:56" ht="37.15" customHeight="1">
      <c r="N565" s="213"/>
      <c r="O565" s="213"/>
      <c r="P565" s="213"/>
      <c r="Q565" s="214"/>
      <c r="T565" s="216"/>
      <c r="U565" s="216"/>
      <c r="V565" s="216"/>
      <c r="W565" s="216"/>
      <c r="X565" s="216"/>
      <c r="Y565" s="216"/>
      <c r="Z565" s="216"/>
      <c r="AA565" s="216"/>
      <c r="AB565" s="213"/>
      <c r="AC565" s="213"/>
      <c r="AD565" s="213"/>
      <c r="AE565" s="213"/>
      <c r="AF565" s="213"/>
      <c r="AG565" s="213"/>
      <c r="AH565" s="213"/>
      <c r="AI565" s="213"/>
      <c r="AJ565" s="213"/>
      <c r="AK565" s="213"/>
      <c r="AL565" s="213"/>
      <c r="AM565" s="213"/>
      <c r="AN565" s="213"/>
      <c r="AO565" s="213"/>
      <c r="AP565" s="213"/>
      <c r="AQ565" s="213"/>
      <c r="AR565" s="213"/>
      <c r="AS565" s="213"/>
      <c r="AT565" s="213"/>
      <c r="AU565" s="213"/>
      <c r="AV565" s="213"/>
      <c r="AW565" s="216"/>
      <c r="AX565" s="216"/>
      <c r="AY565" s="216"/>
      <c r="AZ565" s="216"/>
      <c r="BA565" s="216"/>
      <c r="BB565" s="216"/>
      <c r="BC565" s="216"/>
      <c r="BD565" s="216"/>
    </row>
    <row r="566" spans="14:56" ht="37.15" customHeight="1">
      <c r="N566" s="213"/>
      <c r="O566" s="213"/>
      <c r="P566" s="213"/>
      <c r="Q566" s="214"/>
      <c r="T566" s="216"/>
      <c r="U566" s="216"/>
      <c r="V566" s="216"/>
      <c r="W566" s="216"/>
      <c r="X566" s="216"/>
      <c r="Y566" s="216"/>
      <c r="Z566" s="216"/>
      <c r="AA566" s="216"/>
      <c r="AB566" s="213"/>
      <c r="AC566" s="213"/>
      <c r="AD566" s="213"/>
      <c r="AE566" s="213"/>
      <c r="AF566" s="213"/>
      <c r="AG566" s="213"/>
      <c r="AH566" s="213"/>
      <c r="AI566" s="213"/>
      <c r="AJ566" s="213"/>
      <c r="AK566" s="213"/>
      <c r="AL566" s="213"/>
      <c r="AM566" s="213"/>
      <c r="AN566" s="213"/>
      <c r="AO566" s="213"/>
      <c r="AP566" s="213"/>
      <c r="AQ566" s="213"/>
      <c r="AR566" s="213"/>
      <c r="AS566" s="213"/>
      <c r="AT566" s="213"/>
      <c r="AU566" s="213"/>
      <c r="AV566" s="213"/>
      <c r="AW566" s="216"/>
      <c r="AX566" s="216"/>
      <c r="AY566" s="216"/>
      <c r="AZ566" s="216"/>
      <c r="BA566" s="216"/>
      <c r="BB566" s="216"/>
      <c r="BC566" s="216"/>
      <c r="BD566" s="216"/>
    </row>
    <row r="567" spans="14:56" ht="37.15" customHeight="1">
      <c r="N567" s="213"/>
      <c r="O567" s="213"/>
      <c r="P567" s="213"/>
      <c r="Q567" s="214"/>
      <c r="T567" s="216"/>
      <c r="U567" s="216"/>
      <c r="V567" s="216"/>
      <c r="W567" s="216"/>
      <c r="X567" s="216"/>
      <c r="Y567" s="216"/>
      <c r="Z567" s="216"/>
      <c r="AA567" s="216"/>
      <c r="AB567" s="213"/>
      <c r="AC567" s="213"/>
      <c r="AD567" s="213"/>
      <c r="AE567" s="213"/>
      <c r="AF567" s="213"/>
      <c r="AG567" s="213"/>
      <c r="AH567" s="213"/>
      <c r="AI567" s="213"/>
      <c r="AJ567" s="213"/>
      <c r="AK567" s="213"/>
      <c r="AL567" s="213"/>
      <c r="AM567" s="213"/>
      <c r="AN567" s="213"/>
      <c r="AO567" s="213"/>
      <c r="AP567" s="213"/>
      <c r="AQ567" s="213"/>
      <c r="AR567" s="213"/>
      <c r="AS567" s="213"/>
      <c r="AT567" s="213"/>
      <c r="AU567" s="213"/>
      <c r="AV567" s="213"/>
      <c r="AW567" s="216"/>
      <c r="AX567" s="216"/>
      <c r="AY567" s="216"/>
      <c r="AZ567" s="216"/>
      <c r="BA567" s="216"/>
      <c r="BB567" s="216"/>
      <c r="BC567" s="216"/>
      <c r="BD567" s="216"/>
    </row>
    <row r="568" spans="14:56" ht="37.15" customHeight="1">
      <c r="N568" s="213"/>
      <c r="O568" s="213"/>
      <c r="P568" s="213"/>
      <c r="Q568" s="214"/>
      <c r="T568" s="216"/>
      <c r="U568" s="216"/>
      <c r="V568" s="216"/>
      <c r="W568" s="216"/>
      <c r="X568" s="216"/>
      <c r="Y568" s="216"/>
      <c r="Z568" s="216"/>
      <c r="AA568" s="216"/>
      <c r="AB568" s="213"/>
      <c r="AC568" s="213"/>
      <c r="AD568" s="213"/>
      <c r="AE568" s="213"/>
      <c r="AF568" s="213"/>
      <c r="AG568" s="213"/>
      <c r="AH568" s="213"/>
      <c r="AI568" s="213"/>
      <c r="AJ568" s="213"/>
      <c r="AK568" s="213"/>
      <c r="AL568" s="213"/>
      <c r="AM568" s="213"/>
      <c r="AN568" s="213"/>
      <c r="AO568" s="213"/>
      <c r="AP568" s="213"/>
      <c r="AQ568" s="213"/>
      <c r="AR568" s="213"/>
      <c r="AS568" s="213"/>
      <c r="AT568" s="213"/>
      <c r="AU568" s="213"/>
      <c r="AV568" s="213"/>
      <c r="AW568" s="216"/>
      <c r="AX568" s="216"/>
      <c r="AY568" s="216"/>
      <c r="AZ568" s="216"/>
      <c r="BA568" s="216"/>
      <c r="BB568" s="216"/>
      <c r="BC568" s="216"/>
      <c r="BD568" s="216"/>
    </row>
    <row r="569" spans="14:56" ht="37.15" customHeight="1">
      <c r="N569" s="213"/>
      <c r="O569" s="213"/>
      <c r="P569" s="213"/>
      <c r="Q569" s="214"/>
      <c r="T569" s="216"/>
      <c r="U569" s="216"/>
      <c r="V569" s="216"/>
      <c r="W569" s="216"/>
      <c r="X569" s="216"/>
      <c r="Y569" s="216"/>
      <c r="Z569" s="216"/>
      <c r="AA569" s="216"/>
      <c r="AB569" s="213"/>
      <c r="AC569" s="213"/>
      <c r="AD569" s="213"/>
      <c r="AE569" s="213"/>
      <c r="AF569" s="213"/>
      <c r="AG569" s="213"/>
      <c r="AH569" s="213"/>
      <c r="AI569" s="213"/>
      <c r="AJ569" s="213"/>
      <c r="AK569" s="213"/>
      <c r="AL569" s="213"/>
      <c r="AM569" s="213"/>
      <c r="AN569" s="213"/>
      <c r="AO569" s="213"/>
      <c r="AP569" s="213"/>
      <c r="AQ569" s="213"/>
      <c r="AR569" s="213"/>
      <c r="AS569" s="213"/>
      <c r="AT569" s="213"/>
      <c r="AU569" s="213"/>
      <c r="AV569" s="213"/>
      <c r="AW569" s="216"/>
      <c r="AX569" s="216"/>
      <c r="AY569" s="216"/>
      <c r="AZ569" s="216"/>
      <c r="BA569" s="216"/>
      <c r="BB569" s="216"/>
      <c r="BC569" s="216"/>
      <c r="BD569" s="216"/>
    </row>
    <row r="570" spans="14:56" ht="37.15" customHeight="1">
      <c r="N570" s="213"/>
      <c r="O570" s="213"/>
      <c r="P570" s="213"/>
      <c r="Q570" s="214"/>
      <c r="T570" s="216"/>
      <c r="U570" s="216"/>
      <c r="V570" s="216"/>
      <c r="W570" s="216"/>
      <c r="X570" s="216"/>
      <c r="Y570" s="216"/>
      <c r="Z570" s="216"/>
      <c r="AA570" s="216"/>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6"/>
      <c r="AX570" s="216"/>
      <c r="AY570" s="216"/>
      <c r="AZ570" s="216"/>
      <c r="BA570" s="216"/>
      <c r="BB570" s="216"/>
      <c r="BC570" s="216"/>
      <c r="BD570" s="216"/>
    </row>
    <row r="571" spans="14:56" ht="37.15" customHeight="1">
      <c r="N571" s="213"/>
      <c r="O571" s="213"/>
      <c r="P571" s="213"/>
      <c r="Q571" s="214"/>
      <c r="T571" s="216"/>
      <c r="U571" s="216"/>
      <c r="V571" s="216"/>
      <c r="W571" s="216"/>
      <c r="X571" s="216"/>
      <c r="Y571" s="216"/>
      <c r="Z571" s="216"/>
      <c r="AA571" s="216"/>
      <c r="AB571" s="213"/>
      <c r="AC571" s="213"/>
      <c r="AD571" s="213"/>
      <c r="AE571" s="213"/>
      <c r="AF571" s="213"/>
      <c r="AG571" s="213"/>
      <c r="AH571" s="213"/>
      <c r="AI571" s="213"/>
      <c r="AJ571" s="213"/>
      <c r="AK571" s="213"/>
      <c r="AL571" s="213"/>
      <c r="AM571" s="213"/>
      <c r="AN571" s="213"/>
      <c r="AO571" s="213"/>
      <c r="AP571" s="213"/>
      <c r="AQ571" s="213"/>
      <c r="AR571" s="213"/>
      <c r="AS571" s="213"/>
      <c r="AT571" s="213"/>
      <c r="AU571" s="213"/>
      <c r="AV571" s="213"/>
      <c r="AW571" s="216"/>
      <c r="AX571" s="216"/>
      <c r="AY571" s="216"/>
      <c r="AZ571" s="216"/>
      <c r="BA571" s="216"/>
      <c r="BB571" s="216"/>
      <c r="BC571" s="216"/>
      <c r="BD571" s="216"/>
    </row>
    <row r="572" spans="14:56" ht="37.15" customHeight="1">
      <c r="N572" s="213"/>
      <c r="O572" s="213"/>
      <c r="P572" s="213"/>
      <c r="Q572" s="214"/>
      <c r="T572" s="216"/>
      <c r="U572" s="216"/>
      <c r="V572" s="216"/>
      <c r="W572" s="216"/>
      <c r="X572" s="216"/>
      <c r="Y572" s="216"/>
      <c r="Z572" s="216"/>
      <c r="AA572" s="216"/>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6"/>
      <c r="AX572" s="216"/>
      <c r="AY572" s="216"/>
      <c r="AZ572" s="216"/>
      <c r="BA572" s="216"/>
      <c r="BB572" s="216"/>
      <c r="BC572" s="216"/>
      <c r="BD572" s="216"/>
    </row>
    <row r="573" spans="14:56" ht="37.15" customHeight="1">
      <c r="N573" s="213"/>
      <c r="O573" s="213"/>
      <c r="P573" s="213"/>
      <c r="Q573" s="214"/>
      <c r="T573" s="216"/>
      <c r="U573" s="216"/>
      <c r="V573" s="216"/>
      <c r="W573" s="216"/>
      <c r="X573" s="216"/>
      <c r="Y573" s="216"/>
      <c r="Z573" s="216"/>
      <c r="AA573" s="216"/>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6"/>
      <c r="AX573" s="216"/>
      <c r="AY573" s="216"/>
      <c r="AZ573" s="216"/>
      <c r="BA573" s="216"/>
      <c r="BB573" s="216"/>
      <c r="BC573" s="216"/>
      <c r="BD573" s="216"/>
    </row>
    <row r="574" spans="14:56" ht="37.15" customHeight="1">
      <c r="N574" s="213"/>
      <c r="O574" s="213"/>
      <c r="P574" s="213"/>
      <c r="Q574" s="214"/>
      <c r="T574" s="216"/>
      <c r="U574" s="216"/>
      <c r="V574" s="216"/>
      <c r="W574" s="216"/>
      <c r="X574" s="216"/>
      <c r="Y574" s="216"/>
      <c r="Z574" s="216"/>
      <c r="AA574" s="216"/>
      <c r="AB574" s="213"/>
      <c r="AC574" s="213"/>
      <c r="AD574" s="213"/>
      <c r="AE574" s="213"/>
      <c r="AF574" s="213"/>
      <c r="AG574" s="213"/>
      <c r="AH574" s="213"/>
      <c r="AI574" s="213"/>
      <c r="AJ574" s="213"/>
      <c r="AK574" s="213"/>
      <c r="AL574" s="213"/>
      <c r="AM574" s="213"/>
      <c r="AN574" s="213"/>
      <c r="AO574" s="213"/>
      <c r="AP574" s="213"/>
      <c r="AQ574" s="213"/>
      <c r="AR574" s="213"/>
      <c r="AS574" s="213"/>
      <c r="AT574" s="213"/>
      <c r="AU574" s="213"/>
      <c r="AV574" s="213"/>
      <c r="AW574" s="216"/>
      <c r="AX574" s="216"/>
      <c r="AY574" s="216"/>
      <c r="AZ574" s="216"/>
      <c r="BA574" s="216"/>
      <c r="BB574" s="216"/>
      <c r="BC574" s="216"/>
      <c r="BD574" s="216"/>
    </row>
    <row r="575" spans="14:56" ht="37.15" customHeight="1">
      <c r="N575" s="213"/>
      <c r="O575" s="213"/>
      <c r="P575" s="213"/>
      <c r="Q575" s="214"/>
      <c r="T575" s="216"/>
      <c r="U575" s="216"/>
      <c r="V575" s="216"/>
      <c r="W575" s="216"/>
      <c r="X575" s="216"/>
      <c r="Y575" s="216"/>
      <c r="Z575" s="216"/>
      <c r="AA575" s="216"/>
      <c r="AB575" s="213"/>
      <c r="AC575" s="213"/>
      <c r="AD575" s="213"/>
      <c r="AE575" s="213"/>
      <c r="AF575" s="213"/>
      <c r="AG575" s="213"/>
      <c r="AH575" s="213"/>
      <c r="AI575" s="213"/>
      <c r="AJ575" s="213"/>
      <c r="AK575" s="213"/>
      <c r="AL575" s="213"/>
      <c r="AM575" s="213"/>
      <c r="AN575" s="213"/>
      <c r="AO575" s="213"/>
      <c r="AP575" s="213"/>
      <c r="AQ575" s="213"/>
      <c r="AR575" s="213"/>
      <c r="AS575" s="213"/>
      <c r="AT575" s="213"/>
      <c r="AU575" s="213"/>
      <c r="AV575" s="213"/>
      <c r="AW575" s="216"/>
      <c r="AX575" s="216"/>
      <c r="AY575" s="216"/>
      <c r="AZ575" s="216"/>
      <c r="BA575" s="216"/>
      <c r="BB575" s="216"/>
      <c r="BC575" s="216"/>
      <c r="BD575" s="216"/>
    </row>
    <row r="576" spans="14:56" ht="37.15" customHeight="1">
      <c r="N576" s="213"/>
      <c r="O576" s="213"/>
      <c r="P576" s="213"/>
      <c r="Q576" s="214"/>
      <c r="T576" s="216"/>
      <c r="U576" s="216"/>
      <c r="V576" s="216"/>
      <c r="W576" s="216"/>
      <c r="X576" s="216"/>
      <c r="Y576" s="216"/>
      <c r="Z576" s="216"/>
      <c r="AA576" s="216"/>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6"/>
      <c r="AX576" s="216"/>
      <c r="AY576" s="216"/>
      <c r="AZ576" s="216"/>
      <c r="BA576" s="216"/>
      <c r="BB576" s="216"/>
      <c r="BC576" s="216"/>
      <c r="BD576" s="216"/>
    </row>
    <row r="577" spans="14:56" ht="37.15" customHeight="1">
      <c r="N577" s="213"/>
      <c r="O577" s="213"/>
      <c r="P577" s="213"/>
      <c r="Q577" s="214"/>
      <c r="T577" s="216"/>
      <c r="U577" s="216"/>
      <c r="V577" s="216"/>
      <c r="W577" s="216"/>
      <c r="X577" s="216"/>
      <c r="Y577" s="216"/>
      <c r="Z577" s="216"/>
      <c r="AA577" s="216"/>
      <c r="AB577" s="213"/>
      <c r="AC577" s="213"/>
      <c r="AD577" s="213"/>
      <c r="AE577" s="213"/>
      <c r="AF577" s="213"/>
      <c r="AG577" s="213"/>
      <c r="AH577" s="213"/>
      <c r="AI577" s="213"/>
      <c r="AJ577" s="213"/>
      <c r="AK577" s="213"/>
      <c r="AL577" s="213"/>
      <c r="AM577" s="213"/>
      <c r="AN577" s="213"/>
      <c r="AO577" s="213"/>
      <c r="AP577" s="213"/>
      <c r="AQ577" s="213"/>
      <c r="AR577" s="213"/>
      <c r="AS577" s="213"/>
      <c r="AT577" s="213"/>
      <c r="AU577" s="213"/>
      <c r="AV577" s="213"/>
      <c r="AW577" s="216"/>
      <c r="AX577" s="216"/>
      <c r="AY577" s="216"/>
      <c r="AZ577" s="216"/>
      <c r="BA577" s="216"/>
      <c r="BB577" s="216"/>
      <c r="BC577" s="216"/>
      <c r="BD577" s="216"/>
    </row>
    <row r="578" spans="14:56" ht="37.15" customHeight="1">
      <c r="N578" s="213"/>
      <c r="O578" s="213"/>
      <c r="P578" s="213"/>
      <c r="Q578" s="214"/>
      <c r="T578" s="216"/>
      <c r="U578" s="216"/>
      <c r="V578" s="216"/>
      <c r="W578" s="216"/>
      <c r="X578" s="216"/>
      <c r="Y578" s="216"/>
      <c r="Z578" s="216"/>
      <c r="AA578" s="216"/>
      <c r="AB578" s="213"/>
      <c r="AC578" s="213"/>
      <c r="AD578" s="213"/>
      <c r="AE578" s="213"/>
      <c r="AF578" s="213"/>
      <c r="AG578" s="213"/>
      <c r="AH578" s="213"/>
      <c r="AI578" s="213"/>
      <c r="AJ578" s="213"/>
      <c r="AK578" s="213"/>
      <c r="AL578" s="213"/>
      <c r="AM578" s="213"/>
      <c r="AN578" s="213"/>
      <c r="AO578" s="213"/>
      <c r="AP578" s="213"/>
      <c r="AQ578" s="213"/>
      <c r="AR578" s="213"/>
      <c r="AS578" s="213"/>
      <c r="AT578" s="213"/>
      <c r="AU578" s="213"/>
      <c r="AV578" s="213"/>
      <c r="AW578" s="216"/>
      <c r="AX578" s="216"/>
      <c r="AY578" s="216"/>
      <c r="AZ578" s="216"/>
      <c r="BA578" s="216"/>
      <c r="BB578" s="216"/>
      <c r="BC578" s="216"/>
      <c r="BD578" s="216"/>
    </row>
    <row r="579" spans="14:56" ht="37.15" customHeight="1">
      <c r="N579" s="213"/>
      <c r="O579" s="213"/>
      <c r="P579" s="213"/>
      <c r="Q579" s="214"/>
      <c r="T579" s="216"/>
      <c r="U579" s="216"/>
      <c r="V579" s="216"/>
      <c r="W579" s="216"/>
      <c r="X579" s="216"/>
      <c r="Y579" s="216"/>
      <c r="Z579" s="216"/>
      <c r="AA579" s="216"/>
      <c r="AB579" s="213"/>
      <c r="AC579" s="213"/>
      <c r="AD579" s="213"/>
      <c r="AE579" s="213"/>
      <c r="AF579" s="213"/>
      <c r="AG579" s="213"/>
      <c r="AH579" s="213"/>
      <c r="AI579" s="213"/>
      <c r="AJ579" s="213"/>
      <c r="AK579" s="213"/>
      <c r="AL579" s="213"/>
      <c r="AM579" s="213"/>
      <c r="AN579" s="213"/>
      <c r="AO579" s="213"/>
      <c r="AP579" s="213"/>
      <c r="AQ579" s="213"/>
      <c r="AR579" s="213"/>
      <c r="AS579" s="213"/>
      <c r="AT579" s="213"/>
      <c r="AU579" s="213"/>
      <c r="AV579" s="213"/>
      <c r="AW579" s="216"/>
      <c r="AX579" s="216"/>
      <c r="AY579" s="216"/>
      <c r="AZ579" s="216"/>
      <c r="BA579" s="216"/>
      <c r="BB579" s="216"/>
      <c r="BC579" s="216"/>
      <c r="BD579" s="216"/>
    </row>
    <row r="580" spans="14:56" ht="37.15" customHeight="1">
      <c r="N580" s="213"/>
      <c r="O580" s="213"/>
      <c r="P580" s="213"/>
      <c r="Q580" s="214"/>
      <c r="T580" s="216"/>
      <c r="U580" s="216"/>
      <c r="V580" s="216"/>
      <c r="W580" s="216"/>
      <c r="X580" s="216"/>
      <c r="Y580" s="216"/>
      <c r="Z580" s="216"/>
      <c r="AA580" s="216"/>
      <c r="AB580" s="213"/>
      <c r="AC580" s="213"/>
      <c r="AD580" s="213"/>
      <c r="AE580" s="213"/>
      <c r="AF580" s="213"/>
      <c r="AG580" s="213"/>
      <c r="AH580" s="213"/>
      <c r="AI580" s="213"/>
      <c r="AJ580" s="213"/>
      <c r="AK580" s="213"/>
      <c r="AL580" s="213"/>
      <c r="AM580" s="213"/>
      <c r="AN580" s="213"/>
      <c r="AO580" s="213"/>
      <c r="AP580" s="213"/>
      <c r="AQ580" s="213"/>
      <c r="AR580" s="213"/>
      <c r="AS580" s="213"/>
      <c r="AT580" s="213"/>
      <c r="AU580" s="213"/>
      <c r="AV580" s="213"/>
      <c r="AW580" s="216"/>
      <c r="AX580" s="216"/>
      <c r="AY580" s="216"/>
      <c r="AZ580" s="216"/>
      <c r="BA580" s="216"/>
      <c r="BB580" s="216"/>
      <c r="BC580" s="216"/>
      <c r="BD580" s="216"/>
    </row>
    <row r="581" spans="14:56" ht="37.15" customHeight="1">
      <c r="N581" s="213"/>
      <c r="O581" s="213"/>
      <c r="P581" s="213"/>
      <c r="Q581" s="214"/>
      <c r="T581" s="216"/>
      <c r="U581" s="216"/>
      <c r="V581" s="216"/>
      <c r="W581" s="216"/>
      <c r="X581" s="216"/>
      <c r="Y581" s="216"/>
      <c r="Z581" s="216"/>
      <c r="AA581" s="216"/>
      <c r="AB581" s="213"/>
      <c r="AC581" s="213"/>
      <c r="AD581" s="213"/>
      <c r="AE581" s="213"/>
      <c r="AF581" s="213"/>
      <c r="AG581" s="213"/>
      <c r="AH581" s="213"/>
      <c r="AI581" s="213"/>
      <c r="AJ581" s="213"/>
      <c r="AK581" s="213"/>
      <c r="AL581" s="213"/>
      <c r="AM581" s="213"/>
      <c r="AN581" s="213"/>
      <c r="AO581" s="213"/>
      <c r="AP581" s="213"/>
      <c r="AQ581" s="213"/>
      <c r="AR581" s="213"/>
      <c r="AS581" s="213"/>
      <c r="AT581" s="213"/>
      <c r="AU581" s="213"/>
      <c r="AV581" s="213"/>
      <c r="AW581" s="216"/>
      <c r="AX581" s="216"/>
      <c r="AY581" s="216"/>
      <c r="AZ581" s="216"/>
      <c r="BA581" s="216"/>
      <c r="BB581" s="216"/>
      <c r="BC581" s="216"/>
      <c r="BD581" s="216"/>
    </row>
    <row r="582" spans="14:56" ht="37.15" customHeight="1">
      <c r="N582" s="213"/>
      <c r="O582" s="213"/>
      <c r="P582" s="213"/>
      <c r="Q582" s="214"/>
      <c r="T582" s="216"/>
      <c r="U582" s="216"/>
      <c r="V582" s="216"/>
      <c r="W582" s="216"/>
      <c r="X582" s="216"/>
      <c r="Y582" s="216"/>
      <c r="Z582" s="216"/>
      <c r="AA582" s="216"/>
      <c r="AB582" s="213"/>
      <c r="AC582" s="213"/>
      <c r="AD582" s="213"/>
      <c r="AE582" s="213"/>
      <c r="AF582" s="213"/>
      <c r="AG582" s="213"/>
      <c r="AH582" s="213"/>
      <c r="AI582" s="213"/>
      <c r="AJ582" s="213"/>
      <c r="AK582" s="213"/>
      <c r="AL582" s="213"/>
      <c r="AM582" s="213"/>
      <c r="AN582" s="213"/>
      <c r="AO582" s="213"/>
      <c r="AP582" s="213"/>
      <c r="AQ582" s="213"/>
      <c r="AR582" s="213"/>
      <c r="AS582" s="213"/>
      <c r="AT582" s="213"/>
      <c r="AU582" s="213"/>
      <c r="AV582" s="213"/>
      <c r="AW582" s="216"/>
      <c r="AX582" s="216"/>
      <c r="AY582" s="216"/>
      <c r="AZ582" s="216"/>
      <c r="BA582" s="216"/>
      <c r="BB582" s="216"/>
      <c r="BC582" s="216"/>
      <c r="BD582" s="216"/>
    </row>
    <row r="583" spans="14:56" ht="37.15" customHeight="1">
      <c r="N583" s="213"/>
      <c r="O583" s="213"/>
      <c r="P583" s="213"/>
      <c r="Q583" s="214"/>
      <c r="T583" s="216"/>
      <c r="U583" s="216"/>
      <c r="V583" s="216"/>
      <c r="W583" s="216"/>
      <c r="X583" s="216"/>
      <c r="Y583" s="216"/>
      <c r="Z583" s="216"/>
      <c r="AA583" s="216"/>
      <c r="AB583" s="213"/>
      <c r="AC583" s="213"/>
      <c r="AD583" s="213"/>
      <c r="AE583" s="213"/>
      <c r="AF583" s="213"/>
      <c r="AG583" s="213"/>
      <c r="AH583" s="213"/>
      <c r="AI583" s="213"/>
      <c r="AJ583" s="213"/>
      <c r="AK583" s="213"/>
      <c r="AL583" s="213"/>
      <c r="AM583" s="213"/>
      <c r="AN583" s="213"/>
      <c r="AO583" s="213"/>
      <c r="AP583" s="213"/>
      <c r="AQ583" s="213"/>
      <c r="AR583" s="213"/>
      <c r="AS583" s="213"/>
      <c r="AT583" s="213"/>
      <c r="AU583" s="213"/>
      <c r="AV583" s="213"/>
      <c r="AW583" s="216"/>
      <c r="AX583" s="216"/>
      <c r="AY583" s="216"/>
      <c r="AZ583" s="216"/>
      <c r="BA583" s="216"/>
      <c r="BB583" s="216"/>
      <c r="BC583" s="216"/>
      <c r="BD583" s="216"/>
    </row>
    <row r="584" spans="14:56" ht="37.15" customHeight="1">
      <c r="N584" s="213"/>
      <c r="O584" s="213"/>
      <c r="P584" s="213"/>
      <c r="Q584" s="214"/>
      <c r="T584" s="216"/>
      <c r="U584" s="216"/>
      <c r="V584" s="216"/>
      <c r="W584" s="216"/>
      <c r="X584" s="216"/>
      <c r="Y584" s="216"/>
      <c r="Z584" s="216"/>
      <c r="AA584" s="216"/>
      <c r="AB584" s="213"/>
      <c r="AC584" s="213"/>
      <c r="AD584" s="213"/>
      <c r="AE584" s="213"/>
      <c r="AF584" s="213"/>
      <c r="AG584" s="213"/>
      <c r="AH584" s="213"/>
      <c r="AI584" s="213"/>
      <c r="AJ584" s="213"/>
      <c r="AK584" s="213"/>
      <c r="AL584" s="213"/>
      <c r="AM584" s="213"/>
      <c r="AN584" s="213"/>
      <c r="AO584" s="213"/>
      <c r="AP584" s="213"/>
      <c r="AQ584" s="213"/>
      <c r="AR584" s="213"/>
      <c r="AS584" s="213"/>
      <c r="AT584" s="213"/>
      <c r="AU584" s="213"/>
      <c r="AV584" s="213"/>
      <c r="AW584" s="216"/>
      <c r="AX584" s="216"/>
      <c r="AY584" s="216"/>
      <c r="AZ584" s="216"/>
      <c r="BA584" s="216"/>
      <c r="BB584" s="216"/>
      <c r="BC584" s="216"/>
      <c r="BD584" s="216"/>
    </row>
    <row r="585" spans="14:56" ht="37.15" customHeight="1">
      <c r="N585" s="213"/>
      <c r="O585" s="213"/>
      <c r="P585" s="213"/>
      <c r="Q585" s="214"/>
      <c r="T585" s="216"/>
      <c r="U585" s="216"/>
      <c r="V585" s="216"/>
      <c r="W585" s="216"/>
      <c r="X585" s="216"/>
      <c r="Y585" s="216"/>
      <c r="Z585" s="216"/>
      <c r="AA585" s="216"/>
      <c r="AB585" s="213"/>
      <c r="AC585" s="213"/>
      <c r="AD585" s="213"/>
      <c r="AE585" s="213"/>
      <c r="AF585" s="213"/>
      <c r="AG585" s="213"/>
      <c r="AH585" s="213"/>
      <c r="AI585" s="213"/>
      <c r="AJ585" s="213"/>
      <c r="AK585" s="213"/>
      <c r="AL585" s="213"/>
      <c r="AM585" s="213"/>
      <c r="AN585" s="213"/>
      <c r="AO585" s="213"/>
      <c r="AP585" s="213"/>
      <c r="AQ585" s="213"/>
      <c r="AR585" s="213"/>
      <c r="AS585" s="213"/>
      <c r="AT585" s="213"/>
      <c r="AU585" s="213"/>
      <c r="AV585" s="213"/>
      <c r="AW585" s="216"/>
      <c r="AX585" s="216"/>
      <c r="AY585" s="216"/>
      <c r="AZ585" s="216"/>
      <c r="BA585" s="216"/>
      <c r="BB585" s="216"/>
      <c r="BC585" s="216"/>
      <c r="BD585" s="216"/>
    </row>
    <row r="586" spans="14:56" ht="37.15" customHeight="1">
      <c r="N586" s="213"/>
      <c r="O586" s="213"/>
      <c r="P586" s="213"/>
      <c r="Q586" s="214"/>
      <c r="T586" s="216"/>
      <c r="U586" s="216"/>
      <c r="V586" s="216"/>
      <c r="W586" s="216"/>
      <c r="X586" s="216"/>
      <c r="Y586" s="216"/>
      <c r="Z586" s="216"/>
      <c r="AA586" s="216"/>
      <c r="AB586" s="213"/>
      <c r="AC586" s="213"/>
      <c r="AD586" s="213"/>
      <c r="AE586" s="213"/>
      <c r="AF586" s="213"/>
      <c r="AG586" s="213"/>
      <c r="AH586" s="213"/>
      <c r="AI586" s="213"/>
      <c r="AJ586" s="213"/>
      <c r="AK586" s="213"/>
      <c r="AL586" s="213"/>
      <c r="AM586" s="213"/>
      <c r="AN586" s="213"/>
      <c r="AO586" s="213"/>
      <c r="AP586" s="213"/>
      <c r="AQ586" s="213"/>
      <c r="AR586" s="213"/>
      <c r="AS586" s="213"/>
      <c r="AT586" s="213"/>
      <c r="AU586" s="213"/>
      <c r="AV586" s="213"/>
      <c r="AW586" s="216"/>
      <c r="AX586" s="216"/>
      <c r="AY586" s="216"/>
      <c r="AZ586" s="216"/>
      <c r="BA586" s="216"/>
      <c r="BB586" s="216"/>
      <c r="BC586" s="216"/>
      <c r="BD586" s="216"/>
    </row>
    <row r="587" spans="14:56" ht="37.15" customHeight="1">
      <c r="N587" s="213"/>
      <c r="O587" s="213"/>
      <c r="P587" s="213"/>
      <c r="Q587" s="214"/>
      <c r="T587" s="216"/>
      <c r="U587" s="216"/>
      <c r="V587" s="216"/>
      <c r="W587" s="216"/>
      <c r="X587" s="216"/>
      <c r="Y587" s="216"/>
      <c r="Z587" s="216"/>
      <c r="AA587" s="216"/>
      <c r="AB587" s="213"/>
      <c r="AC587" s="213"/>
      <c r="AD587" s="213"/>
      <c r="AE587" s="213"/>
      <c r="AF587" s="213"/>
      <c r="AG587" s="213"/>
      <c r="AH587" s="213"/>
      <c r="AI587" s="213"/>
      <c r="AJ587" s="213"/>
      <c r="AK587" s="213"/>
      <c r="AL587" s="213"/>
      <c r="AM587" s="213"/>
      <c r="AN587" s="213"/>
      <c r="AO587" s="213"/>
      <c r="AP587" s="213"/>
      <c r="AQ587" s="213"/>
      <c r="AR587" s="213"/>
      <c r="AS587" s="213"/>
      <c r="AT587" s="213"/>
      <c r="AU587" s="213"/>
      <c r="AV587" s="213"/>
      <c r="AW587" s="216"/>
      <c r="AX587" s="216"/>
      <c r="AY587" s="216"/>
      <c r="AZ587" s="216"/>
      <c r="BA587" s="216"/>
      <c r="BB587" s="216"/>
      <c r="BC587" s="216"/>
      <c r="BD587" s="216"/>
    </row>
    <row r="588" spans="14:56" ht="37.15" customHeight="1">
      <c r="N588" s="213"/>
      <c r="O588" s="213"/>
      <c r="P588" s="213"/>
      <c r="Q588" s="214"/>
      <c r="T588" s="216"/>
      <c r="U588" s="216"/>
      <c r="V588" s="216"/>
      <c r="W588" s="216"/>
      <c r="X588" s="216"/>
      <c r="Y588" s="216"/>
      <c r="Z588" s="216"/>
      <c r="AA588" s="216"/>
      <c r="AB588" s="213"/>
      <c r="AC588" s="213"/>
      <c r="AD588" s="213"/>
      <c r="AE588" s="213"/>
      <c r="AF588" s="213"/>
      <c r="AG588" s="213"/>
      <c r="AH588" s="213"/>
      <c r="AI588" s="213"/>
      <c r="AJ588" s="213"/>
      <c r="AK588" s="213"/>
      <c r="AL588" s="213"/>
      <c r="AM588" s="213"/>
      <c r="AN588" s="213"/>
      <c r="AO588" s="213"/>
      <c r="AP588" s="213"/>
      <c r="AQ588" s="213"/>
      <c r="AR588" s="213"/>
      <c r="AS588" s="213"/>
      <c r="AT588" s="213"/>
      <c r="AU588" s="213"/>
      <c r="AV588" s="213"/>
      <c r="AW588" s="216"/>
      <c r="AX588" s="216"/>
      <c r="AY588" s="216"/>
      <c r="AZ588" s="216"/>
      <c r="BA588" s="216"/>
      <c r="BB588" s="216"/>
      <c r="BC588" s="216"/>
      <c r="BD588" s="216"/>
    </row>
    <row r="589" spans="14:56" ht="37.15" customHeight="1">
      <c r="N589" s="213"/>
      <c r="O589" s="213"/>
      <c r="P589" s="213"/>
      <c r="Q589" s="214"/>
      <c r="T589" s="216"/>
      <c r="U589" s="216"/>
      <c r="V589" s="216"/>
      <c r="W589" s="216"/>
      <c r="X589" s="216"/>
      <c r="Y589" s="216"/>
      <c r="Z589" s="216"/>
      <c r="AA589" s="216"/>
      <c r="AB589" s="213"/>
      <c r="AC589" s="213"/>
      <c r="AD589" s="213"/>
      <c r="AE589" s="213"/>
      <c r="AF589" s="213"/>
      <c r="AG589" s="213"/>
      <c r="AH589" s="213"/>
      <c r="AI589" s="213"/>
      <c r="AJ589" s="213"/>
      <c r="AK589" s="213"/>
      <c r="AL589" s="213"/>
      <c r="AM589" s="213"/>
      <c r="AN589" s="213"/>
      <c r="AO589" s="213"/>
      <c r="AP589" s="213"/>
      <c r="AQ589" s="213"/>
      <c r="AR589" s="213"/>
      <c r="AS589" s="213"/>
      <c r="AT589" s="213"/>
      <c r="AU589" s="213"/>
      <c r="AV589" s="213"/>
      <c r="AW589" s="216"/>
      <c r="AX589" s="216"/>
      <c r="AY589" s="216"/>
      <c r="AZ589" s="216"/>
      <c r="BA589" s="216"/>
      <c r="BB589" s="216"/>
      <c r="BC589" s="216"/>
      <c r="BD589" s="216"/>
    </row>
    <row r="590" spans="14:56" ht="37.15" customHeight="1">
      <c r="N590" s="213"/>
      <c r="O590" s="213"/>
      <c r="P590" s="213"/>
      <c r="Q590" s="214"/>
      <c r="T590" s="216"/>
      <c r="U590" s="216"/>
      <c r="V590" s="216"/>
      <c r="W590" s="216"/>
      <c r="X590" s="216"/>
      <c r="Y590" s="216"/>
      <c r="Z590" s="216"/>
      <c r="AA590" s="216"/>
      <c r="AB590" s="213"/>
      <c r="AC590" s="213"/>
      <c r="AD590" s="213"/>
      <c r="AE590" s="213"/>
      <c r="AF590" s="213"/>
      <c r="AG590" s="213"/>
      <c r="AH590" s="213"/>
      <c r="AI590" s="213"/>
      <c r="AJ590" s="213"/>
      <c r="AK590" s="213"/>
      <c r="AL590" s="213"/>
      <c r="AM590" s="213"/>
      <c r="AN590" s="213"/>
      <c r="AO590" s="213"/>
      <c r="AP590" s="213"/>
      <c r="AQ590" s="213"/>
      <c r="AR590" s="213"/>
      <c r="AS590" s="213"/>
      <c r="AT590" s="213"/>
      <c r="AU590" s="213"/>
      <c r="AV590" s="213"/>
      <c r="AW590" s="216"/>
      <c r="AX590" s="216"/>
      <c r="AY590" s="216"/>
      <c r="AZ590" s="216"/>
      <c r="BA590" s="216"/>
      <c r="BB590" s="216"/>
      <c r="BC590" s="216"/>
      <c r="BD590" s="216"/>
    </row>
    <row r="591" spans="14:56" ht="37.15" customHeight="1">
      <c r="N591" s="213"/>
      <c r="O591" s="213"/>
      <c r="P591" s="213"/>
      <c r="Q591" s="214"/>
      <c r="T591" s="216"/>
      <c r="U591" s="216"/>
      <c r="V591" s="216"/>
      <c r="W591" s="216"/>
      <c r="X591" s="216"/>
      <c r="Y591" s="216"/>
      <c r="Z591" s="216"/>
      <c r="AA591" s="216"/>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6"/>
      <c r="AX591" s="216"/>
      <c r="AY591" s="216"/>
      <c r="AZ591" s="216"/>
      <c r="BA591" s="216"/>
      <c r="BB591" s="216"/>
      <c r="BC591" s="216"/>
      <c r="BD591" s="216"/>
    </row>
    <row r="592" spans="14:56" ht="37.15" customHeight="1">
      <c r="N592" s="213"/>
      <c r="O592" s="213"/>
      <c r="P592" s="213"/>
      <c r="Q592" s="214"/>
      <c r="T592" s="216"/>
      <c r="U592" s="216"/>
      <c r="V592" s="216"/>
      <c r="W592" s="216"/>
      <c r="X592" s="216"/>
      <c r="Y592" s="216"/>
      <c r="Z592" s="216"/>
      <c r="AA592" s="216"/>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6"/>
      <c r="AX592" s="216"/>
      <c r="AY592" s="216"/>
      <c r="AZ592" s="216"/>
      <c r="BA592" s="216"/>
      <c r="BB592" s="216"/>
      <c r="BC592" s="216"/>
      <c r="BD592" s="216"/>
    </row>
    <row r="593" spans="14:56" ht="37.15" customHeight="1">
      <c r="N593" s="213"/>
      <c r="O593" s="213"/>
      <c r="P593" s="213"/>
      <c r="Q593" s="214"/>
      <c r="T593" s="216"/>
      <c r="U593" s="216"/>
      <c r="V593" s="216"/>
      <c r="W593" s="216"/>
      <c r="X593" s="216"/>
      <c r="Y593" s="216"/>
      <c r="Z593" s="216"/>
      <c r="AA593" s="216"/>
      <c r="AB593" s="213"/>
      <c r="AC593" s="213"/>
      <c r="AD593" s="213"/>
      <c r="AE593" s="213"/>
      <c r="AF593" s="213"/>
      <c r="AG593" s="213"/>
      <c r="AH593" s="213"/>
      <c r="AI593" s="213"/>
      <c r="AJ593" s="213"/>
      <c r="AK593" s="213"/>
      <c r="AL593" s="213"/>
      <c r="AM593" s="213"/>
      <c r="AN593" s="213"/>
      <c r="AO593" s="213"/>
      <c r="AP593" s="213"/>
      <c r="AQ593" s="213"/>
      <c r="AR593" s="213"/>
      <c r="AS593" s="213"/>
      <c r="AT593" s="213"/>
      <c r="AU593" s="213"/>
      <c r="AV593" s="213"/>
      <c r="AW593" s="216"/>
      <c r="AX593" s="216"/>
      <c r="AY593" s="216"/>
      <c r="AZ593" s="216"/>
      <c r="BA593" s="216"/>
      <c r="BB593" s="216"/>
      <c r="BC593" s="216"/>
      <c r="BD593" s="216"/>
    </row>
    <row r="594" spans="14:56" ht="37.15" customHeight="1">
      <c r="N594" s="213"/>
      <c r="O594" s="213"/>
      <c r="P594" s="213"/>
      <c r="Q594" s="214"/>
      <c r="T594" s="216"/>
      <c r="U594" s="216"/>
      <c r="V594" s="216"/>
      <c r="W594" s="216"/>
      <c r="X594" s="216"/>
      <c r="Y594" s="216"/>
      <c r="Z594" s="216"/>
      <c r="AA594" s="216"/>
      <c r="AB594" s="213"/>
      <c r="AC594" s="213"/>
      <c r="AD594" s="213"/>
      <c r="AE594" s="213"/>
      <c r="AF594" s="213"/>
      <c r="AG594" s="213"/>
      <c r="AH594" s="213"/>
      <c r="AI594" s="213"/>
      <c r="AJ594" s="213"/>
      <c r="AK594" s="213"/>
      <c r="AL594" s="213"/>
      <c r="AM594" s="213"/>
      <c r="AN594" s="213"/>
      <c r="AO594" s="213"/>
      <c r="AP594" s="213"/>
      <c r="AQ594" s="213"/>
      <c r="AR594" s="213"/>
      <c r="AS594" s="213"/>
      <c r="AT594" s="213"/>
      <c r="AU594" s="213"/>
      <c r="AV594" s="213"/>
      <c r="AW594" s="216"/>
      <c r="AX594" s="216"/>
      <c r="AY594" s="216"/>
      <c r="AZ594" s="216"/>
      <c r="BA594" s="216"/>
      <c r="BB594" s="216"/>
      <c r="BC594" s="216"/>
      <c r="BD594" s="216"/>
    </row>
    <row r="595" spans="14:56" ht="37.15" customHeight="1">
      <c r="N595" s="213"/>
      <c r="O595" s="213"/>
      <c r="P595" s="213"/>
      <c r="Q595" s="214"/>
      <c r="T595" s="216"/>
      <c r="U595" s="216"/>
      <c r="V595" s="216"/>
      <c r="W595" s="216"/>
      <c r="X595" s="216"/>
      <c r="Y595" s="216"/>
      <c r="Z595" s="216"/>
      <c r="AA595" s="216"/>
      <c r="AB595" s="213"/>
      <c r="AC595" s="213"/>
      <c r="AD595" s="213"/>
      <c r="AE595" s="213"/>
      <c r="AF595" s="213"/>
      <c r="AG595" s="213"/>
      <c r="AH595" s="213"/>
      <c r="AI595" s="213"/>
      <c r="AJ595" s="213"/>
      <c r="AK595" s="213"/>
      <c r="AL595" s="213"/>
      <c r="AM595" s="213"/>
      <c r="AN595" s="213"/>
      <c r="AO595" s="213"/>
      <c r="AP595" s="213"/>
      <c r="AQ595" s="213"/>
      <c r="AR595" s="213"/>
      <c r="AS595" s="213"/>
      <c r="AT595" s="213"/>
      <c r="AU595" s="213"/>
      <c r="AV595" s="213"/>
      <c r="AW595" s="216"/>
      <c r="AX595" s="216"/>
      <c r="AY595" s="216"/>
      <c r="AZ595" s="216"/>
      <c r="BA595" s="216"/>
      <c r="BB595" s="216"/>
      <c r="BC595" s="216"/>
      <c r="BD595" s="216"/>
    </row>
    <row r="596" spans="14:56" ht="37.15" customHeight="1">
      <c r="N596" s="213"/>
      <c r="O596" s="213"/>
      <c r="P596" s="213"/>
      <c r="Q596" s="214"/>
      <c r="T596" s="216"/>
      <c r="U596" s="216"/>
      <c r="V596" s="216"/>
      <c r="W596" s="216"/>
      <c r="X596" s="216"/>
      <c r="Y596" s="216"/>
      <c r="Z596" s="216"/>
      <c r="AA596" s="216"/>
      <c r="AB596" s="213"/>
      <c r="AC596" s="213"/>
      <c r="AD596" s="213"/>
      <c r="AE596" s="213"/>
      <c r="AF596" s="213"/>
      <c r="AG596" s="213"/>
      <c r="AH596" s="213"/>
      <c r="AI596" s="213"/>
      <c r="AJ596" s="213"/>
      <c r="AK596" s="213"/>
      <c r="AL596" s="213"/>
      <c r="AM596" s="213"/>
      <c r="AN596" s="213"/>
      <c r="AO596" s="213"/>
      <c r="AP596" s="213"/>
      <c r="AQ596" s="213"/>
      <c r="AR596" s="213"/>
      <c r="AS596" s="213"/>
      <c r="AT596" s="213"/>
      <c r="AU596" s="213"/>
      <c r="AV596" s="213"/>
      <c r="AW596" s="216"/>
      <c r="AX596" s="216"/>
      <c r="AY596" s="216"/>
      <c r="AZ596" s="216"/>
      <c r="BA596" s="216"/>
      <c r="BB596" s="216"/>
      <c r="BC596" s="216"/>
      <c r="BD596" s="216"/>
    </row>
    <row r="597" spans="14:56" ht="37.15" customHeight="1">
      <c r="N597" s="213"/>
      <c r="O597" s="213"/>
      <c r="P597" s="213"/>
      <c r="Q597" s="214"/>
      <c r="T597" s="216"/>
      <c r="U597" s="216"/>
      <c r="V597" s="216"/>
      <c r="W597" s="216"/>
      <c r="X597" s="216"/>
      <c r="Y597" s="216"/>
      <c r="Z597" s="216"/>
      <c r="AA597" s="216"/>
      <c r="AB597" s="213"/>
      <c r="AC597" s="213"/>
      <c r="AD597" s="213"/>
      <c r="AE597" s="213"/>
      <c r="AF597" s="213"/>
      <c r="AG597" s="213"/>
      <c r="AH597" s="213"/>
      <c r="AI597" s="213"/>
      <c r="AJ597" s="213"/>
      <c r="AK597" s="213"/>
      <c r="AL597" s="213"/>
      <c r="AM597" s="213"/>
      <c r="AN597" s="213"/>
      <c r="AO597" s="213"/>
      <c r="AP597" s="213"/>
      <c r="AQ597" s="213"/>
      <c r="AR597" s="213"/>
      <c r="AS597" s="213"/>
      <c r="AT597" s="213"/>
      <c r="AU597" s="213"/>
      <c r="AV597" s="213"/>
      <c r="AW597" s="216"/>
      <c r="AX597" s="216"/>
      <c r="AY597" s="216"/>
      <c r="AZ597" s="216"/>
      <c r="BA597" s="216"/>
      <c r="BB597" s="216"/>
      <c r="BC597" s="216"/>
      <c r="BD597" s="216"/>
    </row>
    <row r="598" spans="14:56" ht="37.15" customHeight="1">
      <c r="N598" s="213"/>
      <c r="O598" s="213"/>
      <c r="P598" s="213"/>
      <c r="Q598" s="214"/>
      <c r="T598" s="216"/>
      <c r="U598" s="216"/>
      <c r="V598" s="216"/>
      <c r="W598" s="216"/>
      <c r="X598" s="216"/>
      <c r="Y598" s="216"/>
      <c r="Z598" s="216"/>
      <c r="AA598" s="216"/>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6"/>
      <c r="AX598" s="216"/>
      <c r="AY598" s="216"/>
      <c r="AZ598" s="216"/>
      <c r="BA598" s="216"/>
      <c r="BB598" s="216"/>
      <c r="BC598" s="216"/>
      <c r="BD598" s="216"/>
    </row>
    <row r="599" spans="14:56" ht="37.15" customHeight="1">
      <c r="N599" s="213"/>
      <c r="O599" s="213"/>
      <c r="P599" s="213"/>
      <c r="Q599" s="214"/>
      <c r="T599" s="216"/>
      <c r="U599" s="216"/>
      <c r="V599" s="216"/>
      <c r="W599" s="216"/>
      <c r="X599" s="216"/>
      <c r="Y599" s="216"/>
      <c r="Z599" s="216"/>
      <c r="AA599" s="216"/>
      <c r="AB599" s="213"/>
      <c r="AC599" s="213"/>
      <c r="AD599" s="213"/>
      <c r="AE599" s="213"/>
      <c r="AF599" s="213"/>
      <c r="AG599" s="213"/>
      <c r="AH599" s="213"/>
      <c r="AI599" s="213"/>
      <c r="AJ599" s="213"/>
      <c r="AK599" s="213"/>
      <c r="AL599" s="213"/>
      <c r="AM599" s="213"/>
      <c r="AN599" s="213"/>
      <c r="AO599" s="213"/>
      <c r="AP599" s="213"/>
      <c r="AQ599" s="213"/>
      <c r="AR599" s="213"/>
      <c r="AS599" s="213"/>
      <c r="AT599" s="213"/>
      <c r="AU599" s="213"/>
      <c r="AV599" s="213"/>
      <c r="AW599" s="216"/>
      <c r="AX599" s="216"/>
      <c r="AY599" s="216"/>
      <c r="AZ599" s="216"/>
      <c r="BA599" s="216"/>
      <c r="BB599" s="216"/>
      <c r="BC599" s="216"/>
      <c r="BD599" s="216"/>
    </row>
    <row r="600" spans="14:56" ht="37.15" customHeight="1">
      <c r="N600" s="213"/>
      <c r="O600" s="213"/>
      <c r="P600" s="213"/>
      <c r="Q600" s="214"/>
      <c r="T600" s="216"/>
      <c r="U600" s="216"/>
      <c r="V600" s="216"/>
      <c r="W600" s="216"/>
      <c r="X600" s="216"/>
      <c r="Y600" s="216"/>
      <c r="Z600" s="216"/>
      <c r="AA600" s="216"/>
      <c r="AB600" s="213"/>
      <c r="AC600" s="213"/>
      <c r="AD600" s="213"/>
      <c r="AE600" s="213"/>
      <c r="AF600" s="213"/>
      <c r="AG600" s="213"/>
      <c r="AH600" s="213"/>
      <c r="AI600" s="213"/>
      <c r="AJ600" s="213"/>
      <c r="AK600" s="213"/>
      <c r="AL600" s="213"/>
      <c r="AM600" s="213"/>
      <c r="AN600" s="213"/>
      <c r="AO600" s="213"/>
      <c r="AP600" s="213"/>
      <c r="AQ600" s="213"/>
      <c r="AR600" s="213"/>
      <c r="AS600" s="213"/>
      <c r="AT600" s="213"/>
      <c r="AU600" s="213"/>
      <c r="AV600" s="213"/>
      <c r="AW600" s="216"/>
      <c r="AX600" s="216"/>
      <c r="AY600" s="216"/>
      <c r="AZ600" s="216"/>
      <c r="BA600" s="216"/>
      <c r="BB600" s="216"/>
      <c r="BC600" s="216"/>
      <c r="BD600" s="216"/>
    </row>
    <row r="601" spans="14:56" ht="37.15" customHeight="1">
      <c r="N601" s="213"/>
      <c r="O601" s="213"/>
      <c r="P601" s="213"/>
      <c r="Q601" s="214"/>
      <c r="T601" s="216"/>
      <c r="U601" s="216"/>
      <c r="V601" s="216"/>
      <c r="W601" s="216"/>
      <c r="X601" s="216"/>
      <c r="Y601" s="216"/>
      <c r="Z601" s="216"/>
      <c r="AA601" s="216"/>
      <c r="AB601" s="213"/>
      <c r="AC601" s="213"/>
      <c r="AD601" s="213"/>
      <c r="AE601" s="213"/>
      <c r="AF601" s="213"/>
      <c r="AG601" s="213"/>
      <c r="AH601" s="213"/>
      <c r="AI601" s="213"/>
      <c r="AJ601" s="213"/>
      <c r="AK601" s="213"/>
      <c r="AL601" s="213"/>
      <c r="AM601" s="213"/>
      <c r="AN601" s="213"/>
      <c r="AO601" s="213"/>
      <c r="AP601" s="213"/>
      <c r="AQ601" s="213"/>
      <c r="AR601" s="213"/>
      <c r="AS601" s="213"/>
      <c r="AT601" s="213"/>
      <c r="AU601" s="213"/>
      <c r="AV601" s="213"/>
      <c r="AW601" s="216"/>
      <c r="AX601" s="216"/>
      <c r="AY601" s="216"/>
      <c r="AZ601" s="216"/>
      <c r="BA601" s="216"/>
      <c r="BB601" s="216"/>
      <c r="BC601" s="216"/>
      <c r="BD601" s="216"/>
    </row>
    <row r="602" spans="14:56" ht="37.15" customHeight="1">
      <c r="N602" s="213"/>
      <c r="O602" s="213"/>
      <c r="P602" s="213"/>
      <c r="Q602" s="214"/>
      <c r="T602" s="216"/>
      <c r="U602" s="216"/>
      <c r="V602" s="216"/>
      <c r="W602" s="216"/>
      <c r="X602" s="216"/>
      <c r="Y602" s="216"/>
      <c r="Z602" s="216"/>
      <c r="AA602" s="216"/>
      <c r="AB602" s="213"/>
      <c r="AC602" s="213"/>
      <c r="AD602" s="213"/>
      <c r="AE602" s="213"/>
      <c r="AF602" s="213"/>
      <c r="AG602" s="213"/>
      <c r="AH602" s="213"/>
      <c r="AI602" s="213"/>
      <c r="AJ602" s="213"/>
      <c r="AK602" s="213"/>
      <c r="AL602" s="213"/>
      <c r="AM602" s="213"/>
      <c r="AN602" s="213"/>
      <c r="AO602" s="213"/>
      <c r="AP602" s="213"/>
      <c r="AQ602" s="213"/>
      <c r="AR602" s="213"/>
      <c r="AS602" s="213"/>
      <c r="AT602" s="213"/>
      <c r="AU602" s="213"/>
      <c r="AV602" s="213"/>
      <c r="AW602" s="216"/>
      <c r="AX602" s="216"/>
      <c r="AY602" s="216"/>
      <c r="AZ602" s="216"/>
      <c r="BA602" s="216"/>
      <c r="BB602" s="216"/>
      <c r="BC602" s="216"/>
      <c r="BD602" s="216"/>
    </row>
    <row r="603" spans="14:56" ht="37.15" customHeight="1">
      <c r="N603" s="213"/>
      <c r="O603" s="213"/>
      <c r="P603" s="213"/>
      <c r="Q603" s="214"/>
      <c r="T603" s="216"/>
      <c r="U603" s="216"/>
      <c r="V603" s="216"/>
      <c r="W603" s="216"/>
      <c r="X603" s="216"/>
      <c r="Y603" s="216"/>
      <c r="Z603" s="216"/>
      <c r="AA603" s="216"/>
      <c r="AB603" s="213"/>
      <c r="AC603" s="213"/>
      <c r="AD603" s="213"/>
      <c r="AE603" s="213"/>
      <c r="AF603" s="213"/>
      <c r="AG603" s="213"/>
      <c r="AH603" s="213"/>
      <c r="AI603" s="213"/>
      <c r="AJ603" s="213"/>
      <c r="AK603" s="213"/>
      <c r="AL603" s="213"/>
      <c r="AM603" s="213"/>
      <c r="AN603" s="213"/>
      <c r="AO603" s="213"/>
      <c r="AP603" s="213"/>
      <c r="AQ603" s="213"/>
      <c r="AR603" s="213"/>
      <c r="AS603" s="213"/>
      <c r="AT603" s="213"/>
      <c r="AU603" s="213"/>
      <c r="AV603" s="213"/>
      <c r="AW603" s="216"/>
      <c r="AX603" s="216"/>
      <c r="AY603" s="216"/>
      <c r="AZ603" s="216"/>
      <c r="BA603" s="216"/>
      <c r="BB603" s="216"/>
      <c r="BC603" s="216"/>
      <c r="BD603" s="216"/>
    </row>
    <row r="604" spans="14:56" ht="37.15" customHeight="1">
      <c r="N604" s="213"/>
      <c r="O604" s="213"/>
      <c r="P604" s="213"/>
      <c r="Q604" s="214"/>
      <c r="T604" s="216"/>
      <c r="U604" s="216"/>
      <c r="V604" s="216"/>
      <c r="W604" s="216"/>
      <c r="X604" s="216"/>
      <c r="Y604" s="216"/>
      <c r="Z604" s="216"/>
      <c r="AA604" s="216"/>
      <c r="AB604" s="213"/>
      <c r="AC604" s="213"/>
      <c r="AD604" s="213"/>
      <c r="AE604" s="213"/>
      <c r="AF604" s="213"/>
      <c r="AG604" s="213"/>
      <c r="AH604" s="213"/>
      <c r="AI604" s="213"/>
      <c r="AJ604" s="213"/>
      <c r="AK604" s="213"/>
      <c r="AL604" s="213"/>
      <c r="AM604" s="213"/>
      <c r="AN604" s="213"/>
      <c r="AO604" s="213"/>
      <c r="AP604" s="213"/>
      <c r="AQ604" s="213"/>
      <c r="AR604" s="213"/>
      <c r="AS604" s="213"/>
      <c r="AT604" s="213"/>
      <c r="AU604" s="213"/>
      <c r="AV604" s="213"/>
      <c r="AW604" s="216"/>
      <c r="AX604" s="216"/>
      <c r="AY604" s="216"/>
      <c r="AZ604" s="216"/>
      <c r="BA604" s="216"/>
      <c r="BB604" s="216"/>
      <c r="BC604" s="216"/>
      <c r="BD604" s="216"/>
    </row>
    <row r="605" spans="14:56" ht="37.15" customHeight="1">
      <c r="N605" s="213"/>
      <c r="O605" s="213"/>
      <c r="P605" s="213"/>
      <c r="Q605" s="214"/>
      <c r="T605" s="216"/>
      <c r="U605" s="216"/>
      <c r="V605" s="216"/>
      <c r="W605" s="216"/>
      <c r="X605" s="216"/>
      <c r="Y605" s="216"/>
      <c r="Z605" s="216"/>
      <c r="AA605" s="216"/>
      <c r="AB605" s="213"/>
      <c r="AC605" s="213"/>
      <c r="AD605" s="213"/>
      <c r="AE605" s="213"/>
      <c r="AF605" s="213"/>
      <c r="AG605" s="213"/>
      <c r="AH605" s="213"/>
      <c r="AI605" s="213"/>
      <c r="AJ605" s="213"/>
      <c r="AK605" s="213"/>
      <c r="AL605" s="213"/>
      <c r="AM605" s="213"/>
      <c r="AN605" s="213"/>
      <c r="AO605" s="213"/>
      <c r="AP605" s="213"/>
      <c r="AQ605" s="213"/>
      <c r="AR605" s="213"/>
      <c r="AS605" s="213"/>
      <c r="AT605" s="213"/>
      <c r="AU605" s="213"/>
      <c r="AV605" s="213"/>
      <c r="AW605" s="216"/>
      <c r="AX605" s="216"/>
      <c r="AY605" s="216"/>
      <c r="AZ605" s="216"/>
      <c r="BA605" s="216"/>
      <c r="BB605" s="216"/>
      <c r="BC605" s="216"/>
      <c r="BD605" s="216"/>
    </row>
    <row r="606" spans="14:56" ht="37.15" customHeight="1">
      <c r="N606" s="213"/>
      <c r="O606" s="213"/>
      <c r="P606" s="213"/>
      <c r="Q606" s="214"/>
      <c r="T606" s="216"/>
      <c r="U606" s="216"/>
      <c r="V606" s="216"/>
      <c r="W606" s="216"/>
      <c r="X606" s="216"/>
      <c r="Y606" s="216"/>
      <c r="Z606" s="216"/>
      <c r="AA606" s="216"/>
      <c r="AB606" s="213"/>
      <c r="AC606" s="213"/>
      <c r="AD606" s="213"/>
      <c r="AE606" s="213"/>
      <c r="AF606" s="213"/>
      <c r="AG606" s="213"/>
      <c r="AH606" s="213"/>
      <c r="AI606" s="213"/>
      <c r="AJ606" s="213"/>
      <c r="AK606" s="213"/>
      <c r="AL606" s="213"/>
      <c r="AM606" s="213"/>
      <c r="AN606" s="213"/>
      <c r="AO606" s="213"/>
      <c r="AP606" s="213"/>
      <c r="AQ606" s="213"/>
      <c r="AR606" s="213"/>
      <c r="AS606" s="213"/>
      <c r="AT606" s="213"/>
      <c r="AU606" s="213"/>
      <c r="AV606" s="213"/>
      <c r="AW606" s="216"/>
      <c r="AX606" s="216"/>
      <c r="AY606" s="216"/>
      <c r="AZ606" s="216"/>
      <c r="BA606" s="216"/>
      <c r="BB606" s="216"/>
      <c r="BC606" s="216"/>
      <c r="BD606" s="216"/>
    </row>
    <row r="607" spans="14:56" ht="37.15" customHeight="1">
      <c r="N607" s="213"/>
      <c r="O607" s="213"/>
      <c r="P607" s="213"/>
      <c r="Q607" s="214"/>
      <c r="T607" s="216"/>
      <c r="U607" s="216"/>
      <c r="V607" s="216"/>
      <c r="W607" s="216"/>
      <c r="X607" s="216"/>
      <c r="Y607" s="216"/>
      <c r="Z607" s="216"/>
      <c r="AA607" s="216"/>
      <c r="AB607" s="213"/>
      <c r="AC607" s="213"/>
      <c r="AD607" s="213"/>
      <c r="AE607" s="213"/>
      <c r="AF607" s="213"/>
      <c r="AG607" s="213"/>
      <c r="AH607" s="213"/>
      <c r="AI607" s="213"/>
      <c r="AJ607" s="213"/>
      <c r="AK607" s="213"/>
      <c r="AL607" s="213"/>
      <c r="AM607" s="213"/>
      <c r="AN607" s="213"/>
      <c r="AO607" s="213"/>
      <c r="AP607" s="213"/>
      <c r="AQ607" s="213"/>
      <c r="AR607" s="213"/>
      <c r="AS607" s="213"/>
      <c r="AT607" s="213"/>
      <c r="AU607" s="213"/>
      <c r="AV607" s="213"/>
      <c r="AW607" s="216"/>
      <c r="AX607" s="216"/>
      <c r="AY607" s="216"/>
      <c r="AZ607" s="216"/>
      <c r="BA607" s="216"/>
      <c r="BB607" s="216"/>
      <c r="BC607" s="216"/>
      <c r="BD607" s="216"/>
    </row>
    <row r="608" spans="14:56" ht="37.15" customHeight="1">
      <c r="N608" s="213"/>
      <c r="O608" s="213"/>
      <c r="P608" s="213"/>
      <c r="Q608" s="214"/>
      <c r="T608" s="216"/>
      <c r="U608" s="216"/>
      <c r="V608" s="216"/>
      <c r="W608" s="216"/>
      <c r="X608" s="216"/>
      <c r="Y608" s="216"/>
      <c r="Z608" s="216"/>
      <c r="AA608" s="216"/>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6"/>
      <c r="AX608" s="216"/>
      <c r="AY608" s="216"/>
      <c r="AZ608" s="216"/>
      <c r="BA608" s="216"/>
      <c r="BB608" s="216"/>
      <c r="BC608" s="216"/>
      <c r="BD608" s="216"/>
    </row>
    <row r="609" spans="14:56" ht="37.15" customHeight="1">
      <c r="N609" s="213"/>
      <c r="O609" s="213"/>
      <c r="P609" s="213"/>
      <c r="Q609" s="214"/>
      <c r="T609" s="216"/>
      <c r="U609" s="216"/>
      <c r="V609" s="216"/>
      <c r="W609" s="216"/>
      <c r="X609" s="216"/>
      <c r="Y609" s="216"/>
      <c r="Z609" s="216"/>
      <c r="AA609" s="216"/>
      <c r="AB609" s="213"/>
      <c r="AC609" s="213"/>
      <c r="AD609" s="213"/>
      <c r="AE609" s="213"/>
      <c r="AF609" s="213"/>
      <c r="AG609" s="213"/>
      <c r="AH609" s="213"/>
      <c r="AI609" s="213"/>
      <c r="AJ609" s="213"/>
      <c r="AK609" s="213"/>
      <c r="AL609" s="213"/>
      <c r="AM609" s="213"/>
      <c r="AN609" s="213"/>
      <c r="AO609" s="213"/>
      <c r="AP609" s="213"/>
      <c r="AQ609" s="213"/>
      <c r="AR609" s="213"/>
      <c r="AS609" s="213"/>
      <c r="AT609" s="213"/>
      <c r="AU609" s="213"/>
      <c r="AV609" s="213"/>
      <c r="AW609" s="216"/>
      <c r="AX609" s="216"/>
      <c r="AY609" s="216"/>
      <c r="AZ609" s="216"/>
      <c r="BA609" s="216"/>
      <c r="BB609" s="216"/>
      <c r="BC609" s="216"/>
      <c r="BD609" s="216"/>
    </row>
    <row r="610" spans="14:56" ht="37.15" customHeight="1">
      <c r="N610" s="213"/>
      <c r="O610" s="213"/>
      <c r="P610" s="213"/>
      <c r="Q610" s="214"/>
      <c r="T610" s="216"/>
      <c r="U610" s="216"/>
      <c r="V610" s="216"/>
      <c r="W610" s="216"/>
      <c r="X610" s="216"/>
      <c r="Y610" s="216"/>
      <c r="Z610" s="216"/>
      <c r="AA610" s="216"/>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6"/>
      <c r="AX610" s="216"/>
      <c r="AY610" s="216"/>
      <c r="AZ610" s="216"/>
      <c r="BA610" s="216"/>
      <c r="BB610" s="216"/>
      <c r="BC610" s="216"/>
      <c r="BD610" s="216"/>
    </row>
    <row r="611" spans="14:56" ht="37.15" customHeight="1">
      <c r="N611" s="213"/>
      <c r="O611" s="213"/>
      <c r="P611" s="213"/>
      <c r="Q611" s="214"/>
      <c r="T611" s="216"/>
      <c r="U611" s="216"/>
      <c r="V611" s="216"/>
      <c r="W611" s="216"/>
      <c r="X611" s="216"/>
      <c r="Y611" s="216"/>
      <c r="Z611" s="216"/>
      <c r="AA611" s="216"/>
      <c r="AB611" s="213"/>
      <c r="AC611" s="213"/>
      <c r="AD611" s="213"/>
      <c r="AE611" s="213"/>
      <c r="AF611" s="213"/>
      <c r="AG611" s="213"/>
      <c r="AH611" s="213"/>
      <c r="AI611" s="213"/>
      <c r="AJ611" s="213"/>
      <c r="AK611" s="213"/>
      <c r="AL611" s="213"/>
      <c r="AM611" s="213"/>
      <c r="AN611" s="213"/>
      <c r="AO611" s="213"/>
      <c r="AP611" s="213"/>
      <c r="AQ611" s="213"/>
      <c r="AR611" s="213"/>
      <c r="AS611" s="213"/>
      <c r="AT611" s="213"/>
      <c r="AU611" s="213"/>
      <c r="AV611" s="213"/>
      <c r="AW611" s="216"/>
      <c r="AX611" s="216"/>
      <c r="AY611" s="216"/>
      <c r="AZ611" s="216"/>
      <c r="BA611" s="216"/>
      <c r="BB611" s="216"/>
      <c r="BC611" s="216"/>
      <c r="BD611" s="216"/>
    </row>
    <row r="612" spans="14:56" ht="37.15" customHeight="1">
      <c r="N612" s="213"/>
      <c r="O612" s="213"/>
      <c r="P612" s="213"/>
      <c r="Q612" s="214"/>
      <c r="T612" s="216"/>
      <c r="U612" s="216"/>
      <c r="V612" s="216"/>
      <c r="W612" s="216"/>
      <c r="X612" s="216"/>
      <c r="Y612" s="216"/>
      <c r="Z612" s="216"/>
      <c r="AA612" s="216"/>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6"/>
      <c r="AX612" s="216"/>
      <c r="AY612" s="216"/>
      <c r="AZ612" s="216"/>
      <c r="BA612" s="216"/>
      <c r="BB612" s="216"/>
      <c r="BC612" s="216"/>
      <c r="BD612" s="216"/>
    </row>
    <row r="613" spans="14:56" ht="37.15" customHeight="1">
      <c r="N613" s="213"/>
      <c r="O613" s="213"/>
      <c r="P613" s="213"/>
      <c r="Q613" s="214"/>
      <c r="T613" s="216"/>
      <c r="U613" s="216"/>
      <c r="V613" s="216"/>
      <c r="W613" s="216"/>
      <c r="X613" s="216"/>
      <c r="Y613" s="216"/>
      <c r="Z613" s="216"/>
      <c r="AA613" s="216"/>
      <c r="AB613" s="213"/>
      <c r="AC613" s="213"/>
      <c r="AD613" s="213"/>
      <c r="AE613" s="213"/>
      <c r="AF613" s="213"/>
      <c r="AG613" s="213"/>
      <c r="AH613" s="213"/>
      <c r="AI613" s="213"/>
      <c r="AJ613" s="213"/>
      <c r="AK613" s="213"/>
      <c r="AL613" s="213"/>
      <c r="AM613" s="213"/>
      <c r="AN613" s="213"/>
      <c r="AO613" s="213"/>
      <c r="AP613" s="213"/>
      <c r="AQ613" s="213"/>
      <c r="AR613" s="213"/>
      <c r="AS613" s="213"/>
      <c r="AT613" s="213"/>
      <c r="AU613" s="213"/>
      <c r="AV613" s="213"/>
      <c r="AW613" s="216"/>
      <c r="AX613" s="216"/>
      <c r="AY613" s="216"/>
      <c r="AZ613" s="216"/>
      <c r="BA613" s="216"/>
      <c r="BB613" s="216"/>
      <c r="BC613" s="216"/>
      <c r="BD613" s="216"/>
    </row>
    <row r="614" spans="14:56" ht="37.15" customHeight="1">
      <c r="N614" s="213"/>
      <c r="O614" s="213"/>
      <c r="P614" s="213"/>
      <c r="Q614" s="214"/>
      <c r="T614" s="216"/>
      <c r="U614" s="216"/>
      <c r="V614" s="216"/>
      <c r="W614" s="216"/>
      <c r="X614" s="216"/>
      <c r="Y614" s="216"/>
      <c r="Z614" s="216"/>
      <c r="AA614" s="216"/>
      <c r="AB614" s="213"/>
      <c r="AC614" s="213"/>
      <c r="AD614" s="213"/>
      <c r="AE614" s="213"/>
      <c r="AF614" s="213"/>
      <c r="AG614" s="213"/>
      <c r="AH614" s="213"/>
      <c r="AI614" s="213"/>
      <c r="AJ614" s="213"/>
      <c r="AK614" s="213"/>
      <c r="AL614" s="213"/>
      <c r="AM614" s="213"/>
      <c r="AN614" s="213"/>
      <c r="AO614" s="213"/>
      <c r="AP614" s="213"/>
      <c r="AQ614" s="213"/>
      <c r="AR614" s="213"/>
      <c r="AS614" s="213"/>
      <c r="AT614" s="213"/>
      <c r="AU614" s="213"/>
      <c r="AV614" s="213"/>
      <c r="AW614" s="216"/>
      <c r="AX614" s="216"/>
      <c r="AY614" s="216"/>
      <c r="AZ614" s="216"/>
      <c r="BA614" s="216"/>
      <c r="BB614" s="216"/>
      <c r="BC614" s="216"/>
      <c r="BD614" s="216"/>
    </row>
    <row r="615" spans="14:56" ht="37.15" customHeight="1">
      <c r="N615" s="213"/>
      <c r="O615" s="213"/>
      <c r="P615" s="213"/>
      <c r="Q615" s="214"/>
      <c r="T615" s="216"/>
      <c r="U615" s="216"/>
      <c r="V615" s="216"/>
      <c r="W615" s="216"/>
      <c r="X615" s="216"/>
      <c r="Y615" s="216"/>
      <c r="Z615" s="216"/>
      <c r="AA615" s="216"/>
      <c r="AB615" s="213"/>
      <c r="AC615" s="213"/>
      <c r="AD615" s="213"/>
      <c r="AE615" s="213"/>
      <c r="AF615" s="213"/>
      <c r="AG615" s="213"/>
      <c r="AH615" s="213"/>
      <c r="AI615" s="213"/>
      <c r="AJ615" s="213"/>
      <c r="AK615" s="213"/>
      <c r="AL615" s="213"/>
      <c r="AM615" s="213"/>
      <c r="AN615" s="213"/>
      <c r="AO615" s="213"/>
      <c r="AP615" s="213"/>
      <c r="AQ615" s="213"/>
      <c r="AR615" s="213"/>
      <c r="AS615" s="213"/>
      <c r="AT615" s="213"/>
      <c r="AU615" s="213"/>
      <c r="AV615" s="213"/>
      <c r="AW615" s="216"/>
      <c r="AX615" s="216"/>
      <c r="AY615" s="216"/>
      <c r="AZ615" s="216"/>
      <c r="BA615" s="216"/>
      <c r="BB615" s="216"/>
      <c r="BC615" s="216"/>
      <c r="BD615" s="216"/>
    </row>
    <row r="616" spans="14:56" ht="37.15" customHeight="1">
      <c r="N616" s="213"/>
      <c r="O616" s="213"/>
      <c r="P616" s="213"/>
      <c r="Q616" s="214"/>
      <c r="T616" s="216"/>
      <c r="U616" s="216"/>
      <c r="V616" s="216"/>
      <c r="W616" s="216"/>
      <c r="X616" s="216"/>
      <c r="Y616" s="216"/>
      <c r="Z616" s="216"/>
      <c r="AA616" s="216"/>
      <c r="AB616" s="213"/>
      <c r="AC616" s="213"/>
      <c r="AD616" s="213"/>
      <c r="AE616" s="213"/>
      <c r="AF616" s="213"/>
      <c r="AG616" s="213"/>
      <c r="AH616" s="213"/>
      <c r="AI616" s="213"/>
      <c r="AJ616" s="213"/>
      <c r="AK616" s="213"/>
      <c r="AL616" s="213"/>
      <c r="AM616" s="213"/>
      <c r="AN616" s="213"/>
      <c r="AO616" s="213"/>
      <c r="AP616" s="213"/>
      <c r="AQ616" s="213"/>
      <c r="AR616" s="213"/>
      <c r="AS616" s="213"/>
      <c r="AT616" s="213"/>
      <c r="AU616" s="213"/>
      <c r="AV616" s="213"/>
      <c r="AW616" s="216"/>
      <c r="AX616" s="216"/>
      <c r="AY616" s="216"/>
      <c r="AZ616" s="216"/>
      <c r="BA616" s="216"/>
      <c r="BB616" s="216"/>
      <c r="BC616" s="216"/>
      <c r="BD616" s="216"/>
    </row>
    <row r="617" spans="14:56" ht="37.15" customHeight="1">
      <c r="N617" s="213"/>
      <c r="O617" s="213"/>
      <c r="P617" s="213"/>
      <c r="Q617" s="214"/>
      <c r="T617" s="216"/>
      <c r="U617" s="216"/>
      <c r="V617" s="216"/>
      <c r="W617" s="216"/>
      <c r="X617" s="216"/>
      <c r="Y617" s="216"/>
      <c r="Z617" s="216"/>
      <c r="AA617" s="216"/>
      <c r="AB617" s="213"/>
      <c r="AC617" s="213"/>
      <c r="AD617" s="213"/>
      <c r="AE617" s="213"/>
      <c r="AF617" s="213"/>
      <c r="AG617" s="213"/>
      <c r="AH617" s="213"/>
      <c r="AI617" s="213"/>
      <c r="AJ617" s="213"/>
      <c r="AK617" s="213"/>
      <c r="AL617" s="213"/>
      <c r="AM617" s="213"/>
      <c r="AN617" s="213"/>
      <c r="AO617" s="213"/>
      <c r="AP617" s="213"/>
      <c r="AQ617" s="213"/>
      <c r="AR617" s="213"/>
      <c r="AS617" s="213"/>
      <c r="AT617" s="213"/>
      <c r="AU617" s="213"/>
      <c r="AV617" s="213"/>
      <c r="AW617" s="216"/>
      <c r="AX617" s="216"/>
      <c r="AY617" s="216"/>
      <c r="AZ617" s="216"/>
      <c r="BA617" s="216"/>
      <c r="BB617" s="216"/>
      <c r="BC617" s="216"/>
      <c r="BD617" s="216"/>
    </row>
    <row r="618" spans="14:56" ht="37.15" customHeight="1">
      <c r="N618" s="213"/>
      <c r="O618" s="213"/>
      <c r="P618" s="213"/>
      <c r="Q618" s="214"/>
      <c r="T618" s="216"/>
      <c r="U618" s="216"/>
      <c r="V618" s="216"/>
      <c r="W618" s="216"/>
      <c r="X618" s="216"/>
      <c r="Y618" s="216"/>
      <c r="Z618" s="216"/>
      <c r="AA618" s="216"/>
      <c r="AB618" s="213"/>
      <c r="AC618" s="213"/>
      <c r="AD618" s="213"/>
      <c r="AE618" s="213"/>
      <c r="AF618" s="213"/>
      <c r="AG618" s="213"/>
      <c r="AH618" s="213"/>
      <c r="AI618" s="213"/>
      <c r="AJ618" s="213"/>
      <c r="AK618" s="213"/>
      <c r="AL618" s="213"/>
      <c r="AM618" s="213"/>
      <c r="AN618" s="213"/>
      <c r="AO618" s="213"/>
      <c r="AP618" s="213"/>
      <c r="AQ618" s="213"/>
      <c r="AR618" s="213"/>
      <c r="AS618" s="213"/>
      <c r="AT618" s="213"/>
      <c r="AU618" s="213"/>
      <c r="AV618" s="213"/>
      <c r="AW618" s="216"/>
      <c r="AX618" s="216"/>
      <c r="AY618" s="216"/>
      <c r="AZ618" s="216"/>
      <c r="BA618" s="216"/>
      <c r="BB618" s="216"/>
      <c r="BC618" s="216"/>
      <c r="BD618" s="216"/>
    </row>
    <row r="619" spans="14:56" ht="37.15" customHeight="1">
      <c r="N619" s="213"/>
      <c r="O619" s="213"/>
      <c r="P619" s="213"/>
      <c r="Q619" s="214"/>
      <c r="T619" s="216"/>
      <c r="U619" s="216"/>
      <c r="V619" s="216"/>
      <c r="W619" s="216"/>
      <c r="X619" s="216"/>
      <c r="Y619" s="216"/>
      <c r="Z619" s="216"/>
      <c r="AA619" s="216"/>
      <c r="AB619" s="213"/>
      <c r="AC619" s="213"/>
      <c r="AD619" s="213"/>
      <c r="AE619" s="213"/>
      <c r="AF619" s="213"/>
      <c r="AG619" s="213"/>
      <c r="AH619" s="213"/>
      <c r="AI619" s="213"/>
      <c r="AJ619" s="213"/>
      <c r="AK619" s="213"/>
      <c r="AL619" s="213"/>
      <c r="AM619" s="213"/>
      <c r="AN619" s="213"/>
      <c r="AO619" s="213"/>
      <c r="AP619" s="213"/>
      <c r="AQ619" s="213"/>
      <c r="AR619" s="213"/>
      <c r="AS619" s="213"/>
      <c r="AT619" s="213"/>
      <c r="AU619" s="213"/>
      <c r="AV619" s="213"/>
      <c r="AW619" s="216"/>
      <c r="AX619" s="216"/>
      <c r="AY619" s="216"/>
      <c r="AZ619" s="216"/>
      <c r="BA619" s="216"/>
      <c r="BB619" s="216"/>
      <c r="BC619" s="216"/>
      <c r="BD619" s="216"/>
    </row>
    <row r="620" spans="14:56" ht="37.15" customHeight="1">
      <c r="N620" s="213"/>
      <c r="O620" s="213"/>
      <c r="P620" s="213"/>
      <c r="Q620" s="214"/>
      <c r="T620" s="216"/>
      <c r="U620" s="216"/>
      <c r="V620" s="216"/>
      <c r="W620" s="216"/>
      <c r="X620" s="216"/>
      <c r="Y620" s="216"/>
      <c r="Z620" s="216"/>
      <c r="AA620" s="216"/>
      <c r="AB620" s="213"/>
      <c r="AC620" s="213"/>
      <c r="AD620" s="213"/>
      <c r="AE620" s="213"/>
      <c r="AF620" s="213"/>
      <c r="AG620" s="213"/>
      <c r="AH620" s="213"/>
      <c r="AI620" s="213"/>
      <c r="AJ620" s="213"/>
      <c r="AK620" s="213"/>
      <c r="AL620" s="213"/>
      <c r="AM620" s="213"/>
      <c r="AN620" s="213"/>
      <c r="AO620" s="213"/>
      <c r="AP620" s="213"/>
      <c r="AQ620" s="213"/>
      <c r="AR620" s="213"/>
      <c r="AS620" s="213"/>
      <c r="AT620" s="213"/>
      <c r="AU620" s="213"/>
      <c r="AV620" s="213"/>
      <c r="AW620" s="216"/>
      <c r="AX620" s="216"/>
      <c r="AY620" s="216"/>
      <c r="AZ620" s="216"/>
      <c r="BA620" s="216"/>
      <c r="BB620" s="216"/>
      <c r="BC620" s="216"/>
      <c r="BD620" s="216"/>
    </row>
    <row r="621" spans="14:56" ht="37.15" customHeight="1">
      <c r="N621" s="213"/>
      <c r="O621" s="213"/>
      <c r="P621" s="213"/>
      <c r="Q621" s="214"/>
      <c r="T621" s="216"/>
      <c r="U621" s="216"/>
      <c r="V621" s="216"/>
      <c r="W621" s="216"/>
      <c r="X621" s="216"/>
      <c r="Y621" s="216"/>
      <c r="Z621" s="216"/>
      <c r="AA621" s="216"/>
      <c r="AB621" s="213"/>
      <c r="AC621" s="213"/>
      <c r="AD621" s="213"/>
      <c r="AE621" s="213"/>
      <c r="AF621" s="213"/>
      <c r="AG621" s="213"/>
      <c r="AH621" s="213"/>
      <c r="AI621" s="213"/>
      <c r="AJ621" s="213"/>
      <c r="AK621" s="213"/>
      <c r="AL621" s="213"/>
      <c r="AM621" s="213"/>
      <c r="AN621" s="213"/>
      <c r="AO621" s="213"/>
      <c r="AP621" s="213"/>
      <c r="AQ621" s="213"/>
      <c r="AR621" s="213"/>
      <c r="AS621" s="213"/>
      <c r="AT621" s="213"/>
      <c r="AU621" s="213"/>
      <c r="AV621" s="213"/>
      <c r="AW621" s="216"/>
      <c r="AX621" s="216"/>
      <c r="AY621" s="216"/>
      <c r="AZ621" s="216"/>
      <c r="BA621" s="216"/>
      <c r="BB621" s="216"/>
      <c r="BC621" s="216"/>
      <c r="BD621" s="216"/>
    </row>
    <row r="622" spans="14:56" ht="37.15" customHeight="1">
      <c r="N622" s="213"/>
      <c r="O622" s="213"/>
      <c r="P622" s="213"/>
      <c r="Q622" s="214"/>
      <c r="T622" s="216"/>
      <c r="U622" s="216"/>
      <c r="V622" s="216"/>
      <c r="W622" s="216"/>
      <c r="X622" s="216"/>
      <c r="Y622" s="216"/>
      <c r="Z622" s="216"/>
      <c r="AA622" s="216"/>
      <c r="AB622" s="213"/>
      <c r="AC622" s="213"/>
      <c r="AD622" s="213"/>
      <c r="AE622" s="213"/>
      <c r="AF622" s="213"/>
      <c r="AG622" s="213"/>
      <c r="AH622" s="213"/>
      <c r="AI622" s="213"/>
      <c r="AJ622" s="213"/>
      <c r="AK622" s="213"/>
      <c r="AL622" s="213"/>
      <c r="AM622" s="213"/>
      <c r="AN622" s="213"/>
      <c r="AO622" s="213"/>
      <c r="AP622" s="213"/>
      <c r="AQ622" s="213"/>
      <c r="AR622" s="213"/>
      <c r="AS622" s="213"/>
      <c r="AT622" s="213"/>
      <c r="AU622" s="213"/>
      <c r="AV622" s="213"/>
      <c r="AW622" s="216"/>
      <c r="AX622" s="216"/>
      <c r="AY622" s="216"/>
      <c r="AZ622" s="216"/>
      <c r="BA622" s="216"/>
      <c r="BB622" s="216"/>
      <c r="BC622" s="216"/>
      <c r="BD622" s="216"/>
    </row>
    <row r="623" spans="14:56" ht="37.15" customHeight="1">
      <c r="N623" s="213"/>
      <c r="O623" s="213"/>
      <c r="P623" s="213"/>
      <c r="Q623" s="214"/>
      <c r="T623" s="216"/>
      <c r="U623" s="216"/>
      <c r="V623" s="216"/>
      <c r="W623" s="216"/>
      <c r="X623" s="216"/>
      <c r="Y623" s="216"/>
      <c r="Z623" s="216"/>
      <c r="AA623" s="216"/>
      <c r="AB623" s="213"/>
      <c r="AC623" s="213"/>
      <c r="AD623" s="213"/>
      <c r="AE623" s="213"/>
      <c r="AF623" s="213"/>
      <c r="AG623" s="213"/>
      <c r="AH623" s="213"/>
      <c r="AI623" s="213"/>
      <c r="AJ623" s="213"/>
      <c r="AK623" s="213"/>
      <c r="AL623" s="213"/>
      <c r="AM623" s="213"/>
      <c r="AN623" s="213"/>
      <c r="AO623" s="213"/>
      <c r="AP623" s="213"/>
      <c r="AQ623" s="213"/>
      <c r="AR623" s="213"/>
      <c r="AS623" s="213"/>
      <c r="AT623" s="213"/>
      <c r="AU623" s="213"/>
      <c r="AV623" s="213"/>
      <c r="AW623" s="216"/>
      <c r="AX623" s="216"/>
      <c r="AY623" s="216"/>
      <c r="AZ623" s="216"/>
      <c r="BA623" s="216"/>
      <c r="BB623" s="216"/>
      <c r="BC623" s="216"/>
      <c r="BD623" s="216"/>
    </row>
    <row r="624" spans="14:56" ht="37.15" customHeight="1">
      <c r="N624" s="213"/>
      <c r="O624" s="213"/>
      <c r="P624" s="213"/>
      <c r="Q624" s="214"/>
      <c r="T624" s="216"/>
      <c r="U624" s="216"/>
      <c r="V624" s="216"/>
      <c r="W624" s="216"/>
      <c r="X624" s="216"/>
      <c r="Y624" s="216"/>
      <c r="Z624" s="216"/>
      <c r="AA624" s="216"/>
      <c r="AB624" s="213"/>
      <c r="AC624" s="213"/>
      <c r="AD624" s="213"/>
      <c r="AE624" s="213"/>
      <c r="AF624" s="213"/>
      <c r="AG624" s="213"/>
      <c r="AH624" s="213"/>
      <c r="AI624" s="213"/>
      <c r="AJ624" s="213"/>
      <c r="AK624" s="213"/>
      <c r="AL624" s="213"/>
      <c r="AM624" s="213"/>
      <c r="AN624" s="213"/>
      <c r="AO624" s="213"/>
      <c r="AP624" s="213"/>
      <c r="AQ624" s="213"/>
      <c r="AR624" s="213"/>
      <c r="AS624" s="213"/>
      <c r="AT624" s="213"/>
      <c r="AU624" s="213"/>
      <c r="AV624" s="213"/>
      <c r="AW624" s="216"/>
      <c r="AX624" s="216"/>
      <c r="AY624" s="216"/>
      <c r="AZ624" s="216"/>
      <c r="BA624" s="216"/>
      <c r="BB624" s="216"/>
      <c r="BC624" s="216"/>
      <c r="BD624" s="216"/>
    </row>
    <row r="625" spans="14:56" ht="37.15" customHeight="1">
      <c r="N625" s="213"/>
      <c r="O625" s="213"/>
      <c r="P625" s="213"/>
      <c r="Q625" s="214"/>
      <c r="T625" s="216"/>
      <c r="U625" s="216"/>
      <c r="V625" s="216"/>
      <c r="W625" s="216"/>
      <c r="X625" s="216"/>
      <c r="Y625" s="216"/>
      <c r="Z625" s="216"/>
      <c r="AA625" s="216"/>
      <c r="AB625" s="213"/>
      <c r="AC625" s="213"/>
      <c r="AD625" s="213"/>
      <c r="AE625" s="213"/>
      <c r="AF625" s="213"/>
      <c r="AG625" s="213"/>
      <c r="AH625" s="213"/>
      <c r="AI625" s="213"/>
      <c r="AJ625" s="213"/>
      <c r="AK625" s="213"/>
      <c r="AL625" s="213"/>
      <c r="AM625" s="213"/>
      <c r="AN625" s="213"/>
      <c r="AO625" s="213"/>
      <c r="AP625" s="213"/>
      <c r="AQ625" s="213"/>
      <c r="AR625" s="213"/>
      <c r="AS625" s="213"/>
      <c r="AT625" s="213"/>
      <c r="AU625" s="213"/>
      <c r="AV625" s="213"/>
      <c r="AW625" s="216"/>
      <c r="AX625" s="216"/>
      <c r="AY625" s="216"/>
      <c r="AZ625" s="216"/>
      <c r="BA625" s="216"/>
      <c r="BB625" s="216"/>
      <c r="BC625" s="216"/>
      <c r="BD625" s="216"/>
    </row>
    <row r="626" spans="14:56" ht="37.15" customHeight="1">
      <c r="N626" s="213"/>
      <c r="O626" s="213"/>
      <c r="P626" s="213"/>
      <c r="Q626" s="214"/>
      <c r="T626" s="216"/>
      <c r="U626" s="216"/>
      <c r="V626" s="216"/>
      <c r="W626" s="216"/>
      <c r="X626" s="216"/>
      <c r="Y626" s="216"/>
      <c r="Z626" s="216"/>
      <c r="AA626" s="216"/>
      <c r="AB626" s="213"/>
      <c r="AC626" s="213"/>
      <c r="AD626" s="213"/>
      <c r="AE626" s="213"/>
      <c r="AF626" s="213"/>
      <c r="AG626" s="213"/>
      <c r="AH626" s="213"/>
      <c r="AI626" s="213"/>
      <c r="AJ626" s="213"/>
      <c r="AK626" s="213"/>
      <c r="AL626" s="213"/>
      <c r="AM626" s="213"/>
      <c r="AN626" s="213"/>
      <c r="AO626" s="213"/>
      <c r="AP626" s="213"/>
      <c r="AQ626" s="213"/>
      <c r="AR626" s="213"/>
      <c r="AS626" s="213"/>
      <c r="AT626" s="213"/>
      <c r="AU626" s="213"/>
      <c r="AV626" s="213"/>
      <c r="AW626" s="216"/>
      <c r="AX626" s="216"/>
      <c r="AY626" s="216"/>
      <c r="AZ626" s="216"/>
      <c r="BA626" s="216"/>
      <c r="BB626" s="216"/>
      <c r="BC626" s="216"/>
      <c r="BD626" s="216"/>
    </row>
    <row r="627" spans="14:56" ht="37.15" customHeight="1">
      <c r="N627" s="213"/>
      <c r="O627" s="213"/>
      <c r="P627" s="213"/>
      <c r="Q627" s="214"/>
      <c r="T627" s="216"/>
      <c r="U627" s="216"/>
      <c r="V627" s="216"/>
      <c r="W627" s="216"/>
      <c r="X627" s="216"/>
      <c r="Y627" s="216"/>
      <c r="Z627" s="216"/>
      <c r="AA627" s="216"/>
      <c r="AB627" s="213"/>
      <c r="AC627" s="213"/>
      <c r="AD627" s="213"/>
      <c r="AE627" s="213"/>
      <c r="AF627" s="213"/>
      <c r="AG627" s="213"/>
      <c r="AH627" s="213"/>
      <c r="AI627" s="213"/>
      <c r="AJ627" s="213"/>
      <c r="AK627" s="213"/>
      <c r="AL627" s="213"/>
      <c r="AM627" s="213"/>
      <c r="AN627" s="213"/>
      <c r="AO627" s="213"/>
      <c r="AP627" s="213"/>
      <c r="AQ627" s="213"/>
      <c r="AR627" s="213"/>
      <c r="AS627" s="213"/>
      <c r="AT627" s="213"/>
      <c r="AU627" s="213"/>
      <c r="AV627" s="213"/>
      <c r="AW627" s="216"/>
      <c r="AX627" s="216"/>
      <c r="AY627" s="216"/>
      <c r="AZ627" s="216"/>
      <c r="BA627" s="216"/>
      <c r="BB627" s="216"/>
      <c r="BC627" s="216"/>
      <c r="BD627" s="216"/>
    </row>
    <row r="628" spans="14:56" ht="37.15" customHeight="1">
      <c r="N628" s="213"/>
      <c r="O628" s="213"/>
      <c r="P628" s="213"/>
      <c r="Q628" s="214"/>
      <c r="T628" s="216"/>
      <c r="U628" s="216"/>
      <c r="V628" s="216"/>
      <c r="W628" s="216"/>
      <c r="X628" s="216"/>
      <c r="Y628" s="216"/>
      <c r="Z628" s="216"/>
      <c r="AA628" s="216"/>
      <c r="AB628" s="213"/>
      <c r="AC628" s="213"/>
      <c r="AD628" s="213"/>
      <c r="AE628" s="213"/>
      <c r="AF628" s="213"/>
      <c r="AG628" s="213"/>
      <c r="AH628" s="213"/>
      <c r="AI628" s="213"/>
      <c r="AJ628" s="213"/>
      <c r="AK628" s="213"/>
      <c r="AL628" s="213"/>
      <c r="AM628" s="213"/>
      <c r="AN628" s="213"/>
      <c r="AO628" s="213"/>
      <c r="AP628" s="213"/>
      <c r="AQ628" s="213"/>
      <c r="AR628" s="213"/>
      <c r="AS628" s="213"/>
      <c r="AT628" s="213"/>
      <c r="AU628" s="213"/>
      <c r="AV628" s="213"/>
      <c r="AW628" s="216"/>
      <c r="AX628" s="216"/>
      <c r="AY628" s="216"/>
      <c r="AZ628" s="216"/>
      <c r="BA628" s="216"/>
      <c r="BB628" s="216"/>
      <c r="BC628" s="216"/>
      <c r="BD628" s="216"/>
    </row>
    <row r="629" spans="14:56" ht="37.15" customHeight="1">
      <c r="N629" s="213"/>
      <c r="O629" s="213"/>
      <c r="P629" s="213"/>
      <c r="Q629" s="214"/>
      <c r="T629" s="216"/>
      <c r="U629" s="216"/>
      <c r="V629" s="216"/>
      <c r="W629" s="216"/>
      <c r="X629" s="216"/>
      <c r="Y629" s="216"/>
      <c r="Z629" s="216"/>
      <c r="AA629" s="216"/>
      <c r="AB629" s="213"/>
      <c r="AC629" s="213"/>
      <c r="AD629" s="213"/>
      <c r="AE629" s="213"/>
      <c r="AF629" s="213"/>
      <c r="AG629" s="213"/>
      <c r="AH629" s="213"/>
      <c r="AI629" s="213"/>
      <c r="AJ629" s="213"/>
      <c r="AK629" s="213"/>
      <c r="AL629" s="213"/>
      <c r="AM629" s="213"/>
      <c r="AN629" s="213"/>
      <c r="AO629" s="213"/>
      <c r="AP629" s="213"/>
      <c r="AQ629" s="213"/>
      <c r="AR629" s="213"/>
      <c r="AS629" s="213"/>
      <c r="AT629" s="213"/>
      <c r="AU629" s="213"/>
      <c r="AV629" s="213"/>
      <c r="AW629" s="216"/>
      <c r="AX629" s="216"/>
      <c r="AY629" s="216"/>
      <c r="AZ629" s="216"/>
      <c r="BA629" s="216"/>
      <c r="BB629" s="216"/>
      <c r="BC629" s="216"/>
      <c r="BD629" s="216"/>
    </row>
    <row r="630" spans="14:56" ht="37.15" customHeight="1">
      <c r="N630" s="213"/>
      <c r="O630" s="213"/>
      <c r="P630" s="213"/>
      <c r="Q630" s="214"/>
      <c r="T630" s="216"/>
      <c r="U630" s="216"/>
      <c r="V630" s="216"/>
      <c r="W630" s="216"/>
      <c r="X630" s="216"/>
      <c r="Y630" s="216"/>
      <c r="Z630" s="216"/>
      <c r="AA630" s="216"/>
      <c r="AB630" s="213"/>
      <c r="AC630" s="213"/>
      <c r="AD630" s="213"/>
      <c r="AE630" s="213"/>
      <c r="AF630" s="213"/>
      <c r="AG630" s="213"/>
      <c r="AH630" s="213"/>
      <c r="AI630" s="213"/>
      <c r="AJ630" s="213"/>
      <c r="AK630" s="213"/>
      <c r="AL630" s="213"/>
      <c r="AM630" s="213"/>
      <c r="AN630" s="213"/>
      <c r="AO630" s="213"/>
      <c r="AP630" s="213"/>
      <c r="AQ630" s="213"/>
      <c r="AR630" s="213"/>
      <c r="AS630" s="213"/>
      <c r="AT630" s="213"/>
      <c r="AU630" s="213"/>
      <c r="AV630" s="213"/>
      <c r="AW630" s="216"/>
      <c r="AX630" s="216"/>
      <c r="AY630" s="216"/>
      <c r="AZ630" s="216"/>
      <c r="BA630" s="216"/>
      <c r="BB630" s="216"/>
      <c r="BC630" s="216"/>
      <c r="BD630" s="216"/>
    </row>
    <row r="631" spans="14:56" ht="37.15" customHeight="1">
      <c r="N631" s="213"/>
      <c r="O631" s="213"/>
      <c r="P631" s="213"/>
      <c r="Q631" s="214"/>
      <c r="T631" s="216"/>
      <c r="U631" s="216"/>
      <c r="V631" s="216"/>
      <c r="W631" s="216"/>
      <c r="X631" s="216"/>
      <c r="Y631" s="216"/>
      <c r="Z631" s="216"/>
      <c r="AA631" s="216"/>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6"/>
      <c r="AX631" s="216"/>
      <c r="AY631" s="216"/>
      <c r="AZ631" s="216"/>
      <c r="BA631" s="216"/>
      <c r="BB631" s="216"/>
      <c r="BC631" s="216"/>
      <c r="BD631" s="216"/>
    </row>
    <row r="632" spans="14:56" ht="37.15" customHeight="1">
      <c r="N632" s="213"/>
      <c r="O632" s="213"/>
      <c r="P632" s="213"/>
      <c r="Q632" s="214"/>
      <c r="T632" s="216"/>
      <c r="U632" s="216"/>
      <c r="V632" s="216"/>
      <c r="W632" s="216"/>
      <c r="X632" s="216"/>
      <c r="Y632" s="216"/>
      <c r="Z632" s="216"/>
      <c r="AA632" s="216"/>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6"/>
      <c r="AX632" s="216"/>
      <c r="AY632" s="216"/>
      <c r="AZ632" s="216"/>
      <c r="BA632" s="216"/>
      <c r="BB632" s="216"/>
      <c r="BC632" s="216"/>
      <c r="BD632" s="216"/>
    </row>
    <row r="633" spans="14:56" ht="37.15" customHeight="1">
      <c r="N633" s="213"/>
      <c r="O633" s="213"/>
      <c r="P633" s="213"/>
      <c r="Q633" s="214"/>
      <c r="T633" s="216"/>
      <c r="U633" s="216"/>
      <c r="V633" s="216"/>
      <c r="W633" s="216"/>
      <c r="X633" s="216"/>
      <c r="Y633" s="216"/>
      <c r="Z633" s="216"/>
      <c r="AA633" s="216"/>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6"/>
      <c r="AX633" s="216"/>
      <c r="AY633" s="216"/>
      <c r="AZ633" s="216"/>
      <c r="BA633" s="216"/>
      <c r="BB633" s="216"/>
      <c r="BC633" s="216"/>
      <c r="BD633" s="216"/>
    </row>
    <row r="634" spans="14:56" ht="37.15" customHeight="1">
      <c r="N634" s="213"/>
      <c r="O634" s="213"/>
      <c r="P634" s="213"/>
      <c r="Q634" s="214"/>
      <c r="T634" s="216"/>
      <c r="U634" s="216"/>
      <c r="V634" s="216"/>
      <c r="W634" s="216"/>
      <c r="X634" s="216"/>
      <c r="Y634" s="216"/>
      <c r="Z634" s="216"/>
      <c r="AA634" s="216"/>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6"/>
      <c r="AX634" s="216"/>
      <c r="AY634" s="216"/>
      <c r="AZ634" s="216"/>
      <c r="BA634" s="216"/>
      <c r="BB634" s="216"/>
      <c r="BC634" s="216"/>
      <c r="BD634" s="216"/>
    </row>
    <row r="635" spans="14:56" ht="37.15" customHeight="1">
      <c r="N635" s="213"/>
      <c r="O635" s="213"/>
      <c r="P635" s="213"/>
      <c r="Q635" s="214"/>
      <c r="T635" s="216"/>
      <c r="U635" s="216"/>
      <c r="V635" s="216"/>
      <c r="W635" s="216"/>
      <c r="X635" s="216"/>
      <c r="Y635" s="216"/>
      <c r="Z635" s="216"/>
      <c r="AA635" s="216"/>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6"/>
      <c r="AX635" s="216"/>
      <c r="AY635" s="216"/>
      <c r="AZ635" s="216"/>
      <c r="BA635" s="216"/>
      <c r="BB635" s="216"/>
      <c r="BC635" s="216"/>
      <c r="BD635" s="216"/>
    </row>
    <row r="636" spans="14:56" ht="37.15" customHeight="1">
      <c r="N636" s="213"/>
      <c r="O636" s="213"/>
      <c r="P636" s="213"/>
      <c r="Q636" s="214"/>
      <c r="T636" s="216"/>
      <c r="U636" s="216"/>
      <c r="V636" s="216"/>
      <c r="W636" s="216"/>
      <c r="X636" s="216"/>
      <c r="Y636" s="216"/>
      <c r="Z636" s="216"/>
      <c r="AA636" s="216"/>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6"/>
      <c r="AX636" s="216"/>
      <c r="AY636" s="216"/>
      <c r="AZ636" s="216"/>
      <c r="BA636" s="216"/>
      <c r="BB636" s="216"/>
      <c r="BC636" s="216"/>
      <c r="BD636" s="216"/>
    </row>
    <row r="637" spans="14:56" ht="37.15" customHeight="1">
      <c r="N637" s="213"/>
      <c r="O637" s="213"/>
      <c r="P637" s="213"/>
      <c r="Q637" s="214"/>
      <c r="T637" s="216"/>
      <c r="U637" s="216"/>
      <c r="V637" s="216"/>
      <c r="W637" s="216"/>
      <c r="X637" s="216"/>
      <c r="Y637" s="216"/>
      <c r="Z637" s="216"/>
      <c r="AA637" s="216"/>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6"/>
      <c r="AX637" s="216"/>
      <c r="AY637" s="216"/>
      <c r="AZ637" s="216"/>
      <c r="BA637" s="216"/>
      <c r="BB637" s="216"/>
      <c r="BC637" s="216"/>
      <c r="BD637" s="216"/>
    </row>
    <row r="638" spans="14:56" ht="37.15" customHeight="1">
      <c r="N638" s="213"/>
      <c r="O638" s="213"/>
      <c r="P638" s="213"/>
      <c r="Q638" s="214"/>
      <c r="T638" s="216"/>
      <c r="U638" s="216"/>
      <c r="V638" s="216"/>
      <c r="W638" s="216"/>
      <c r="X638" s="216"/>
      <c r="Y638" s="216"/>
      <c r="Z638" s="216"/>
      <c r="AA638" s="216"/>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6"/>
      <c r="AX638" s="216"/>
      <c r="AY638" s="216"/>
      <c r="AZ638" s="216"/>
      <c r="BA638" s="216"/>
      <c r="BB638" s="216"/>
      <c r="BC638" s="216"/>
      <c r="BD638" s="216"/>
    </row>
    <row r="639" spans="14:56" ht="37.15" customHeight="1">
      <c r="N639" s="213"/>
      <c r="O639" s="213"/>
      <c r="P639" s="213"/>
      <c r="Q639" s="214"/>
      <c r="T639" s="216"/>
      <c r="U639" s="216"/>
      <c r="V639" s="216"/>
      <c r="W639" s="216"/>
      <c r="X639" s="216"/>
      <c r="Y639" s="216"/>
      <c r="Z639" s="216"/>
      <c r="AA639" s="216"/>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6"/>
      <c r="AX639" s="216"/>
      <c r="AY639" s="216"/>
      <c r="AZ639" s="216"/>
      <c r="BA639" s="216"/>
      <c r="BB639" s="216"/>
      <c r="BC639" s="216"/>
      <c r="BD639" s="216"/>
    </row>
    <row r="640" spans="14:56" ht="37.15" customHeight="1">
      <c r="N640" s="213"/>
      <c r="O640" s="213"/>
      <c r="P640" s="213"/>
      <c r="Q640" s="214"/>
      <c r="T640" s="216"/>
      <c r="U640" s="216"/>
      <c r="V640" s="216"/>
      <c r="W640" s="216"/>
      <c r="X640" s="216"/>
      <c r="Y640" s="216"/>
      <c r="Z640" s="216"/>
      <c r="AA640" s="216"/>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6"/>
      <c r="AX640" s="216"/>
      <c r="AY640" s="216"/>
      <c r="AZ640" s="216"/>
      <c r="BA640" s="216"/>
      <c r="BB640" s="216"/>
      <c r="BC640" s="216"/>
      <c r="BD640" s="216"/>
    </row>
    <row r="641" spans="14:56" ht="37.15" customHeight="1">
      <c r="N641" s="213"/>
      <c r="O641" s="213"/>
      <c r="P641" s="213"/>
      <c r="Q641" s="214"/>
      <c r="T641" s="216"/>
      <c r="U641" s="216"/>
      <c r="V641" s="216"/>
      <c r="W641" s="216"/>
      <c r="X641" s="216"/>
      <c r="Y641" s="216"/>
      <c r="Z641" s="216"/>
      <c r="AA641" s="216"/>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6"/>
      <c r="AX641" s="216"/>
      <c r="AY641" s="216"/>
      <c r="AZ641" s="216"/>
      <c r="BA641" s="216"/>
      <c r="BB641" s="216"/>
      <c r="BC641" s="216"/>
      <c r="BD641" s="216"/>
    </row>
    <row r="642" spans="14:56" ht="37.15" customHeight="1">
      <c r="N642" s="213"/>
      <c r="O642" s="213"/>
      <c r="P642" s="213"/>
      <c r="Q642" s="214"/>
      <c r="T642" s="216"/>
      <c r="U642" s="216"/>
      <c r="V642" s="216"/>
      <c r="W642" s="216"/>
      <c r="X642" s="216"/>
      <c r="Y642" s="216"/>
      <c r="Z642" s="216"/>
      <c r="AA642" s="216"/>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6"/>
      <c r="AX642" s="216"/>
      <c r="AY642" s="216"/>
      <c r="AZ642" s="216"/>
      <c r="BA642" s="216"/>
      <c r="BB642" s="216"/>
      <c r="BC642" s="216"/>
      <c r="BD642" s="216"/>
    </row>
    <row r="643" spans="14:56" ht="37.15" customHeight="1">
      <c r="N643" s="213"/>
      <c r="O643" s="213"/>
      <c r="P643" s="213"/>
      <c r="Q643" s="214"/>
      <c r="T643" s="216"/>
      <c r="U643" s="216"/>
      <c r="V643" s="216"/>
      <c r="W643" s="216"/>
      <c r="X643" s="216"/>
      <c r="Y643" s="216"/>
      <c r="Z643" s="216"/>
      <c r="AA643" s="216"/>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6"/>
      <c r="AX643" s="216"/>
      <c r="AY643" s="216"/>
      <c r="AZ643" s="216"/>
      <c r="BA643" s="216"/>
      <c r="BB643" s="216"/>
      <c r="BC643" s="216"/>
      <c r="BD643" s="216"/>
    </row>
    <row r="644" spans="14:56" ht="37.15" customHeight="1">
      <c r="N644" s="213"/>
      <c r="O644" s="213"/>
      <c r="P644" s="213"/>
      <c r="Q644" s="214"/>
      <c r="T644" s="216"/>
      <c r="U644" s="216"/>
      <c r="V644" s="216"/>
      <c r="W644" s="216"/>
      <c r="X644" s="216"/>
      <c r="Y644" s="216"/>
      <c r="Z644" s="216"/>
      <c r="AA644" s="216"/>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6"/>
      <c r="AX644" s="216"/>
      <c r="AY644" s="216"/>
      <c r="AZ644" s="216"/>
      <c r="BA644" s="216"/>
      <c r="BB644" s="216"/>
      <c r="BC644" s="216"/>
      <c r="BD644" s="216"/>
    </row>
    <row r="645" spans="14:56" ht="37.15" customHeight="1">
      <c r="N645" s="213"/>
      <c r="O645" s="213"/>
      <c r="P645" s="213"/>
      <c r="Q645" s="214"/>
      <c r="T645" s="216"/>
      <c r="U645" s="216"/>
      <c r="V645" s="216"/>
      <c r="W645" s="216"/>
      <c r="X645" s="216"/>
      <c r="Y645" s="216"/>
      <c r="Z645" s="216"/>
      <c r="AA645" s="216"/>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6"/>
      <c r="AX645" s="216"/>
      <c r="AY645" s="216"/>
      <c r="AZ645" s="216"/>
      <c r="BA645" s="216"/>
      <c r="BB645" s="216"/>
      <c r="BC645" s="216"/>
      <c r="BD645" s="216"/>
    </row>
    <row r="646" spans="14:56" ht="37.15" customHeight="1">
      <c r="N646" s="213"/>
      <c r="O646" s="213"/>
      <c r="P646" s="213"/>
      <c r="Q646" s="214"/>
      <c r="T646" s="216"/>
      <c r="U646" s="216"/>
      <c r="V646" s="216"/>
      <c r="W646" s="216"/>
      <c r="X646" s="216"/>
      <c r="Y646" s="216"/>
      <c r="Z646" s="216"/>
      <c r="AA646" s="216"/>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6"/>
      <c r="AX646" s="216"/>
      <c r="AY646" s="216"/>
      <c r="AZ646" s="216"/>
      <c r="BA646" s="216"/>
      <c r="BB646" s="216"/>
      <c r="BC646" s="216"/>
      <c r="BD646" s="216"/>
    </row>
    <row r="647" spans="14:56" ht="37.15" customHeight="1">
      <c r="N647" s="213"/>
      <c r="O647" s="213"/>
      <c r="P647" s="213"/>
      <c r="Q647" s="214"/>
      <c r="T647" s="216"/>
      <c r="U647" s="216"/>
      <c r="V647" s="216"/>
      <c r="W647" s="216"/>
      <c r="X647" s="216"/>
      <c r="Y647" s="216"/>
      <c r="Z647" s="216"/>
      <c r="AA647" s="216"/>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6"/>
      <c r="AX647" s="216"/>
      <c r="AY647" s="216"/>
      <c r="AZ647" s="216"/>
      <c r="BA647" s="216"/>
      <c r="BB647" s="216"/>
      <c r="BC647" s="216"/>
      <c r="BD647" s="216"/>
    </row>
    <row r="648" spans="14:56" ht="37.15" customHeight="1">
      <c r="N648" s="213"/>
      <c r="O648" s="213"/>
      <c r="P648" s="213"/>
      <c r="Q648" s="214"/>
      <c r="T648" s="216"/>
      <c r="U648" s="216"/>
      <c r="V648" s="216"/>
      <c r="W648" s="216"/>
      <c r="X648" s="216"/>
      <c r="Y648" s="216"/>
      <c r="Z648" s="216"/>
      <c r="AA648" s="216"/>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6"/>
      <c r="AX648" s="216"/>
      <c r="AY648" s="216"/>
      <c r="AZ648" s="216"/>
      <c r="BA648" s="216"/>
      <c r="BB648" s="216"/>
      <c r="BC648" s="216"/>
      <c r="BD648" s="216"/>
    </row>
    <row r="649" spans="14:56" ht="37.15" customHeight="1">
      <c r="N649" s="213"/>
      <c r="O649" s="213"/>
      <c r="P649" s="213"/>
      <c r="Q649" s="214"/>
      <c r="T649" s="216"/>
      <c r="U649" s="216"/>
      <c r="V649" s="216"/>
      <c r="W649" s="216"/>
      <c r="X649" s="216"/>
      <c r="Y649" s="216"/>
      <c r="Z649" s="216"/>
      <c r="AA649" s="216"/>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6"/>
      <c r="AX649" s="216"/>
      <c r="AY649" s="216"/>
      <c r="AZ649" s="216"/>
      <c r="BA649" s="216"/>
      <c r="BB649" s="216"/>
      <c r="BC649" s="216"/>
      <c r="BD649" s="216"/>
    </row>
    <row r="650" spans="14:56" ht="37.15" customHeight="1">
      <c r="N650" s="213"/>
      <c r="O650" s="213"/>
      <c r="P650" s="213"/>
      <c r="Q650" s="214"/>
      <c r="T650" s="216"/>
      <c r="U650" s="216"/>
      <c r="V650" s="216"/>
      <c r="W650" s="216"/>
      <c r="X650" s="216"/>
      <c r="Y650" s="216"/>
      <c r="Z650" s="216"/>
      <c r="AA650" s="216"/>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6"/>
      <c r="AX650" s="216"/>
      <c r="AY650" s="216"/>
      <c r="AZ650" s="216"/>
      <c r="BA650" s="216"/>
      <c r="BB650" s="216"/>
      <c r="BC650" s="216"/>
      <c r="BD650" s="216"/>
    </row>
    <row r="651" spans="14:56" ht="37.15" customHeight="1">
      <c r="N651" s="213"/>
      <c r="O651" s="213"/>
      <c r="P651" s="213"/>
      <c r="Q651" s="214"/>
      <c r="T651" s="216"/>
      <c r="U651" s="216"/>
      <c r="V651" s="216"/>
      <c r="W651" s="216"/>
      <c r="X651" s="216"/>
      <c r="Y651" s="216"/>
      <c r="Z651" s="216"/>
      <c r="AA651" s="216"/>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6"/>
      <c r="AX651" s="216"/>
      <c r="AY651" s="216"/>
      <c r="AZ651" s="216"/>
      <c r="BA651" s="216"/>
      <c r="BB651" s="216"/>
      <c r="BC651" s="216"/>
      <c r="BD651" s="216"/>
    </row>
    <row r="652" spans="14:56" ht="37.15" customHeight="1">
      <c r="N652" s="213"/>
      <c r="O652" s="213"/>
      <c r="P652" s="213"/>
      <c r="Q652" s="214"/>
      <c r="T652" s="216"/>
      <c r="U652" s="216"/>
      <c r="V652" s="216"/>
      <c r="W652" s="216"/>
      <c r="X652" s="216"/>
      <c r="Y652" s="216"/>
      <c r="Z652" s="216"/>
      <c r="AA652" s="216"/>
      <c r="AB652" s="213"/>
      <c r="AC652" s="213"/>
      <c r="AD652" s="213"/>
      <c r="AE652" s="213"/>
      <c r="AF652" s="213"/>
      <c r="AG652" s="213"/>
      <c r="AH652" s="213"/>
      <c r="AI652" s="213"/>
      <c r="AJ652" s="213"/>
      <c r="AK652" s="213"/>
      <c r="AL652" s="213"/>
      <c r="AM652" s="213"/>
      <c r="AN652" s="213"/>
      <c r="AO652" s="213"/>
      <c r="AP652" s="213"/>
      <c r="AQ652" s="213"/>
      <c r="AR652" s="213"/>
      <c r="AS652" s="213"/>
      <c r="AT652" s="213"/>
      <c r="AU652" s="213"/>
      <c r="AV652" s="213"/>
      <c r="AW652" s="216"/>
      <c r="AX652" s="216"/>
      <c r="AY652" s="216"/>
      <c r="AZ652" s="216"/>
      <c r="BA652" s="216"/>
      <c r="BB652" s="216"/>
      <c r="BC652" s="216"/>
      <c r="BD652" s="216"/>
    </row>
    <row r="653" spans="14:56" ht="37.15" customHeight="1">
      <c r="N653" s="213"/>
      <c r="O653" s="213"/>
      <c r="P653" s="213"/>
      <c r="Q653" s="214"/>
      <c r="T653" s="216"/>
      <c r="U653" s="216"/>
      <c r="V653" s="216"/>
      <c r="W653" s="216"/>
      <c r="X653" s="216"/>
      <c r="Y653" s="216"/>
      <c r="Z653" s="216"/>
      <c r="AA653" s="216"/>
      <c r="AB653" s="213"/>
      <c r="AC653" s="213"/>
      <c r="AD653" s="213"/>
      <c r="AE653" s="213"/>
      <c r="AF653" s="213"/>
      <c r="AG653" s="213"/>
      <c r="AH653" s="213"/>
      <c r="AI653" s="213"/>
      <c r="AJ653" s="213"/>
      <c r="AK653" s="213"/>
      <c r="AL653" s="213"/>
      <c r="AM653" s="213"/>
      <c r="AN653" s="213"/>
      <c r="AO653" s="213"/>
      <c r="AP653" s="213"/>
      <c r="AQ653" s="213"/>
      <c r="AR653" s="213"/>
      <c r="AS653" s="213"/>
      <c r="AT653" s="213"/>
      <c r="AU653" s="213"/>
      <c r="AV653" s="213"/>
      <c r="AW653" s="216"/>
      <c r="AX653" s="216"/>
      <c r="AY653" s="216"/>
      <c r="AZ653" s="216"/>
      <c r="BA653" s="216"/>
      <c r="BB653" s="216"/>
      <c r="BC653" s="216"/>
      <c r="BD653" s="216"/>
    </row>
    <row r="654" spans="14:56" ht="37.15" customHeight="1">
      <c r="N654" s="213"/>
      <c r="O654" s="213"/>
      <c r="P654" s="213"/>
      <c r="Q654" s="214"/>
      <c r="T654" s="216"/>
      <c r="U654" s="216"/>
      <c r="V654" s="216"/>
      <c r="W654" s="216"/>
      <c r="X654" s="216"/>
      <c r="Y654" s="216"/>
      <c r="Z654" s="216"/>
      <c r="AA654" s="216"/>
      <c r="AB654" s="213"/>
      <c r="AC654" s="213"/>
      <c r="AD654" s="213"/>
      <c r="AE654" s="213"/>
      <c r="AF654" s="213"/>
      <c r="AG654" s="213"/>
      <c r="AH654" s="213"/>
      <c r="AI654" s="213"/>
      <c r="AJ654" s="213"/>
      <c r="AK654" s="213"/>
      <c r="AL654" s="213"/>
      <c r="AM654" s="213"/>
      <c r="AN654" s="213"/>
      <c r="AO654" s="213"/>
      <c r="AP654" s="213"/>
      <c r="AQ654" s="213"/>
      <c r="AR654" s="213"/>
      <c r="AS654" s="213"/>
      <c r="AT654" s="213"/>
      <c r="AU654" s="213"/>
      <c r="AV654" s="213"/>
      <c r="AW654" s="216"/>
      <c r="AX654" s="216"/>
      <c r="AY654" s="216"/>
      <c r="AZ654" s="216"/>
      <c r="BA654" s="216"/>
      <c r="BB654" s="216"/>
      <c r="BC654" s="216"/>
      <c r="BD654" s="216"/>
    </row>
    <row r="655" spans="14:56" ht="37.15" customHeight="1">
      <c r="N655" s="213"/>
      <c r="O655" s="213"/>
      <c r="P655" s="213"/>
      <c r="Q655" s="214"/>
      <c r="T655" s="216"/>
      <c r="U655" s="216"/>
      <c r="V655" s="216"/>
      <c r="W655" s="216"/>
      <c r="X655" s="216"/>
      <c r="Y655" s="216"/>
      <c r="Z655" s="216"/>
      <c r="AA655" s="216"/>
      <c r="AB655" s="213"/>
      <c r="AC655" s="213"/>
      <c r="AD655" s="213"/>
      <c r="AE655" s="213"/>
      <c r="AF655" s="213"/>
      <c r="AG655" s="213"/>
      <c r="AH655" s="213"/>
      <c r="AI655" s="213"/>
      <c r="AJ655" s="213"/>
      <c r="AK655" s="213"/>
      <c r="AL655" s="213"/>
      <c r="AM655" s="213"/>
      <c r="AN655" s="213"/>
      <c r="AO655" s="213"/>
      <c r="AP655" s="213"/>
      <c r="AQ655" s="213"/>
      <c r="AR655" s="213"/>
      <c r="AS655" s="213"/>
      <c r="AT655" s="213"/>
      <c r="AU655" s="213"/>
      <c r="AV655" s="213"/>
      <c r="AW655" s="216"/>
      <c r="AX655" s="216"/>
      <c r="AY655" s="216"/>
      <c r="AZ655" s="216"/>
      <c r="BA655" s="216"/>
      <c r="BB655" s="216"/>
      <c r="BC655" s="216"/>
      <c r="BD655" s="216"/>
    </row>
    <row r="656" spans="14:56" ht="37.15" customHeight="1">
      <c r="N656" s="213"/>
      <c r="O656" s="213"/>
      <c r="P656" s="213"/>
      <c r="Q656" s="214"/>
      <c r="T656" s="216"/>
      <c r="U656" s="216"/>
      <c r="V656" s="216"/>
      <c r="W656" s="216"/>
      <c r="X656" s="216"/>
      <c r="Y656" s="216"/>
      <c r="Z656" s="216"/>
      <c r="AA656" s="216"/>
      <c r="AB656" s="213"/>
      <c r="AC656" s="213"/>
      <c r="AD656" s="213"/>
      <c r="AE656" s="213"/>
      <c r="AF656" s="213"/>
      <c r="AG656" s="213"/>
      <c r="AH656" s="213"/>
      <c r="AI656" s="213"/>
      <c r="AJ656" s="213"/>
      <c r="AK656" s="213"/>
      <c r="AL656" s="213"/>
      <c r="AM656" s="213"/>
      <c r="AN656" s="213"/>
      <c r="AO656" s="213"/>
      <c r="AP656" s="213"/>
      <c r="AQ656" s="213"/>
      <c r="AR656" s="213"/>
      <c r="AS656" s="213"/>
      <c r="AT656" s="213"/>
      <c r="AU656" s="213"/>
      <c r="AV656" s="213"/>
      <c r="AW656" s="216"/>
      <c r="AX656" s="216"/>
      <c r="AY656" s="216"/>
      <c r="AZ656" s="216"/>
      <c r="BA656" s="216"/>
      <c r="BB656" s="216"/>
      <c r="BC656" s="216"/>
      <c r="BD656" s="216"/>
    </row>
    <row r="657" spans="14:56" ht="37.15" customHeight="1">
      <c r="N657" s="213"/>
      <c r="O657" s="213"/>
      <c r="P657" s="213"/>
      <c r="Q657" s="214"/>
      <c r="T657" s="216"/>
      <c r="U657" s="216"/>
      <c r="V657" s="216"/>
      <c r="W657" s="216"/>
      <c r="X657" s="216"/>
      <c r="Y657" s="216"/>
      <c r="Z657" s="216"/>
      <c r="AA657" s="216"/>
      <c r="AB657" s="213"/>
      <c r="AC657" s="213"/>
      <c r="AD657" s="213"/>
      <c r="AE657" s="213"/>
      <c r="AF657" s="213"/>
      <c r="AG657" s="213"/>
      <c r="AH657" s="213"/>
      <c r="AI657" s="213"/>
      <c r="AJ657" s="213"/>
      <c r="AK657" s="213"/>
      <c r="AL657" s="213"/>
      <c r="AM657" s="213"/>
      <c r="AN657" s="213"/>
      <c r="AO657" s="213"/>
      <c r="AP657" s="213"/>
      <c r="AQ657" s="213"/>
      <c r="AR657" s="213"/>
      <c r="AS657" s="213"/>
      <c r="AT657" s="213"/>
      <c r="AU657" s="213"/>
      <c r="AV657" s="213"/>
      <c r="AW657" s="216"/>
      <c r="AX657" s="216"/>
      <c r="AY657" s="216"/>
      <c r="AZ657" s="216"/>
      <c r="BA657" s="216"/>
      <c r="BB657" s="216"/>
      <c r="BC657" s="216"/>
      <c r="BD657" s="216"/>
    </row>
    <row r="658" spans="14:56" ht="37.15" customHeight="1">
      <c r="N658" s="213"/>
      <c r="O658" s="213"/>
      <c r="P658" s="213"/>
      <c r="Q658" s="214"/>
      <c r="T658" s="216"/>
      <c r="U658" s="216"/>
      <c r="V658" s="216"/>
      <c r="W658" s="216"/>
      <c r="X658" s="216"/>
      <c r="Y658" s="216"/>
      <c r="Z658" s="216"/>
      <c r="AA658" s="216"/>
      <c r="AB658" s="213"/>
      <c r="AC658" s="213"/>
      <c r="AD658" s="213"/>
      <c r="AE658" s="213"/>
      <c r="AF658" s="213"/>
      <c r="AG658" s="213"/>
      <c r="AH658" s="213"/>
      <c r="AI658" s="213"/>
      <c r="AJ658" s="213"/>
      <c r="AK658" s="213"/>
      <c r="AL658" s="213"/>
      <c r="AM658" s="213"/>
      <c r="AN658" s="213"/>
      <c r="AO658" s="213"/>
      <c r="AP658" s="213"/>
      <c r="AQ658" s="213"/>
      <c r="AR658" s="213"/>
      <c r="AS658" s="213"/>
      <c r="AT658" s="213"/>
      <c r="AU658" s="213"/>
      <c r="AV658" s="213"/>
      <c r="AW658" s="216"/>
      <c r="AX658" s="216"/>
      <c r="AY658" s="216"/>
      <c r="AZ658" s="216"/>
      <c r="BA658" s="216"/>
      <c r="BB658" s="216"/>
      <c r="BC658" s="216"/>
      <c r="BD658" s="216"/>
    </row>
    <row r="659" spans="14:56" ht="37.15" customHeight="1">
      <c r="N659" s="213"/>
      <c r="O659" s="213"/>
      <c r="P659" s="213"/>
      <c r="Q659" s="214"/>
      <c r="T659" s="216"/>
      <c r="U659" s="216"/>
      <c r="V659" s="216"/>
      <c r="W659" s="216"/>
      <c r="X659" s="216"/>
      <c r="Y659" s="216"/>
      <c r="Z659" s="216"/>
      <c r="AA659" s="216"/>
      <c r="AB659" s="213"/>
      <c r="AC659" s="213"/>
      <c r="AD659" s="213"/>
      <c r="AE659" s="213"/>
      <c r="AF659" s="213"/>
      <c r="AG659" s="213"/>
      <c r="AH659" s="213"/>
      <c r="AI659" s="213"/>
      <c r="AJ659" s="213"/>
      <c r="AK659" s="213"/>
      <c r="AL659" s="213"/>
      <c r="AM659" s="213"/>
      <c r="AN659" s="213"/>
      <c r="AO659" s="213"/>
      <c r="AP659" s="213"/>
      <c r="AQ659" s="213"/>
      <c r="AR659" s="213"/>
      <c r="AS659" s="213"/>
      <c r="AT659" s="213"/>
      <c r="AU659" s="213"/>
      <c r="AV659" s="213"/>
      <c r="AW659" s="216"/>
      <c r="AX659" s="216"/>
      <c r="AY659" s="216"/>
      <c r="AZ659" s="216"/>
      <c r="BA659" s="216"/>
      <c r="BB659" s="216"/>
      <c r="BC659" s="216"/>
      <c r="BD659" s="216"/>
    </row>
    <row r="660" spans="14:56" ht="37.15" customHeight="1">
      <c r="N660" s="213"/>
      <c r="O660" s="213"/>
      <c r="P660" s="213"/>
      <c r="Q660" s="214"/>
      <c r="T660" s="216"/>
      <c r="U660" s="216"/>
      <c r="V660" s="216"/>
      <c r="W660" s="216"/>
      <c r="X660" s="216"/>
      <c r="Y660" s="216"/>
      <c r="Z660" s="216"/>
      <c r="AA660" s="216"/>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6"/>
      <c r="AX660" s="216"/>
      <c r="AY660" s="216"/>
      <c r="AZ660" s="216"/>
      <c r="BA660" s="216"/>
      <c r="BB660" s="216"/>
      <c r="BC660" s="216"/>
      <c r="BD660" s="216"/>
    </row>
    <row r="661" spans="14:56" ht="37.15" customHeight="1">
      <c r="N661" s="213"/>
      <c r="O661" s="213"/>
      <c r="P661" s="213"/>
      <c r="Q661" s="214"/>
      <c r="T661" s="216"/>
      <c r="U661" s="216"/>
      <c r="V661" s="216"/>
      <c r="W661" s="216"/>
      <c r="X661" s="216"/>
      <c r="Y661" s="216"/>
      <c r="Z661" s="216"/>
      <c r="AA661" s="216"/>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6"/>
      <c r="AX661" s="216"/>
      <c r="AY661" s="216"/>
      <c r="AZ661" s="216"/>
      <c r="BA661" s="216"/>
      <c r="BB661" s="216"/>
      <c r="BC661" s="216"/>
      <c r="BD661" s="216"/>
    </row>
    <row r="662" spans="14:56" ht="37.15" customHeight="1">
      <c r="N662" s="213"/>
      <c r="O662" s="213"/>
      <c r="P662" s="213"/>
      <c r="Q662" s="214"/>
      <c r="T662" s="216"/>
      <c r="U662" s="216"/>
      <c r="V662" s="216"/>
      <c r="W662" s="216"/>
      <c r="X662" s="216"/>
      <c r="Y662" s="216"/>
      <c r="Z662" s="216"/>
      <c r="AA662" s="216"/>
      <c r="AB662" s="213"/>
      <c r="AC662" s="213"/>
      <c r="AD662" s="213"/>
      <c r="AE662" s="213"/>
      <c r="AF662" s="213"/>
      <c r="AG662" s="213"/>
      <c r="AH662" s="213"/>
      <c r="AI662" s="213"/>
      <c r="AJ662" s="213"/>
      <c r="AK662" s="213"/>
      <c r="AL662" s="213"/>
      <c r="AM662" s="213"/>
      <c r="AN662" s="213"/>
      <c r="AO662" s="213"/>
      <c r="AP662" s="213"/>
      <c r="AQ662" s="213"/>
      <c r="AR662" s="213"/>
      <c r="AS662" s="213"/>
      <c r="AT662" s="213"/>
      <c r="AU662" s="213"/>
      <c r="AV662" s="213"/>
      <c r="AW662" s="216"/>
      <c r="AX662" s="216"/>
      <c r="AY662" s="216"/>
      <c r="AZ662" s="216"/>
      <c r="BA662" s="216"/>
      <c r="BB662" s="216"/>
      <c r="BC662" s="216"/>
      <c r="BD662" s="216"/>
    </row>
    <row r="663" spans="14:56" ht="37.15" customHeight="1">
      <c r="N663" s="213"/>
      <c r="O663" s="213"/>
      <c r="P663" s="213"/>
      <c r="Q663" s="214"/>
      <c r="T663" s="216"/>
      <c r="U663" s="216"/>
      <c r="V663" s="216"/>
      <c r="W663" s="216"/>
      <c r="X663" s="216"/>
      <c r="Y663" s="216"/>
      <c r="Z663" s="216"/>
      <c r="AA663" s="216"/>
      <c r="AB663" s="213"/>
      <c r="AC663" s="213"/>
      <c r="AD663" s="213"/>
      <c r="AE663" s="213"/>
      <c r="AF663" s="213"/>
      <c r="AG663" s="213"/>
      <c r="AH663" s="213"/>
      <c r="AI663" s="213"/>
      <c r="AJ663" s="213"/>
      <c r="AK663" s="213"/>
      <c r="AL663" s="213"/>
      <c r="AM663" s="213"/>
      <c r="AN663" s="213"/>
      <c r="AO663" s="213"/>
      <c r="AP663" s="213"/>
      <c r="AQ663" s="213"/>
      <c r="AR663" s="213"/>
      <c r="AS663" s="213"/>
      <c r="AT663" s="213"/>
      <c r="AU663" s="213"/>
      <c r="AV663" s="213"/>
      <c r="AW663" s="216"/>
      <c r="AX663" s="216"/>
      <c r="AY663" s="216"/>
      <c r="AZ663" s="216"/>
      <c r="BA663" s="216"/>
      <c r="BB663" s="216"/>
      <c r="BC663" s="216"/>
      <c r="BD663" s="216"/>
    </row>
    <row r="664" spans="14:56" ht="37.15" customHeight="1">
      <c r="N664" s="213"/>
      <c r="O664" s="213"/>
      <c r="P664" s="213"/>
      <c r="Q664" s="214"/>
      <c r="T664" s="216"/>
      <c r="U664" s="216"/>
      <c r="V664" s="216"/>
      <c r="W664" s="216"/>
      <c r="X664" s="216"/>
      <c r="Y664" s="216"/>
      <c r="Z664" s="216"/>
      <c r="AA664" s="216"/>
      <c r="AB664" s="213"/>
      <c r="AC664" s="213"/>
      <c r="AD664" s="213"/>
      <c r="AE664" s="213"/>
      <c r="AF664" s="213"/>
      <c r="AG664" s="213"/>
      <c r="AH664" s="213"/>
      <c r="AI664" s="213"/>
      <c r="AJ664" s="213"/>
      <c r="AK664" s="213"/>
      <c r="AL664" s="213"/>
      <c r="AM664" s="213"/>
      <c r="AN664" s="213"/>
      <c r="AO664" s="213"/>
      <c r="AP664" s="213"/>
      <c r="AQ664" s="213"/>
      <c r="AR664" s="213"/>
      <c r="AS664" s="213"/>
      <c r="AT664" s="213"/>
      <c r="AU664" s="213"/>
      <c r="AV664" s="213"/>
      <c r="AW664" s="216"/>
      <c r="AX664" s="216"/>
      <c r="AY664" s="216"/>
      <c r="AZ664" s="216"/>
      <c r="BA664" s="216"/>
      <c r="BB664" s="216"/>
      <c r="BC664" s="216"/>
      <c r="BD664" s="216"/>
    </row>
    <row r="665" spans="14:56" ht="37.15" customHeight="1">
      <c r="N665" s="213"/>
      <c r="O665" s="213"/>
      <c r="P665" s="213"/>
      <c r="Q665" s="214"/>
      <c r="T665" s="216"/>
      <c r="U665" s="216"/>
      <c r="V665" s="216"/>
      <c r="W665" s="216"/>
      <c r="X665" s="216"/>
      <c r="Y665" s="216"/>
      <c r="Z665" s="216"/>
      <c r="AA665" s="216"/>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6"/>
      <c r="AX665" s="216"/>
      <c r="AY665" s="216"/>
      <c r="AZ665" s="216"/>
      <c r="BA665" s="216"/>
      <c r="BB665" s="216"/>
      <c r="BC665" s="216"/>
      <c r="BD665" s="216"/>
    </row>
    <row r="666" spans="14:56" ht="37.15" customHeight="1">
      <c r="N666" s="213"/>
      <c r="O666" s="213"/>
      <c r="P666" s="213"/>
      <c r="Q666" s="214"/>
      <c r="T666" s="216"/>
      <c r="U666" s="216"/>
      <c r="V666" s="216"/>
      <c r="W666" s="216"/>
      <c r="X666" s="216"/>
      <c r="Y666" s="216"/>
      <c r="Z666" s="216"/>
      <c r="AA666" s="216"/>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6"/>
      <c r="AX666" s="216"/>
      <c r="AY666" s="216"/>
      <c r="AZ666" s="216"/>
      <c r="BA666" s="216"/>
      <c r="BB666" s="216"/>
      <c r="BC666" s="216"/>
      <c r="BD666" s="216"/>
    </row>
    <row r="667" spans="14:56" ht="37.15" customHeight="1">
      <c r="N667" s="213"/>
      <c r="O667" s="213"/>
      <c r="P667" s="213"/>
      <c r="Q667" s="214"/>
      <c r="T667" s="216"/>
      <c r="U667" s="216"/>
      <c r="V667" s="216"/>
      <c r="W667" s="216"/>
      <c r="X667" s="216"/>
      <c r="Y667" s="216"/>
      <c r="Z667" s="216"/>
      <c r="AA667" s="216"/>
      <c r="AB667" s="213"/>
      <c r="AC667" s="213"/>
      <c r="AD667" s="213"/>
      <c r="AE667" s="213"/>
      <c r="AF667" s="213"/>
      <c r="AG667" s="213"/>
      <c r="AH667" s="213"/>
      <c r="AI667" s="213"/>
      <c r="AJ667" s="213"/>
      <c r="AK667" s="213"/>
      <c r="AL667" s="213"/>
      <c r="AM667" s="213"/>
      <c r="AN667" s="213"/>
      <c r="AO667" s="213"/>
      <c r="AP667" s="213"/>
      <c r="AQ667" s="213"/>
      <c r="AR667" s="213"/>
      <c r="AS667" s="213"/>
      <c r="AT667" s="213"/>
      <c r="AU667" s="213"/>
      <c r="AV667" s="213"/>
      <c r="AW667" s="216"/>
      <c r="AX667" s="216"/>
      <c r="AY667" s="216"/>
      <c r="AZ667" s="216"/>
      <c r="BA667" s="216"/>
      <c r="BB667" s="216"/>
      <c r="BC667" s="216"/>
      <c r="BD667" s="216"/>
    </row>
    <row r="668" spans="14:56" ht="37.15" customHeight="1">
      <c r="N668" s="213"/>
      <c r="O668" s="213"/>
      <c r="P668" s="213"/>
      <c r="Q668" s="214"/>
      <c r="T668" s="216"/>
      <c r="U668" s="216"/>
      <c r="V668" s="216"/>
      <c r="W668" s="216"/>
      <c r="X668" s="216"/>
      <c r="Y668" s="216"/>
      <c r="Z668" s="216"/>
      <c r="AA668" s="216"/>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6"/>
      <c r="AX668" s="216"/>
      <c r="AY668" s="216"/>
      <c r="AZ668" s="216"/>
      <c r="BA668" s="216"/>
      <c r="BB668" s="216"/>
      <c r="BC668" s="216"/>
      <c r="BD668" s="216"/>
    </row>
    <row r="669" spans="14:56" ht="37.15" customHeight="1">
      <c r="N669" s="213"/>
      <c r="O669" s="213"/>
      <c r="P669" s="213"/>
      <c r="Q669" s="214"/>
      <c r="T669" s="216"/>
      <c r="U669" s="216"/>
      <c r="V669" s="216"/>
      <c r="W669" s="216"/>
      <c r="X669" s="216"/>
      <c r="Y669" s="216"/>
      <c r="Z669" s="216"/>
      <c r="AA669" s="216"/>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6"/>
      <c r="AX669" s="216"/>
      <c r="AY669" s="216"/>
      <c r="AZ669" s="216"/>
      <c r="BA669" s="216"/>
      <c r="BB669" s="216"/>
      <c r="BC669" s="216"/>
      <c r="BD669" s="216"/>
    </row>
    <row r="670" spans="14:56" ht="37.15" customHeight="1">
      <c r="N670" s="213"/>
      <c r="O670" s="213"/>
      <c r="P670" s="213"/>
      <c r="Q670" s="214"/>
      <c r="T670" s="216"/>
      <c r="U670" s="216"/>
      <c r="V670" s="216"/>
      <c r="W670" s="216"/>
      <c r="X670" s="216"/>
      <c r="Y670" s="216"/>
      <c r="Z670" s="216"/>
      <c r="AA670" s="216"/>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6"/>
      <c r="AX670" s="216"/>
      <c r="AY670" s="216"/>
      <c r="AZ670" s="216"/>
      <c r="BA670" s="216"/>
      <c r="BB670" s="216"/>
      <c r="BC670" s="216"/>
      <c r="BD670" s="216"/>
    </row>
    <row r="671" spans="14:56" ht="37.15" customHeight="1">
      <c r="N671" s="213"/>
      <c r="O671" s="213"/>
      <c r="P671" s="213"/>
      <c r="Q671" s="214"/>
      <c r="T671" s="216"/>
      <c r="U671" s="216"/>
      <c r="V671" s="216"/>
      <c r="W671" s="216"/>
      <c r="X671" s="216"/>
      <c r="Y671" s="216"/>
      <c r="Z671" s="216"/>
      <c r="AA671" s="216"/>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6"/>
      <c r="AX671" s="216"/>
      <c r="AY671" s="216"/>
      <c r="AZ671" s="216"/>
      <c r="BA671" s="216"/>
      <c r="BB671" s="216"/>
      <c r="BC671" s="216"/>
      <c r="BD671" s="216"/>
    </row>
    <row r="672" spans="14:56" ht="37.15" customHeight="1">
      <c r="N672" s="213"/>
      <c r="O672" s="213"/>
      <c r="P672" s="213"/>
      <c r="Q672" s="214"/>
      <c r="T672" s="216"/>
      <c r="U672" s="216"/>
      <c r="V672" s="216"/>
      <c r="W672" s="216"/>
      <c r="X672" s="216"/>
      <c r="Y672" s="216"/>
      <c r="Z672" s="216"/>
      <c r="AA672" s="216"/>
      <c r="AB672" s="213"/>
      <c r="AC672" s="213"/>
      <c r="AD672" s="213"/>
      <c r="AE672" s="213"/>
      <c r="AF672" s="213"/>
      <c r="AG672" s="213"/>
      <c r="AH672" s="213"/>
      <c r="AI672" s="213"/>
      <c r="AJ672" s="213"/>
      <c r="AK672" s="213"/>
      <c r="AL672" s="213"/>
      <c r="AM672" s="213"/>
      <c r="AN672" s="213"/>
      <c r="AO672" s="213"/>
      <c r="AP672" s="213"/>
      <c r="AQ672" s="213"/>
      <c r="AR672" s="213"/>
      <c r="AS672" s="213"/>
      <c r="AT672" s="213"/>
      <c r="AU672" s="213"/>
      <c r="AV672" s="213"/>
      <c r="AW672" s="216"/>
      <c r="AX672" s="216"/>
      <c r="AY672" s="216"/>
      <c r="AZ672" s="216"/>
      <c r="BA672" s="216"/>
      <c r="BB672" s="216"/>
      <c r="BC672" s="216"/>
      <c r="BD672" s="216"/>
    </row>
    <row r="673" spans="14:56" ht="37.15" customHeight="1">
      <c r="N673" s="213"/>
      <c r="O673" s="213"/>
      <c r="P673" s="213"/>
      <c r="Q673" s="214"/>
      <c r="T673" s="216"/>
      <c r="U673" s="216"/>
      <c r="V673" s="216"/>
      <c r="W673" s="216"/>
      <c r="X673" s="216"/>
      <c r="Y673" s="216"/>
      <c r="Z673" s="216"/>
      <c r="AA673" s="216"/>
      <c r="AB673" s="213"/>
      <c r="AC673" s="213"/>
      <c r="AD673" s="213"/>
      <c r="AE673" s="213"/>
      <c r="AF673" s="213"/>
      <c r="AG673" s="213"/>
      <c r="AH673" s="213"/>
      <c r="AI673" s="213"/>
      <c r="AJ673" s="213"/>
      <c r="AK673" s="213"/>
      <c r="AL673" s="213"/>
      <c r="AM673" s="213"/>
      <c r="AN673" s="213"/>
      <c r="AO673" s="213"/>
      <c r="AP673" s="213"/>
      <c r="AQ673" s="213"/>
      <c r="AR673" s="213"/>
      <c r="AS673" s="213"/>
      <c r="AT673" s="213"/>
      <c r="AU673" s="213"/>
      <c r="AV673" s="213"/>
      <c r="AW673" s="216"/>
      <c r="AX673" s="216"/>
      <c r="AY673" s="216"/>
      <c r="AZ673" s="216"/>
      <c r="BA673" s="216"/>
      <c r="BB673" s="216"/>
      <c r="BC673" s="216"/>
      <c r="BD673" s="216"/>
    </row>
    <row r="674" spans="14:56" ht="37.15" customHeight="1">
      <c r="N674" s="213"/>
      <c r="O674" s="213"/>
      <c r="P674" s="213"/>
      <c r="Q674" s="214"/>
      <c r="T674" s="216"/>
      <c r="U674" s="216"/>
      <c r="V674" s="216"/>
      <c r="W674" s="216"/>
      <c r="X674" s="216"/>
      <c r="Y674" s="216"/>
      <c r="Z674" s="216"/>
      <c r="AA674" s="216"/>
      <c r="AB674" s="213"/>
      <c r="AC674" s="213"/>
      <c r="AD674" s="213"/>
      <c r="AE674" s="213"/>
      <c r="AF674" s="213"/>
      <c r="AG674" s="213"/>
      <c r="AH674" s="213"/>
      <c r="AI674" s="213"/>
      <c r="AJ674" s="213"/>
      <c r="AK674" s="213"/>
      <c r="AL674" s="213"/>
      <c r="AM674" s="213"/>
      <c r="AN674" s="213"/>
      <c r="AO674" s="213"/>
      <c r="AP674" s="213"/>
      <c r="AQ674" s="213"/>
      <c r="AR674" s="213"/>
      <c r="AS674" s="213"/>
      <c r="AT674" s="213"/>
      <c r="AU674" s="213"/>
      <c r="AV674" s="213"/>
      <c r="AW674" s="216"/>
      <c r="AX674" s="216"/>
      <c r="AY674" s="216"/>
      <c r="AZ674" s="216"/>
      <c r="BA674" s="216"/>
      <c r="BB674" s="216"/>
      <c r="BC674" s="216"/>
      <c r="BD674" s="216"/>
    </row>
    <row r="675" spans="14:56" ht="37.15" customHeight="1">
      <c r="N675" s="213"/>
      <c r="O675" s="213"/>
      <c r="P675" s="213"/>
      <c r="Q675" s="214"/>
      <c r="T675" s="216"/>
      <c r="U675" s="216"/>
      <c r="V675" s="216"/>
      <c r="W675" s="216"/>
      <c r="X675" s="216"/>
      <c r="Y675" s="216"/>
      <c r="Z675" s="216"/>
      <c r="AA675" s="216"/>
      <c r="AB675" s="213"/>
      <c r="AC675" s="213"/>
      <c r="AD675" s="213"/>
      <c r="AE675" s="213"/>
      <c r="AF675" s="213"/>
      <c r="AG675" s="213"/>
      <c r="AH675" s="213"/>
      <c r="AI675" s="213"/>
      <c r="AJ675" s="213"/>
      <c r="AK675" s="213"/>
      <c r="AL675" s="213"/>
      <c r="AM675" s="213"/>
      <c r="AN675" s="213"/>
      <c r="AO675" s="213"/>
      <c r="AP675" s="213"/>
      <c r="AQ675" s="213"/>
      <c r="AR675" s="213"/>
      <c r="AS675" s="213"/>
      <c r="AT675" s="213"/>
      <c r="AU675" s="213"/>
      <c r="AV675" s="213"/>
      <c r="AW675" s="216"/>
      <c r="AX675" s="216"/>
      <c r="AY675" s="216"/>
      <c r="AZ675" s="216"/>
      <c r="BA675" s="216"/>
      <c r="BB675" s="216"/>
      <c r="BC675" s="216"/>
      <c r="BD675" s="216"/>
    </row>
    <row r="676" spans="14:56" ht="37.15" customHeight="1">
      <c r="N676" s="213"/>
      <c r="O676" s="213"/>
      <c r="P676" s="213"/>
      <c r="Q676" s="214"/>
      <c r="T676" s="216"/>
      <c r="U676" s="216"/>
      <c r="V676" s="216"/>
      <c r="W676" s="216"/>
      <c r="X676" s="216"/>
      <c r="Y676" s="216"/>
      <c r="Z676" s="216"/>
      <c r="AA676" s="216"/>
      <c r="AB676" s="213"/>
      <c r="AC676" s="213"/>
      <c r="AD676" s="213"/>
      <c r="AE676" s="213"/>
      <c r="AF676" s="213"/>
      <c r="AG676" s="213"/>
      <c r="AH676" s="213"/>
      <c r="AI676" s="213"/>
      <c r="AJ676" s="213"/>
      <c r="AK676" s="213"/>
      <c r="AL676" s="213"/>
      <c r="AM676" s="213"/>
      <c r="AN676" s="213"/>
      <c r="AO676" s="213"/>
      <c r="AP676" s="213"/>
      <c r="AQ676" s="213"/>
      <c r="AR676" s="213"/>
      <c r="AS676" s="213"/>
      <c r="AT676" s="213"/>
      <c r="AU676" s="213"/>
      <c r="AV676" s="213"/>
      <c r="AW676" s="216"/>
      <c r="AX676" s="216"/>
      <c r="AY676" s="216"/>
      <c r="AZ676" s="216"/>
      <c r="BA676" s="216"/>
      <c r="BB676" s="216"/>
      <c r="BC676" s="216"/>
      <c r="BD676" s="216"/>
    </row>
    <row r="677" spans="14:56" ht="37.15" customHeight="1">
      <c r="N677" s="213"/>
      <c r="O677" s="213"/>
      <c r="P677" s="213"/>
      <c r="Q677" s="214"/>
      <c r="T677" s="216"/>
      <c r="U677" s="216"/>
      <c r="V677" s="216"/>
      <c r="W677" s="216"/>
      <c r="X677" s="216"/>
      <c r="Y677" s="216"/>
      <c r="Z677" s="216"/>
      <c r="AA677" s="216"/>
      <c r="AB677" s="213"/>
      <c r="AC677" s="213"/>
      <c r="AD677" s="213"/>
      <c r="AE677" s="213"/>
      <c r="AF677" s="213"/>
      <c r="AG677" s="213"/>
      <c r="AH677" s="213"/>
      <c r="AI677" s="213"/>
      <c r="AJ677" s="213"/>
      <c r="AK677" s="213"/>
      <c r="AL677" s="213"/>
      <c r="AM677" s="213"/>
      <c r="AN677" s="213"/>
      <c r="AO677" s="213"/>
      <c r="AP677" s="213"/>
      <c r="AQ677" s="213"/>
      <c r="AR677" s="213"/>
      <c r="AS677" s="213"/>
      <c r="AT677" s="213"/>
      <c r="AU677" s="213"/>
      <c r="AV677" s="213"/>
      <c r="AW677" s="216"/>
      <c r="AX677" s="216"/>
      <c r="AY677" s="216"/>
      <c r="AZ677" s="216"/>
      <c r="BA677" s="216"/>
      <c r="BB677" s="216"/>
      <c r="BC677" s="216"/>
      <c r="BD677" s="216"/>
    </row>
    <row r="678" spans="14:56" ht="37.15" customHeight="1">
      <c r="N678" s="213"/>
      <c r="O678" s="213"/>
      <c r="P678" s="213"/>
      <c r="Q678" s="214"/>
      <c r="T678" s="216"/>
      <c r="U678" s="216"/>
      <c r="V678" s="216"/>
      <c r="W678" s="216"/>
      <c r="X678" s="216"/>
      <c r="Y678" s="216"/>
      <c r="Z678" s="216"/>
      <c r="AA678" s="216"/>
      <c r="AB678" s="213"/>
      <c r="AC678" s="213"/>
      <c r="AD678" s="213"/>
      <c r="AE678" s="213"/>
      <c r="AF678" s="213"/>
      <c r="AG678" s="213"/>
      <c r="AH678" s="213"/>
      <c r="AI678" s="213"/>
      <c r="AJ678" s="213"/>
      <c r="AK678" s="213"/>
      <c r="AL678" s="213"/>
      <c r="AM678" s="213"/>
      <c r="AN678" s="213"/>
      <c r="AO678" s="213"/>
      <c r="AP678" s="213"/>
      <c r="AQ678" s="213"/>
      <c r="AR678" s="213"/>
      <c r="AS678" s="213"/>
      <c r="AT678" s="213"/>
      <c r="AU678" s="213"/>
      <c r="AV678" s="213"/>
      <c r="AW678" s="216"/>
      <c r="AX678" s="216"/>
      <c r="AY678" s="216"/>
      <c r="AZ678" s="216"/>
      <c r="BA678" s="216"/>
      <c r="BB678" s="216"/>
      <c r="BC678" s="216"/>
      <c r="BD678" s="216"/>
    </row>
    <row r="679" spans="14:56" ht="37.15" customHeight="1">
      <c r="N679" s="213"/>
      <c r="O679" s="213"/>
      <c r="P679" s="213"/>
      <c r="Q679" s="214"/>
      <c r="T679" s="216"/>
      <c r="U679" s="216"/>
      <c r="V679" s="216"/>
      <c r="W679" s="216"/>
      <c r="X679" s="216"/>
      <c r="Y679" s="216"/>
      <c r="Z679" s="216"/>
      <c r="AA679" s="216"/>
      <c r="AB679" s="213"/>
      <c r="AC679" s="213"/>
      <c r="AD679" s="213"/>
      <c r="AE679" s="213"/>
      <c r="AF679" s="213"/>
      <c r="AG679" s="213"/>
      <c r="AH679" s="213"/>
      <c r="AI679" s="213"/>
      <c r="AJ679" s="213"/>
      <c r="AK679" s="213"/>
      <c r="AL679" s="213"/>
      <c r="AM679" s="213"/>
      <c r="AN679" s="213"/>
      <c r="AO679" s="213"/>
      <c r="AP679" s="213"/>
      <c r="AQ679" s="213"/>
      <c r="AR679" s="213"/>
      <c r="AS679" s="213"/>
      <c r="AT679" s="213"/>
      <c r="AU679" s="213"/>
      <c r="AV679" s="213"/>
      <c r="AW679" s="216"/>
      <c r="AX679" s="216"/>
      <c r="AY679" s="216"/>
      <c r="AZ679" s="216"/>
      <c r="BA679" s="216"/>
      <c r="BB679" s="216"/>
      <c r="BC679" s="216"/>
      <c r="BD679" s="216"/>
    </row>
    <row r="680" spans="14:56" ht="37.15" customHeight="1">
      <c r="N680" s="213"/>
      <c r="O680" s="213"/>
      <c r="P680" s="213"/>
      <c r="Q680" s="214"/>
      <c r="T680" s="216"/>
      <c r="U680" s="216"/>
      <c r="V680" s="216"/>
      <c r="W680" s="216"/>
      <c r="X680" s="216"/>
      <c r="Y680" s="216"/>
      <c r="Z680" s="216"/>
      <c r="AA680" s="216"/>
      <c r="AB680" s="213"/>
      <c r="AC680" s="213"/>
      <c r="AD680" s="213"/>
      <c r="AE680" s="213"/>
      <c r="AF680" s="213"/>
      <c r="AG680" s="213"/>
      <c r="AH680" s="213"/>
      <c r="AI680" s="213"/>
      <c r="AJ680" s="213"/>
      <c r="AK680" s="213"/>
      <c r="AL680" s="213"/>
      <c r="AM680" s="213"/>
      <c r="AN680" s="213"/>
      <c r="AO680" s="213"/>
      <c r="AP680" s="213"/>
      <c r="AQ680" s="213"/>
      <c r="AR680" s="213"/>
      <c r="AS680" s="213"/>
      <c r="AT680" s="213"/>
      <c r="AU680" s="213"/>
      <c r="AV680" s="213"/>
      <c r="AW680" s="216"/>
      <c r="AX680" s="216"/>
      <c r="AY680" s="216"/>
      <c r="AZ680" s="216"/>
      <c r="BA680" s="216"/>
      <c r="BB680" s="216"/>
      <c r="BC680" s="216"/>
      <c r="BD680" s="216"/>
    </row>
    <row r="681" spans="14:56" ht="37.15" customHeight="1">
      <c r="N681" s="213"/>
      <c r="O681" s="213"/>
      <c r="P681" s="213"/>
      <c r="Q681" s="214"/>
      <c r="T681" s="216"/>
      <c r="U681" s="216"/>
      <c r="V681" s="216"/>
      <c r="W681" s="216"/>
      <c r="X681" s="216"/>
      <c r="Y681" s="216"/>
      <c r="Z681" s="216"/>
      <c r="AA681" s="216"/>
      <c r="AB681" s="213"/>
      <c r="AC681" s="213"/>
      <c r="AD681" s="213"/>
      <c r="AE681" s="213"/>
      <c r="AF681" s="213"/>
      <c r="AG681" s="213"/>
      <c r="AH681" s="213"/>
      <c r="AI681" s="213"/>
      <c r="AJ681" s="213"/>
      <c r="AK681" s="213"/>
      <c r="AL681" s="213"/>
      <c r="AM681" s="213"/>
      <c r="AN681" s="213"/>
      <c r="AO681" s="213"/>
      <c r="AP681" s="213"/>
      <c r="AQ681" s="213"/>
      <c r="AR681" s="213"/>
      <c r="AS681" s="213"/>
      <c r="AT681" s="213"/>
      <c r="AU681" s="213"/>
      <c r="AV681" s="213"/>
      <c r="AW681" s="216"/>
      <c r="AX681" s="216"/>
      <c r="AY681" s="216"/>
      <c r="AZ681" s="216"/>
      <c r="BA681" s="216"/>
      <c r="BB681" s="216"/>
      <c r="BC681" s="216"/>
      <c r="BD681" s="216"/>
    </row>
    <row r="682" spans="14:56" ht="37.15" customHeight="1">
      <c r="N682" s="213"/>
      <c r="O682" s="213"/>
      <c r="P682" s="213"/>
      <c r="Q682" s="214"/>
      <c r="T682" s="216"/>
      <c r="U682" s="216"/>
      <c r="V682" s="216"/>
      <c r="W682" s="216"/>
      <c r="X682" s="216"/>
      <c r="Y682" s="216"/>
      <c r="Z682" s="216"/>
      <c r="AA682" s="216"/>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6"/>
      <c r="AX682" s="216"/>
      <c r="AY682" s="216"/>
      <c r="AZ682" s="216"/>
      <c r="BA682" s="216"/>
      <c r="BB682" s="216"/>
      <c r="BC682" s="216"/>
      <c r="BD682" s="216"/>
    </row>
    <row r="683" spans="14:56" ht="37.15" customHeight="1">
      <c r="N683" s="213"/>
      <c r="O683" s="213"/>
      <c r="P683" s="213"/>
      <c r="Q683" s="214"/>
      <c r="T683" s="216"/>
      <c r="U683" s="216"/>
      <c r="V683" s="216"/>
      <c r="W683" s="216"/>
      <c r="X683" s="216"/>
      <c r="Y683" s="216"/>
      <c r="Z683" s="216"/>
      <c r="AA683" s="216"/>
      <c r="AB683" s="213"/>
      <c r="AC683" s="213"/>
      <c r="AD683" s="213"/>
      <c r="AE683" s="213"/>
      <c r="AF683" s="213"/>
      <c r="AG683" s="213"/>
      <c r="AH683" s="213"/>
      <c r="AI683" s="213"/>
      <c r="AJ683" s="213"/>
      <c r="AK683" s="213"/>
      <c r="AL683" s="213"/>
      <c r="AM683" s="213"/>
      <c r="AN683" s="213"/>
      <c r="AO683" s="213"/>
      <c r="AP683" s="213"/>
      <c r="AQ683" s="213"/>
      <c r="AR683" s="213"/>
      <c r="AS683" s="213"/>
      <c r="AT683" s="213"/>
      <c r="AU683" s="213"/>
      <c r="AV683" s="213"/>
      <c r="AW683" s="216"/>
      <c r="AX683" s="216"/>
      <c r="AY683" s="216"/>
      <c r="AZ683" s="216"/>
      <c r="BA683" s="216"/>
      <c r="BB683" s="216"/>
      <c r="BC683" s="216"/>
      <c r="BD683" s="216"/>
    </row>
    <row r="684" spans="14:56" ht="37.15" customHeight="1">
      <c r="N684" s="213"/>
      <c r="O684" s="213"/>
      <c r="P684" s="213"/>
      <c r="Q684" s="214"/>
      <c r="T684" s="216"/>
      <c r="U684" s="216"/>
      <c r="V684" s="216"/>
      <c r="W684" s="216"/>
      <c r="X684" s="216"/>
      <c r="Y684" s="216"/>
      <c r="Z684" s="216"/>
      <c r="AA684" s="216"/>
      <c r="AB684" s="213"/>
      <c r="AC684" s="213"/>
      <c r="AD684" s="213"/>
      <c r="AE684" s="213"/>
      <c r="AF684" s="213"/>
      <c r="AG684" s="213"/>
      <c r="AH684" s="213"/>
      <c r="AI684" s="213"/>
      <c r="AJ684" s="213"/>
      <c r="AK684" s="213"/>
      <c r="AL684" s="213"/>
      <c r="AM684" s="213"/>
      <c r="AN684" s="213"/>
      <c r="AO684" s="213"/>
      <c r="AP684" s="213"/>
      <c r="AQ684" s="213"/>
      <c r="AR684" s="213"/>
      <c r="AS684" s="213"/>
      <c r="AT684" s="213"/>
      <c r="AU684" s="213"/>
      <c r="AV684" s="213"/>
      <c r="AW684" s="216"/>
      <c r="AX684" s="216"/>
      <c r="AY684" s="216"/>
      <c r="AZ684" s="216"/>
      <c r="BA684" s="216"/>
      <c r="BB684" s="216"/>
      <c r="BC684" s="216"/>
      <c r="BD684" s="216"/>
    </row>
    <row r="685" spans="14:56" ht="37.15" customHeight="1">
      <c r="N685" s="213"/>
      <c r="O685" s="213"/>
      <c r="P685" s="213"/>
      <c r="Q685" s="214"/>
      <c r="T685" s="216"/>
      <c r="U685" s="216"/>
      <c r="V685" s="216"/>
      <c r="W685" s="216"/>
      <c r="X685" s="216"/>
      <c r="Y685" s="216"/>
      <c r="Z685" s="216"/>
      <c r="AA685" s="216"/>
      <c r="AB685" s="213"/>
      <c r="AC685" s="213"/>
      <c r="AD685" s="213"/>
      <c r="AE685" s="213"/>
      <c r="AF685" s="213"/>
      <c r="AG685" s="213"/>
      <c r="AH685" s="213"/>
      <c r="AI685" s="213"/>
      <c r="AJ685" s="213"/>
      <c r="AK685" s="213"/>
      <c r="AL685" s="213"/>
      <c r="AM685" s="213"/>
      <c r="AN685" s="213"/>
      <c r="AO685" s="213"/>
      <c r="AP685" s="213"/>
      <c r="AQ685" s="213"/>
      <c r="AR685" s="213"/>
      <c r="AS685" s="213"/>
      <c r="AT685" s="213"/>
      <c r="AU685" s="213"/>
      <c r="AV685" s="213"/>
      <c r="AW685" s="216"/>
      <c r="AX685" s="216"/>
      <c r="AY685" s="216"/>
      <c r="AZ685" s="216"/>
      <c r="BA685" s="216"/>
      <c r="BB685" s="216"/>
      <c r="BC685" s="216"/>
      <c r="BD685" s="216"/>
    </row>
    <row r="686" spans="14:56" ht="37.15" customHeight="1">
      <c r="N686" s="213"/>
      <c r="O686" s="213"/>
      <c r="P686" s="213"/>
      <c r="Q686" s="214"/>
      <c r="T686" s="216"/>
      <c r="U686" s="216"/>
      <c r="V686" s="216"/>
      <c r="W686" s="216"/>
      <c r="X686" s="216"/>
      <c r="Y686" s="216"/>
      <c r="Z686" s="216"/>
      <c r="AA686" s="216"/>
      <c r="AB686" s="213"/>
      <c r="AC686" s="213"/>
      <c r="AD686" s="213"/>
      <c r="AE686" s="213"/>
      <c r="AF686" s="213"/>
      <c r="AG686" s="213"/>
      <c r="AH686" s="213"/>
      <c r="AI686" s="213"/>
      <c r="AJ686" s="213"/>
      <c r="AK686" s="213"/>
      <c r="AL686" s="213"/>
      <c r="AM686" s="213"/>
      <c r="AN686" s="213"/>
      <c r="AO686" s="213"/>
      <c r="AP686" s="213"/>
      <c r="AQ686" s="213"/>
      <c r="AR686" s="213"/>
      <c r="AS686" s="213"/>
      <c r="AT686" s="213"/>
      <c r="AU686" s="213"/>
      <c r="AV686" s="213"/>
      <c r="AW686" s="216"/>
      <c r="AX686" s="216"/>
      <c r="AY686" s="216"/>
      <c r="AZ686" s="216"/>
      <c r="BA686" s="216"/>
      <c r="BB686" s="216"/>
      <c r="BC686" s="216"/>
      <c r="BD686" s="216"/>
    </row>
    <row r="687" spans="14:56" ht="37.15" customHeight="1">
      <c r="N687" s="213"/>
      <c r="O687" s="213"/>
      <c r="P687" s="213"/>
      <c r="Q687" s="214"/>
      <c r="T687" s="216"/>
      <c r="U687" s="216"/>
      <c r="V687" s="216"/>
      <c r="W687" s="216"/>
      <c r="X687" s="216"/>
      <c r="Y687" s="216"/>
      <c r="Z687" s="216"/>
      <c r="AA687" s="216"/>
      <c r="AB687" s="213"/>
      <c r="AC687" s="213"/>
      <c r="AD687" s="213"/>
      <c r="AE687" s="213"/>
      <c r="AF687" s="213"/>
      <c r="AG687" s="213"/>
      <c r="AH687" s="213"/>
      <c r="AI687" s="213"/>
      <c r="AJ687" s="213"/>
      <c r="AK687" s="213"/>
      <c r="AL687" s="213"/>
      <c r="AM687" s="213"/>
      <c r="AN687" s="213"/>
      <c r="AO687" s="213"/>
      <c r="AP687" s="213"/>
      <c r="AQ687" s="213"/>
      <c r="AR687" s="213"/>
      <c r="AS687" s="213"/>
      <c r="AT687" s="213"/>
      <c r="AU687" s="213"/>
      <c r="AV687" s="213"/>
      <c r="AW687" s="216"/>
      <c r="AX687" s="216"/>
      <c r="AY687" s="216"/>
      <c r="AZ687" s="216"/>
      <c r="BA687" s="216"/>
      <c r="BB687" s="216"/>
      <c r="BC687" s="216"/>
      <c r="BD687" s="216"/>
    </row>
    <row r="688" spans="14:56" ht="37.15" customHeight="1">
      <c r="N688" s="213"/>
      <c r="O688" s="213"/>
      <c r="P688" s="213"/>
      <c r="Q688" s="214"/>
      <c r="T688" s="216"/>
      <c r="U688" s="216"/>
      <c r="V688" s="216"/>
      <c r="W688" s="216"/>
      <c r="X688" s="216"/>
      <c r="Y688" s="216"/>
      <c r="Z688" s="216"/>
      <c r="AA688" s="216"/>
      <c r="AB688" s="213"/>
      <c r="AC688" s="213"/>
      <c r="AD688" s="213"/>
      <c r="AE688" s="213"/>
      <c r="AF688" s="213"/>
      <c r="AG688" s="213"/>
      <c r="AH688" s="213"/>
      <c r="AI688" s="213"/>
      <c r="AJ688" s="213"/>
      <c r="AK688" s="213"/>
      <c r="AL688" s="213"/>
      <c r="AM688" s="213"/>
      <c r="AN688" s="213"/>
      <c r="AO688" s="213"/>
      <c r="AP688" s="213"/>
      <c r="AQ688" s="213"/>
      <c r="AR688" s="213"/>
      <c r="AS688" s="213"/>
      <c r="AT688" s="213"/>
      <c r="AU688" s="213"/>
      <c r="AV688" s="213"/>
      <c r="AW688" s="216"/>
      <c r="AX688" s="216"/>
      <c r="AY688" s="216"/>
      <c r="AZ688" s="216"/>
      <c r="BA688" s="216"/>
      <c r="BB688" s="216"/>
      <c r="BC688" s="216"/>
      <c r="BD688" s="216"/>
    </row>
    <row r="689" spans="14:56" ht="37.15" customHeight="1">
      <c r="N689" s="213"/>
      <c r="O689" s="213"/>
      <c r="P689" s="213"/>
      <c r="Q689" s="214"/>
      <c r="T689" s="216"/>
      <c r="U689" s="216"/>
      <c r="V689" s="216"/>
      <c r="W689" s="216"/>
      <c r="X689" s="216"/>
      <c r="Y689" s="216"/>
      <c r="Z689" s="216"/>
      <c r="AA689" s="216"/>
      <c r="AB689" s="213"/>
      <c r="AC689" s="213"/>
      <c r="AD689" s="213"/>
      <c r="AE689" s="213"/>
      <c r="AF689" s="213"/>
      <c r="AG689" s="213"/>
      <c r="AH689" s="213"/>
      <c r="AI689" s="213"/>
      <c r="AJ689" s="213"/>
      <c r="AK689" s="213"/>
      <c r="AL689" s="213"/>
      <c r="AM689" s="213"/>
      <c r="AN689" s="213"/>
      <c r="AO689" s="213"/>
      <c r="AP689" s="213"/>
      <c r="AQ689" s="213"/>
      <c r="AR689" s="213"/>
      <c r="AS689" s="213"/>
      <c r="AT689" s="213"/>
      <c r="AU689" s="213"/>
      <c r="AV689" s="213"/>
      <c r="AW689" s="216"/>
      <c r="AX689" s="216"/>
      <c r="AY689" s="216"/>
      <c r="AZ689" s="216"/>
      <c r="BA689" s="216"/>
      <c r="BB689" s="216"/>
      <c r="BC689" s="216"/>
      <c r="BD689" s="216"/>
    </row>
    <row r="690" spans="14:56" ht="37.15" customHeight="1">
      <c r="N690" s="213"/>
      <c r="O690" s="213"/>
      <c r="P690" s="213"/>
      <c r="Q690" s="214"/>
      <c r="T690" s="216"/>
      <c r="U690" s="216"/>
      <c r="V690" s="216"/>
      <c r="W690" s="216"/>
      <c r="X690" s="216"/>
      <c r="Y690" s="216"/>
      <c r="Z690" s="216"/>
      <c r="AA690" s="216"/>
      <c r="AB690" s="213"/>
      <c r="AC690" s="213"/>
      <c r="AD690" s="213"/>
      <c r="AE690" s="213"/>
      <c r="AF690" s="213"/>
      <c r="AG690" s="213"/>
      <c r="AH690" s="213"/>
      <c r="AI690" s="213"/>
      <c r="AJ690" s="213"/>
      <c r="AK690" s="213"/>
      <c r="AL690" s="213"/>
      <c r="AM690" s="213"/>
      <c r="AN690" s="213"/>
      <c r="AO690" s="213"/>
      <c r="AP690" s="213"/>
      <c r="AQ690" s="213"/>
      <c r="AR690" s="213"/>
      <c r="AS690" s="213"/>
      <c r="AT690" s="213"/>
      <c r="AU690" s="213"/>
      <c r="AV690" s="213"/>
      <c r="AW690" s="216"/>
      <c r="AX690" s="216"/>
      <c r="AY690" s="216"/>
      <c r="AZ690" s="216"/>
      <c r="BA690" s="216"/>
      <c r="BB690" s="216"/>
      <c r="BC690" s="216"/>
      <c r="BD690" s="216"/>
    </row>
    <row r="691" spans="14:56" ht="37.15" customHeight="1">
      <c r="N691" s="213"/>
      <c r="O691" s="213"/>
      <c r="P691" s="213"/>
      <c r="Q691" s="214"/>
      <c r="T691" s="216"/>
      <c r="U691" s="216"/>
      <c r="V691" s="216"/>
      <c r="W691" s="216"/>
      <c r="X691" s="216"/>
      <c r="Y691" s="216"/>
      <c r="Z691" s="216"/>
      <c r="AA691" s="216"/>
      <c r="AB691" s="213"/>
      <c r="AC691" s="213"/>
      <c r="AD691" s="213"/>
      <c r="AE691" s="213"/>
      <c r="AF691" s="213"/>
      <c r="AG691" s="213"/>
      <c r="AH691" s="213"/>
      <c r="AI691" s="213"/>
      <c r="AJ691" s="213"/>
      <c r="AK691" s="213"/>
      <c r="AL691" s="213"/>
      <c r="AM691" s="213"/>
      <c r="AN691" s="213"/>
      <c r="AO691" s="213"/>
      <c r="AP691" s="213"/>
      <c r="AQ691" s="213"/>
      <c r="AR691" s="213"/>
      <c r="AS691" s="213"/>
      <c r="AT691" s="213"/>
      <c r="AU691" s="213"/>
      <c r="AV691" s="213"/>
      <c r="AW691" s="216"/>
      <c r="AX691" s="216"/>
      <c r="AY691" s="216"/>
      <c r="AZ691" s="216"/>
      <c r="BA691" s="216"/>
      <c r="BB691" s="216"/>
      <c r="BC691" s="216"/>
      <c r="BD691" s="216"/>
    </row>
    <row r="692" spans="14:56" ht="37.15" customHeight="1">
      <c r="N692" s="213"/>
      <c r="O692" s="213"/>
      <c r="P692" s="213"/>
      <c r="Q692" s="214"/>
      <c r="T692" s="216"/>
      <c r="U692" s="216"/>
      <c r="V692" s="216"/>
      <c r="W692" s="216"/>
      <c r="X692" s="216"/>
      <c r="Y692" s="216"/>
      <c r="Z692" s="216"/>
      <c r="AA692" s="216"/>
      <c r="AB692" s="213"/>
      <c r="AC692" s="213"/>
      <c r="AD692" s="213"/>
      <c r="AE692" s="213"/>
      <c r="AF692" s="213"/>
      <c r="AG692" s="213"/>
      <c r="AH692" s="213"/>
      <c r="AI692" s="213"/>
      <c r="AJ692" s="213"/>
      <c r="AK692" s="213"/>
      <c r="AL692" s="213"/>
      <c r="AM692" s="213"/>
      <c r="AN692" s="213"/>
      <c r="AO692" s="213"/>
      <c r="AP692" s="213"/>
      <c r="AQ692" s="213"/>
      <c r="AR692" s="213"/>
      <c r="AS692" s="213"/>
      <c r="AT692" s="213"/>
      <c r="AU692" s="213"/>
      <c r="AV692" s="213"/>
      <c r="AW692" s="216"/>
      <c r="AX692" s="216"/>
      <c r="AY692" s="216"/>
      <c r="AZ692" s="216"/>
      <c r="BA692" s="216"/>
      <c r="BB692" s="216"/>
      <c r="BC692" s="216"/>
      <c r="BD692" s="216"/>
    </row>
    <row r="693" spans="14:56" ht="37.15" customHeight="1">
      <c r="N693" s="213"/>
      <c r="O693" s="213"/>
      <c r="P693" s="213"/>
      <c r="Q693" s="214"/>
      <c r="T693" s="216"/>
      <c r="U693" s="216"/>
      <c r="V693" s="216"/>
      <c r="W693" s="216"/>
      <c r="X693" s="216"/>
      <c r="Y693" s="216"/>
      <c r="Z693" s="216"/>
      <c r="AA693" s="216"/>
      <c r="AB693" s="213"/>
      <c r="AC693" s="213"/>
      <c r="AD693" s="213"/>
      <c r="AE693" s="213"/>
      <c r="AF693" s="213"/>
      <c r="AG693" s="213"/>
      <c r="AH693" s="213"/>
      <c r="AI693" s="213"/>
      <c r="AJ693" s="213"/>
      <c r="AK693" s="213"/>
      <c r="AL693" s="213"/>
      <c r="AM693" s="213"/>
      <c r="AN693" s="213"/>
      <c r="AO693" s="213"/>
      <c r="AP693" s="213"/>
      <c r="AQ693" s="213"/>
      <c r="AR693" s="213"/>
      <c r="AS693" s="213"/>
      <c r="AT693" s="213"/>
      <c r="AU693" s="213"/>
      <c r="AV693" s="213"/>
      <c r="AW693" s="216"/>
      <c r="AX693" s="216"/>
      <c r="AY693" s="216"/>
      <c r="AZ693" s="216"/>
      <c r="BA693" s="216"/>
      <c r="BB693" s="216"/>
      <c r="BC693" s="216"/>
      <c r="BD693" s="216"/>
    </row>
    <row r="694" spans="14:56" ht="37.15" customHeight="1">
      <c r="N694" s="213"/>
      <c r="O694" s="213"/>
      <c r="P694" s="213"/>
      <c r="Q694" s="214"/>
      <c r="T694" s="216"/>
      <c r="U694" s="216"/>
      <c r="V694" s="216"/>
      <c r="W694" s="216"/>
      <c r="X694" s="216"/>
      <c r="Y694" s="216"/>
      <c r="Z694" s="216"/>
      <c r="AA694" s="216"/>
      <c r="AB694" s="213"/>
      <c r="AC694" s="213"/>
      <c r="AD694" s="213"/>
      <c r="AE694" s="213"/>
      <c r="AF694" s="213"/>
      <c r="AG694" s="213"/>
      <c r="AH694" s="213"/>
      <c r="AI694" s="213"/>
      <c r="AJ694" s="213"/>
      <c r="AK694" s="213"/>
      <c r="AL694" s="213"/>
      <c r="AM694" s="213"/>
      <c r="AN694" s="213"/>
      <c r="AO694" s="213"/>
      <c r="AP694" s="213"/>
      <c r="AQ694" s="213"/>
      <c r="AR694" s="213"/>
      <c r="AS694" s="213"/>
      <c r="AT694" s="213"/>
      <c r="AU694" s="213"/>
      <c r="AV694" s="213"/>
      <c r="AW694" s="216"/>
      <c r="AX694" s="216"/>
      <c r="AY694" s="216"/>
      <c r="AZ694" s="216"/>
      <c r="BA694" s="216"/>
      <c r="BB694" s="216"/>
      <c r="BC694" s="216"/>
      <c r="BD694" s="216"/>
    </row>
    <row r="695" spans="14:56" ht="37.15" customHeight="1">
      <c r="N695" s="213"/>
      <c r="O695" s="213"/>
      <c r="P695" s="213"/>
      <c r="Q695" s="214"/>
      <c r="T695" s="216"/>
      <c r="U695" s="216"/>
      <c r="V695" s="216"/>
      <c r="W695" s="216"/>
      <c r="X695" s="216"/>
      <c r="Y695" s="216"/>
      <c r="Z695" s="216"/>
      <c r="AA695" s="216"/>
      <c r="AB695" s="213"/>
      <c r="AC695" s="213"/>
      <c r="AD695" s="213"/>
      <c r="AE695" s="213"/>
      <c r="AF695" s="213"/>
      <c r="AG695" s="213"/>
      <c r="AH695" s="213"/>
      <c r="AI695" s="213"/>
      <c r="AJ695" s="213"/>
      <c r="AK695" s="213"/>
      <c r="AL695" s="213"/>
      <c r="AM695" s="213"/>
      <c r="AN695" s="213"/>
      <c r="AO695" s="213"/>
      <c r="AP695" s="213"/>
      <c r="AQ695" s="213"/>
      <c r="AR695" s="213"/>
      <c r="AS695" s="213"/>
      <c r="AT695" s="213"/>
      <c r="AU695" s="213"/>
      <c r="AV695" s="213"/>
      <c r="AW695" s="216"/>
      <c r="AX695" s="216"/>
      <c r="AY695" s="216"/>
      <c r="AZ695" s="216"/>
      <c r="BA695" s="216"/>
      <c r="BB695" s="216"/>
      <c r="BC695" s="216"/>
      <c r="BD695" s="216"/>
    </row>
    <row r="696" spans="14:56" ht="37.15" customHeight="1">
      <c r="N696" s="213"/>
      <c r="O696" s="213"/>
      <c r="P696" s="213"/>
      <c r="Q696" s="214"/>
      <c r="T696" s="216"/>
      <c r="U696" s="216"/>
      <c r="V696" s="216"/>
      <c r="W696" s="216"/>
      <c r="X696" s="216"/>
      <c r="Y696" s="216"/>
      <c r="Z696" s="216"/>
      <c r="AA696" s="216"/>
      <c r="AB696" s="213"/>
      <c r="AC696" s="213"/>
      <c r="AD696" s="213"/>
      <c r="AE696" s="213"/>
      <c r="AF696" s="213"/>
      <c r="AG696" s="213"/>
      <c r="AH696" s="213"/>
      <c r="AI696" s="213"/>
      <c r="AJ696" s="213"/>
      <c r="AK696" s="213"/>
      <c r="AL696" s="213"/>
      <c r="AM696" s="213"/>
      <c r="AN696" s="213"/>
      <c r="AO696" s="213"/>
      <c r="AP696" s="213"/>
      <c r="AQ696" s="213"/>
      <c r="AR696" s="213"/>
      <c r="AS696" s="213"/>
      <c r="AT696" s="213"/>
      <c r="AU696" s="213"/>
      <c r="AV696" s="213"/>
      <c r="AW696" s="216"/>
      <c r="AX696" s="216"/>
      <c r="AY696" s="216"/>
      <c r="AZ696" s="216"/>
      <c r="BA696" s="216"/>
      <c r="BB696" s="216"/>
      <c r="BC696" s="216"/>
      <c r="BD696" s="216"/>
    </row>
    <row r="697" spans="14:56" ht="37.15" customHeight="1">
      <c r="N697" s="213"/>
      <c r="O697" s="213"/>
      <c r="P697" s="213"/>
      <c r="Q697" s="214"/>
      <c r="T697" s="216"/>
      <c r="U697" s="216"/>
      <c r="V697" s="216"/>
      <c r="W697" s="216"/>
      <c r="X697" s="216"/>
      <c r="Y697" s="216"/>
      <c r="Z697" s="216"/>
      <c r="AA697" s="216"/>
      <c r="AB697" s="213"/>
      <c r="AC697" s="213"/>
      <c r="AD697" s="213"/>
      <c r="AE697" s="213"/>
      <c r="AF697" s="213"/>
      <c r="AG697" s="213"/>
      <c r="AH697" s="213"/>
      <c r="AI697" s="213"/>
      <c r="AJ697" s="213"/>
      <c r="AK697" s="213"/>
      <c r="AL697" s="213"/>
      <c r="AM697" s="213"/>
      <c r="AN697" s="213"/>
      <c r="AO697" s="213"/>
      <c r="AP697" s="213"/>
      <c r="AQ697" s="213"/>
      <c r="AR697" s="213"/>
      <c r="AS697" s="213"/>
      <c r="AT697" s="213"/>
      <c r="AU697" s="213"/>
      <c r="AV697" s="213"/>
      <c r="AW697" s="216"/>
      <c r="AX697" s="216"/>
      <c r="AY697" s="216"/>
      <c r="AZ697" s="216"/>
      <c r="BA697" s="216"/>
      <c r="BB697" s="216"/>
      <c r="BC697" s="216"/>
      <c r="BD697" s="216"/>
    </row>
    <row r="698" spans="14:56" ht="37.15" customHeight="1">
      <c r="N698" s="213"/>
      <c r="O698" s="213"/>
      <c r="P698" s="213"/>
      <c r="Q698" s="214"/>
      <c r="T698" s="216"/>
      <c r="U698" s="216"/>
      <c r="V698" s="216"/>
      <c r="W698" s="216"/>
      <c r="X698" s="216"/>
      <c r="Y698" s="216"/>
      <c r="Z698" s="216"/>
      <c r="AA698" s="216"/>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6"/>
      <c r="AX698" s="216"/>
      <c r="AY698" s="216"/>
      <c r="AZ698" s="216"/>
      <c r="BA698" s="216"/>
      <c r="BB698" s="216"/>
      <c r="BC698" s="216"/>
      <c r="BD698" s="216"/>
    </row>
    <row r="699" spans="14:56" ht="37.15" customHeight="1">
      <c r="N699" s="213"/>
      <c r="O699" s="213"/>
      <c r="P699" s="213"/>
      <c r="Q699" s="214"/>
      <c r="T699" s="216"/>
      <c r="U699" s="216"/>
      <c r="V699" s="216"/>
      <c r="W699" s="216"/>
      <c r="X699" s="216"/>
      <c r="Y699" s="216"/>
      <c r="Z699" s="216"/>
      <c r="AA699" s="216"/>
      <c r="AB699" s="213"/>
      <c r="AC699" s="213"/>
      <c r="AD699" s="213"/>
      <c r="AE699" s="213"/>
      <c r="AF699" s="213"/>
      <c r="AG699" s="213"/>
      <c r="AH699" s="213"/>
      <c r="AI699" s="213"/>
      <c r="AJ699" s="213"/>
      <c r="AK699" s="213"/>
      <c r="AL699" s="213"/>
      <c r="AM699" s="213"/>
      <c r="AN699" s="213"/>
      <c r="AO699" s="213"/>
      <c r="AP699" s="213"/>
      <c r="AQ699" s="213"/>
      <c r="AR699" s="213"/>
      <c r="AS699" s="213"/>
      <c r="AT699" s="213"/>
      <c r="AU699" s="213"/>
      <c r="AV699" s="213"/>
      <c r="AW699" s="216"/>
      <c r="AX699" s="216"/>
      <c r="AY699" s="216"/>
      <c r="AZ699" s="216"/>
      <c r="BA699" s="216"/>
      <c r="BB699" s="216"/>
      <c r="BC699" s="216"/>
      <c r="BD699" s="216"/>
    </row>
    <row r="700" spans="14:56" ht="37.15" customHeight="1">
      <c r="N700" s="213"/>
      <c r="O700" s="213"/>
      <c r="P700" s="213"/>
      <c r="Q700" s="214"/>
      <c r="T700" s="216"/>
      <c r="U700" s="216"/>
      <c r="V700" s="216"/>
      <c r="W700" s="216"/>
      <c r="X700" s="216"/>
      <c r="Y700" s="216"/>
      <c r="Z700" s="216"/>
      <c r="AA700" s="216"/>
      <c r="AB700" s="213"/>
      <c r="AC700" s="213"/>
      <c r="AD700" s="213"/>
      <c r="AE700" s="213"/>
      <c r="AF700" s="213"/>
      <c r="AG700" s="213"/>
      <c r="AH700" s="213"/>
      <c r="AI700" s="213"/>
      <c r="AJ700" s="213"/>
      <c r="AK700" s="213"/>
      <c r="AL700" s="213"/>
      <c r="AM700" s="213"/>
      <c r="AN700" s="213"/>
      <c r="AO700" s="213"/>
      <c r="AP700" s="213"/>
      <c r="AQ700" s="213"/>
      <c r="AR700" s="213"/>
      <c r="AS700" s="213"/>
      <c r="AT700" s="213"/>
      <c r="AU700" s="213"/>
      <c r="AV700" s="213"/>
      <c r="AW700" s="216"/>
      <c r="AX700" s="216"/>
      <c r="AY700" s="216"/>
      <c r="AZ700" s="216"/>
      <c r="BA700" s="216"/>
      <c r="BB700" s="216"/>
      <c r="BC700" s="216"/>
      <c r="BD700" s="216"/>
    </row>
    <row r="701" spans="14:56" ht="37.15" customHeight="1">
      <c r="N701" s="213"/>
      <c r="O701" s="213"/>
      <c r="P701" s="213"/>
      <c r="Q701" s="214"/>
      <c r="T701" s="216"/>
      <c r="U701" s="216"/>
      <c r="V701" s="216"/>
      <c r="W701" s="216"/>
      <c r="X701" s="216"/>
      <c r="Y701" s="216"/>
      <c r="Z701" s="216"/>
      <c r="AA701" s="216"/>
      <c r="AB701" s="213"/>
      <c r="AC701" s="213"/>
      <c r="AD701" s="213"/>
      <c r="AE701" s="213"/>
      <c r="AF701" s="213"/>
      <c r="AG701" s="213"/>
      <c r="AH701" s="213"/>
      <c r="AI701" s="213"/>
      <c r="AJ701" s="213"/>
      <c r="AK701" s="213"/>
      <c r="AL701" s="213"/>
      <c r="AM701" s="213"/>
      <c r="AN701" s="213"/>
      <c r="AO701" s="213"/>
      <c r="AP701" s="213"/>
      <c r="AQ701" s="213"/>
      <c r="AR701" s="213"/>
      <c r="AS701" s="213"/>
      <c r="AT701" s="213"/>
      <c r="AU701" s="213"/>
      <c r="AV701" s="213"/>
      <c r="AW701" s="216"/>
      <c r="AX701" s="216"/>
      <c r="AY701" s="216"/>
      <c r="AZ701" s="216"/>
      <c r="BA701" s="216"/>
      <c r="BB701" s="216"/>
      <c r="BC701" s="216"/>
      <c r="BD701" s="216"/>
    </row>
    <row r="702" spans="14:56" ht="37.15" customHeight="1">
      <c r="N702" s="213"/>
      <c r="O702" s="213"/>
      <c r="P702" s="213"/>
      <c r="Q702" s="214"/>
      <c r="T702" s="216"/>
      <c r="U702" s="216"/>
      <c r="V702" s="216"/>
      <c r="W702" s="216"/>
      <c r="X702" s="216"/>
      <c r="Y702" s="216"/>
      <c r="Z702" s="216"/>
      <c r="AA702" s="216"/>
      <c r="AB702" s="213"/>
      <c r="AC702" s="213"/>
      <c r="AD702" s="213"/>
      <c r="AE702" s="213"/>
      <c r="AF702" s="213"/>
      <c r="AG702" s="213"/>
      <c r="AH702" s="213"/>
      <c r="AI702" s="213"/>
      <c r="AJ702" s="213"/>
      <c r="AK702" s="213"/>
      <c r="AL702" s="213"/>
      <c r="AM702" s="213"/>
      <c r="AN702" s="213"/>
      <c r="AO702" s="213"/>
      <c r="AP702" s="213"/>
      <c r="AQ702" s="213"/>
      <c r="AR702" s="213"/>
      <c r="AS702" s="213"/>
      <c r="AT702" s="213"/>
      <c r="AU702" s="213"/>
      <c r="AV702" s="213"/>
      <c r="AW702" s="216"/>
      <c r="AX702" s="216"/>
      <c r="AY702" s="216"/>
      <c r="AZ702" s="216"/>
      <c r="BA702" s="216"/>
      <c r="BB702" s="216"/>
      <c r="BC702" s="216"/>
      <c r="BD702" s="216"/>
    </row>
    <row r="703" spans="14:56" ht="37.15" customHeight="1">
      <c r="N703" s="213"/>
      <c r="O703" s="213"/>
      <c r="P703" s="213"/>
      <c r="Q703" s="214"/>
      <c r="T703" s="216"/>
      <c r="U703" s="216"/>
      <c r="V703" s="216"/>
      <c r="W703" s="216"/>
      <c r="X703" s="216"/>
      <c r="Y703" s="216"/>
      <c r="Z703" s="216"/>
      <c r="AA703" s="216"/>
      <c r="AB703" s="213"/>
      <c r="AC703" s="213"/>
      <c r="AD703" s="213"/>
      <c r="AE703" s="213"/>
      <c r="AF703" s="213"/>
      <c r="AG703" s="213"/>
      <c r="AH703" s="213"/>
      <c r="AI703" s="213"/>
      <c r="AJ703" s="213"/>
      <c r="AK703" s="213"/>
      <c r="AL703" s="213"/>
      <c r="AM703" s="213"/>
      <c r="AN703" s="213"/>
      <c r="AO703" s="213"/>
      <c r="AP703" s="213"/>
      <c r="AQ703" s="213"/>
      <c r="AR703" s="213"/>
      <c r="AS703" s="213"/>
      <c r="AT703" s="213"/>
      <c r="AU703" s="213"/>
      <c r="AV703" s="213"/>
      <c r="AW703" s="216"/>
      <c r="AX703" s="216"/>
      <c r="AY703" s="216"/>
      <c r="AZ703" s="216"/>
      <c r="BA703" s="216"/>
      <c r="BB703" s="216"/>
      <c r="BC703" s="216"/>
      <c r="BD703" s="216"/>
    </row>
    <row r="704" spans="14:56" ht="37.15" customHeight="1">
      <c r="N704" s="213"/>
      <c r="O704" s="213"/>
      <c r="P704" s="213"/>
      <c r="Q704" s="214"/>
      <c r="T704" s="216"/>
      <c r="U704" s="216"/>
      <c r="V704" s="216"/>
      <c r="W704" s="216"/>
      <c r="X704" s="216"/>
      <c r="Y704" s="216"/>
      <c r="Z704" s="216"/>
      <c r="AA704" s="216"/>
      <c r="AB704" s="213"/>
      <c r="AC704" s="213"/>
      <c r="AD704" s="213"/>
      <c r="AE704" s="213"/>
      <c r="AF704" s="213"/>
      <c r="AG704" s="213"/>
      <c r="AH704" s="213"/>
      <c r="AI704" s="213"/>
      <c r="AJ704" s="213"/>
      <c r="AK704" s="213"/>
      <c r="AL704" s="213"/>
      <c r="AM704" s="213"/>
      <c r="AN704" s="213"/>
      <c r="AO704" s="213"/>
      <c r="AP704" s="213"/>
      <c r="AQ704" s="213"/>
      <c r="AR704" s="213"/>
      <c r="AS704" s="213"/>
      <c r="AT704" s="213"/>
      <c r="AU704" s="213"/>
      <c r="AV704" s="213"/>
      <c r="AW704" s="216"/>
      <c r="AX704" s="216"/>
      <c r="AY704" s="216"/>
      <c r="AZ704" s="216"/>
      <c r="BA704" s="216"/>
      <c r="BB704" s="216"/>
      <c r="BC704" s="216"/>
      <c r="BD704" s="216"/>
    </row>
    <row r="705" spans="14:56" ht="37.15" customHeight="1">
      <c r="N705" s="213"/>
      <c r="O705" s="213"/>
      <c r="P705" s="213"/>
      <c r="Q705" s="214"/>
      <c r="T705" s="216"/>
      <c r="U705" s="216"/>
      <c r="V705" s="216"/>
      <c r="W705" s="216"/>
      <c r="X705" s="216"/>
      <c r="Y705" s="216"/>
      <c r="Z705" s="216"/>
      <c r="AA705" s="216"/>
      <c r="AB705" s="213"/>
      <c r="AC705" s="213"/>
      <c r="AD705" s="213"/>
      <c r="AE705" s="213"/>
      <c r="AF705" s="213"/>
      <c r="AG705" s="213"/>
      <c r="AH705" s="213"/>
      <c r="AI705" s="213"/>
      <c r="AJ705" s="213"/>
      <c r="AK705" s="213"/>
      <c r="AL705" s="213"/>
      <c r="AM705" s="213"/>
      <c r="AN705" s="213"/>
      <c r="AO705" s="213"/>
      <c r="AP705" s="213"/>
      <c r="AQ705" s="213"/>
      <c r="AR705" s="213"/>
      <c r="AS705" s="213"/>
      <c r="AT705" s="213"/>
      <c r="AU705" s="213"/>
      <c r="AV705" s="213"/>
      <c r="AW705" s="216"/>
      <c r="AX705" s="216"/>
      <c r="AY705" s="216"/>
      <c r="AZ705" s="216"/>
      <c r="BA705" s="216"/>
      <c r="BB705" s="216"/>
      <c r="BC705" s="216"/>
      <c r="BD705" s="216"/>
    </row>
    <row r="706" spans="14:56" ht="37.15" customHeight="1">
      <c r="N706" s="213"/>
      <c r="O706" s="213"/>
      <c r="P706" s="213"/>
      <c r="Q706" s="214"/>
      <c r="T706" s="216"/>
      <c r="U706" s="216"/>
      <c r="V706" s="216"/>
      <c r="W706" s="216"/>
      <c r="X706" s="216"/>
      <c r="Y706" s="216"/>
      <c r="Z706" s="216"/>
      <c r="AA706" s="216"/>
      <c r="AB706" s="213"/>
      <c r="AC706" s="213"/>
      <c r="AD706" s="213"/>
      <c r="AE706" s="213"/>
      <c r="AF706" s="213"/>
      <c r="AG706" s="213"/>
      <c r="AH706" s="213"/>
      <c r="AI706" s="213"/>
      <c r="AJ706" s="213"/>
      <c r="AK706" s="213"/>
      <c r="AL706" s="213"/>
      <c r="AM706" s="213"/>
      <c r="AN706" s="213"/>
      <c r="AO706" s="213"/>
      <c r="AP706" s="213"/>
      <c r="AQ706" s="213"/>
      <c r="AR706" s="213"/>
      <c r="AS706" s="213"/>
      <c r="AT706" s="213"/>
      <c r="AU706" s="213"/>
      <c r="AV706" s="213"/>
      <c r="AW706" s="216"/>
      <c r="AX706" s="216"/>
      <c r="AY706" s="216"/>
      <c r="AZ706" s="216"/>
      <c r="BA706" s="216"/>
      <c r="BB706" s="216"/>
      <c r="BC706" s="216"/>
      <c r="BD706" s="216"/>
    </row>
    <row r="707" spans="14:56" ht="37.15" customHeight="1">
      <c r="N707" s="213"/>
      <c r="O707" s="213"/>
      <c r="P707" s="213"/>
      <c r="Q707" s="214"/>
      <c r="T707" s="216"/>
      <c r="U707" s="216"/>
      <c r="V707" s="216"/>
      <c r="W707" s="216"/>
      <c r="X707" s="216"/>
      <c r="Y707" s="216"/>
      <c r="Z707" s="216"/>
      <c r="AA707" s="216"/>
      <c r="AB707" s="213"/>
      <c r="AC707" s="213"/>
      <c r="AD707" s="213"/>
      <c r="AE707" s="213"/>
      <c r="AF707" s="213"/>
      <c r="AG707" s="213"/>
      <c r="AH707" s="213"/>
      <c r="AI707" s="213"/>
      <c r="AJ707" s="213"/>
      <c r="AK707" s="213"/>
      <c r="AL707" s="213"/>
      <c r="AM707" s="213"/>
      <c r="AN707" s="213"/>
      <c r="AO707" s="213"/>
      <c r="AP707" s="213"/>
      <c r="AQ707" s="213"/>
      <c r="AR707" s="213"/>
      <c r="AS707" s="213"/>
      <c r="AT707" s="213"/>
      <c r="AU707" s="213"/>
      <c r="AV707" s="213"/>
      <c r="AW707" s="216"/>
      <c r="AX707" s="216"/>
      <c r="AY707" s="216"/>
      <c r="AZ707" s="216"/>
      <c r="BA707" s="216"/>
      <c r="BB707" s="216"/>
      <c r="BC707" s="216"/>
      <c r="BD707" s="216"/>
    </row>
    <row r="708" spans="14:56" ht="37.15" customHeight="1">
      <c r="N708" s="213"/>
      <c r="O708" s="213"/>
      <c r="P708" s="213"/>
      <c r="Q708" s="214"/>
      <c r="T708" s="216"/>
      <c r="U708" s="216"/>
      <c r="V708" s="216"/>
      <c r="W708" s="216"/>
      <c r="X708" s="216"/>
      <c r="Y708" s="216"/>
      <c r="Z708" s="216"/>
      <c r="AA708" s="216"/>
      <c r="AB708" s="213"/>
      <c r="AC708" s="213"/>
      <c r="AD708" s="213"/>
      <c r="AE708" s="213"/>
      <c r="AF708" s="213"/>
      <c r="AG708" s="213"/>
      <c r="AH708" s="213"/>
      <c r="AI708" s="213"/>
      <c r="AJ708" s="213"/>
      <c r="AK708" s="213"/>
      <c r="AL708" s="213"/>
      <c r="AM708" s="213"/>
      <c r="AN708" s="213"/>
      <c r="AO708" s="213"/>
      <c r="AP708" s="213"/>
      <c r="AQ708" s="213"/>
      <c r="AR708" s="213"/>
      <c r="AS708" s="213"/>
      <c r="AT708" s="213"/>
      <c r="AU708" s="213"/>
      <c r="AV708" s="213"/>
      <c r="AW708" s="216"/>
      <c r="AX708" s="216"/>
      <c r="AY708" s="216"/>
      <c r="AZ708" s="216"/>
      <c r="BA708" s="216"/>
      <c r="BB708" s="216"/>
      <c r="BC708" s="216"/>
      <c r="BD708" s="216"/>
    </row>
    <row r="709" spans="14:56" ht="37.15" customHeight="1">
      <c r="N709" s="213"/>
      <c r="O709" s="213"/>
      <c r="P709" s="213"/>
      <c r="Q709" s="214"/>
      <c r="T709" s="216"/>
      <c r="U709" s="216"/>
      <c r="V709" s="216"/>
      <c r="W709" s="216"/>
      <c r="X709" s="216"/>
      <c r="Y709" s="216"/>
      <c r="Z709" s="216"/>
      <c r="AA709" s="216"/>
      <c r="AB709" s="213"/>
      <c r="AC709" s="213"/>
      <c r="AD709" s="213"/>
      <c r="AE709" s="213"/>
      <c r="AF709" s="213"/>
      <c r="AG709" s="213"/>
      <c r="AH709" s="213"/>
      <c r="AI709" s="213"/>
      <c r="AJ709" s="213"/>
      <c r="AK709" s="213"/>
      <c r="AL709" s="213"/>
      <c r="AM709" s="213"/>
      <c r="AN709" s="213"/>
      <c r="AO709" s="213"/>
      <c r="AP709" s="213"/>
      <c r="AQ709" s="213"/>
      <c r="AR709" s="213"/>
      <c r="AS709" s="213"/>
      <c r="AT709" s="213"/>
      <c r="AU709" s="213"/>
      <c r="AV709" s="213"/>
      <c r="AW709" s="216"/>
      <c r="AX709" s="216"/>
      <c r="AY709" s="216"/>
      <c r="AZ709" s="216"/>
      <c r="BA709" s="216"/>
      <c r="BB709" s="216"/>
      <c r="BC709" s="216"/>
      <c r="BD709" s="216"/>
    </row>
    <row r="710" spans="14:56" ht="37.15" customHeight="1">
      <c r="N710" s="213"/>
      <c r="O710" s="213"/>
      <c r="P710" s="213"/>
      <c r="Q710" s="214"/>
      <c r="T710" s="216"/>
      <c r="U710" s="216"/>
      <c r="V710" s="216"/>
      <c r="W710" s="216"/>
      <c r="X710" s="216"/>
      <c r="Y710" s="216"/>
      <c r="Z710" s="216"/>
      <c r="AA710" s="216"/>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6"/>
      <c r="AX710" s="216"/>
      <c r="AY710" s="216"/>
      <c r="AZ710" s="216"/>
      <c r="BA710" s="216"/>
      <c r="BB710" s="216"/>
      <c r="BC710" s="216"/>
      <c r="BD710" s="216"/>
    </row>
    <row r="711" spans="14:56" ht="37.15" customHeight="1">
      <c r="N711" s="213"/>
      <c r="O711" s="213"/>
      <c r="P711" s="213"/>
      <c r="Q711" s="214"/>
      <c r="T711" s="216"/>
      <c r="U711" s="216"/>
      <c r="V711" s="216"/>
      <c r="W711" s="216"/>
      <c r="X711" s="216"/>
      <c r="Y711" s="216"/>
      <c r="Z711" s="216"/>
      <c r="AA711" s="216"/>
      <c r="AB711" s="213"/>
      <c r="AC711" s="213"/>
      <c r="AD711" s="213"/>
      <c r="AE711" s="213"/>
      <c r="AF711" s="213"/>
      <c r="AG711" s="213"/>
      <c r="AH711" s="213"/>
      <c r="AI711" s="213"/>
      <c r="AJ711" s="213"/>
      <c r="AK711" s="213"/>
      <c r="AL711" s="213"/>
      <c r="AM711" s="213"/>
      <c r="AN711" s="213"/>
      <c r="AO711" s="213"/>
      <c r="AP711" s="213"/>
      <c r="AQ711" s="213"/>
      <c r="AR711" s="213"/>
      <c r="AS711" s="213"/>
      <c r="AT711" s="213"/>
      <c r="AU711" s="213"/>
      <c r="AV711" s="213"/>
      <c r="AW711" s="216"/>
      <c r="AX711" s="216"/>
      <c r="AY711" s="216"/>
      <c r="AZ711" s="216"/>
      <c r="BA711" s="216"/>
      <c r="BB711" s="216"/>
      <c r="BC711" s="216"/>
      <c r="BD711" s="216"/>
    </row>
    <row r="712" spans="14:56" ht="37.15" customHeight="1">
      <c r="N712" s="213"/>
      <c r="O712" s="213"/>
      <c r="P712" s="213"/>
      <c r="Q712" s="214"/>
      <c r="T712" s="216"/>
      <c r="U712" s="216"/>
      <c r="V712" s="216"/>
      <c r="W712" s="216"/>
      <c r="X712" s="216"/>
      <c r="Y712" s="216"/>
      <c r="Z712" s="216"/>
      <c r="AA712" s="216"/>
      <c r="AB712" s="213"/>
      <c r="AC712" s="213"/>
      <c r="AD712" s="213"/>
      <c r="AE712" s="213"/>
      <c r="AF712" s="213"/>
      <c r="AG712" s="213"/>
      <c r="AH712" s="213"/>
      <c r="AI712" s="213"/>
      <c r="AJ712" s="213"/>
      <c r="AK712" s="213"/>
      <c r="AL712" s="213"/>
      <c r="AM712" s="213"/>
      <c r="AN712" s="213"/>
      <c r="AO712" s="213"/>
      <c r="AP712" s="213"/>
      <c r="AQ712" s="213"/>
      <c r="AR712" s="213"/>
      <c r="AS712" s="213"/>
      <c r="AT712" s="213"/>
      <c r="AU712" s="213"/>
      <c r="AV712" s="213"/>
      <c r="AW712" s="216"/>
      <c r="AX712" s="216"/>
      <c r="AY712" s="216"/>
      <c r="AZ712" s="216"/>
      <c r="BA712" s="216"/>
      <c r="BB712" s="216"/>
      <c r="BC712" s="216"/>
      <c r="BD712" s="216"/>
    </row>
    <row r="713" spans="14:56" ht="37.15" customHeight="1">
      <c r="N713" s="213"/>
      <c r="O713" s="213"/>
      <c r="P713" s="213"/>
      <c r="Q713" s="214"/>
      <c r="T713" s="216"/>
      <c r="U713" s="216"/>
      <c r="V713" s="216"/>
      <c r="W713" s="216"/>
      <c r="X713" s="216"/>
      <c r="Y713" s="216"/>
      <c r="Z713" s="216"/>
      <c r="AA713" s="216"/>
      <c r="AB713" s="213"/>
      <c r="AC713" s="213"/>
      <c r="AD713" s="213"/>
      <c r="AE713" s="213"/>
      <c r="AF713" s="213"/>
      <c r="AG713" s="213"/>
      <c r="AH713" s="213"/>
      <c r="AI713" s="213"/>
      <c r="AJ713" s="213"/>
      <c r="AK713" s="213"/>
      <c r="AL713" s="213"/>
      <c r="AM713" s="213"/>
      <c r="AN713" s="213"/>
      <c r="AO713" s="213"/>
      <c r="AP713" s="213"/>
      <c r="AQ713" s="213"/>
      <c r="AR713" s="213"/>
      <c r="AS713" s="213"/>
      <c r="AT713" s="213"/>
      <c r="AU713" s="213"/>
      <c r="AV713" s="213"/>
      <c r="AW713" s="216"/>
      <c r="AX713" s="216"/>
      <c r="AY713" s="216"/>
      <c r="AZ713" s="216"/>
      <c r="BA713" s="216"/>
      <c r="BB713" s="216"/>
      <c r="BC713" s="216"/>
      <c r="BD713" s="216"/>
    </row>
    <row r="714" spans="14:56" ht="37.15" customHeight="1">
      <c r="N714" s="213"/>
      <c r="O714" s="213"/>
      <c r="P714" s="213"/>
      <c r="Q714" s="214"/>
      <c r="T714" s="216"/>
      <c r="U714" s="216"/>
      <c r="V714" s="216"/>
      <c r="W714" s="216"/>
      <c r="X714" s="216"/>
      <c r="Y714" s="216"/>
      <c r="Z714" s="216"/>
      <c r="AA714" s="216"/>
      <c r="AB714" s="213"/>
      <c r="AC714" s="213"/>
      <c r="AD714" s="213"/>
      <c r="AE714" s="213"/>
      <c r="AF714" s="213"/>
      <c r="AG714" s="213"/>
      <c r="AH714" s="213"/>
      <c r="AI714" s="213"/>
      <c r="AJ714" s="213"/>
      <c r="AK714" s="213"/>
      <c r="AL714" s="213"/>
      <c r="AM714" s="213"/>
      <c r="AN714" s="213"/>
      <c r="AO714" s="213"/>
      <c r="AP714" s="213"/>
      <c r="AQ714" s="213"/>
      <c r="AR714" s="213"/>
      <c r="AS714" s="213"/>
      <c r="AT714" s="213"/>
      <c r="AU714" s="213"/>
      <c r="AV714" s="213"/>
      <c r="AW714" s="216"/>
      <c r="AX714" s="216"/>
      <c r="AY714" s="216"/>
      <c r="AZ714" s="216"/>
      <c r="BA714" s="216"/>
      <c r="BB714" s="216"/>
      <c r="BC714" s="216"/>
      <c r="BD714" s="216"/>
    </row>
    <row r="715" spans="14:56" ht="37.15" customHeight="1">
      <c r="N715" s="213"/>
      <c r="O715" s="213"/>
      <c r="P715" s="213"/>
      <c r="Q715" s="214"/>
      <c r="T715" s="216"/>
      <c r="U715" s="216"/>
      <c r="V715" s="216"/>
      <c r="W715" s="216"/>
      <c r="X715" s="216"/>
      <c r="Y715" s="216"/>
      <c r="Z715" s="216"/>
      <c r="AA715" s="216"/>
      <c r="AB715" s="213"/>
      <c r="AC715" s="213"/>
      <c r="AD715" s="213"/>
      <c r="AE715" s="213"/>
      <c r="AF715" s="213"/>
      <c r="AG715" s="213"/>
      <c r="AH715" s="213"/>
      <c r="AI715" s="213"/>
      <c r="AJ715" s="213"/>
      <c r="AK715" s="213"/>
      <c r="AL715" s="213"/>
      <c r="AM715" s="213"/>
      <c r="AN715" s="213"/>
      <c r="AO715" s="213"/>
      <c r="AP715" s="213"/>
      <c r="AQ715" s="213"/>
      <c r="AR715" s="213"/>
      <c r="AS715" s="213"/>
      <c r="AT715" s="213"/>
      <c r="AU715" s="213"/>
      <c r="AV715" s="213"/>
      <c r="AW715" s="216"/>
      <c r="AX715" s="216"/>
      <c r="AY715" s="216"/>
      <c r="AZ715" s="216"/>
      <c r="BA715" s="216"/>
      <c r="BB715" s="216"/>
      <c r="BC715" s="216"/>
      <c r="BD715" s="216"/>
    </row>
    <row r="716" spans="14:56" ht="37.15" customHeight="1">
      <c r="N716" s="213"/>
      <c r="O716" s="213"/>
      <c r="P716" s="213"/>
      <c r="Q716" s="214"/>
      <c r="T716" s="216"/>
      <c r="U716" s="216"/>
      <c r="V716" s="216"/>
      <c r="W716" s="216"/>
      <c r="X716" s="216"/>
      <c r="Y716" s="216"/>
      <c r="Z716" s="216"/>
      <c r="AA716" s="216"/>
      <c r="AB716" s="213"/>
      <c r="AC716" s="213"/>
      <c r="AD716" s="213"/>
      <c r="AE716" s="213"/>
      <c r="AF716" s="213"/>
      <c r="AG716" s="213"/>
      <c r="AH716" s="213"/>
      <c r="AI716" s="213"/>
      <c r="AJ716" s="213"/>
      <c r="AK716" s="213"/>
      <c r="AL716" s="213"/>
      <c r="AM716" s="213"/>
      <c r="AN716" s="213"/>
      <c r="AO716" s="213"/>
      <c r="AP716" s="213"/>
      <c r="AQ716" s="213"/>
      <c r="AR716" s="213"/>
      <c r="AS716" s="213"/>
      <c r="AT716" s="213"/>
      <c r="AU716" s="213"/>
      <c r="AV716" s="213"/>
      <c r="AW716" s="216"/>
      <c r="AX716" s="216"/>
      <c r="AY716" s="216"/>
      <c r="AZ716" s="216"/>
      <c r="BA716" s="216"/>
      <c r="BB716" s="216"/>
      <c r="BC716" s="216"/>
      <c r="BD716" s="216"/>
    </row>
    <row r="717" spans="14:56" ht="37.15" customHeight="1">
      <c r="N717" s="213"/>
      <c r="O717" s="213"/>
      <c r="P717" s="213"/>
      <c r="Q717" s="214"/>
      <c r="T717" s="216"/>
      <c r="U717" s="216"/>
      <c r="V717" s="216"/>
      <c r="W717" s="216"/>
      <c r="X717" s="216"/>
      <c r="Y717" s="216"/>
      <c r="Z717" s="216"/>
      <c r="AA717" s="216"/>
      <c r="AB717" s="213"/>
      <c r="AC717" s="213"/>
      <c r="AD717" s="213"/>
      <c r="AE717" s="213"/>
      <c r="AF717" s="213"/>
      <c r="AG717" s="213"/>
      <c r="AH717" s="213"/>
      <c r="AI717" s="213"/>
      <c r="AJ717" s="213"/>
      <c r="AK717" s="213"/>
      <c r="AL717" s="213"/>
      <c r="AM717" s="213"/>
      <c r="AN717" s="213"/>
      <c r="AO717" s="213"/>
      <c r="AP717" s="213"/>
      <c r="AQ717" s="213"/>
      <c r="AR717" s="213"/>
      <c r="AS717" s="213"/>
      <c r="AT717" s="213"/>
      <c r="AU717" s="213"/>
      <c r="AV717" s="213"/>
      <c r="AW717" s="216"/>
      <c r="AX717" s="216"/>
      <c r="AY717" s="216"/>
      <c r="AZ717" s="216"/>
      <c r="BA717" s="216"/>
      <c r="BB717" s="216"/>
      <c r="BC717" s="216"/>
      <c r="BD717" s="216"/>
    </row>
    <row r="718" spans="14:56" ht="37.15" customHeight="1">
      <c r="N718" s="213"/>
      <c r="O718" s="213"/>
      <c r="P718" s="213"/>
      <c r="Q718" s="214"/>
      <c r="T718" s="216"/>
      <c r="U718" s="216"/>
      <c r="V718" s="216"/>
      <c r="W718" s="216"/>
      <c r="X718" s="216"/>
      <c r="Y718" s="216"/>
      <c r="Z718" s="216"/>
      <c r="AA718" s="216"/>
      <c r="AB718" s="213"/>
      <c r="AC718" s="213"/>
      <c r="AD718" s="213"/>
      <c r="AE718" s="213"/>
      <c r="AF718" s="213"/>
      <c r="AG718" s="213"/>
      <c r="AH718" s="213"/>
      <c r="AI718" s="213"/>
      <c r="AJ718" s="213"/>
      <c r="AK718" s="213"/>
      <c r="AL718" s="213"/>
      <c r="AM718" s="213"/>
      <c r="AN718" s="213"/>
      <c r="AO718" s="213"/>
      <c r="AP718" s="213"/>
      <c r="AQ718" s="213"/>
      <c r="AR718" s="213"/>
      <c r="AS718" s="213"/>
      <c r="AT718" s="213"/>
      <c r="AU718" s="213"/>
      <c r="AV718" s="213"/>
      <c r="AW718" s="216"/>
      <c r="AX718" s="216"/>
      <c r="AY718" s="216"/>
      <c r="AZ718" s="216"/>
      <c r="BA718" s="216"/>
      <c r="BB718" s="216"/>
      <c r="BC718" s="216"/>
      <c r="BD718" s="216"/>
    </row>
    <row r="719" spans="14:56" ht="37.15" customHeight="1">
      <c r="N719" s="213"/>
      <c r="O719" s="213"/>
      <c r="P719" s="213"/>
      <c r="Q719" s="214"/>
      <c r="T719" s="216"/>
      <c r="U719" s="216"/>
      <c r="V719" s="216"/>
      <c r="W719" s="216"/>
      <c r="X719" s="216"/>
      <c r="Y719" s="216"/>
      <c r="Z719" s="216"/>
      <c r="AA719" s="216"/>
      <c r="AB719" s="213"/>
      <c r="AC719" s="213"/>
      <c r="AD719" s="213"/>
      <c r="AE719" s="213"/>
      <c r="AF719" s="213"/>
      <c r="AG719" s="213"/>
      <c r="AH719" s="213"/>
      <c r="AI719" s="213"/>
      <c r="AJ719" s="213"/>
      <c r="AK719" s="213"/>
      <c r="AL719" s="213"/>
      <c r="AM719" s="213"/>
      <c r="AN719" s="213"/>
      <c r="AO719" s="213"/>
      <c r="AP719" s="213"/>
      <c r="AQ719" s="213"/>
      <c r="AR719" s="213"/>
      <c r="AS719" s="213"/>
      <c r="AT719" s="213"/>
      <c r="AU719" s="213"/>
      <c r="AV719" s="213"/>
      <c r="AW719" s="216"/>
      <c r="AX719" s="216"/>
      <c r="AY719" s="216"/>
      <c r="AZ719" s="216"/>
      <c r="BA719" s="216"/>
      <c r="BB719" s="216"/>
      <c r="BC719" s="216"/>
      <c r="BD719" s="216"/>
    </row>
    <row r="720" spans="14:56" ht="37.15" customHeight="1">
      <c r="N720" s="213"/>
      <c r="O720" s="213"/>
      <c r="P720" s="213"/>
      <c r="Q720" s="214"/>
      <c r="T720" s="216"/>
      <c r="U720" s="216"/>
      <c r="V720" s="216"/>
      <c r="W720" s="216"/>
      <c r="X720" s="216"/>
      <c r="Y720" s="216"/>
      <c r="Z720" s="216"/>
      <c r="AA720" s="216"/>
      <c r="AB720" s="213"/>
      <c r="AC720" s="213"/>
      <c r="AD720" s="213"/>
      <c r="AE720" s="213"/>
      <c r="AF720" s="213"/>
      <c r="AG720" s="213"/>
      <c r="AH720" s="213"/>
      <c r="AI720" s="213"/>
      <c r="AJ720" s="213"/>
      <c r="AK720" s="213"/>
      <c r="AL720" s="213"/>
      <c r="AM720" s="213"/>
      <c r="AN720" s="213"/>
      <c r="AO720" s="213"/>
      <c r="AP720" s="213"/>
      <c r="AQ720" s="213"/>
      <c r="AR720" s="213"/>
      <c r="AS720" s="213"/>
      <c r="AT720" s="213"/>
      <c r="AU720" s="213"/>
      <c r="AV720" s="213"/>
      <c r="AW720" s="216"/>
      <c r="AX720" s="216"/>
      <c r="AY720" s="216"/>
      <c r="AZ720" s="216"/>
      <c r="BA720" s="216"/>
      <c r="BB720" s="216"/>
      <c r="BC720" s="216"/>
      <c r="BD720" s="216"/>
    </row>
    <row r="721" spans="14:56" ht="37.15" customHeight="1">
      <c r="N721" s="213"/>
      <c r="O721" s="213"/>
      <c r="P721" s="213"/>
      <c r="Q721" s="214"/>
      <c r="T721" s="216"/>
      <c r="U721" s="216"/>
      <c r="V721" s="216"/>
      <c r="W721" s="216"/>
      <c r="X721" s="216"/>
      <c r="Y721" s="216"/>
      <c r="Z721" s="216"/>
      <c r="AA721" s="216"/>
      <c r="AB721" s="213"/>
      <c r="AC721" s="213"/>
      <c r="AD721" s="213"/>
      <c r="AE721" s="213"/>
      <c r="AF721" s="213"/>
      <c r="AG721" s="213"/>
      <c r="AH721" s="213"/>
      <c r="AI721" s="213"/>
      <c r="AJ721" s="213"/>
      <c r="AK721" s="213"/>
      <c r="AL721" s="213"/>
      <c r="AM721" s="213"/>
      <c r="AN721" s="213"/>
      <c r="AO721" s="213"/>
      <c r="AP721" s="213"/>
      <c r="AQ721" s="213"/>
      <c r="AR721" s="213"/>
      <c r="AS721" s="213"/>
      <c r="AT721" s="213"/>
      <c r="AU721" s="213"/>
      <c r="AV721" s="213"/>
      <c r="AW721" s="216"/>
      <c r="AX721" s="216"/>
      <c r="AY721" s="216"/>
      <c r="AZ721" s="216"/>
      <c r="BA721" s="216"/>
      <c r="BB721" s="216"/>
      <c r="BC721" s="216"/>
      <c r="BD721" s="216"/>
    </row>
    <row r="722" spans="14:56" ht="37.15" customHeight="1">
      <c r="N722" s="213"/>
      <c r="O722" s="213"/>
      <c r="P722" s="213"/>
      <c r="Q722" s="214"/>
      <c r="T722" s="216"/>
      <c r="U722" s="216"/>
      <c r="V722" s="216"/>
      <c r="W722" s="216"/>
      <c r="X722" s="216"/>
      <c r="Y722" s="216"/>
      <c r="Z722" s="216"/>
      <c r="AA722" s="216"/>
      <c r="AB722" s="213"/>
      <c r="AC722" s="213"/>
      <c r="AD722" s="213"/>
      <c r="AE722" s="213"/>
      <c r="AF722" s="213"/>
      <c r="AG722" s="213"/>
      <c r="AH722" s="213"/>
      <c r="AI722" s="213"/>
      <c r="AJ722" s="213"/>
      <c r="AK722" s="213"/>
      <c r="AL722" s="213"/>
      <c r="AM722" s="213"/>
      <c r="AN722" s="213"/>
      <c r="AO722" s="213"/>
      <c r="AP722" s="213"/>
      <c r="AQ722" s="213"/>
      <c r="AR722" s="213"/>
      <c r="AS722" s="213"/>
      <c r="AT722" s="213"/>
      <c r="AU722" s="213"/>
      <c r="AV722" s="213"/>
      <c r="AW722" s="216"/>
      <c r="AX722" s="216"/>
      <c r="AY722" s="216"/>
      <c r="AZ722" s="216"/>
      <c r="BA722" s="216"/>
      <c r="BB722" s="216"/>
      <c r="BC722" s="216"/>
      <c r="BD722" s="216"/>
    </row>
    <row r="723" spans="14:56" ht="37.15" customHeight="1">
      <c r="N723" s="213"/>
      <c r="O723" s="213"/>
      <c r="P723" s="213"/>
      <c r="Q723" s="214"/>
      <c r="T723" s="216"/>
      <c r="U723" s="216"/>
      <c r="V723" s="216"/>
      <c r="W723" s="216"/>
      <c r="X723" s="216"/>
      <c r="Y723" s="216"/>
      <c r="Z723" s="216"/>
      <c r="AA723" s="216"/>
      <c r="AB723" s="213"/>
      <c r="AC723" s="213"/>
      <c r="AD723" s="213"/>
      <c r="AE723" s="213"/>
      <c r="AF723" s="213"/>
      <c r="AG723" s="213"/>
      <c r="AH723" s="213"/>
      <c r="AI723" s="213"/>
      <c r="AJ723" s="213"/>
      <c r="AK723" s="213"/>
      <c r="AL723" s="213"/>
      <c r="AM723" s="213"/>
      <c r="AN723" s="213"/>
      <c r="AO723" s="213"/>
      <c r="AP723" s="213"/>
      <c r="AQ723" s="213"/>
      <c r="AR723" s="213"/>
      <c r="AS723" s="213"/>
      <c r="AT723" s="213"/>
      <c r="AU723" s="213"/>
      <c r="AV723" s="213"/>
      <c r="AW723" s="216"/>
      <c r="AX723" s="216"/>
      <c r="AY723" s="216"/>
      <c r="AZ723" s="216"/>
      <c r="BA723" s="216"/>
      <c r="BB723" s="216"/>
      <c r="BC723" s="216"/>
      <c r="BD723" s="216"/>
    </row>
    <row r="724" spans="14:56" ht="37.15" customHeight="1">
      <c r="N724" s="213"/>
      <c r="O724" s="213"/>
      <c r="P724" s="213"/>
      <c r="Q724" s="214"/>
      <c r="T724" s="216"/>
      <c r="U724" s="216"/>
      <c r="V724" s="216"/>
      <c r="W724" s="216"/>
      <c r="X724" s="216"/>
      <c r="Y724" s="216"/>
      <c r="Z724" s="216"/>
      <c r="AA724" s="216"/>
      <c r="AB724" s="213"/>
      <c r="AC724" s="213"/>
      <c r="AD724" s="213"/>
      <c r="AE724" s="213"/>
      <c r="AF724" s="213"/>
      <c r="AG724" s="213"/>
      <c r="AH724" s="213"/>
      <c r="AI724" s="213"/>
      <c r="AJ724" s="213"/>
      <c r="AK724" s="213"/>
      <c r="AL724" s="213"/>
      <c r="AM724" s="213"/>
      <c r="AN724" s="213"/>
      <c r="AO724" s="213"/>
      <c r="AP724" s="213"/>
      <c r="AQ724" s="213"/>
      <c r="AR724" s="213"/>
      <c r="AS724" s="213"/>
      <c r="AT724" s="213"/>
      <c r="AU724" s="213"/>
      <c r="AV724" s="213"/>
      <c r="AW724" s="216"/>
      <c r="AX724" s="216"/>
      <c r="AY724" s="216"/>
      <c r="AZ724" s="216"/>
      <c r="BA724" s="216"/>
      <c r="BB724" s="216"/>
      <c r="BC724" s="216"/>
      <c r="BD724" s="216"/>
    </row>
    <row r="725" spans="14:56" ht="37.15" customHeight="1">
      <c r="N725" s="213"/>
      <c r="O725" s="213"/>
      <c r="P725" s="213"/>
      <c r="Q725" s="214"/>
      <c r="T725" s="216"/>
      <c r="U725" s="216"/>
      <c r="V725" s="216"/>
      <c r="W725" s="216"/>
      <c r="X725" s="216"/>
      <c r="Y725" s="216"/>
      <c r="Z725" s="216"/>
      <c r="AA725" s="216"/>
      <c r="AB725" s="213"/>
      <c r="AC725" s="213"/>
      <c r="AD725" s="213"/>
      <c r="AE725" s="213"/>
      <c r="AF725" s="213"/>
      <c r="AG725" s="213"/>
      <c r="AH725" s="213"/>
      <c r="AI725" s="213"/>
      <c r="AJ725" s="213"/>
      <c r="AK725" s="213"/>
      <c r="AL725" s="213"/>
      <c r="AM725" s="213"/>
      <c r="AN725" s="213"/>
      <c r="AO725" s="213"/>
      <c r="AP725" s="213"/>
      <c r="AQ725" s="213"/>
      <c r="AR725" s="213"/>
      <c r="AS725" s="213"/>
      <c r="AT725" s="213"/>
      <c r="AU725" s="213"/>
      <c r="AV725" s="213"/>
      <c r="AW725" s="216"/>
      <c r="AX725" s="216"/>
      <c r="AY725" s="216"/>
      <c r="AZ725" s="216"/>
      <c r="BA725" s="216"/>
      <c r="BB725" s="216"/>
      <c r="BC725" s="216"/>
      <c r="BD725" s="216"/>
    </row>
    <row r="726" spans="14:56" ht="37.15" customHeight="1">
      <c r="N726" s="213"/>
      <c r="O726" s="213"/>
      <c r="P726" s="213"/>
      <c r="Q726" s="214"/>
      <c r="T726" s="216"/>
      <c r="U726" s="216"/>
      <c r="V726" s="216"/>
      <c r="W726" s="216"/>
      <c r="X726" s="216"/>
      <c r="Y726" s="216"/>
      <c r="Z726" s="216"/>
      <c r="AA726" s="216"/>
      <c r="AB726" s="213"/>
      <c r="AC726" s="213"/>
      <c r="AD726" s="213"/>
      <c r="AE726" s="213"/>
      <c r="AF726" s="213"/>
      <c r="AG726" s="213"/>
      <c r="AH726" s="213"/>
      <c r="AI726" s="213"/>
      <c r="AJ726" s="213"/>
      <c r="AK726" s="213"/>
      <c r="AL726" s="213"/>
      <c r="AM726" s="213"/>
      <c r="AN726" s="213"/>
      <c r="AO726" s="213"/>
      <c r="AP726" s="213"/>
      <c r="AQ726" s="213"/>
      <c r="AR726" s="213"/>
      <c r="AS726" s="213"/>
      <c r="AT726" s="213"/>
      <c r="AU726" s="213"/>
      <c r="AV726" s="213"/>
      <c r="AW726" s="216"/>
      <c r="AX726" s="216"/>
      <c r="AY726" s="216"/>
      <c r="AZ726" s="216"/>
      <c r="BA726" s="216"/>
      <c r="BB726" s="216"/>
      <c r="BC726" s="216"/>
      <c r="BD726" s="216"/>
    </row>
    <row r="727" spans="14:56" ht="37.15" customHeight="1">
      <c r="N727" s="213"/>
      <c r="O727" s="213"/>
      <c r="P727" s="213"/>
      <c r="Q727" s="214"/>
      <c r="T727" s="216"/>
      <c r="U727" s="216"/>
      <c r="V727" s="216"/>
      <c r="W727" s="216"/>
      <c r="X727" s="216"/>
      <c r="Y727" s="216"/>
      <c r="Z727" s="216"/>
      <c r="AA727" s="216"/>
      <c r="AB727" s="213"/>
      <c r="AC727" s="213"/>
      <c r="AD727" s="213"/>
      <c r="AE727" s="213"/>
      <c r="AF727" s="213"/>
      <c r="AG727" s="213"/>
      <c r="AH727" s="213"/>
      <c r="AI727" s="213"/>
      <c r="AJ727" s="213"/>
      <c r="AK727" s="213"/>
      <c r="AL727" s="213"/>
      <c r="AM727" s="213"/>
      <c r="AN727" s="213"/>
      <c r="AO727" s="213"/>
      <c r="AP727" s="213"/>
      <c r="AQ727" s="213"/>
      <c r="AR727" s="213"/>
      <c r="AS727" s="213"/>
      <c r="AT727" s="213"/>
      <c r="AU727" s="213"/>
      <c r="AV727" s="213"/>
      <c r="AW727" s="216"/>
      <c r="AX727" s="216"/>
      <c r="AY727" s="216"/>
      <c r="AZ727" s="216"/>
      <c r="BA727" s="216"/>
      <c r="BB727" s="216"/>
      <c r="BC727" s="216"/>
      <c r="BD727" s="216"/>
    </row>
    <row r="728" spans="14:56" ht="37.15" customHeight="1">
      <c r="N728" s="213"/>
      <c r="O728" s="213"/>
      <c r="P728" s="213"/>
      <c r="Q728" s="214"/>
      <c r="T728" s="216"/>
      <c r="U728" s="216"/>
      <c r="V728" s="216"/>
      <c r="W728" s="216"/>
      <c r="X728" s="216"/>
      <c r="Y728" s="216"/>
      <c r="Z728" s="216"/>
      <c r="AA728" s="216"/>
      <c r="AB728" s="213"/>
      <c r="AC728" s="213"/>
      <c r="AD728" s="213"/>
      <c r="AE728" s="213"/>
      <c r="AF728" s="213"/>
      <c r="AG728" s="213"/>
      <c r="AH728" s="213"/>
      <c r="AI728" s="213"/>
      <c r="AJ728" s="213"/>
      <c r="AK728" s="213"/>
      <c r="AL728" s="213"/>
      <c r="AM728" s="213"/>
      <c r="AN728" s="213"/>
      <c r="AO728" s="213"/>
      <c r="AP728" s="213"/>
      <c r="AQ728" s="213"/>
      <c r="AR728" s="213"/>
      <c r="AS728" s="213"/>
      <c r="AT728" s="213"/>
      <c r="AU728" s="213"/>
      <c r="AV728" s="213"/>
      <c r="AW728" s="216"/>
      <c r="AX728" s="216"/>
      <c r="AY728" s="216"/>
      <c r="AZ728" s="216"/>
      <c r="BA728" s="216"/>
      <c r="BB728" s="216"/>
      <c r="BC728" s="216"/>
      <c r="BD728" s="216"/>
    </row>
    <row r="729" spans="14:56" ht="37.15" customHeight="1">
      <c r="N729" s="213"/>
      <c r="O729" s="213"/>
      <c r="P729" s="213"/>
      <c r="Q729" s="214"/>
      <c r="T729" s="216"/>
      <c r="U729" s="216"/>
      <c r="V729" s="216"/>
      <c r="W729" s="216"/>
      <c r="X729" s="216"/>
      <c r="Y729" s="216"/>
      <c r="Z729" s="216"/>
      <c r="AA729" s="216"/>
      <c r="AB729" s="213"/>
      <c r="AC729" s="213"/>
      <c r="AD729" s="213"/>
      <c r="AE729" s="213"/>
      <c r="AF729" s="213"/>
      <c r="AG729" s="213"/>
      <c r="AH729" s="213"/>
      <c r="AI729" s="213"/>
      <c r="AJ729" s="213"/>
      <c r="AK729" s="213"/>
      <c r="AL729" s="213"/>
      <c r="AM729" s="213"/>
      <c r="AN729" s="213"/>
      <c r="AO729" s="213"/>
      <c r="AP729" s="213"/>
      <c r="AQ729" s="213"/>
      <c r="AR729" s="213"/>
      <c r="AS729" s="213"/>
      <c r="AT729" s="213"/>
      <c r="AU729" s="213"/>
      <c r="AV729" s="213"/>
      <c r="AW729" s="216"/>
      <c r="AX729" s="216"/>
      <c r="AY729" s="216"/>
      <c r="AZ729" s="216"/>
      <c r="BA729" s="216"/>
      <c r="BB729" s="216"/>
      <c r="BC729" s="216"/>
      <c r="BD729" s="216"/>
    </row>
    <row r="730" spans="14:56" ht="37.15" customHeight="1">
      <c r="N730" s="213"/>
      <c r="O730" s="213"/>
      <c r="P730" s="213"/>
      <c r="Q730" s="214"/>
      <c r="T730" s="216"/>
      <c r="U730" s="216"/>
      <c r="V730" s="216"/>
      <c r="W730" s="216"/>
      <c r="X730" s="216"/>
      <c r="Y730" s="216"/>
      <c r="Z730" s="216"/>
      <c r="AA730" s="216"/>
      <c r="AB730" s="213"/>
      <c r="AC730" s="213"/>
      <c r="AD730" s="213"/>
      <c r="AE730" s="213"/>
      <c r="AF730" s="213"/>
      <c r="AG730" s="213"/>
      <c r="AH730" s="213"/>
      <c r="AI730" s="213"/>
      <c r="AJ730" s="213"/>
      <c r="AK730" s="213"/>
      <c r="AL730" s="213"/>
      <c r="AM730" s="213"/>
      <c r="AN730" s="213"/>
      <c r="AO730" s="213"/>
      <c r="AP730" s="213"/>
      <c r="AQ730" s="213"/>
      <c r="AR730" s="213"/>
      <c r="AS730" s="213"/>
      <c r="AT730" s="213"/>
      <c r="AU730" s="213"/>
      <c r="AV730" s="213"/>
      <c r="AW730" s="216"/>
      <c r="AX730" s="216"/>
      <c r="AY730" s="216"/>
      <c r="AZ730" s="216"/>
      <c r="BA730" s="216"/>
      <c r="BB730" s="216"/>
      <c r="BC730" s="216"/>
      <c r="BD730" s="216"/>
    </row>
    <row r="731" spans="14:56" ht="37.15" customHeight="1">
      <c r="N731" s="213"/>
      <c r="O731" s="213"/>
      <c r="P731" s="213"/>
      <c r="Q731" s="214"/>
      <c r="T731" s="216"/>
      <c r="U731" s="216"/>
      <c r="V731" s="216"/>
      <c r="W731" s="216"/>
      <c r="X731" s="216"/>
      <c r="Y731" s="216"/>
      <c r="Z731" s="216"/>
      <c r="AA731" s="216"/>
      <c r="AB731" s="213"/>
      <c r="AC731" s="213"/>
      <c r="AD731" s="213"/>
      <c r="AE731" s="213"/>
      <c r="AF731" s="213"/>
      <c r="AG731" s="213"/>
      <c r="AH731" s="213"/>
      <c r="AI731" s="213"/>
      <c r="AJ731" s="213"/>
      <c r="AK731" s="213"/>
      <c r="AL731" s="213"/>
      <c r="AM731" s="213"/>
      <c r="AN731" s="213"/>
      <c r="AO731" s="213"/>
      <c r="AP731" s="213"/>
      <c r="AQ731" s="213"/>
      <c r="AR731" s="213"/>
      <c r="AS731" s="213"/>
      <c r="AT731" s="213"/>
      <c r="AU731" s="213"/>
      <c r="AV731" s="213"/>
      <c r="AW731" s="216"/>
      <c r="AX731" s="216"/>
      <c r="AY731" s="216"/>
      <c r="AZ731" s="216"/>
      <c r="BA731" s="216"/>
      <c r="BB731" s="216"/>
      <c r="BC731" s="216"/>
      <c r="BD731" s="216"/>
    </row>
    <row r="732" spans="14:56" ht="37.15" customHeight="1">
      <c r="N732" s="213"/>
      <c r="O732" s="213"/>
      <c r="P732" s="213"/>
      <c r="Q732" s="214"/>
      <c r="T732" s="216"/>
      <c r="U732" s="216"/>
      <c r="V732" s="216"/>
      <c r="W732" s="216"/>
      <c r="X732" s="216"/>
      <c r="Y732" s="216"/>
      <c r="Z732" s="216"/>
      <c r="AA732" s="216"/>
      <c r="AB732" s="213"/>
      <c r="AC732" s="213"/>
      <c r="AD732" s="213"/>
      <c r="AE732" s="213"/>
      <c r="AF732" s="213"/>
      <c r="AG732" s="213"/>
      <c r="AH732" s="213"/>
      <c r="AI732" s="213"/>
      <c r="AJ732" s="213"/>
      <c r="AK732" s="213"/>
      <c r="AL732" s="213"/>
      <c r="AM732" s="213"/>
      <c r="AN732" s="213"/>
      <c r="AO732" s="213"/>
      <c r="AP732" s="213"/>
      <c r="AQ732" s="213"/>
      <c r="AR732" s="213"/>
      <c r="AS732" s="213"/>
      <c r="AT732" s="213"/>
      <c r="AU732" s="213"/>
      <c r="AV732" s="213"/>
      <c r="AW732" s="216"/>
      <c r="AX732" s="216"/>
      <c r="AY732" s="216"/>
      <c r="AZ732" s="216"/>
      <c r="BA732" s="216"/>
      <c r="BB732" s="216"/>
      <c r="BC732" s="216"/>
      <c r="BD732" s="216"/>
    </row>
    <row r="733" spans="14:56" ht="37.15" customHeight="1">
      <c r="N733" s="213"/>
      <c r="O733" s="213"/>
      <c r="P733" s="213"/>
      <c r="Q733" s="214"/>
      <c r="T733" s="216"/>
      <c r="U733" s="216"/>
      <c r="V733" s="216"/>
      <c r="W733" s="216"/>
      <c r="X733" s="216"/>
      <c r="Y733" s="216"/>
      <c r="Z733" s="216"/>
      <c r="AA733" s="216"/>
      <c r="AB733" s="213"/>
      <c r="AC733" s="213"/>
      <c r="AD733" s="213"/>
      <c r="AE733" s="213"/>
      <c r="AF733" s="213"/>
      <c r="AG733" s="213"/>
      <c r="AH733" s="213"/>
      <c r="AI733" s="213"/>
      <c r="AJ733" s="213"/>
      <c r="AK733" s="213"/>
      <c r="AL733" s="213"/>
      <c r="AM733" s="213"/>
      <c r="AN733" s="213"/>
      <c r="AO733" s="213"/>
      <c r="AP733" s="213"/>
      <c r="AQ733" s="213"/>
      <c r="AR733" s="213"/>
      <c r="AS733" s="213"/>
      <c r="AT733" s="213"/>
      <c r="AU733" s="213"/>
      <c r="AV733" s="213"/>
      <c r="AW733" s="216"/>
      <c r="AX733" s="216"/>
      <c r="AY733" s="216"/>
      <c r="AZ733" s="216"/>
      <c r="BA733" s="216"/>
      <c r="BB733" s="216"/>
      <c r="BC733" s="216"/>
      <c r="BD733" s="216"/>
    </row>
    <row r="734" spans="14:56" ht="37.15" customHeight="1">
      <c r="N734" s="213"/>
      <c r="O734" s="213"/>
      <c r="P734" s="213"/>
      <c r="Q734" s="214"/>
      <c r="T734" s="216"/>
      <c r="U734" s="216"/>
      <c r="V734" s="216"/>
      <c r="W734" s="216"/>
      <c r="X734" s="216"/>
      <c r="Y734" s="216"/>
      <c r="Z734" s="216"/>
      <c r="AA734" s="216"/>
      <c r="AB734" s="213"/>
      <c r="AC734" s="213"/>
      <c r="AD734" s="213"/>
      <c r="AE734" s="213"/>
      <c r="AF734" s="213"/>
      <c r="AG734" s="213"/>
      <c r="AH734" s="213"/>
      <c r="AI734" s="213"/>
      <c r="AJ734" s="213"/>
      <c r="AK734" s="213"/>
      <c r="AL734" s="213"/>
      <c r="AM734" s="213"/>
      <c r="AN734" s="213"/>
      <c r="AO734" s="213"/>
      <c r="AP734" s="213"/>
      <c r="AQ734" s="213"/>
      <c r="AR734" s="213"/>
      <c r="AS734" s="213"/>
      <c r="AT734" s="213"/>
      <c r="AU734" s="213"/>
      <c r="AV734" s="213"/>
      <c r="AW734" s="216"/>
      <c r="AX734" s="216"/>
      <c r="AY734" s="216"/>
      <c r="AZ734" s="216"/>
      <c r="BA734" s="216"/>
      <c r="BB734" s="216"/>
      <c r="BC734" s="216"/>
      <c r="BD734" s="216"/>
    </row>
    <row r="735" spans="14:56" ht="37.15" customHeight="1">
      <c r="N735" s="213"/>
      <c r="O735" s="213"/>
      <c r="P735" s="213"/>
      <c r="Q735" s="214"/>
      <c r="T735" s="216"/>
      <c r="U735" s="216"/>
      <c r="V735" s="216"/>
      <c r="W735" s="216"/>
      <c r="X735" s="216"/>
      <c r="Y735" s="216"/>
      <c r="Z735" s="216"/>
      <c r="AA735" s="216"/>
      <c r="AB735" s="213"/>
      <c r="AC735" s="213"/>
      <c r="AD735" s="213"/>
      <c r="AE735" s="213"/>
      <c r="AF735" s="213"/>
      <c r="AG735" s="213"/>
      <c r="AH735" s="213"/>
      <c r="AI735" s="213"/>
      <c r="AJ735" s="213"/>
      <c r="AK735" s="213"/>
      <c r="AL735" s="213"/>
      <c r="AM735" s="213"/>
      <c r="AN735" s="213"/>
      <c r="AO735" s="213"/>
      <c r="AP735" s="213"/>
      <c r="AQ735" s="213"/>
      <c r="AR735" s="213"/>
      <c r="AS735" s="213"/>
      <c r="AT735" s="213"/>
      <c r="AU735" s="213"/>
      <c r="AV735" s="213"/>
      <c r="AW735" s="216"/>
      <c r="AX735" s="216"/>
      <c r="AY735" s="216"/>
      <c r="AZ735" s="216"/>
      <c r="BA735" s="216"/>
      <c r="BB735" s="216"/>
      <c r="BC735" s="216"/>
      <c r="BD735" s="216"/>
    </row>
    <row r="736" spans="14:56" ht="37.15" customHeight="1">
      <c r="N736" s="213"/>
      <c r="O736" s="213"/>
      <c r="P736" s="213"/>
      <c r="Q736" s="214"/>
      <c r="T736" s="216"/>
      <c r="U736" s="216"/>
      <c r="V736" s="216"/>
      <c r="W736" s="216"/>
      <c r="X736" s="216"/>
      <c r="Y736" s="216"/>
      <c r="Z736" s="216"/>
      <c r="AA736" s="216"/>
      <c r="AB736" s="213"/>
      <c r="AC736" s="213"/>
      <c r="AD736" s="213"/>
      <c r="AE736" s="213"/>
      <c r="AF736" s="213"/>
      <c r="AG736" s="213"/>
      <c r="AH736" s="213"/>
      <c r="AI736" s="213"/>
      <c r="AJ736" s="213"/>
      <c r="AK736" s="213"/>
      <c r="AL736" s="213"/>
      <c r="AM736" s="213"/>
      <c r="AN736" s="213"/>
      <c r="AO736" s="213"/>
      <c r="AP736" s="213"/>
      <c r="AQ736" s="213"/>
      <c r="AR736" s="213"/>
      <c r="AS736" s="213"/>
      <c r="AT736" s="213"/>
      <c r="AU736" s="213"/>
      <c r="AV736" s="213"/>
      <c r="AW736" s="216"/>
      <c r="AX736" s="216"/>
      <c r="AY736" s="216"/>
      <c r="AZ736" s="216"/>
      <c r="BA736" s="216"/>
      <c r="BB736" s="216"/>
      <c r="BC736" s="216"/>
      <c r="BD736" s="216"/>
    </row>
    <row r="737" spans="14:56" ht="37.15" customHeight="1">
      <c r="N737" s="213"/>
      <c r="O737" s="213"/>
      <c r="P737" s="213"/>
      <c r="Q737" s="214"/>
      <c r="T737" s="216"/>
      <c r="U737" s="216"/>
      <c r="V737" s="216"/>
      <c r="W737" s="216"/>
      <c r="X737" s="216"/>
      <c r="Y737" s="216"/>
      <c r="Z737" s="216"/>
      <c r="AA737" s="216"/>
      <c r="AB737" s="213"/>
      <c r="AC737" s="213"/>
      <c r="AD737" s="213"/>
      <c r="AE737" s="213"/>
      <c r="AF737" s="213"/>
      <c r="AG737" s="213"/>
      <c r="AH737" s="213"/>
      <c r="AI737" s="213"/>
      <c r="AJ737" s="213"/>
      <c r="AK737" s="213"/>
      <c r="AL737" s="213"/>
      <c r="AM737" s="213"/>
      <c r="AN737" s="213"/>
      <c r="AO737" s="213"/>
      <c r="AP737" s="213"/>
      <c r="AQ737" s="213"/>
      <c r="AR737" s="213"/>
      <c r="AS737" s="213"/>
      <c r="AT737" s="213"/>
      <c r="AU737" s="213"/>
      <c r="AV737" s="213"/>
      <c r="AW737" s="216"/>
      <c r="AX737" s="216"/>
      <c r="AY737" s="216"/>
      <c r="AZ737" s="216"/>
      <c r="BA737" s="216"/>
      <c r="BB737" s="216"/>
      <c r="BC737" s="216"/>
      <c r="BD737" s="216"/>
    </row>
    <row r="738" spans="14:56" ht="37.15" customHeight="1">
      <c r="N738" s="213"/>
      <c r="O738" s="213"/>
      <c r="P738" s="213"/>
      <c r="Q738" s="214"/>
      <c r="T738" s="216"/>
      <c r="U738" s="216"/>
      <c r="V738" s="216"/>
      <c r="W738" s="216"/>
      <c r="X738" s="216"/>
      <c r="Y738" s="216"/>
      <c r="Z738" s="216"/>
      <c r="AA738" s="216"/>
      <c r="AB738" s="213"/>
      <c r="AC738" s="213"/>
      <c r="AD738" s="213"/>
      <c r="AE738" s="213"/>
      <c r="AF738" s="213"/>
      <c r="AG738" s="213"/>
      <c r="AH738" s="213"/>
      <c r="AI738" s="213"/>
      <c r="AJ738" s="213"/>
      <c r="AK738" s="213"/>
      <c r="AL738" s="213"/>
      <c r="AM738" s="213"/>
      <c r="AN738" s="213"/>
      <c r="AO738" s="213"/>
      <c r="AP738" s="213"/>
      <c r="AQ738" s="213"/>
      <c r="AR738" s="213"/>
      <c r="AS738" s="213"/>
      <c r="AT738" s="213"/>
      <c r="AU738" s="213"/>
      <c r="AV738" s="213"/>
      <c r="AW738" s="216"/>
      <c r="AX738" s="216"/>
      <c r="AY738" s="216"/>
      <c r="AZ738" s="216"/>
      <c r="BA738" s="216"/>
      <c r="BB738" s="216"/>
      <c r="BC738" s="216"/>
      <c r="BD738" s="216"/>
    </row>
    <row r="739" spans="14:56" ht="37.15" customHeight="1">
      <c r="N739" s="213"/>
      <c r="O739" s="213"/>
      <c r="P739" s="213"/>
      <c r="Q739" s="214"/>
      <c r="T739" s="216"/>
      <c r="U739" s="216"/>
      <c r="V739" s="216"/>
      <c r="W739" s="216"/>
      <c r="X739" s="216"/>
      <c r="Y739" s="216"/>
      <c r="Z739" s="216"/>
      <c r="AA739" s="216"/>
      <c r="AB739" s="213"/>
      <c r="AC739" s="213"/>
      <c r="AD739" s="213"/>
      <c r="AE739" s="213"/>
      <c r="AF739" s="213"/>
      <c r="AG739" s="213"/>
      <c r="AH739" s="213"/>
      <c r="AI739" s="213"/>
      <c r="AJ739" s="213"/>
      <c r="AK739" s="213"/>
      <c r="AL739" s="213"/>
      <c r="AM739" s="213"/>
      <c r="AN739" s="213"/>
      <c r="AO739" s="213"/>
      <c r="AP739" s="213"/>
      <c r="AQ739" s="213"/>
      <c r="AR739" s="213"/>
      <c r="AS739" s="213"/>
      <c r="AT739" s="213"/>
      <c r="AU739" s="213"/>
      <c r="AV739" s="213"/>
      <c r="AW739" s="216"/>
      <c r="AX739" s="216"/>
      <c r="AY739" s="216"/>
      <c r="AZ739" s="216"/>
      <c r="BA739" s="216"/>
      <c r="BB739" s="216"/>
      <c r="BC739" s="216"/>
      <c r="BD739" s="216"/>
    </row>
    <row r="740" spans="14:56" ht="37.15" customHeight="1">
      <c r="N740" s="213"/>
      <c r="O740" s="213"/>
      <c r="P740" s="213"/>
      <c r="Q740" s="214"/>
      <c r="T740" s="216"/>
      <c r="U740" s="216"/>
      <c r="V740" s="216"/>
      <c r="W740" s="216"/>
      <c r="X740" s="216"/>
      <c r="Y740" s="216"/>
      <c r="Z740" s="216"/>
      <c r="AA740" s="216"/>
      <c r="AB740" s="213"/>
      <c r="AC740" s="213"/>
      <c r="AD740" s="213"/>
      <c r="AE740" s="213"/>
      <c r="AF740" s="213"/>
      <c r="AG740" s="213"/>
      <c r="AH740" s="213"/>
      <c r="AI740" s="213"/>
      <c r="AJ740" s="213"/>
      <c r="AK740" s="213"/>
      <c r="AL740" s="213"/>
      <c r="AM740" s="213"/>
      <c r="AN740" s="213"/>
      <c r="AO740" s="213"/>
      <c r="AP740" s="213"/>
      <c r="AQ740" s="213"/>
      <c r="AR740" s="213"/>
      <c r="AS740" s="213"/>
      <c r="AT740" s="213"/>
      <c r="AU740" s="213"/>
      <c r="AV740" s="213"/>
      <c r="AW740" s="216"/>
      <c r="AX740" s="216"/>
      <c r="AY740" s="216"/>
      <c r="AZ740" s="216"/>
      <c r="BA740" s="216"/>
      <c r="BB740" s="216"/>
      <c r="BC740" s="216"/>
      <c r="BD740" s="216"/>
    </row>
    <row r="741" spans="14:56" ht="37.15" customHeight="1">
      <c r="N741" s="213"/>
      <c r="O741" s="213"/>
      <c r="P741" s="213"/>
      <c r="Q741" s="214"/>
      <c r="T741" s="216"/>
      <c r="U741" s="216"/>
      <c r="V741" s="216"/>
      <c r="W741" s="216"/>
      <c r="X741" s="216"/>
      <c r="Y741" s="216"/>
      <c r="Z741" s="216"/>
      <c r="AA741" s="216"/>
      <c r="AB741" s="213"/>
      <c r="AC741" s="213"/>
      <c r="AD741" s="213"/>
      <c r="AE741" s="213"/>
      <c r="AF741" s="213"/>
      <c r="AG741" s="213"/>
      <c r="AH741" s="213"/>
      <c r="AI741" s="213"/>
      <c r="AJ741" s="213"/>
      <c r="AK741" s="213"/>
      <c r="AL741" s="213"/>
      <c r="AM741" s="213"/>
      <c r="AN741" s="213"/>
      <c r="AO741" s="213"/>
      <c r="AP741" s="213"/>
      <c r="AQ741" s="213"/>
      <c r="AR741" s="213"/>
      <c r="AS741" s="213"/>
      <c r="AT741" s="213"/>
      <c r="AU741" s="213"/>
      <c r="AV741" s="213"/>
      <c r="AW741" s="216"/>
      <c r="AX741" s="216"/>
      <c r="AY741" s="216"/>
      <c r="AZ741" s="216"/>
      <c r="BA741" s="216"/>
      <c r="BB741" s="216"/>
      <c r="BC741" s="216"/>
      <c r="BD741" s="216"/>
    </row>
    <row r="742" spans="14:56" ht="37.15" customHeight="1">
      <c r="N742" s="213"/>
      <c r="O742" s="213"/>
      <c r="P742" s="213"/>
      <c r="Q742" s="214"/>
      <c r="T742" s="216"/>
      <c r="U742" s="216"/>
      <c r="V742" s="216"/>
      <c r="W742" s="216"/>
      <c r="X742" s="216"/>
      <c r="Y742" s="216"/>
      <c r="Z742" s="216"/>
      <c r="AA742" s="216"/>
      <c r="AB742" s="213"/>
      <c r="AC742" s="213"/>
      <c r="AD742" s="213"/>
      <c r="AE742" s="213"/>
      <c r="AF742" s="213"/>
      <c r="AG742" s="213"/>
      <c r="AH742" s="213"/>
      <c r="AI742" s="213"/>
      <c r="AJ742" s="213"/>
      <c r="AK742" s="213"/>
      <c r="AL742" s="213"/>
      <c r="AM742" s="213"/>
      <c r="AN742" s="213"/>
      <c r="AO742" s="213"/>
      <c r="AP742" s="213"/>
      <c r="AQ742" s="213"/>
      <c r="AR742" s="213"/>
      <c r="AS742" s="213"/>
      <c r="AT742" s="213"/>
      <c r="AU742" s="213"/>
      <c r="AV742" s="213"/>
      <c r="AW742" s="216"/>
      <c r="AX742" s="216"/>
      <c r="AY742" s="216"/>
      <c r="AZ742" s="216"/>
      <c r="BA742" s="216"/>
      <c r="BB742" s="216"/>
      <c r="BC742" s="216"/>
      <c r="BD742" s="216"/>
    </row>
    <row r="743" spans="14:56" ht="37.15" customHeight="1">
      <c r="N743" s="213"/>
      <c r="O743" s="213"/>
      <c r="P743" s="213"/>
      <c r="Q743" s="214"/>
      <c r="T743" s="216"/>
      <c r="U743" s="216"/>
      <c r="V743" s="216"/>
      <c r="W743" s="216"/>
      <c r="X743" s="216"/>
      <c r="Y743" s="216"/>
      <c r="Z743" s="216"/>
      <c r="AA743" s="216"/>
      <c r="AB743" s="213"/>
      <c r="AC743" s="213"/>
      <c r="AD743" s="213"/>
      <c r="AE743" s="213"/>
      <c r="AF743" s="213"/>
      <c r="AG743" s="213"/>
      <c r="AH743" s="213"/>
      <c r="AI743" s="213"/>
      <c r="AJ743" s="213"/>
      <c r="AK743" s="213"/>
      <c r="AL743" s="213"/>
      <c r="AM743" s="213"/>
      <c r="AN743" s="213"/>
      <c r="AO743" s="213"/>
      <c r="AP743" s="213"/>
      <c r="AQ743" s="213"/>
      <c r="AR743" s="213"/>
      <c r="AS743" s="213"/>
      <c r="AT743" s="213"/>
      <c r="AU743" s="213"/>
      <c r="AV743" s="213"/>
      <c r="AW743" s="216"/>
      <c r="AX743" s="216"/>
      <c r="AY743" s="216"/>
      <c r="AZ743" s="216"/>
      <c r="BA743" s="216"/>
      <c r="BB743" s="216"/>
      <c r="BC743" s="216"/>
      <c r="BD743" s="216"/>
    </row>
    <row r="744" spans="14:56" ht="37.15" customHeight="1">
      <c r="N744" s="213"/>
      <c r="O744" s="213"/>
      <c r="P744" s="213"/>
      <c r="Q744" s="214"/>
      <c r="T744" s="216"/>
      <c r="U744" s="216"/>
      <c r="V744" s="216"/>
      <c r="W744" s="216"/>
      <c r="X744" s="216"/>
      <c r="Y744" s="216"/>
      <c r="Z744" s="216"/>
      <c r="AA744" s="216"/>
      <c r="AB744" s="213"/>
      <c r="AC744" s="213"/>
      <c r="AD744" s="213"/>
      <c r="AE744" s="213"/>
      <c r="AF744" s="213"/>
      <c r="AG744" s="213"/>
      <c r="AH744" s="213"/>
      <c r="AI744" s="213"/>
      <c r="AJ744" s="213"/>
      <c r="AK744" s="213"/>
      <c r="AL744" s="213"/>
      <c r="AM744" s="213"/>
      <c r="AN744" s="213"/>
      <c r="AO744" s="213"/>
      <c r="AP744" s="213"/>
      <c r="AQ744" s="213"/>
      <c r="AR744" s="213"/>
      <c r="AS744" s="213"/>
      <c r="AT744" s="213"/>
      <c r="AU744" s="213"/>
      <c r="AV744" s="213"/>
      <c r="AW744" s="216"/>
      <c r="AX744" s="216"/>
      <c r="AY744" s="216"/>
      <c r="AZ744" s="216"/>
      <c r="BA744" s="216"/>
      <c r="BB744" s="216"/>
      <c r="BC744" s="216"/>
      <c r="BD744" s="216"/>
    </row>
    <row r="745" spans="14:56" ht="37.15" customHeight="1">
      <c r="N745" s="213"/>
      <c r="O745" s="213"/>
      <c r="P745" s="213"/>
      <c r="Q745" s="214"/>
      <c r="T745" s="216"/>
      <c r="U745" s="216"/>
      <c r="V745" s="216"/>
      <c r="W745" s="216"/>
      <c r="X745" s="216"/>
      <c r="Y745" s="216"/>
      <c r="Z745" s="216"/>
      <c r="AA745" s="216"/>
      <c r="AB745" s="213"/>
      <c r="AC745" s="213"/>
      <c r="AD745" s="213"/>
      <c r="AE745" s="213"/>
      <c r="AF745" s="213"/>
      <c r="AG745" s="213"/>
      <c r="AH745" s="213"/>
      <c r="AI745" s="213"/>
      <c r="AJ745" s="213"/>
      <c r="AK745" s="213"/>
      <c r="AL745" s="213"/>
      <c r="AM745" s="213"/>
      <c r="AN745" s="213"/>
      <c r="AO745" s="213"/>
      <c r="AP745" s="213"/>
      <c r="AQ745" s="213"/>
      <c r="AR745" s="213"/>
      <c r="AS745" s="213"/>
      <c r="AT745" s="213"/>
      <c r="AU745" s="213"/>
      <c r="AV745" s="213"/>
      <c r="AW745" s="216"/>
      <c r="AX745" s="216"/>
      <c r="AY745" s="216"/>
      <c r="AZ745" s="216"/>
      <c r="BA745" s="216"/>
      <c r="BB745" s="216"/>
      <c r="BC745" s="216"/>
      <c r="BD745" s="216"/>
    </row>
    <row r="746" spans="14:56" ht="37.15" customHeight="1">
      <c r="N746" s="213"/>
      <c r="O746" s="213"/>
      <c r="P746" s="213"/>
      <c r="Q746" s="214"/>
      <c r="T746" s="216"/>
      <c r="U746" s="216"/>
      <c r="V746" s="216"/>
      <c r="W746" s="216"/>
      <c r="X746" s="216"/>
      <c r="Y746" s="216"/>
      <c r="Z746" s="216"/>
      <c r="AA746" s="216"/>
      <c r="AB746" s="213"/>
      <c r="AC746" s="213"/>
      <c r="AD746" s="213"/>
      <c r="AE746" s="213"/>
      <c r="AF746" s="213"/>
      <c r="AG746" s="213"/>
      <c r="AH746" s="213"/>
      <c r="AI746" s="213"/>
      <c r="AJ746" s="213"/>
      <c r="AK746" s="213"/>
      <c r="AL746" s="213"/>
      <c r="AM746" s="213"/>
      <c r="AN746" s="213"/>
      <c r="AO746" s="213"/>
      <c r="AP746" s="213"/>
      <c r="AQ746" s="213"/>
      <c r="AR746" s="213"/>
      <c r="AS746" s="213"/>
      <c r="AT746" s="213"/>
      <c r="AU746" s="213"/>
      <c r="AV746" s="213"/>
      <c r="AW746" s="216"/>
      <c r="AX746" s="216"/>
      <c r="AY746" s="216"/>
      <c r="AZ746" s="216"/>
      <c r="BA746" s="216"/>
      <c r="BB746" s="216"/>
      <c r="BC746" s="216"/>
      <c r="BD746" s="216"/>
    </row>
    <row r="747" spans="14:56" ht="37.15" customHeight="1">
      <c r="N747" s="213"/>
      <c r="O747" s="213"/>
      <c r="P747" s="213"/>
      <c r="Q747" s="214"/>
      <c r="T747" s="216"/>
      <c r="U747" s="216"/>
      <c r="V747" s="216"/>
      <c r="W747" s="216"/>
      <c r="X747" s="216"/>
      <c r="Y747" s="216"/>
      <c r="Z747" s="216"/>
      <c r="AA747" s="216"/>
      <c r="AB747" s="213"/>
      <c r="AC747" s="213"/>
      <c r="AD747" s="213"/>
      <c r="AE747" s="213"/>
      <c r="AF747" s="213"/>
      <c r="AG747" s="213"/>
      <c r="AH747" s="213"/>
      <c r="AI747" s="213"/>
      <c r="AJ747" s="213"/>
      <c r="AK747" s="213"/>
      <c r="AL747" s="213"/>
      <c r="AM747" s="213"/>
      <c r="AN747" s="213"/>
      <c r="AO747" s="213"/>
      <c r="AP747" s="213"/>
      <c r="AQ747" s="213"/>
      <c r="AR747" s="213"/>
      <c r="AS747" s="213"/>
      <c r="AT747" s="213"/>
      <c r="AU747" s="213"/>
      <c r="AV747" s="213"/>
      <c r="AW747" s="216"/>
      <c r="AX747" s="216"/>
      <c r="AY747" s="216"/>
      <c r="AZ747" s="216"/>
      <c r="BA747" s="216"/>
      <c r="BB747" s="216"/>
      <c r="BC747" s="216"/>
      <c r="BD747" s="216"/>
    </row>
    <row r="748" spans="14:56" ht="37.15" customHeight="1">
      <c r="N748" s="213"/>
      <c r="O748" s="213"/>
      <c r="P748" s="213"/>
      <c r="Q748" s="214"/>
      <c r="T748" s="216"/>
      <c r="U748" s="216"/>
      <c r="V748" s="216"/>
      <c r="W748" s="216"/>
      <c r="X748" s="216"/>
      <c r="Y748" s="216"/>
      <c r="Z748" s="216"/>
      <c r="AA748" s="216"/>
      <c r="AB748" s="213"/>
      <c r="AC748" s="213"/>
      <c r="AD748" s="213"/>
      <c r="AE748" s="213"/>
      <c r="AF748" s="213"/>
      <c r="AG748" s="213"/>
      <c r="AH748" s="213"/>
      <c r="AI748" s="213"/>
      <c r="AJ748" s="213"/>
      <c r="AK748" s="213"/>
      <c r="AL748" s="213"/>
      <c r="AM748" s="213"/>
      <c r="AN748" s="213"/>
      <c r="AO748" s="213"/>
      <c r="AP748" s="213"/>
      <c r="AQ748" s="213"/>
      <c r="AR748" s="213"/>
      <c r="AS748" s="213"/>
      <c r="AT748" s="213"/>
      <c r="AU748" s="213"/>
      <c r="AV748" s="213"/>
      <c r="AW748" s="216"/>
      <c r="AX748" s="216"/>
      <c r="AY748" s="216"/>
      <c r="AZ748" s="216"/>
      <c r="BA748" s="216"/>
      <c r="BB748" s="216"/>
      <c r="BC748" s="216"/>
      <c r="BD748" s="216"/>
    </row>
    <row r="749" spans="14:56" ht="37.15" customHeight="1">
      <c r="N749" s="213"/>
      <c r="O749" s="213"/>
      <c r="P749" s="213"/>
      <c r="Q749" s="214"/>
      <c r="T749" s="216"/>
      <c r="U749" s="216"/>
      <c r="V749" s="216"/>
      <c r="W749" s="216"/>
      <c r="X749" s="216"/>
      <c r="Y749" s="216"/>
      <c r="Z749" s="216"/>
      <c r="AA749" s="216"/>
      <c r="AB749" s="213"/>
      <c r="AC749" s="213"/>
      <c r="AD749" s="213"/>
      <c r="AE749" s="213"/>
      <c r="AF749" s="213"/>
      <c r="AG749" s="213"/>
      <c r="AH749" s="213"/>
      <c r="AI749" s="213"/>
      <c r="AJ749" s="213"/>
      <c r="AK749" s="213"/>
      <c r="AL749" s="213"/>
      <c r="AM749" s="213"/>
      <c r="AN749" s="213"/>
      <c r="AO749" s="213"/>
      <c r="AP749" s="213"/>
      <c r="AQ749" s="213"/>
      <c r="AR749" s="213"/>
      <c r="AS749" s="213"/>
      <c r="AT749" s="213"/>
      <c r="AU749" s="213"/>
      <c r="AV749" s="213"/>
      <c r="AW749" s="216"/>
      <c r="AX749" s="216"/>
      <c r="AY749" s="216"/>
      <c r="AZ749" s="216"/>
      <c r="BA749" s="216"/>
      <c r="BB749" s="216"/>
      <c r="BC749" s="216"/>
      <c r="BD749" s="216"/>
    </row>
    <row r="750" spans="14:56" ht="37.15" customHeight="1">
      <c r="N750" s="213"/>
      <c r="O750" s="213"/>
      <c r="P750" s="213"/>
      <c r="Q750" s="214"/>
      <c r="T750" s="216"/>
      <c r="U750" s="216"/>
      <c r="V750" s="216"/>
      <c r="W750" s="216"/>
      <c r="X750" s="216"/>
      <c r="Y750" s="216"/>
      <c r="Z750" s="216"/>
      <c r="AA750" s="216"/>
      <c r="AB750" s="213"/>
      <c r="AC750" s="213"/>
      <c r="AD750" s="213"/>
      <c r="AE750" s="213"/>
      <c r="AF750" s="213"/>
      <c r="AG750" s="213"/>
      <c r="AH750" s="213"/>
      <c r="AI750" s="213"/>
      <c r="AJ750" s="213"/>
      <c r="AK750" s="213"/>
      <c r="AL750" s="213"/>
      <c r="AM750" s="213"/>
      <c r="AN750" s="213"/>
      <c r="AO750" s="213"/>
      <c r="AP750" s="213"/>
      <c r="AQ750" s="213"/>
      <c r="AR750" s="213"/>
      <c r="AS750" s="213"/>
      <c r="AT750" s="213"/>
      <c r="AU750" s="213"/>
      <c r="AV750" s="213"/>
      <c r="AW750" s="216"/>
      <c r="AX750" s="216"/>
      <c r="AY750" s="216"/>
      <c r="AZ750" s="216"/>
      <c r="BA750" s="216"/>
      <c r="BB750" s="216"/>
      <c r="BC750" s="216"/>
      <c r="BD750" s="216"/>
    </row>
    <row r="751" spans="14:56" ht="37.15" customHeight="1">
      <c r="N751" s="213"/>
      <c r="O751" s="213"/>
      <c r="P751" s="213"/>
      <c r="Q751" s="214"/>
      <c r="T751" s="216"/>
      <c r="U751" s="216"/>
      <c r="V751" s="216"/>
      <c r="W751" s="216"/>
      <c r="X751" s="216"/>
      <c r="Y751" s="216"/>
      <c r="Z751" s="216"/>
      <c r="AA751" s="216"/>
      <c r="AB751" s="213"/>
      <c r="AC751" s="213"/>
      <c r="AD751" s="213"/>
      <c r="AE751" s="213"/>
      <c r="AF751" s="213"/>
      <c r="AG751" s="213"/>
      <c r="AH751" s="213"/>
      <c r="AI751" s="213"/>
      <c r="AJ751" s="213"/>
      <c r="AK751" s="213"/>
      <c r="AL751" s="213"/>
      <c r="AM751" s="213"/>
      <c r="AN751" s="213"/>
      <c r="AO751" s="213"/>
      <c r="AP751" s="213"/>
      <c r="AQ751" s="213"/>
      <c r="AR751" s="213"/>
      <c r="AS751" s="213"/>
      <c r="AT751" s="213"/>
      <c r="AU751" s="213"/>
      <c r="AV751" s="213"/>
      <c r="AW751" s="216"/>
      <c r="AX751" s="216"/>
      <c r="AY751" s="216"/>
      <c r="AZ751" s="216"/>
      <c r="BA751" s="216"/>
      <c r="BB751" s="216"/>
      <c r="BC751" s="216"/>
      <c r="BD751" s="216"/>
    </row>
    <row r="752" spans="14:56" ht="37.15" customHeight="1">
      <c r="N752" s="213"/>
      <c r="O752" s="213"/>
      <c r="P752" s="213"/>
      <c r="Q752" s="214"/>
      <c r="T752" s="216"/>
      <c r="U752" s="216"/>
      <c r="V752" s="216"/>
      <c r="W752" s="216"/>
      <c r="X752" s="216"/>
      <c r="Y752" s="216"/>
      <c r="Z752" s="216"/>
      <c r="AA752" s="216"/>
      <c r="AB752" s="213"/>
      <c r="AC752" s="213"/>
      <c r="AD752" s="213"/>
      <c r="AE752" s="213"/>
      <c r="AF752" s="213"/>
      <c r="AG752" s="213"/>
      <c r="AH752" s="213"/>
      <c r="AI752" s="213"/>
      <c r="AJ752" s="213"/>
      <c r="AK752" s="213"/>
      <c r="AL752" s="213"/>
      <c r="AM752" s="213"/>
      <c r="AN752" s="213"/>
      <c r="AO752" s="213"/>
      <c r="AP752" s="213"/>
      <c r="AQ752" s="213"/>
      <c r="AR752" s="213"/>
      <c r="AS752" s="213"/>
      <c r="AT752" s="213"/>
      <c r="AU752" s="213"/>
      <c r="AV752" s="213"/>
      <c r="AW752" s="216"/>
      <c r="AX752" s="216"/>
      <c r="AY752" s="216"/>
      <c r="AZ752" s="216"/>
      <c r="BA752" s="216"/>
      <c r="BB752" s="216"/>
      <c r="BC752" s="216"/>
      <c r="BD752" s="216"/>
    </row>
    <row r="753" spans="14:56" ht="37.15" customHeight="1">
      <c r="N753" s="213"/>
      <c r="O753" s="213"/>
      <c r="P753" s="213"/>
      <c r="Q753" s="214"/>
      <c r="T753" s="216"/>
      <c r="U753" s="216"/>
      <c r="V753" s="216"/>
      <c r="W753" s="216"/>
      <c r="X753" s="216"/>
      <c r="Y753" s="216"/>
      <c r="Z753" s="216"/>
      <c r="AA753" s="216"/>
      <c r="AB753" s="213"/>
      <c r="AC753" s="213"/>
      <c r="AD753" s="213"/>
      <c r="AE753" s="213"/>
      <c r="AF753" s="213"/>
      <c r="AG753" s="213"/>
      <c r="AH753" s="213"/>
      <c r="AI753" s="213"/>
      <c r="AJ753" s="213"/>
      <c r="AK753" s="213"/>
      <c r="AL753" s="213"/>
      <c r="AM753" s="213"/>
      <c r="AN753" s="213"/>
      <c r="AO753" s="213"/>
      <c r="AP753" s="213"/>
      <c r="AQ753" s="213"/>
      <c r="AR753" s="213"/>
      <c r="AS753" s="213"/>
      <c r="AT753" s="213"/>
      <c r="AU753" s="213"/>
      <c r="AV753" s="213"/>
      <c r="AW753" s="216"/>
      <c r="AX753" s="216"/>
      <c r="AY753" s="216"/>
      <c r="AZ753" s="216"/>
      <c r="BA753" s="216"/>
      <c r="BB753" s="216"/>
      <c r="BC753" s="216"/>
      <c r="BD753" s="216"/>
    </row>
    <row r="754" spans="14:56" ht="37.15" customHeight="1">
      <c r="N754" s="213"/>
      <c r="O754" s="213"/>
      <c r="P754" s="213"/>
      <c r="Q754" s="214"/>
      <c r="T754" s="216"/>
      <c r="U754" s="216"/>
      <c r="V754" s="216"/>
      <c r="W754" s="216"/>
      <c r="X754" s="216"/>
      <c r="Y754" s="216"/>
      <c r="Z754" s="216"/>
      <c r="AA754" s="216"/>
      <c r="AB754" s="213"/>
      <c r="AC754" s="213"/>
      <c r="AD754" s="213"/>
      <c r="AE754" s="213"/>
      <c r="AF754" s="213"/>
      <c r="AG754" s="213"/>
      <c r="AH754" s="213"/>
      <c r="AI754" s="213"/>
      <c r="AJ754" s="213"/>
      <c r="AK754" s="213"/>
      <c r="AL754" s="213"/>
      <c r="AM754" s="213"/>
      <c r="AN754" s="213"/>
      <c r="AO754" s="213"/>
      <c r="AP754" s="213"/>
      <c r="AQ754" s="213"/>
      <c r="AR754" s="213"/>
      <c r="AS754" s="213"/>
      <c r="AT754" s="213"/>
      <c r="AU754" s="213"/>
      <c r="AV754" s="213"/>
      <c r="AW754" s="216"/>
      <c r="AX754" s="216"/>
      <c r="AY754" s="216"/>
      <c r="AZ754" s="216"/>
      <c r="BA754" s="216"/>
      <c r="BB754" s="216"/>
      <c r="BC754" s="216"/>
      <c r="BD754" s="216"/>
    </row>
    <row r="755" spans="14:56" ht="37.15" customHeight="1">
      <c r="N755" s="213"/>
      <c r="O755" s="213"/>
      <c r="P755" s="213"/>
      <c r="Q755" s="214"/>
      <c r="T755" s="216"/>
      <c r="U755" s="216"/>
      <c r="V755" s="216"/>
      <c r="W755" s="216"/>
      <c r="X755" s="216"/>
      <c r="Y755" s="216"/>
      <c r="Z755" s="216"/>
      <c r="AA755" s="216"/>
      <c r="AB755" s="213"/>
      <c r="AC755" s="213"/>
      <c r="AD755" s="213"/>
      <c r="AE755" s="213"/>
      <c r="AF755" s="213"/>
      <c r="AG755" s="213"/>
      <c r="AH755" s="213"/>
      <c r="AI755" s="213"/>
      <c r="AJ755" s="213"/>
      <c r="AK755" s="213"/>
      <c r="AL755" s="213"/>
      <c r="AM755" s="213"/>
      <c r="AN755" s="213"/>
      <c r="AO755" s="213"/>
      <c r="AP755" s="213"/>
      <c r="AQ755" s="213"/>
      <c r="AR755" s="213"/>
      <c r="AS755" s="213"/>
      <c r="AT755" s="213"/>
      <c r="AU755" s="213"/>
      <c r="AV755" s="213"/>
      <c r="AW755" s="216"/>
      <c r="AX755" s="216"/>
      <c r="AY755" s="216"/>
      <c r="AZ755" s="216"/>
      <c r="BA755" s="216"/>
      <c r="BB755" s="216"/>
      <c r="BC755" s="216"/>
      <c r="BD755" s="216"/>
    </row>
    <row r="756" spans="14:56" ht="37.15" customHeight="1">
      <c r="N756" s="213"/>
      <c r="O756" s="213"/>
      <c r="P756" s="213"/>
      <c r="Q756" s="214"/>
      <c r="T756" s="216"/>
      <c r="U756" s="216"/>
      <c r="V756" s="216"/>
      <c r="W756" s="216"/>
      <c r="X756" s="216"/>
      <c r="Y756" s="216"/>
      <c r="Z756" s="216"/>
      <c r="AA756" s="216"/>
      <c r="AB756" s="213"/>
      <c r="AC756" s="213"/>
      <c r="AD756" s="213"/>
      <c r="AE756" s="213"/>
      <c r="AF756" s="213"/>
      <c r="AG756" s="213"/>
      <c r="AH756" s="213"/>
      <c r="AI756" s="213"/>
      <c r="AJ756" s="213"/>
      <c r="AK756" s="213"/>
      <c r="AL756" s="213"/>
      <c r="AM756" s="213"/>
      <c r="AN756" s="213"/>
      <c r="AO756" s="213"/>
      <c r="AP756" s="213"/>
      <c r="AQ756" s="213"/>
      <c r="AR756" s="213"/>
      <c r="AS756" s="213"/>
      <c r="AT756" s="213"/>
      <c r="AU756" s="213"/>
      <c r="AV756" s="213"/>
      <c r="AW756" s="216"/>
      <c r="AX756" s="216"/>
      <c r="AY756" s="216"/>
      <c r="AZ756" s="216"/>
      <c r="BA756" s="216"/>
      <c r="BB756" s="216"/>
      <c r="BC756" s="216"/>
      <c r="BD756" s="216"/>
    </row>
    <row r="757" spans="14:56" ht="37.15" customHeight="1">
      <c r="N757" s="213"/>
      <c r="O757" s="213"/>
      <c r="P757" s="213"/>
      <c r="Q757" s="214"/>
      <c r="T757" s="216"/>
      <c r="U757" s="216"/>
      <c r="V757" s="216"/>
      <c r="W757" s="216"/>
      <c r="X757" s="216"/>
      <c r="Y757" s="216"/>
      <c r="Z757" s="216"/>
      <c r="AA757" s="216"/>
      <c r="AB757" s="213"/>
      <c r="AC757" s="213"/>
      <c r="AD757" s="213"/>
      <c r="AE757" s="213"/>
      <c r="AF757" s="213"/>
      <c r="AG757" s="213"/>
      <c r="AH757" s="213"/>
      <c r="AI757" s="213"/>
      <c r="AJ757" s="213"/>
      <c r="AK757" s="213"/>
      <c r="AL757" s="213"/>
      <c r="AM757" s="213"/>
      <c r="AN757" s="213"/>
      <c r="AO757" s="213"/>
      <c r="AP757" s="213"/>
      <c r="AQ757" s="213"/>
      <c r="AR757" s="213"/>
      <c r="AS757" s="213"/>
      <c r="AT757" s="213"/>
      <c r="AU757" s="213"/>
      <c r="AV757" s="213"/>
      <c r="AW757" s="216"/>
      <c r="AX757" s="216"/>
      <c r="AY757" s="216"/>
      <c r="AZ757" s="216"/>
      <c r="BA757" s="216"/>
      <c r="BB757" s="216"/>
      <c r="BC757" s="216"/>
      <c r="BD757" s="216"/>
    </row>
    <row r="758" spans="14:56" ht="37.15" customHeight="1">
      <c r="N758" s="213"/>
      <c r="O758" s="213"/>
      <c r="P758" s="213"/>
      <c r="Q758" s="214"/>
      <c r="T758" s="216"/>
      <c r="U758" s="216"/>
      <c r="V758" s="216"/>
      <c r="W758" s="216"/>
      <c r="X758" s="216"/>
      <c r="Y758" s="216"/>
      <c r="Z758" s="216"/>
      <c r="AA758" s="216"/>
      <c r="AB758" s="213"/>
      <c r="AC758" s="213"/>
      <c r="AD758" s="213"/>
      <c r="AE758" s="213"/>
      <c r="AF758" s="213"/>
      <c r="AG758" s="213"/>
      <c r="AH758" s="213"/>
      <c r="AI758" s="213"/>
      <c r="AJ758" s="213"/>
      <c r="AK758" s="213"/>
      <c r="AL758" s="213"/>
      <c r="AM758" s="213"/>
      <c r="AN758" s="213"/>
      <c r="AO758" s="213"/>
      <c r="AP758" s="213"/>
      <c r="AQ758" s="213"/>
      <c r="AR758" s="213"/>
      <c r="AS758" s="213"/>
      <c r="AT758" s="213"/>
      <c r="AU758" s="213"/>
      <c r="AV758" s="213"/>
      <c r="AW758" s="216"/>
      <c r="AX758" s="216"/>
      <c r="AY758" s="216"/>
      <c r="AZ758" s="216"/>
      <c r="BA758" s="216"/>
      <c r="BB758" s="216"/>
      <c r="BC758" s="216"/>
      <c r="BD758" s="216"/>
    </row>
    <row r="759" spans="14:56" ht="37.15" customHeight="1">
      <c r="N759" s="213"/>
      <c r="O759" s="213"/>
      <c r="P759" s="213"/>
      <c r="Q759" s="214"/>
      <c r="T759" s="216"/>
      <c r="U759" s="216"/>
      <c r="V759" s="216"/>
      <c r="W759" s="216"/>
      <c r="X759" s="216"/>
      <c r="Y759" s="216"/>
      <c r="Z759" s="216"/>
      <c r="AA759" s="216"/>
      <c r="AB759" s="213"/>
      <c r="AC759" s="213"/>
      <c r="AD759" s="213"/>
      <c r="AE759" s="213"/>
      <c r="AF759" s="213"/>
      <c r="AG759" s="213"/>
      <c r="AH759" s="213"/>
      <c r="AI759" s="213"/>
      <c r="AJ759" s="213"/>
      <c r="AK759" s="213"/>
      <c r="AL759" s="213"/>
      <c r="AM759" s="213"/>
      <c r="AN759" s="213"/>
      <c r="AO759" s="213"/>
      <c r="AP759" s="213"/>
      <c r="AQ759" s="213"/>
      <c r="AR759" s="213"/>
      <c r="AS759" s="213"/>
      <c r="AT759" s="213"/>
      <c r="AU759" s="213"/>
      <c r="AV759" s="213"/>
      <c r="AW759" s="216"/>
      <c r="AX759" s="216"/>
      <c r="AY759" s="216"/>
      <c r="AZ759" s="216"/>
      <c r="BA759" s="216"/>
      <c r="BB759" s="216"/>
      <c r="BC759" s="216"/>
      <c r="BD759" s="216"/>
    </row>
    <row r="760" spans="14:56" ht="37.15" customHeight="1">
      <c r="N760" s="213"/>
      <c r="O760" s="213"/>
      <c r="P760" s="213"/>
      <c r="Q760" s="214"/>
      <c r="T760" s="216"/>
      <c r="U760" s="216"/>
      <c r="V760" s="216"/>
      <c r="W760" s="216"/>
      <c r="X760" s="216"/>
      <c r="Y760" s="216"/>
      <c r="Z760" s="216"/>
      <c r="AA760" s="216"/>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6"/>
      <c r="AX760" s="216"/>
      <c r="AY760" s="216"/>
      <c r="AZ760" s="216"/>
      <c r="BA760" s="216"/>
      <c r="BB760" s="216"/>
      <c r="BC760" s="216"/>
      <c r="BD760" s="216"/>
    </row>
    <row r="761" spans="14:56" ht="37.15" customHeight="1">
      <c r="N761" s="213"/>
      <c r="O761" s="213"/>
      <c r="P761" s="213"/>
      <c r="Q761" s="214"/>
      <c r="T761" s="216"/>
      <c r="U761" s="216"/>
      <c r="V761" s="216"/>
      <c r="W761" s="216"/>
      <c r="X761" s="216"/>
      <c r="Y761" s="216"/>
      <c r="Z761" s="216"/>
      <c r="AA761" s="216"/>
      <c r="AB761" s="213"/>
      <c r="AC761" s="213"/>
      <c r="AD761" s="213"/>
      <c r="AE761" s="213"/>
      <c r="AF761" s="213"/>
      <c r="AG761" s="213"/>
      <c r="AH761" s="213"/>
      <c r="AI761" s="213"/>
      <c r="AJ761" s="213"/>
      <c r="AK761" s="213"/>
      <c r="AL761" s="213"/>
      <c r="AM761" s="213"/>
      <c r="AN761" s="213"/>
      <c r="AO761" s="213"/>
      <c r="AP761" s="213"/>
      <c r="AQ761" s="213"/>
      <c r="AR761" s="213"/>
      <c r="AS761" s="213"/>
      <c r="AT761" s="213"/>
      <c r="AU761" s="213"/>
      <c r="AV761" s="213"/>
      <c r="AW761" s="216"/>
      <c r="AX761" s="216"/>
      <c r="AY761" s="216"/>
      <c r="AZ761" s="216"/>
      <c r="BA761" s="216"/>
      <c r="BB761" s="216"/>
      <c r="BC761" s="216"/>
      <c r="BD761" s="216"/>
    </row>
    <row r="762" spans="14:56" ht="37.15" customHeight="1">
      <c r="N762" s="213"/>
      <c r="O762" s="213"/>
      <c r="P762" s="213"/>
      <c r="Q762" s="214"/>
      <c r="T762" s="216"/>
      <c r="U762" s="216"/>
      <c r="V762" s="216"/>
      <c r="W762" s="216"/>
      <c r="X762" s="216"/>
      <c r="Y762" s="216"/>
      <c r="Z762" s="216"/>
      <c r="AA762" s="216"/>
      <c r="AB762" s="213"/>
      <c r="AC762" s="213"/>
      <c r="AD762" s="213"/>
      <c r="AE762" s="213"/>
      <c r="AF762" s="213"/>
      <c r="AG762" s="213"/>
      <c r="AH762" s="213"/>
      <c r="AI762" s="213"/>
      <c r="AJ762" s="213"/>
      <c r="AK762" s="213"/>
      <c r="AL762" s="213"/>
      <c r="AM762" s="213"/>
      <c r="AN762" s="213"/>
      <c r="AO762" s="213"/>
      <c r="AP762" s="213"/>
      <c r="AQ762" s="213"/>
      <c r="AR762" s="213"/>
      <c r="AS762" s="213"/>
      <c r="AT762" s="213"/>
      <c r="AU762" s="213"/>
      <c r="AV762" s="213"/>
      <c r="AW762" s="216"/>
      <c r="AX762" s="216"/>
      <c r="AY762" s="216"/>
      <c r="AZ762" s="216"/>
      <c r="BA762" s="216"/>
      <c r="BB762" s="216"/>
      <c r="BC762" s="216"/>
      <c r="BD762" s="216"/>
    </row>
    <row r="763" spans="14:56" ht="37.15" customHeight="1">
      <c r="N763" s="213"/>
      <c r="O763" s="213"/>
      <c r="P763" s="213"/>
      <c r="Q763" s="214"/>
      <c r="T763" s="216"/>
      <c r="U763" s="216"/>
      <c r="V763" s="216"/>
      <c r="W763" s="216"/>
      <c r="X763" s="216"/>
      <c r="Y763" s="216"/>
      <c r="Z763" s="216"/>
      <c r="AA763" s="216"/>
      <c r="AB763" s="213"/>
      <c r="AC763" s="213"/>
      <c r="AD763" s="213"/>
      <c r="AE763" s="213"/>
      <c r="AF763" s="213"/>
      <c r="AG763" s="213"/>
      <c r="AH763" s="213"/>
      <c r="AI763" s="213"/>
      <c r="AJ763" s="213"/>
      <c r="AK763" s="213"/>
      <c r="AL763" s="213"/>
      <c r="AM763" s="213"/>
      <c r="AN763" s="213"/>
      <c r="AO763" s="213"/>
      <c r="AP763" s="213"/>
      <c r="AQ763" s="213"/>
      <c r="AR763" s="213"/>
      <c r="AS763" s="213"/>
      <c r="AT763" s="213"/>
      <c r="AU763" s="213"/>
      <c r="AV763" s="213"/>
      <c r="AW763" s="216"/>
      <c r="AX763" s="216"/>
      <c r="AY763" s="216"/>
      <c r="AZ763" s="216"/>
      <c r="BA763" s="216"/>
      <c r="BB763" s="216"/>
      <c r="BC763" s="216"/>
      <c r="BD763" s="216"/>
    </row>
    <row r="764" spans="14:56" ht="37.15" customHeight="1">
      <c r="N764" s="213"/>
      <c r="O764" s="213"/>
      <c r="P764" s="213"/>
      <c r="Q764" s="214"/>
      <c r="T764" s="216"/>
      <c r="U764" s="216"/>
      <c r="V764" s="216"/>
      <c r="W764" s="216"/>
      <c r="X764" s="216"/>
      <c r="Y764" s="216"/>
      <c r="Z764" s="216"/>
      <c r="AA764" s="216"/>
      <c r="AB764" s="213"/>
      <c r="AC764" s="213"/>
      <c r="AD764" s="213"/>
      <c r="AE764" s="213"/>
      <c r="AF764" s="213"/>
      <c r="AG764" s="213"/>
      <c r="AH764" s="213"/>
      <c r="AI764" s="213"/>
      <c r="AJ764" s="213"/>
      <c r="AK764" s="213"/>
      <c r="AL764" s="213"/>
      <c r="AM764" s="213"/>
      <c r="AN764" s="213"/>
      <c r="AO764" s="213"/>
      <c r="AP764" s="213"/>
      <c r="AQ764" s="213"/>
      <c r="AR764" s="213"/>
      <c r="AS764" s="213"/>
      <c r="AT764" s="213"/>
      <c r="AU764" s="213"/>
      <c r="AV764" s="213"/>
      <c r="AW764" s="216"/>
      <c r="AX764" s="216"/>
      <c r="AY764" s="216"/>
      <c r="AZ764" s="216"/>
      <c r="BA764" s="216"/>
      <c r="BB764" s="216"/>
      <c r="BC764" s="216"/>
      <c r="BD764" s="216"/>
    </row>
    <row r="765" spans="14:56" ht="37.15" customHeight="1">
      <c r="N765" s="213"/>
      <c r="O765" s="213"/>
      <c r="P765" s="213"/>
      <c r="Q765" s="214"/>
      <c r="T765" s="216"/>
      <c r="U765" s="216"/>
      <c r="V765" s="216"/>
      <c r="W765" s="216"/>
      <c r="X765" s="216"/>
      <c r="Y765" s="216"/>
      <c r="Z765" s="216"/>
      <c r="AA765" s="216"/>
      <c r="AB765" s="213"/>
      <c r="AC765" s="213"/>
      <c r="AD765" s="213"/>
      <c r="AE765" s="213"/>
      <c r="AF765" s="213"/>
      <c r="AG765" s="213"/>
      <c r="AH765" s="213"/>
      <c r="AI765" s="213"/>
      <c r="AJ765" s="213"/>
      <c r="AK765" s="213"/>
      <c r="AL765" s="213"/>
      <c r="AM765" s="213"/>
      <c r="AN765" s="213"/>
      <c r="AO765" s="213"/>
      <c r="AP765" s="213"/>
      <c r="AQ765" s="213"/>
      <c r="AR765" s="213"/>
      <c r="AS765" s="213"/>
      <c r="AT765" s="213"/>
      <c r="AU765" s="213"/>
      <c r="AV765" s="213"/>
      <c r="AW765" s="216"/>
      <c r="AX765" s="216"/>
      <c r="AY765" s="216"/>
      <c r="AZ765" s="216"/>
      <c r="BA765" s="216"/>
      <c r="BB765" s="216"/>
      <c r="BC765" s="216"/>
      <c r="BD765" s="216"/>
    </row>
    <row r="766" spans="14:56" ht="37.15" customHeight="1">
      <c r="N766" s="213"/>
      <c r="O766" s="213"/>
      <c r="P766" s="213"/>
      <c r="Q766" s="214"/>
      <c r="T766" s="216"/>
      <c r="U766" s="216"/>
      <c r="V766" s="216"/>
      <c r="W766" s="216"/>
      <c r="X766" s="216"/>
      <c r="Y766" s="216"/>
      <c r="Z766" s="216"/>
      <c r="AA766" s="216"/>
      <c r="AB766" s="213"/>
      <c r="AC766" s="213"/>
      <c r="AD766" s="213"/>
      <c r="AE766" s="213"/>
      <c r="AF766" s="213"/>
      <c r="AG766" s="213"/>
      <c r="AH766" s="213"/>
      <c r="AI766" s="213"/>
      <c r="AJ766" s="213"/>
      <c r="AK766" s="213"/>
      <c r="AL766" s="213"/>
      <c r="AM766" s="213"/>
      <c r="AN766" s="213"/>
      <c r="AO766" s="213"/>
      <c r="AP766" s="213"/>
      <c r="AQ766" s="213"/>
      <c r="AR766" s="213"/>
      <c r="AS766" s="213"/>
      <c r="AT766" s="213"/>
      <c r="AU766" s="213"/>
      <c r="AV766" s="213"/>
      <c r="AW766" s="216"/>
      <c r="AX766" s="216"/>
      <c r="AY766" s="216"/>
      <c r="AZ766" s="216"/>
      <c r="BA766" s="216"/>
      <c r="BB766" s="216"/>
      <c r="BC766" s="216"/>
      <c r="BD766" s="216"/>
    </row>
    <row r="767" spans="14:56" ht="37.15" customHeight="1">
      <c r="N767" s="213"/>
      <c r="O767" s="213"/>
      <c r="P767" s="213"/>
      <c r="Q767" s="214"/>
      <c r="T767" s="216"/>
      <c r="U767" s="216"/>
      <c r="V767" s="216"/>
      <c r="W767" s="216"/>
      <c r="X767" s="216"/>
      <c r="Y767" s="216"/>
      <c r="Z767" s="216"/>
      <c r="AA767" s="216"/>
      <c r="AB767" s="213"/>
      <c r="AC767" s="213"/>
      <c r="AD767" s="213"/>
      <c r="AE767" s="213"/>
      <c r="AF767" s="213"/>
      <c r="AG767" s="213"/>
      <c r="AH767" s="213"/>
      <c r="AI767" s="213"/>
      <c r="AJ767" s="213"/>
      <c r="AK767" s="213"/>
      <c r="AL767" s="213"/>
      <c r="AM767" s="213"/>
      <c r="AN767" s="213"/>
      <c r="AO767" s="213"/>
      <c r="AP767" s="213"/>
      <c r="AQ767" s="213"/>
      <c r="AR767" s="213"/>
      <c r="AS767" s="213"/>
      <c r="AT767" s="213"/>
      <c r="AU767" s="213"/>
      <c r="AV767" s="213"/>
      <c r="AW767" s="216"/>
      <c r="AX767" s="216"/>
      <c r="AY767" s="216"/>
      <c r="AZ767" s="216"/>
      <c r="BA767" s="216"/>
      <c r="BB767" s="216"/>
      <c r="BC767" s="216"/>
      <c r="BD767" s="216"/>
    </row>
    <row r="768" spans="14:56" ht="37.15" customHeight="1">
      <c r="N768" s="213"/>
      <c r="O768" s="213"/>
      <c r="P768" s="213"/>
      <c r="Q768" s="214"/>
      <c r="T768" s="216"/>
      <c r="U768" s="216"/>
      <c r="V768" s="216"/>
      <c r="W768" s="216"/>
      <c r="X768" s="216"/>
      <c r="Y768" s="216"/>
      <c r="Z768" s="216"/>
      <c r="AA768" s="216"/>
      <c r="AB768" s="213"/>
      <c r="AC768" s="213"/>
      <c r="AD768" s="213"/>
      <c r="AE768" s="213"/>
      <c r="AF768" s="213"/>
      <c r="AG768" s="213"/>
      <c r="AH768" s="213"/>
      <c r="AI768" s="213"/>
      <c r="AJ768" s="213"/>
      <c r="AK768" s="213"/>
      <c r="AL768" s="213"/>
      <c r="AM768" s="213"/>
      <c r="AN768" s="213"/>
      <c r="AO768" s="213"/>
      <c r="AP768" s="213"/>
      <c r="AQ768" s="213"/>
      <c r="AR768" s="213"/>
      <c r="AS768" s="213"/>
      <c r="AT768" s="213"/>
      <c r="AU768" s="213"/>
      <c r="AV768" s="213"/>
      <c r="AW768" s="216"/>
      <c r="AX768" s="216"/>
      <c r="AY768" s="216"/>
      <c r="AZ768" s="216"/>
      <c r="BA768" s="216"/>
      <c r="BB768" s="216"/>
      <c r="BC768" s="216"/>
      <c r="BD768" s="216"/>
    </row>
    <row r="769" spans="14:56" ht="37.15" customHeight="1">
      <c r="N769" s="213"/>
      <c r="O769" s="213"/>
      <c r="P769" s="213"/>
      <c r="Q769" s="214"/>
      <c r="T769" s="216"/>
      <c r="U769" s="216"/>
      <c r="V769" s="216"/>
      <c r="W769" s="216"/>
      <c r="X769" s="216"/>
      <c r="Y769" s="216"/>
      <c r="Z769" s="216"/>
      <c r="AA769" s="216"/>
      <c r="AB769" s="213"/>
      <c r="AC769" s="213"/>
      <c r="AD769" s="213"/>
      <c r="AE769" s="213"/>
      <c r="AF769" s="213"/>
      <c r="AG769" s="213"/>
      <c r="AH769" s="213"/>
      <c r="AI769" s="213"/>
      <c r="AJ769" s="213"/>
      <c r="AK769" s="213"/>
      <c r="AL769" s="213"/>
      <c r="AM769" s="213"/>
      <c r="AN769" s="213"/>
      <c r="AO769" s="213"/>
      <c r="AP769" s="213"/>
      <c r="AQ769" s="213"/>
      <c r="AR769" s="213"/>
      <c r="AS769" s="213"/>
      <c r="AT769" s="213"/>
      <c r="AU769" s="213"/>
      <c r="AV769" s="213"/>
      <c r="AW769" s="216"/>
      <c r="AX769" s="216"/>
      <c r="AY769" s="216"/>
      <c r="AZ769" s="216"/>
      <c r="BA769" s="216"/>
      <c r="BB769" s="216"/>
      <c r="BC769" s="216"/>
      <c r="BD769" s="216"/>
    </row>
    <row r="770" spans="14:56" ht="37.15" customHeight="1">
      <c r="N770" s="213"/>
      <c r="O770" s="213"/>
      <c r="P770" s="213"/>
      <c r="Q770" s="214"/>
      <c r="T770" s="216"/>
      <c r="U770" s="216"/>
      <c r="V770" s="216"/>
      <c r="W770" s="216"/>
      <c r="X770" s="216"/>
      <c r="Y770" s="216"/>
      <c r="Z770" s="216"/>
      <c r="AA770" s="216"/>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6"/>
      <c r="AX770" s="216"/>
      <c r="AY770" s="216"/>
      <c r="AZ770" s="216"/>
      <c r="BA770" s="216"/>
      <c r="BB770" s="216"/>
      <c r="BC770" s="216"/>
      <c r="BD770" s="216"/>
    </row>
    <row r="771" spans="14:56" ht="37.15" customHeight="1">
      <c r="N771" s="213"/>
      <c r="O771" s="213"/>
      <c r="P771" s="213"/>
      <c r="Q771" s="214"/>
      <c r="T771" s="216"/>
      <c r="U771" s="216"/>
      <c r="V771" s="216"/>
      <c r="W771" s="216"/>
      <c r="X771" s="216"/>
      <c r="Y771" s="216"/>
      <c r="Z771" s="216"/>
      <c r="AA771" s="216"/>
      <c r="AB771" s="213"/>
      <c r="AC771" s="213"/>
      <c r="AD771" s="213"/>
      <c r="AE771" s="213"/>
      <c r="AF771" s="213"/>
      <c r="AG771" s="213"/>
      <c r="AH771" s="213"/>
      <c r="AI771" s="213"/>
      <c r="AJ771" s="213"/>
      <c r="AK771" s="213"/>
      <c r="AL771" s="213"/>
      <c r="AM771" s="213"/>
      <c r="AN771" s="213"/>
      <c r="AO771" s="213"/>
      <c r="AP771" s="213"/>
      <c r="AQ771" s="213"/>
      <c r="AR771" s="213"/>
      <c r="AS771" s="213"/>
      <c r="AT771" s="213"/>
      <c r="AU771" s="213"/>
      <c r="AV771" s="213"/>
      <c r="AW771" s="216"/>
      <c r="AX771" s="216"/>
      <c r="AY771" s="216"/>
      <c r="AZ771" s="216"/>
      <c r="BA771" s="216"/>
      <c r="BB771" s="216"/>
      <c r="BC771" s="216"/>
      <c r="BD771" s="216"/>
    </row>
    <row r="772" spans="14:56" ht="37.15" customHeight="1">
      <c r="N772" s="213"/>
      <c r="O772" s="213"/>
      <c r="P772" s="213"/>
      <c r="Q772" s="214"/>
      <c r="T772" s="216"/>
      <c r="U772" s="216"/>
      <c r="V772" s="216"/>
      <c r="W772" s="216"/>
      <c r="X772" s="216"/>
      <c r="Y772" s="216"/>
      <c r="Z772" s="216"/>
      <c r="AA772" s="216"/>
      <c r="AB772" s="213"/>
      <c r="AC772" s="213"/>
      <c r="AD772" s="213"/>
      <c r="AE772" s="213"/>
      <c r="AF772" s="213"/>
      <c r="AG772" s="213"/>
      <c r="AH772" s="213"/>
      <c r="AI772" s="213"/>
      <c r="AJ772" s="213"/>
      <c r="AK772" s="213"/>
      <c r="AL772" s="213"/>
      <c r="AM772" s="213"/>
      <c r="AN772" s="213"/>
      <c r="AO772" s="213"/>
      <c r="AP772" s="213"/>
      <c r="AQ772" s="213"/>
      <c r="AR772" s="213"/>
      <c r="AS772" s="213"/>
      <c r="AT772" s="213"/>
      <c r="AU772" s="213"/>
      <c r="AV772" s="213"/>
      <c r="AW772" s="216"/>
      <c r="AX772" s="216"/>
      <c r="AY772" s="216"/>
      <c r="AZ772" s="216"/>
      <c r="BA772" s="216"/>
      <c r="BB772" s="216"/>
      <c r="BC772" s="216"/>
      <c r="BD772" s="216"/>
    </row>
    <row r="773" spans="14:56" ht="37.15" customHeight="1">
      <c r="N773" s="213"/>
      <c r="O773" s="213"/>
      <c r="P773" s="213"/>
      <c r="Q773" s="214"/>
      <c r="T773" s="216"/>
      <c r="U773" s="216"/>
      <c r="V773" s="216"/>
      <c r="W773" s="216"/>
      <c r="X773" s="216"/>
      <c r="Y773" s="216"/>
      <c r="Z773" s="216"/>
      <c r="AA773" s="216"/>
      <c r="AB773" s="213"/>
      <c r="AC773" s="213"/>
      <c r="AD773" s="213"/>
      <c r="AE773" s="213"/>
      <c r="AF773" s="213"/>
      <c r="AG773" s="213"/>
      <c r="AH773" s="213"/>
      <c r="AI773" s="213"/>
      <c r="AJ773" s="213"/>
      <c r="AK773" s="213"/>
      <c r="AL773" s="213"/>
      <c r="AM773" s="213"/>
      <c r="AN773" s="213"/>
      <c r="AO773" s="213"/>
      <c r="AP773" s="213"/>
      <c r="AQ773" s="213"/>
      <c r="AR773" s="213"/>
      <c r="AS773" s="213"/>
      <c r="AT773" s="213"/>
      <c r="AU773" s="213"/>
      <c r="AV773" s="213"/>
      <c r="AW773" s="216"/>
      <c r="AX773" s="216"/>
      <c r="AY773" s="216"/>
      <c r="AZ773" s="216"/>
      <c r="BA773" s="216"/>
      <c r="BB773" s="216"/>
      <c r="BC773" s="216"/>
      <c r="BD773" s="216"/>
    </row>
    <row r="774" spans="14:56" ht="37.15" customHeight="1">
      <c r="N774" s="213"/>
      <c r="O774" s="213"/>
      <c r="P774" s="213"/>
      <c r="Q774" s="214"/>
      <c r="T774" s="216"/>
      <c r="U774" s="216"/>
      <c r="V774" s="216"/>
      <c r="W774" s="216"/>
      <c r="X774" s="216"/>
      <c r="Y774" s="216"/>
      <c r="Z774" s="216"/>
      <c r="AA774" s="216"/>
      <c r="AB774" s="213"/>
      <c r="AC774" s="213"/>
      <c r="AD774" s="213"/>
      <c r="AE774" s="213"/>
      <c r="AF774" s="213"/>
      <c r="AG774" s="213"/>
      <c r="AH774" s="213"/>
      <c r="AI774" s="213"/>
      <c r="AJ774" s="213"/>
      <c r="AK774" s="213"/>
      <c r="AL774" s="213"/>
      <c r="AM774" s="213"/>
      <c r="AN774" s="213"/>
      <c r="AO774" s="213"/>
      <c r="AP774" s="213"/>
      <c r="AQ774" s="213"/>
      <c r="AR774" s="213"/>
      <c r="AS774" s="213"/>
      <c r="AT774" s="213"/>
      <c r="AU774" s="213"/>
      <c r="AV774" s="213"/>
      <c r="AW774" s="216"/>
      <c r="AX774" s="216"/>
      <c r="AY774" s="216"/>
      <c r="AZ774" s="216"/>
      <c r="BA774" s="216"/>
      <c r="BB774" s="216"/>
      <c r="BC774" s="216"/>
      <c r="BD774" s="216"/>
    </row>
    <row r="775" spans="14:56" ht="37.15" customHeight="1">
      <c r="N775" s="213"/>
      <c r="O775" s="213"/>
      <c r="P775" s="213"/>
      <c r="Q775" s="214"/>
      <c r="T775" s="216"/>
      <c r="U775" s="216"/>
      <c r="V775" s="216"/>
      <c r="W775" s="216"/>
      <c r="X775" s="216"/>
      <c r="Y775" s="216"/>
      <c r="Z775" s="216"/>
      <c r="AA775" s="216"/>
      <c r="AB775" s="213"/>
      <c r="AC775" s="213"/>
      <c r="AD775" s="213"/>
      <c r="AE775" s="213"/>
      <c r="AF775" s="213"/>
      <c r="AG775" s="213"/>
      <c r="AH775" s="213"/>
      <c r="AI775" s="213"/>
      <c r="AJ775" s="213"/>
      <c r="AK775" s="213"/>
      <c r="AL775" s="213"/>
      <c r="AM775" s="213"/>
      <c r="AN775" s="213"/>
      <c r="AO775" s="213"/>
      <c r="AP775" s="213"/>
      <c r="AQ775" s="213"/>
      <c r="AR775" s="213"/>
      <c r="AS775" s="213"/>
      <c r="AT775" s="213"/>
      <c r="AU775" s="213"/>
      <c r="AV775" s="213"/>
      <c r="AW775" s="216"/>
      <c r="AX775" s="216"/>
      <c r="AY775" s="216"/>
      <c r="AZ775" s="216"/>
      <c r="BA775" s="216"/>
      <c r="BB775" s="216"/>
      <c r="BC775" s="216"/>
      <c r="BD775" s="216"/>
    </row>
    <row r="776" spans="14:56" ht="37.15" customHeight="1">
      <c r="N776" s="213"/>
      <c r="O776" s="213"/>
      <c r="P776" s="213"/>
      <c r="Q776" s="214"/>
      <c r="T776" s="216"/>
      <c r="U776" s="216"/>
      <c r="V776" s="216"/>
      <c r="W776" s="216"/>
      <c r="X776" s="216"/>
      <c r="Y776" s="216"/>
      <c r="Z776" s="216"/>
      <c r="AA776" s="216"/>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6"/>
      <c r="AX776" s="216"/>
      <c r="AY776" s="216"/>
      <c r="AZ776" s="216"/>
      <c r="BA776" s="216"/>
      <c r="BB776" s="216"/>
      <c r="BC776" s="216"/>
      <c r="BD776" s="216"/>
    </row>
    <row r="777" spans="14:56" ht="37.15" customHeight="1">
      <c r="N777" s="213"/>
      <c r="O777" s="213"/>
      <c r="P777" s="213"/>
      <c r="Q777" s="214"/>
      <c r="T777" s="216"/>
      <c r="U777" s="216"/>
      <c r="V777" s="216"/>
      <c r="W777" s="216"/>
      <c r="X777" s="216"/>
      <c r="Y777" s="216"/>
      <c r="Z777" s="216"/>
      <c r="AA777" s="216"/>
      <c r="AB777" s="213"/>
      <c r="AC777" s="213"/>
      <c r="AD777" s="213"/>
      <c r="AE777" s="213"/>
      <c r="AF777" s="213"/>
      <c r="AG777" s="213"/>
      <c r="AH777" s="213"/>
      <c r="AI777" s="213"/>
      <c r="AJ777" s="213"/>
      <c r="AK777" s="213"/>
      <c r="AL777" s="213"/>
      <c r="AM777" s="213"/>
      <c r="AN777" s="213"/>
      <c r="AO777" s="213"/>
      <c r="AP777" s="213"/>
      <c r="AQ777" s="213"/>
      <c r="AR777" s="213"/>
      <c r="AS777" s="213"/>
      <c r="AT777" s="213"/>
      <c r="AU777" s="213"/>
      <c r="AV777" s="213"/>
      <c r="AW777" s="216"/>
      <c r="AX777" s="216"/>
      <c r="AY777" s="216"/>
      <c r="AZ777" s="216"/>
      <c r="BA777" s="216"/>
      <c r="BB777" s="216"/>
      <c r="BC777" s="216"/>
      <c r="BD777" s="216"/>
    </row>
    <row r="778" spans="14:56" ht="37.15" customHeight="1">
      <c r="N778" s="213"/>
      <c r="O778" s="213"/>
      <c r="P778" s="213"/>
      <c r="Q778" s="214"/>
      <c r="T778" s="216"/>
      <c r="U778" s="216"/>
      <c r="V778" s="216"/>
      <c r="W778" s="216"/>
      <c r="X778" s="216"/>
      <c r="Y778" s="216"/>
      <c r="Z778" s="216"/>
      <c r="AA778" s="216"/>
      <c r="AB778" s="213"/>
      <c r="AC778" s="213"/>
      <c r="AD778" s="213"/>
      <c r="AE778" s="213"/>
      <c r="AF778" s="213"/>
      <c r="AG778" s="213"/>
      <c r="AH778" s="213"/>
      <c r="AI778" s="213"/>
      <c r="AJ778" s="213"/>
      <c r="AK778" s="213"/>
      <c r="AL778" s="213"/>
      <c r="AM778" s="213"/>
      <c r="AN778" s="213"/>
      <c r="AO778" s="213"/>
      <c r="AP778" s="213"/>
      <c r="AQ778" s="213"/>
      <c r="AR778" s="213"/>
      <c r="AS778" s="213"/>
      <c r="AT778" s="213"/>
      <c r="AU778" s="213"/>
      <c r="AV778" s="213"/>
      <c r="AW778" s="216"/>
      <c r="AX778" s="216"/>
      <c r="AY778" s="216"/>
      <c r="AZ778" s="216"/>
      <c r="BA778" s="216"/>
      <c r="BB778" s="216"/>
      <c r="BC778" s="216"/>
      <c r="BD778" s="216"/>
    </row>
    <row r="779" spans="14:56" ht="37.15" customHeight="1">
      <c r="N779" s="213"/>
      <c r="O779" s="213"/>
      <c r="P779" s="213"/>
      <c r="Q779" s="214"/>
      <c r="T779" s="216"/>
      <c r="U779" s="216"/>
      <c r="V779" s="216"/>
      <c r="W779" s="216"/>
      <c r="X779" s="216"/>
      <c r="Y779" s="216"/>
      <c r="Z779" s="216"/>
      <c r="AA779" s="216"/>
      <c r="AB779" s="213"/>
      <c r="AC779" s="213"/>
      <c r="AD779" s="213"/>
      <c r="AE779" s="213"/>
      <c r="AF779" s="213"/>
      <c r="AG779" s="213"/>
      <c r="AH779" s="213"/>
      <c r="AI779" s="213"/>
      <c r="AJ779" s="213"/>
      <c r="AK779" s="213"/>
      <c r="AL779" s="213"/>
      <c r="AM779" s="213"/>
      <c r="AN779" s="213"/>
      <c r="AO779" s="213"/>
      <c r="AP779" s="213"/>
      <c r="AQ779" s="213"/>
      <c r="AR779" s="213"/>
      <c r="AS779" s="213"/>
      <c r="AT779" s="213"/>
      <c r="AU779" s="213"/>
      <c r="AV779" s="213"/>
      <c r="AW779" s="216"/>
      <c r="AX779" s="216"/>
      <c r="AY779" s="216"/>
      <c r="AZ779" s="216"/>
      <c r="BA779" s="216"/>
      <c r="BB779" s="216"/>
      <c r="BC779" s="216"/>
      <c r="BD779" s="216"/>
    </row>
    <row r="780" spans="14:56" ht="37.15" customHeight="1">
      <c r="N780" s="213"/>
      <c r="O780" s="213"/>
      <c r="P780" s="213"/>
      <c r="Q780" s="214"/>
      <c r="T780" s="216"/>
      <c r="U780" s="216"/>
      <c r="V780" s="216"/>
      <c r="W780" s="216"/>
      <c r="X780" s="216"/>
      <c r="Y780" s="216"/>
      <c r="Z780" s="216"/>
      <c r="AA780" s="216"/>
      <c r="AB780" s="213"/>
      <c r="AC780" s="213"/>
      <c r="AD780" s="213"/>
      <c r="AE780" s="213"/>
      <c r="AF780" s="213"/>
      <c r="AG780" s="213"/>
      <c r="AH780" s="213"/>
      <c r="AI780" s="213"/>
      <c r="AJ780" s="213"/>
      <c r="AK780" s="213"/>
      <c r="AL780" s="213"/>
      <c r="AM780" s="213"/>
      <c r="AN780" s="213"/>
      <c r="AO780" s="213"/>
      <c r="AP780" s="213"/>
      <c r="AQ780" s="213"/>
      <c r="AR780" s="213"/>
      <c r="AS780" s="213"/>
      <c r="AT780" s="213"/>
      <c r="AU780" s="213"/>
      <c r="AV780" s="213"/>
      <c r="AW780" s="216"/>
      <c r="AX780" s="216"/>
      <c r="AY780" s="216"/>
      <c r="AZ780" s="216"/>
      <c r="BA780" s="216"/>
      <c r="BB780" s="216"/>
      <c r="BC780" s="216"/>
      <c r="BD780" s="216"/>
    </row>
    <row r="781" spans="14:56" ht="37.15" customHeight="1">
      <c r="N781" s="213"/>
      <c r="O781" s="213"/>
      <c r="P781" s="213"/>
      <c r="Q781" s="214"/>
      <c r="T781" s="216"/>
      <c r="U781" s="216"/>
      <c r="V781" s="216"/>
      <c r="W781" s="216"/>
      <c r="X781" s="216"/>
      <c r="Y781" s="216"/>
      <c r="Z781" s="216"/>
      <c r="AA781" s="216"/>
      <c r="AB781" s="213"/>
      <c r="AC781" s="213"/>
      <c r="AD781" s="213"/>
      <c r="AE781" s="213"/>
      <c r="AF781" s="213"/>
      <c r="AG781" s="213"/>
      <c r="AH781" s="213"/>
      <c r="AI781" s="213"/>
      <c r="AJ781" s="213"/>
      <c r="AK781" s="213"/>
      <c r="AL781" s="213"/>
      <c r="AM781" s="213"/>
      <c r="AN781" s="213"/>
      <c r="AO781" s="213"/>
      <c r="AP781" s="213"/>
      <c r="AQ781" s="213"/>
      <c r="AR781" s="213"/>
      <c r="AS781" s="213"/>
      <c r="AT781" s="213"/>
      <c r="AU781" s="213"/>
      <c r="AV781" s="213"/>
      <c r="AW781" s="216"/>
      <c r="AX781" s="216"/>
      <c r="AY781" s="216"/>
      <c r="AZ781" s="216"/>
      <c r="BA781" s="216"/>
      <c r="BB781" s="216"/>
      <c r="BC781" s="216"/>
      <c r="BD781" s="216"/>
    </row>
    <row r="782" spans="14:56" ht="37.15" customHeight="1">
      <c r="N782" s="213"/>
      <c r="O782" s="213"/>
      <c r="P782" s="213"/>
      <c r="Q782" s="214"/>
      <c r="T782" s="216"/>
      <c r="U782" s="216"/>
      <c r="V782" s="216"/>
      <c r="W782" s="216"/>
      <c r="X782" s="216"/>
      <c r="Y782" s="216"/>
      <c r="Z782" s="216"/>
      <c r="AA782" s="216"/>
      <c r="AB782" s="213"/>
      <c r="AC782" s="213"/>
      <c r="AD782" s="213"/>
      <c r="AE782" s="213"/>
      <c r="AF782" s="213"/>
      <c r="AG782" s="213"/>
      <c r="AH782" s="213"/>
      <c r="AI782" s="213"/>
      <c r="AJ782" s="213"/>
      <c r="AK782" s="213"/>
      <c r="AL782" s="213"/>
      <c r="AM782" s="213"/>
      <c r="AN782" s="213"/>
      <c r="AO782" s="213"/>
      <c r="AP782" s="213"/>
      <c r="AQ782" s="213"/>
      <c r="AR782" s="213"/>
      <c r="AS782" s="213"/>
      <c r="AT782" s="213"/>
      <c r="AU782" s="213"/>
      <c r="AV782" s="213"/>
      <c r="AW782" s="216"/>
      <c r="AX782" s="216"/>
      <c r="AY782" s="216"/>
      <c r="AZ782" s="216"/>
      <c r="BA782" s="216"/>
      <c r="BB782" s="216"/>
      <c r="BC782" s="216"/>
      <c r="BD782" s="216"/>
    </row>
    <row r="783" spans="14:56" ht="37.15" customHeight="1">
      <c r="N783" s="213"/>
      <c r="O783" s="213"/>
      <c r="P783" s="213"/>
      <c r="Q783" s="214"/>
      <c r="T783" s="216"/>
      <c r="U783" s="216"/>
      <c r="V783" s="216"/>
      <c r="W783" s="216"/>
      <c r="X783" s="216"/>
      <c r="Y783" s="216"/>
      <c r="Z783" s="216"/>
      <c r="AA783" s="216"/>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6"/>
      <c r="AX783" s="216"/>
      <c r="AY783" s="216"/>
      <c r="AZ783" s="216"/>
      <c r="BA783" s="216"/>
      <c r="BB783" s="216"/>
      <c r="BC783" s="216"/>
      <c r="BD783" s="216"/>
    </row>
    <row r="784" spans="14:56" ht="37.15" customHeight="1">
      <c r="N784" s="213"/>
      <c r="O784" s="213"/>
      <c r="P784" s="213"/>
      <c r="Q784" s="214"/>
      <c r="T784" s="216"/>
      <c r="U784" s="216"/>
      <c r="V784" s="216"/>
      <c r="W784" s="216"/>
      <c r="X784" s="216"/>
      <c r="Y784" s="216"/>
      <c r="Z784" s="216"/>
      <c r="AA784" s="216"/>
      <c r="AB784" s="213"/>
      <c r="AC784" s="213"/>
      <c r="AD784" s="213"/>
      <c r="AE784" s="213"/>
      <c r="AF784" s="213"/>
      <c r="AG784" s="213"/>
      <c r="AH784" s="213"/>
      <c r="AI784" s="213"/>
      <c r="AJ784" s="213"/>
      <c r="AK784" s="213"/>
      <c r="AL784" s="213"/>
      <c r="AM784" s="213"/>
      <c r="AN784" s="213"/>
      <c r="AO784" s="213"/>
      <c r="AP784" s="213"/>
      <c r="AQ784" s="213"/>
      <c r="AR784" s="213"/>
      <c r="AS784" s="213"/>
      <c r="AT784" s="213"/>
      <c r="AU784" s="213"/>
      <c r="AV784" s="213"/>
      <c r="AW784" s="216"/>
      <c r="AX784" s="216"/>
      <c r="AY784" s="216"/>
      <c r="AZ784" s="216"/>
      <c r="BA784" s="216"/>
      <c r="BB784" s="216"/>
      <c r="BC784" s="216"/>
      <c r="BD784" s="216"/>
    </row>
    <row r="785" spans="14:56" ht="37.15" customHeight="1">
      <c r="N785" s="213"/>
      <c r="O785" s="213"/>
      <c r="P785" s="213"/>
      <c r="Q785" s="214"/>
      <c r="T785" s="216"/>
      <c r="U785" s="216"/>
      <c r="V785" s="216"/>
      <c r="W785" s="216"/>
      <c r="X785" s="216"/>
      <c r="Y785" s="216"/>
      <c r="Z785" s="216"/>
      <c r="AA785" s="216"/>
      <c r="AB785" s="213"/>
      <c r="AC785" s="213"/>
      <c r="AD785" s="213"/>
      <c r="AE785" s="213"/>
      <c r="AF785" s="213"/>
      <c r="AG785" s="213"/>
      <c r="AH785" s="213"/>
      <c r="AI785" s="213"/>
      <c r="AJ785" s="213"/>
      <c r="AK785" s="213"/>
      <c r="AL785" s="213"/>
      <c r="AM785" s="213"/>
      <c r="AN785" s="213"/>
      <c r="AO785" s="213"/>
      <c r="AP785" s="213"/>
      <c r="AQ785" s="213"/>
      <c r="AR785" s="213"/>
      <c r="AS785" s="213"/>
      <c r="AT785" s="213"/>
      <c r="AU785" s="213"/>
      <c r="AV785" s="213"/>
      <c r="AW785" s="216"/>
      <c r="AX785" s="216"/>
      <c r="AY785" s="216"/>
      <c r="AZ785" s="216"/>
      <c r="BA785" s="216"/>
      <c r="BB785" s="216"/>
      <c r="BC785" s="216"/>
      <c r="BD785" s="216"/>
    </row>
    <row r="786" spans="14:56" ht="37.15" customHeight="1">
      <c r="N786" s="213"/>
      <c r="O786" s="213"/>
      <c r="P786" s="213"/>
      <c r="Q786" s="214"/>
      <c r="T786" s="216"/>
      <c r="U786" s="216"/>
      <c r="V786" s="216"/>
      <c r="W786" s="216"/>
      <c r="X786" s="216"/>
      <c r="Y786" s="216"/>
      <c r="Z786" s="216"/>
      <c r="AA786" s="216"/>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6"/>
      <c r="AX786" s="216"/>
      <c r="AY786" s="216"/>
      <c r="AZ786" s="216"/>
      <c r="BA786" s="216"/>
      <c r="BB786" s="216"/>
      <c r="BC786" s="216"/>
      <c r="BD786" s="216"/>
    </row>
    <row r="787" spans="14:56" ht="37.15" customHeight="1">
      <c r="N787" s="213"/>
      <c r="O787" s="213"/>
      <c r="P787" s="213"/>
      <c r="Q787" s="214"/>
      <c r="T787" s="216"/>
      <c r="U787" s="216"/>
      <c r="V787" s="216"/>
      <c r="W787" s="216"/>
      <c r="X787" s="216"/>
      <c r="Y787" s="216"/>
      <c r="Z787" s="216"/>
      <c r="AA787" s="216"/>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6"/>
      <c r="AX787" s="216"/>
      <c r="AY787" s="216"/>
      <c r="AZ787" s="216"/>
      <c r="BA787" s="216"/>
      <c r="BB787" s="216"/>
      <c r="BC787" s="216"/>
      <c r="BD787" s="216"/>
    </row>
    <row r="788" spans="14:56" ht="37.15" customHeight="1">
      <c r="N788" s="213"/>
      <c r="O788" s="213"/>
      <c r="P788" s="213"/>
      <c r="Q788" s="214"/>
      <c r="T788" s="216"/>
      <c r="U788" s="216"/>
      <c r="V788" s="216"/>
      <c r="W788" s="216"/>
      <c r="X788" s="216"/>
      <c r="Y788" s="216"/>
      <c r="Z788" s="216"/>
      <c r="AA788" s="216"/>
      <c r="AB788" s="213"/>
      <c r="AC788" s="213"/>
      <c r="AD788" s="213"/>
      <c r="AE788" s="213"/>
      <c r="AF788" s="213"/>
      <c r="AG788" s="213"/>
      <c r="AH788" s="213"/>
      <c r="AI788" s="213"/>
      <c r="AJ788" s="213"/>
      <c r="AK788" s="213"/>
      <c r="AL788" s="213"/>
      <c r="AM788" s="213"/>
      <c r="AN788" s="213"/>
      <c r="AO788" s="213"/>
      <c r="AP788" s="213"/>
      <c r="AQ788" s="213"/>
      <c r="AR788" s="213"/>
      <c r="AS788" s="213"/>
      <c r="AT788" s="213"/>
      <c r="AU788" s="213"/>
      <c r="AV788" s="213"/>
      <c r="AW788" s="216"/>
      <c r="AX788" s="216"/>
      <c r="AY788" s="216"/>
      <c r="AZ788" s="216"/>
      <c r="BA788" s="216"/>
      <c r="BB788" s="216"/>
      <c r="BC788" s="216"/>
      <c r="BD788" s="216"/>
    </row>
    <row r="789" spans="14:56" ht="37.15" customHeight="1">
      <c r="N789" s="213"/>
      <c r="O789" s="213"/>
      <c r="P789" s="213"/>
      <c r="Q789" s="214"/>
      <c r="T789" s="216"/>
      <c r="U789" s="216"/>
      <c r="V789" s="216"/>
      <c r="W789" s="216"/>
      <c r="X789" s="216"/>
      <c r="Y789" s="216"/>
      <c r="Z789" s="216"/>
      <c r="AA789" s="216"/>
      <c r="AB789" s="213"/>
      <c r="AC789" s="213"/>
      <c r="AD789" s="213"/>
      <c r="AE789" s="213"/>
      <c r="AF789" s="213"/>
      <c r="AG789" s="213"/>
      <c r="AH789" s="213"/>
      <c r="AI789" s="213"/>
      <c r="AJ789" s="213"/>
      <c r="AK789" s="213"/>
      <c r="AL789" s="213"/>
      <c r="AM789" s="213"/>
      <c r="AN789" s="213"/>
      <c r="AO789" s="213"/>
      <c r="AP789" s="213"/>
      <c r="AQ789" s="213"/>
      <c r="AR789" s="213"/>
      <c r="AS789" s="213"/>
      <c r="AT789" s="213"/>
      <c r="AU789" s="213"/>
      <c r="AV789" s="213"/>
      <c r="AW789" s="216"/>
      <c r="AX789" s="216"/>
      <c r="AY789" s="216"/>
      <c r="AZ789" s="216"/>
      <c r="BA789" s="216"/>
      <c r="BB789" s="216"/>
      <c r="BC789" s="216"/>
      <c r="BD789" s="216"/>
    </row>
    <row r="790" spans="14:56" ht="37.15" customHeight="1">
      <c r="N790" s="213"/>
      <c r="O790" s="213"/>
      <c r="P790" s="213"/>
      <c r="Q790" s="214"/>
      <c r="T790" s="216"/>
      <c r="U790" s="216"/>
      <c r="V790" s="216"/>
      <c r="W790" s="216"/>
      <c r="X790" s="216"/>
      <c r="Y790" s="216"/>
      <c r="Z790" s="216"/>
      <c r="AA790" s="216"/>
      <c r="AB790" s="213"/>
      <c r="AC790" s="213"/>
      <c r="AD790" s="213"/>
      <c r="AE790" s="213"/>
      <c r="AF790" s="213"/>
      <c r="AG790" s="213"/>
      <c r="AH790" s="213"/>
      <c r="AI790" s="213"/>
      <c r="AJ790" s="213"/>
      <c r="AK790" s="213"/>
      <c r="AL790" s="213"/>
      <c r="AM790" s="213"/>
      <c r="AN790" s="213"/>
      <c r="AO790" s="213"/>
      <c r="AP790" s="213"/>
      <c r="AQ790" s="213"/>
      <c r="AR790" s="213"/>
      <c r="AS790" s="213"/>
      <c r="AT790" s="213"/>
      <c r="AU790" s="213"/>
      <c r="AV790" s="213"/>
      <c r="AW790" s="216"/>
      <c r="AX790" s="216"/>
      <c r="AY790" s="216"/>
      <c r="AZ790" s="216"/>
      <c r="BA790" s="216"/>
      <c r="BB790" s="216"/>
      <c r="BC790" s="216"/>
      <c r="BD790" s="216"/>
    </row>
    <row r="791" spans="14:56" ht="37.15" customHeight="1">
      <c r="N791" s="213"/>
      <c r="O791" s="213"/>
      <c r="P791" s="213"/>
      <c r="Q791" s="214"/>
      <c r="T791" s="216"/>
      <c r="U791" s="216"/>
      <c r="V791" s="216"/>
      <c r="W791" s="216"/>
      <c r="X791" s="216"/>
      <c r="Y791" s="216"/>
      <c r="Z791" s="216"/>
      <c r="AA791" s="216"/>
      <c r="AB791" s="213"/>
      <c r="AC791" s="213"/>
      <c r="AD791" s="213"/>
      <c r="AE791" s="213"/>
      <c r="AF791" s="213"/>
      <c r="AG791" s="213"/>
      <c r="AH791" s="213"/>
      <c r="AI791" s="213"/>
      <c r="AJ791" s="213"/>
      <c r="AK791" s="213"/>
      <c r="AL791" s="213"/>
      <c r="AM791" s="213"/>
      <c r="AN791" s="213"/>
      <c r="AO791" s="213"/>
      <c r="AP791" s="213"/>
      <c r="AQ791" s="213"/>
      <c r="AR791" s="213"/>
      <c r="AS791" s="213"/>
      <c r="AT791" s="213"/>
      <c r="AU791" s="213"/>
      <c r="AV791" s="213"/>
      <c r="AW791" s="216"/>
      <c r="AX791" s="216"/>
      <c r="AY791" s="216"/>
      <c r="AZ791" s="216"/>
      <c r="BA791" s="216"/>
      <c r="BB791" s="216"/>
      <c r="BC791" s="216"/>
      <c r="BD791" s="216"/>
    </row>
    <row r="792" spans="14:56" ht="37.15" customHeight="1">
      <c r="N792" s="213"/>
      <c r="O792" s="213"/>
      <c r="P792" s="213"/>
      <c r="Q792" s="214"/>
      <c r="T792" s="216"/>
      <c r="U792" s="216"/>
      <c r="V792" s="216"/>
      <c r="W792" s="216"/>
      <c r="X792" s="216"/>
      <c r="Y792" s="216"/>
      <c r="Z792" s="216"/>
      <c r="AA792" s="216"/>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6"/>
      <c r="AX792" s="216"/>
      <c r="AY792" s="216"/>
      <c r="AZ792" s="216"/>
      <c r="BA792" s="216"/>
      <c r="BB792" s="216"/>
      <c r="BC792" s="216"/>
      <c r="BD792" s="216"/>
    </row>
    <row r="793" spans="14:56" ht="37.15" customHeight="1">
      <c r="N793" s="213"/>
      <c r="O793" s="213"/>
      <c r="P793" s="213"/>
      <c r="Q793" s="214"/>
      <c r="T793" s="216"/>
      <c r="U793" s="216"/>
      <c r="V793" s="216"/>
      <c r="W793" s="216"/>
      <c r="X793" s="216"/>
      <c r="Y793" s="216"/>
      <c r="Z793" s="216"/>
      <c r="AA793" s="216"/>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6"/>
      <c r="AX793" s="216"/>
      <c r="AY793" s="216"/>
      <c r="AZ793" s="216"/>
      <c r="BA793" s="216"/>
      <c r="BB793" s="216"/>
      <c r="BC793" s="216"/>
      <c r="BD793" s="216"/>
    </row>
    <row r="794" spans="14:56" ht="37.15" customHeight="1">
      <c r="N794" s="213"/>
      <c r="O794" s="213"/>
      <c r="P794" s="213"/>
      <c r="Q794" s="214"/>
      <c r="T794" s="216"/>
      <c r="U794" s="216"/>
      <c r="V794" s="216"/>
      <c r="W794" s="216"/>
      <c r="X794" s="216"/>
      <c r="Y794" s="216"/>
      <c r="Z794" s="216"/>
      <c r="AA794" s="216"/>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6"/>
      <c r="AX794" s="216"/>
      <c r="AY794" s="216"/>
      <c r="AZ794" s="216"/>
      <c r="BA794" s="216"/>
      <c r="BB794" s="216"/>
      <c r="BC794" s="216"/>
      <c r="BD794" s="216"/>
    </row>
    <row r="795" spans="14:56" ht="37.15" customHeight="1">
      <c r="N795" s="213"/>
      <c r="O795" s="213"/>
      <c r="P795" s="213"/>
      <c r="Q795" s="214"/>
      <c r="T795" s="216"/>
      <c r="U795" s="216"/>
      <c r="V795" s="216"/>
      <c r="W795" s="216"/>
      <c r="X795" s="216"/>
      <c r="Y795" s="216"/>
      <c r="Z795" s="216"/>
      <c r="AA795" s="216"/>
      <c r="AB795" s="213"/>
      <c r="AC795" s="213"/>
      <c r="AD795" s="213"/>
      <c r="AE795" s="213"/>
      <c r="AF795" s="213"/>
      <c r="AG795" s="213"/>
      <c r="AH795" s="213"/>
      <c r="AI795" s="213"/>
      <c r="AJ795" s="213"/>
      <c r="AK795" s="213"/>
      <c r="AL795" s="213"/>
      <c r="AM795" s="213"/>
      <c r="AN795" s="213"/>
      <c r="AO795" s="213"/>
      <c r="AP795" s="213"/>
      <c r="AQ795" s="213"/>
      <c r="AR795" s="213"/>
      <c r="AS795" s="213"/>
      <c r="AT795" s="213"/>
      <c r="AU795" s="213"/>
      <c r="AV795" s="213"/>
      <c r="AW795" s="216"/>
      <c r="AX795" s="216"/>
      <c r="AY795" s="216"/>
      <c r="AZ795" s="216"/>
      <c r="BA795" s="216"/>
      <c r="BB795" s="216"/>
      <c r="BC795" s="216"/>
      <c r="BD795" s="216"/>
    </row>
    <row r="796" spans="14:56" ht="37.15" customHeight="1">
      <c r="N796" s="213"/>
      <c r="O796" s="213"/>
      <c r="P796" s="213"/>
      <c r="Q796" s="214"/>
      <c r="T796" s="216"/>
      <c r="U796" s="216"/>
      <c r="V796" s="216"/>
      <c r="W796" s="216"/>
      <c r="X796" s="216"/>
      <c r="Y796" s="216"/>
      <c r="Z796" s="216"/>
      <c r="AA796" s="216"/>
      <c r="AB796" s="213"/>
      <c r="AC796" s="213"/>
      <c r="AD796" s="213"/>
      <c r="AE796" s="213"/>
      <c r="AF796" s="213"/>
      <c r="AG796" s="213"/>
      <c r="AH796" s="213"/>
      <c r="AI796" s="213"/>
      <c r="AJ796" s="213"/>
      <c r="AK796" s="213"/>
      <c r="AL796" s="213"/>
      <c r="AM796" s="213"/>
      <c r="AN796" s="213"/>
      <c r="AO796" s="213"/>
      <c r="AP796" s="213"/>
      <c r="AQ796" s="213"/>
      <c r="AR796" s="213"/>
      <c r="AS796" s="213"/>
      <c r="AT796" s="213"/>
      <c r="AU796" s="213"/>
      <c r="AV796" s="213"/>
      <c r="AW796" s="216"/>
      <c r="AX796" s="216"/>
      <c r="AY796" s="216"/>
      <c r="AZ796" s="216"/>
      <c r="BA796" s="216"/>
      <c r="BB796" s="216"/>
      <c r="BC796" s="216"/>
      <c r="BD796" s="216"/>
    </row>
    <row r="797" spans="14:56" ht="37.15" customHeight="1">
      <c r="N797" s="213"/>
      <c r="O797" s="213"/>
      <c r="P797" s="213"/>
      <c r="Q797" s="214"/>
      <c r="T797" s="216"/>
      <c r="U797" s="216"/>
      <c r="V797" s="216"/>
      <c r="W797" s="216"/>
      <c r="X797" s="216"/>
      <c r="Y797" s="216"/>
      <c r="Z797" s="216"/>
      <c r="AA797" s="216"/>
      <c r="AB797" s="213"/>
      <c r="AC797" s="213"/>
      <c r="AD797" s="213"/>
      <c r="AE797" s="213"/>
      <c r="AF797" s="213"/>
      <c r="AG797" s="213"/>
      <c r="AH797" s="213"/>
      <c r="AI797" s="213"/>
      <c r="AJ797" s="213"/>
      <c r="AK797" s="213"/>
      <c r="AL797" s="213"/>
      <c r="AM797" s="213"/>
      <c r="AN797" s="213"/>
      <c r="AO797" s="213"/>
      <c r="AP797" s="213"/>
      <c r="AQ797" s="213"/>
      <c r="AR797" s="213"/>
      <c r="AS797" s="213"/>
      <c r="AT797" s="213"/>
      <c r="AU797" s="213"/>
      <c r="AV797" s="213"/>
      <c r="AW797" s="216"/>
      <c r="AX797" s="216"/>
      <c r="AY797" s="216"/>
      <c r="AZ797" s="216"/>
      <c r="BA797" s="216"/>
      <c r="BB797" s="216"/>
      <c r="BC797" s="216"/>
      <c r="BD797" s="216"/>
    </row>
    <row r="798" spans="14:56" ht="37.15" customHeight="1">
      <c r="N798" s="213"/>
      <c r="O798" s="213"/>
      <c r="P798" s="213"/>
      <c r="Q798" s="214"/>
      <c r="T798" s="216"/>
      <c r="U798" s="216"/>
      <c r="V798" s="216"/>
      <c r="W798" s="216"/>
      <c r="X798" s="216"/>
      <c r="Y798" s="216"/>
      <c r="Z798" s="216"/>
      <c r="AA798" s="216"/>
      <c r="AB798" s="213"/>
      <c r="AC798" s="213"/>
      <c r="AD798" s="213"/>
      <c r="AE798" s="213"/>
      <c r="AF798" s="213"/>
      <c r="AG798" s="213"/>
      <c r="AH798" s="213"/>
      <c r="AI798" s="213"/>
      <c r="AJ798" s="213"/>
      <c r="AK798" s="213"/>
      <c r="AL798" s="213"/>
      <c r="AM798" s="213"/>
      <c r="AN798" s="213"/>
      <c r="AO798" s="213"/>
      <c r="AP798" s="213"/>
      <c r="AQ798" s="213"/>
      <c r="AR798" s="213"/>
      <c r="AS798" s="213"/>
      <c r="AT798" s="213"/>
      <c r="AU798" s="213"/>
      <c r="AV798" s="213"/>
      <c r="AW798" s="216"/>
      <c r="AX798" s="216"/>
      <c r="AY798" s="216"/>
      <c r="AZ798" s="216"/>
      <c r="BA798" s="216"/>
      <c r="BB798" s="216"/>
      <c r="BC798" s="216"/>
      <c r="BD798" s="216"/>
    </row>
    <row r="799" spans="14:56" ht="37.15" customHeight="1">
      <c r="N799" s="213"/>
      <c r="O799" s="213"/>
      <c r="P799" s="213"/>
      <c r="Q799" s="214"/>
      <c r="T799" s="216"/>
      <c r="U799" s="216"/>
      <c r="V799" s="216"/>
      <c r="W799" s="216"/>
      <c r="X799" s="216"/>
      <c r="Y799" s="216"/>
      <c r="Z799" s="216"/>
      <c r="AA799" s="216"/>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6"/>
      <c r="AX799" s="216"/>
      <c r="AY799" s="216"/>
      <c r="AZ799" s="216"/>
      <c r="BA799" s="216"/>
      <c r="BB799" s="216"/>
      <c r="BC799" s="216"/>
      <c r="BD799" s="216"/>
    </row>
    <row r="800" spans="14:56" ht="37.15" customHeight="1">
      <c r="N800" s="213"/>
      <c r="O800" s="213"/>
      <c r="P800" s="213"/>
      <c r="Q800" s="214"/>
      <c r="T800" s="216"/>
      <c r="U800" s="216"/>
      <c r="V800" s="216"/>
      <c r="W800" s="216"/>
      <c r="X800" s="216"/>
      <c r="Y800" s="216"/>
      <c r="Z800" s="216"/>
      <c r="AA800" s="216"/>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6"/>
      <c r="AX800" s="216"/>
      <c r="AY800" s="216"/>
      <c r="AZ800" s="216"/>
      <c r="BA800" s="216"/>
      <c r="BB800" s="216"/>
      <c r="BC800" s="216"/>
      <c r="BD800" s="216"/>
    </row>
    <row r="801" spans="14:56" ht="37.15" customHeight="1">
      <c r="N801" s="213"/>
      <c r="O801" s="213"/>
      <c r="P801" s="213"/>
      <c r="Q801" s="214"/>
      <c r="T801" s="216"/>
      <c r="U801" s="216"/>
      <c r="V801" s="216"/>
      <c r="W801" s="216"/>
      <c r="X801" s="216"/>
      <c r="Y801" s="216"/>
      <c r="Z801" s="216"/>
      <c r="AA801" s="216"/>
      <c r="AB801" s="213"/>
      <c r="AC801" s="213"/>
      <c r="AD801" s="213"/>
      <c r="AE801" s="213"/>
      <c r="AF801" s="213"/>
      <c r="AG801" s="213"/>
      <c r="AH801" s="213"/>
      <c r="AI801" s="213"/>
      <c r="AJ801" s="213"/>
      <c r="AK801" s="213"/>
      <c r="AL801" s="213"/>
      <c r="AM801" s="213"/>
      <c r="AN801" s="213"/>
      <c r="AO801" s="213"/>
      <c r="AP801" s="213"/>
      <c r="AQ801" s="213"/>
      <c r="AR801" s="213"/>
      <c r="AS801" s="213"/>
      <c r="AT801" s="213"/>
      <c r="AU801" s="213"/>
      <c r="AV801" s="213"/>
      <c r="AW801" s="216"/>
      <c r="AX801" s="216"/>
      <c r="AY801" s="216"/>
      <c r="AZ801" s="216"/>
      <c r="BA801" s="216"/>
      <c r="BB801" s="216"/>
      <c r="BC801" s="216"/>
      <c r="BD801" s="216"/>
    </row>
    <row r="802" spans="14:56" ht="37.15" customHeight="1">
      <c r="N802" s="213"/>
      <c r="O802" s="213"/>
      <c r="P802" s="213"/>
      <c r="Q802" s="214"/>
      <c r="T802" s="216"/>
      <c r="U802" s="216"/>
      <c r="V802" s="216"/>
      <c r="W802" s="216"/>
      <c r="X802" s="216"/>
      <c r="Y802" s="216"/>
      <c r="Z802" s="216"/>
      <c r="AA802" s="216"/>
      <c r="AB802" s="213"/>
      <c r="AC802" s="213"/>
      <c r="AD802" s="213"/>
      <c r="AE802" s="213"/>
      <c r="AF802" s="213"/>
      <c r="AG802" s="213"/>
      <c r="AH802" s="213"/>
      <c r="AI802" s="213"/>
      <c r="AJ802" s="213"/>
      <c r="AK802" s="213"/>
      <c r="AL802" s="213"/>
      <c r="AM802" s="213"/>
      <c r="AN802" s="213"/>
      <c r="AO802" s="213"/>
      <c r="AP802" s="213"/>
      <c r="AQ802" s="213"/>
      <c r="AR802" s="213"/>
      <c r="AS802" s="213"/>
      <c r="AT802" s="213"/>
      <c r="AU802" s="213"/>
      <c r="AV802" s="213"/>
      <c r="AW802" s="216"/>
      <c r="AX802" s="216"/>
      <c r="AY802" s="216"/>
      <c r="AZ802" s="216"/>
      <c r="BA802" s="216"/>
      <c r="BB802" s="216"/>
      <c r="BC802" s="216"/>
      <c r="BD802" s="216"/>
    </row>
    <row r="803" spans="14:56" ht="37.15" customHeight="1">
      <c r="N803" s="213"/>
      <c r="O803" s="213"/>
      <c r="P803" s="213"/>
      <c r="Q803" s="214"/>
      <c r="T803" s="216"/>
      <c r="U803" s="216"/>
      <c r="V803" s="216"/>
      <c r="W803" s="216"/>
      <c r="X803" s="216"/>
      <c r="Y803" s="216"/>
      <c r="Z803" s="216"/>
      <c r="AA803" s="216"/>
      <c r="AB803" s="213"/>
      <c r="AC803" s="213"/>
      <c r="AD803" s="213"/>
      <c r="AE803" s="213"/>
      <c r="AF803" s="213"/>
      <c r="AG803" s="213"/>
      <c r="AH803" s="213"/>
      <c r="AI803" s="213"/>
      <c r="AJ803" s="213"/>
      <c r="AK803" s="213"/>
      <c r="AL803" s="213"/>
      <c r="AM803" s="213"/>
      <c r="AN803" s="213"/>
      <c r="AO803" s="213"/>
      <c r="AP803" s="213"/>
      <c r="AQ803" s="213"/>
      <c r="AR803" s="213"/>
      <c r="AS803" s="213"/>
      <c r="AT803" s="213"/>
      <c r="AU803" s="213"/>
      <c r="AV803" s="213"/>
      <c r="AW803" s="216"/>
      <c r="AX803" s="216"/>
      <c r="AY803" s="216"/>
      <c r="AZ803" s="216"/>
      <c r="BA803" s="216"/>
      <c r="BB803" s="216"/>
      <c r="BC803" s="216"/>
      <c r="BD803" s="216"/>
    </row>
    <row r="804" spans="14:56" ht="37.15" customHeight="1">
      <c r="N804" s="213"/>
      <c r="O804" s="213"/>
      <c r="P804" s="213"/>
      <c r="Q804" s="214"/>
      <c r="T804" s="216"/>
      <c r="U804" s="216"/>
      <c r="V804" s="216"/>
      <c r="W804" s="216"/>
      <c r="X804" s="216"/>
      <c r="Y804" s="216"/>
      <c r="Z804" s="216"/>
      <c r="AA804" s="216"/>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6"/>
      <c r="AX804" s="216"/>
      <c r="AY804" s="216"/>
      <c r="AZ804" s="216"/>
      <c r="BA804" s="216"/>
      <c r="BB804" s="216"/>
      <c r="BC804" s="216"/>
      <c r="BD804" s="216"/>
    </row>
    <row r="805" spans="14:56" ht="37.15" customHeight="1">
      <c r="N805" s="213"/>
      <c r="O805" s="213"/>
      <c r="P805" s="213"/>
      <c r="Q805" s="214"/>
      <c r="T805" s="216"/>
      <c r="U805" s="216"/>
      <c r="V805" s="216"/>
      <c r="W805" s="216"/>
      <c r="X805" s="216"/>
      <c r="Y805" s="216"/>
      <c r="Z805" s="216"/>
      <c r="AA805" s="216"/>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6"/>
      <c r="AX805" s="216"/>
      <c r="AY805" s="216"/>
      <c r="AZ805" s="216"/>
      <c r="BA805" s="216"/>
      <c r="BB805" s="216"/>
      <c r="BC805" s="216"/>
      <c r="BD805" s="216"/>
    </row>
    <row r="806" spans="14:56" ht="37.15" customHeight="1">
      <c r="N806" s="213"/>
      <c r="O806" s="213"/>
      <c r="P806" s="213"/>
      <c r="Q806" s="214"/>
      <c r="T806" s="216"/>
      <c r="U806" s="216"/>
      <c r="V806" s="216"/>
      <c r="W806" s="216"/>
      <c r="X806" s="216"/>
      <c r="Y806" s="216"/>
      <c r="Z806" s="216"/>
      <c r="AA806" s="216"/>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6"/>
      <c r="AX806" s="216"/>
      <c r="AY806" s="216"/>
      <c r="AZ806" s="216"/>
      <c r="BA806" s="216"/>
      <c r="BB806" s="216"/>
      <c r="BC806" s="216"/>
      <c r="BD806" s="216"/>
    </row>
    <row r="807" spans="14:56" ht="37.15" customHeight="1">
      <c r="N807" s="213"/>
      <c r="O807" s="213"/>
      <c r="P807" s="213"/>
      <c r="Q807" s="214"/>
      <c r="T807" s="216"/>
      <c r="U807" s="216"/>
      <c r="V807" s="216"/>
      <c r="W807" s="216"/>
      <c r="X807" s="216"/>
      <c r="Y807" s="216"/>
      <c r="Z807" s="216"/>
      <c r="AA807" s="216"/>
      <c r="AB807" s="213"/>
      <c r="AC807" s="213"/>
      <c r="AD807" s="213"/>
      <c r="AE807" s="213"/>
      <c r="AF807" s="213"/>
      <c r="AG807" s="213"/>
      <c r="AH807" s="213"/>
      <c r="AI807" s="213"/>
      <c r="AJ807" s="213"/>
      <c r="AK807" s="213"/>
      <c r="AL807" s="213"/>
      <c r="AM807" s="213"/>
      <c r="AN807" s="213"/>
      <c r="AO807" s="213"/>
      <c r="AP807" s="213"/>
      <c r="AQ807" s="213"/>
      <c r="AR807" s="213"/>
      <c r="AS807" s="213"/>
      <c r="AT807" s="213"/>
      <c r="AU807" s="213"/>
      <c r="AV807" s="213"/>
      <c r="AW807" s="216"/>
      <c r="AX807" s="216"/>
      <c r="AY807" s="216"/>
      <c r="AZ807" s="216"/>
      <c r="BA807" s="216"/>
      <c r="BB807" s="216"/>
      <c r="BC807" s="216"/>
      <c r="BD807" s="216"/>
    </row>
    <row r="808" spans="14:56" ht="37.15" customHeight="1">
      <c r="N808" s="213"/>
      <c r="O808" s="213"/>
      <c r="P808" s="213"/>
      <c r="Q808" s="214"/>
      <c r="T808" s="216"/>
      <c r="U808" s="216"/>
      <c r="V808" s="216"/>
      <c r="W808" s="216"/>
      <c r="X808" s="216"/>
      <c r="Y808" s="216"/>
      <c r="Z808" s="216"/>
      <c r="AA808" s="216"/>
      <c r="AB808" s="213"/>
      <c r="AC808" s="213"/>
      <c r="AD808" s="213"/>
      <c r="AE808" s="213"/>
      <c r="AF808" s="213"/>
      <c r="AG808" s="213"/>
      <c r="AH808" s="213"/>
      <c r="AI808" s="213"/>
      <c r="AJ808" s="213"/>
      <c r="AK808" s="213"/>
      <c r="AL808" s="213"/>
      <c r="AM808" s="213"/>
      <c r="AN808" s="213"/>
      <c r="AO808" s="213"/>
      <c r="AP808" s="213"/>
      <c r="AQ808" s="213"/>
      <c r="AR808" s="213"/>
      <c r="AS808" s="213"/>
      <c r="AT808" s="213"/>
      <c r="AU808" s="213"/>
      <c r="AV808" s="213"/>
      <c r="AW808" s="216"/>
      <c r="AX808" s="216"/>
      <c r="AY808" s="216"/>
      <c r="AZ808" s="216"/>
      <c r="BA808" s="216"/>
      <c r="BB808" s="216"/>
      <c r="BC808" s="216"/>
      <c r="BD808" s="216"/>
    </row>
    <row r="809" spans="14:56" ht="37.15" customHeight="1">
      <c r="N809" s="213"/>
      <c r="O809" s="213"/>
      <c r="P809" s="213"/>
      <c r="Q809" s="214"/>
      <c r="T809" s="216"/>
      <c r="U809" s="216"/>
      <c r="V809" s="216"/>
      <c r="W809" s="216"/>
      <c r="X809" s="216"/>
      <c r="Y809" s="216"/>
      <c r="Z809" s="216"/>
      <c r="AA809" s="216"/>
      <c r="AB809" s="213"/>
      <c r="AC809" s="213"/>
      <c r="AD809" s="213"/>
      <c r="AE809" s="213"/>
      <c r="AF809" s="213"/>
      <c r="AG809" s="213"/>
      <c r="AH809" s="213"/>
      <c r="AI809" s="213"/>
      <c r="AJ809" s="213"/>
      <c r="AK809" s="213"/>
      <c r="AL809" s="213"/>
      <c r="AM809" s="213"/>
      <c r="AN809" s="213"/>
      <c r="AO809" s="213"/>
      <c r="AP809" s="213"/>
      <c r="AQ809" s="213"/>
      <c r="AR809" s="213"/>
      <c r="AS809" s="213"/>
      <c r="AT809" s="213"/>
      <c r="AU809" s="213"/>
      <c r="AV809" s="213"/>
      <c r="AW809" s="216"/>
      <c r="AX809" s="216"/>
      <c r="AY809" s="216"/>
      <c r="AZ809" s="216"/>
      <c r="BA809" s="216"/>
      <c r="BB809" s="216"/>
      <c r="BC809" s="216"/>
      <c r="BD809" s="216"/>
    </row>
    <row r="810" spans="14:56" ht="37.15" customHeight="1">
      <c r="N810" s="213"/>
      <c r="O810" s="213"/>
      <c r="P810" s="213"/>
      <c r="Q810" s="214"/>
      <c r="T810" s="216"/>
      <c r="U810" s="216"/>
      <c r="V810" s="216"/>
      <c r="W810" s="216"/>
      <c r="X810" s="216"/>
      <c r="Y810" s="216"/>
      <c r="Z810" s="216"/>
      <c r="AA810" s="216"/>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6"/>
      <c r="AX810" s="216"/>
      <c r="AY810" s="216"/>
      <c r="AZ810" s="216"/>
      <c r="BA810" s="216"/>
      <c r="BB810" s="216"/>
      <c r="BC810" s="216"/>
      <c r="BD810" s="216"/>
    </row>
    <row r="811" spans="14:56" ht="37.15" customHeight="1">
      <c r="N811" s="213"/>
      <c r="O811" s="213"/>
      <c r="P811" s="213"/>
      <c r="Q811" s="214"/>
      <c r="T811" s="216"/>
      <c r="U811" s="216"/>
      <c r="V811" s="216"/>
      <c r="W811" s="216"/>
      <c r="X811" s="216"/>
      <c r="Y811" s="216"/>
      <c r="Z811" s="216"/>
      <c r="AA811" s="216"/>
      <c r="AB811" s="213"/>
      <c r="AC811" s="213"/>
      <c r="AD811" s="213"/>
      <c r="AE811" s="213"/>
      <c r="AF811" s="213"/>
      <c r="AG811" s="213"/>
      <c r="AH811" s="213"/>
      <c r="AI811" s="213"/>
      <c r="AJ811" s="213"/>
      <c r="AK811" s="213"/>
      <c r="AL811" s="213"/>
      <c r="AM811" s="213"/>
      <c r="AN811" s="213"/>
      <c r="AO811" s="213"/>
      <c r="AP811" s="213"/>
      <c r="AQ811" s="213"/>
      <c r="AR811" s="213"/>
      <c r="AS811" s="213"/>
      <c r="AT811" s="213"/>
      <c r="AU811" s="213"/>
      <c r="AV811" s="213"/>
      <c r="AW811" s="216"/>
      <c r="AX811" s="216"/>
      <c r="AY811" s="216"/>
      <c r="AZ811" s="216"/>
      <c r="BA811" s="216"/>
      <c r="BB811" s="216"/>
      <c r="BC811" s="216"/>
      <c r="BD811" s="216"/>
    </row>
    <row r="812" spans="14:56" ht="37.15" customHeight="1">
      <c r="N812" s="213"/>
      <c r="O812" s="213"/>
      <c r="P812" s="213"/>
      <c r="Q812" s="214"/>
      <c r="T812" s="216"/>
      <c r="U812" s="216"/>
      <c r="V812" s="216"/>
      <c r="W812" s="216"/>
      <c r="X812" s="216"/>
      <c r="Y812" s="216"/>
      <c r="Z812" s="216"/>
      <c r="AA812" s="216"/>
      <c r="AB812" s="213"/>
      <c r="AC812" s="213"/>
      <c r="AD812" s="213"/>
      <c r="AE812" s="213"/>
      <c r="AF812" s="213"/>
      <c r="AG812" s="213"/>
      <c r="AH812" s="213"/>
      <c r="AI812" s="213"/>
      <c r="AJ812" s="213"/>
      <c r="AK812" s="213"/>
      <c r="AL812" s="213"/>
      <c r="AM812" s="213"/>
      <c r="AN812" s="213"/>
      <c r="AO812" s="213"/>
      <c r="AP812" s="213"/>
      <c r="AQ812" s="213"/>
      <c r="AR812" s="213"/>
      <c r="AS812" s="213"/>
      <c r="AT812" s="213"/>
      <c r="AU812" s="213"/>
      <c r="AV812" s="213"/>
      <c r="AW812" s="216"/>
      <c r="AX812" s="216"/>
      <c r="AY812" s="216"/>
      <c r="AZ812" s="216"/>
      <c r="BA812" s="216"/>
      <c r="BB812" s="216"/>
      <c r="BC812" s="216"/>
      <c r="BD812" s="216"/>
    </row>
    <row r="813" spans="14:56" ht="37.15" customHeight="1">
      <c r="N813" s="213"/>
      <c r="O813" s="213"/>
      <c r="P813" s="213"/>
      <c r="Q813" s="214"/>
      <c r="T813" s="216"/>
      <c r="U813" s="216"/>
      <c r="V813" s="216"/>
      <c r="W813" s="216"/>
      <c r="X813" s="216"/>
      <c r="Y813" s="216"/>
      <c r="Z813" s="216"/>
      <c r="AA813" s="216"/>
      <c r="AB813" s="213"/>
      <c r="AC813" s="213"/>
      <c r="AD813" s="213"/>
      <c r="AE813" s="213"/>
      <c r="AF813" s="213"/>
      <c r="AG813" s="213"/>
      <c r="AH813" s="213"/>
      <c r="AI813" s="213"/>
      <c r="AJ813" s="213"/>
      <c r="AK813" s="213"/>
      <c r="AL813" s="213"/>
      <c r="AM813" s="213"/>
      <c r="AN813" s="213"/>
      <c r="AO813" s="213"/>
      <c r="AP813" s="213"/>
      <c r="AQ813" s="213"/>
      <c r="AR813" s="213"/>
      <c r="AS813" s="213"/>
      <c r="AT813" s="213"/>
      <c r="AU813" s="213"/>
      <c r="AV813" s="213"/>
      <c r="AW813" s="216"/>
      <c r="AX813" s="216"/>
      <c r="AY813" s="216"/>
      <c r="AZ813" s="216"/>
      <c r="BA813" s="216"/>
      <c r="BB813" s="216"/>
      <c r="BC813" s="216"/>
      <c r="BD813" s="216"/>
    </row>
    <row r="814" spans="14:56" ht="37.15" customHeight="1">
      <c r="N814" s="213"/>
      <c r="O814" s="213"/>
      <c r="P814" s="213"/>
      <c r="Q814" s="214"/>
      <c r="T814" s="216"/>
      <c r="U814" s="216"/>
      <c r="V814" s="216"/>
      <c r="W814" s="216"/>
      <c r="X814" s="216"/>
      <c r="Y814" s="216"/>
      <c r="Z814" s="216"/>
      <c r="AA814" s="216"/>
      <c r="AB814" s="213"/>
      <c r="AC814" s="213"/>
      <c r="AD814" s="213"/>
      <c r="AE814" s="213"/>
      <c r="AF814" s="213"/>
      <c r="AG814" s="213"/>
      <c r="AH814" s="213"/>
      <c r="AI814" s="213"/>
      <c r="AJ814" s="213"/>
      <c r="AK814" s="213"/>
      <c r="AL814" s="213"/>
      <c r="AM814" s="213"/>
      <c r="AN814" s="213"/>
      <c r="AO814" s="213"/>
      <c r="AP814" s="213"/>
      <c r="AQ814" s="213"/>
      <c r="AR814" s="213"/>
      <c r="AS814" s="213"/>
      <c r="AT814" s="213"/>
      <c r="AU814" s="213"/>
      <c r="AV814" s="213"/>
      <c r="AW814" s="216"/>
      <c r="AX814" s="216"/>
      <c r="AY814" s="216"/>
      <c r="AZ814" s="216"/>
      <c r="BA814" s="216"/>
      <c r="BB814" s="216"/>
      <c r="BC814" s="216"/>
      <c r="BD814" s="216"/>
    </row>
    <row r="815" spans="14:56" ht="37.15" customHeight="1">
      <c r="N815" s="213"/>
      <c r="O815" s="213"/>
      <c r="P815" s="213"/>
      <c r="Q815" s="214"/>
      <c r="T815" s="216"/>
      <c r="U815" s="216"/>
      <c r="V815" s="216"/>
      <c r="W815" s="216"/>
      <c r="X815" s="216"/>
      <c r="Y815" s="216"/>
      <c r="Z815" s="216"/>
      <c r="AA815" s="216"/>
      <c r="AB815" s="213"/>
      <c r="AC815" s="213"/>
      <c r="AD815" s="213"/>
      <c r="AE815" s="213"/>
      <c r="AF815" s="213"/>
      <c r="AG815" s="213"/>
      <c r="AH815" s="213"/>
      <c r="AI815" s="213"/>
      <c r="AJ815" s="213"/>
      <c r="AK815" s="213"/>
      <c r="AL815" s="213"/>
      <c r="AM815" s="213"/>
      <c r="AN815" s="213"/>
      <c r="AO815" s="213"/>
      <c r="AP815" s="213"/>
      <c r="AQ815" s="213"/>
      <c r="AR815" s="213"/>
      <c r="AS815" s="213"/>
      <c r="AT815" s="213"/>
      <c r="AU815" s="213"/>
      <c r="AV815" s="213"/>
      <c r="AW815" s="216"/>
      <c r="AX815" s="216"/>
      <c r="AY815" s="216"/>
      <c r="AZ815" s="216"/>
      <c r="BA815" s="216"/>
      <c r="BB815" s="216"/>
      <c r="BC815" s="216"/>
      <c r="BD815" s="216"/>
    </row>
    <row r="816" spans="14:56" ht="37.15" customHeight="1">
      <c r="N816" s="213"/>
      <c r="O816" s="213"/>
      <c r="P816" s="213"/>
      <c r="Q816" s="214"/>
      <c r="T816" s="216"/>
      <c r="U816" s="216"/>
      <c r="V816" s="216"/>
      <c r="W816" s="216"/>
      <c r="X816" s="216"/>
      <c r="Y816" s="216"/>
      <c r="Z816" s="216"/>
      <c r="AA816" s="216"/>
      <c r="AB816" s="213"/>
      <c r="AC816" s="213"/>
      <c r="AD816" s="213"/>
      <c r="AE816" s="213"/>
      <c r="AF816" s="213"/>
      <c r="AG816" s="213"/>
      <c r="AH816" s="213"/>
      <c r="AI816" s="213"/>
      <c r="AJ816" s="213"/>
      <c r="AK816" s="213"/>
      <c r="AL816" s="213"/>
      <c r="AM816" s="213"/>
      <c r="AN816" s="213"/>
      <c r="AO816" s="213"/>
      <c r="AP816" s="213"/>
      <c r="AQ816" s="213"/>
      <c r="AR816" s="213"/>
      <c r="AS816" s="213"/>
      <c r="AT816" s="213"/>
      <c r="AU816" s="213"/>
      <c r="AV816" s="213"/>
      <c r="AW816" s="216"/>
      <c r="AX816" s="216"/>
      <c r="AY816" s="216"/>
      <c r="AZ816" s="216"/>
      <c r="BA816" s="216"/>
      <c r="BB816" s="216"/>
      <c r="BC816" s="216"/>
      <c r="BD816" s="216"/>
    </row>
    <row r="817" spans="14:56" ht="37.15" customHeight="1">
      <c r="N817" s="213"/>
      <c r="O817" s="213"/>
      <c r="P817" s="213"/>
      <c r="Q817" s="214"/>
      <c r="T817" s="216"/>
      <c r="U817" s="216"/>
      <c r="V817" s="216"/>
      <c r="W817" s="216"/>
      <c r="X817" s="216"/>
      <c r="Y817" s="216"/>
      <c r="Z817" s="216"/>
      <c r="AA817" s="216"/>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6"/>
      <c r="AX817" s="216"/>
      <c r="AY817" s="216"/>
      <c r="AZ817" s="216"/>
      <c r="BA817" s="216"/>
      <c r="BB817" s="216"/>
      <c r="BC817" s="216"/>
      <c r="BD817" s="216"/>
    </row>
    <row r="818" spans="14:56" ht="37.15" customHeight="1">
      <c r="N818" s="213"/>
      <c r="O818" s="213"/>
      <c r="P818" s="213"/>
      <c r="Q818" s="214"/>
      <c r="T818" s="216"/>
      <c r="U818" s="216"/>
      <c r="V818" s="216"/>
      <c r="W818" s="216"/>
      <c r="X818" s="216"/>
      <c r="Y818" s="216"/>
      <c r="Z818" s="216"/>
      <c r="AA818" s="216"/>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6"/>
      <c r="AX818" s="216"/>
      <c r="AY818" s="216"/>
      <c r="AZ818" s="216"/>
      <c r="BA818" s="216"/>
      <c r="BB818" s="216"/>
      <c r="BC818" s="216"/>
      <c r="BD818" s="216"/>
    </row>
    <row r="819" spans="14:56" ht="37.15" customHeight="1">
      <c r="N819" s="213"/>
      <c r="O819" s="213"/>
      <c r="P819" s="213"/>
      <c r="Q819" s="214"/>
      <c r="T819" s="216"/>
      <c r="U819" s="216"/>
      <c r="V819" s="216"/>
      <c r="W819" s="216"/>
      <c r="X819" s="216"/>
      <c r="Y819" s="216"/>
      <c r="Z819" s="216"/>
      <c r="AA819" s="216"/>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6"/>
      <c r="AX819" s="216"/>
      <c r="AY819" s="216"/>
      <c r="AZ819" s="216"/>
      <c r="BA819" s="216"/>
      <c r="BB819" s="216"/>
      <c r="BC819" s="216"/>
      <c r="BD819" s="216"/>
    </row>
    <row r="820" spans="14:56" ht="37.15" customHeight="1">
      <c r="N820" s="213"/>
      <c r="O820" s="213"/>
      <c r="P820" s="213"/>
      <c r="Q820" s="214"/>
      <c r="T820" s="216"/>
      <c r="U820" s="216"/>
      <c r="V820" s="216"/>
      <c r="W820" s="216"/>
      <c r="X820" s="216"/>
      <c r="Y820" s="216"/>
      <c r="Z820" s="216"/>
      <c r="AA820" s="216"/>
      <c r="AB820" s="213"/>
      <c r="AC820" s="213"/>
      <c r="AD820" s="213"/>
      <c r="AE820" s="213"/>
      <c r="AF820" s="213"/>
      <c r="AG820" s="213"/>
      <c r="AH820" s="213"/>
      <c r="AI820" s="213"/>
      <c r="AJ820" s="213"/>
      <c r="AK820" s="213"/>
      <c r="AL820" s="213"/>
      <c r="AM820" s="213"/>
      <c r="AN820" s="213"/>
      <c r="AO820" s="213"/>
      <c r="AP820" s="213"/>
      <c r="AQ820" s="213"/>
      <c r="AR820" s="213"/>
      <c r="AS820" s="213"/>
      <c r="AT820" s="213"/>
      <c r="AU820" s="213"/>
      <c r="AV820" s="213"/>
      <c r="AW820" s="216"/>
      <c r="AX820" s="216"/>
      <c r="AY820" s="216"/>
      <c r="AZ820" s="216"/>
      <c r="BA820" s="216"/>
      <c r="BB820" s="216"/>
      <c r="BC820" s="216"/>
      <c r="BD820" s="216"/>
    </row>
    <row r="821" spans="14:56" ht="37.15" customHeight="1">
      <c r="N821" s="213"/>
      <c r="O821" s="213"/>
      <c r="P821" s="213"/>
      <c r="Q821" s="214"/>
      <c r="T821" s="216"/>
      <c r="U821" s="216"/>
      <c r="V821" s="216"/>
      <c r="W821" s="216"/>
      <c r="X821" s="216"/>
      <c r="Y821" s="216"/>
      <c r="Z821" s="216"/>
      <c r="AA821" s="216"/>
      <c r="AB821" s="213"/>
      <c r="AC821" s="213"/>
      <c r="AD821" s="213"/>
      <c r="AE821" s="213"/>
      <c r="AF821" s="213"/>
      <c r="AG821" s="213"/>
      <c r="AH821" s="213"/>
      <c r="AI821" s="213"/>
      <c r="AJ821" s="213"/>
      <c r="AK821" s="213"/>
      <c r="AL821" s="213"/>
      <c r="AM821" s="213"/>
      <c r="AN821" s="213"/>
      <c r="AO821" s="213"/>
      <c r="AP821" s="213"/>
      <c r="AQ821" s="213"/>
      <c r="AR821" s="213"/>
      <c r="AS821" s="213"/>
      <c r="AT821" s="213"/>
      <c r="AU821" s="213"/>
      <c r="AV821" s="213"/>
      <c r="AW821" s="216"/>
      <c r="AX821" s="216"/>
      <c r="AY821" s="216"/>
      <c r="AZ821" s="216"/>
      <c r="BA821" s="216"/>
      <c r="BB821" s="216"/>
      <c r="BC821" s="216"/>
      <c r="BD821" s="216"/>
    </row>
    <row r="822" spans="14:56" ht="37.15" customHeight="1">
      <c r="N822" s="213"/>
      <c r="O822" s="213"/>
      <c r="P822" s="213"/>
      <c r="Q822" s="214"/>
      <c r="T822" s="216"/>
      <c r="U822" s="216"/>
      <c r="V822" s="216"/>
      <c r="W822" s="216"/>
      <c r="X822" s="216"/>
      <c r="Y822" s="216"/>
      <c r="Z822" s="216"/>
      <c r="AA822" s="216"/>
      <c r="AB822" s="213"/>
      <c r="AC822" s="213"/>
      <c r="AD822" s="213"/>
      <c r="AE822" s="213"/>
      <c r="AF822" s="213"/>
      <c r="AG822" s="213"/>
      <c r="AH822" s="213"/>
      <c r="AI822" s="213"/>
      <c r="AJ822" s="213"/>
      <c r="AK822" s="213"/>
      <c r="AL822" s="213"/>
      <c r="AM822" s="213"/>
      <c r="AN822" s="213"/>
      <c r="AO822" s="213"/>
      <c r="AP822" s="213"/>
      <c r="AQ822" s="213"/>
      <c r="AR822" s="213"/>
      <c r="AS822" s="213"/>
      <c r="AT822" s="213"/>
      <c r="AU822" s="213"/>
      <c r="AV822" s="213"/>
      <c r="AW822" s="216"/>
      <c r="AX822" s="216"/>
      <c r="AY822" s="216"/>
      <c r="AZ822" s="216"/>
      <c r="BA822" s="216"/>
      <c r="BB822" s="216"/>
      <c r="BC822" s="216"/>
      <c r="BD822" s="216"/>
    </row>
    <row r="823" spans="14:56" ht="37.15" customHeight="1">
      <c r="N823" s="213"/>
      <c r="O823" s="213"/>
      <c r="P823" s="213"/>
      <c r="Q823" s="214"/>
      <c r="T823" s="216"/>
      <c r="U823" s="216"/>
      <c r="V823" s="216"/>
      <c r="W823" s="216"/>
      <c r="X823" s="216"/>
      <c r="Y823" s="216"/>
      <c r="Z823" s="216"/>
      <c r="AA823" s="216"/>
      <c r="AB823" s="213"/>
      <c r="AC823" s="213"/>
      <c r="AD823" s="213"/>
      <c r="AE823" s="213"/>
      <c r="AF823" s="213"/>
      <c r="AG823" s="213"/>
      <c r="AH823" s="213"/>
      <c r="AI823" s="213"/>
      <c r="AJ823" s="213"/>
      <c r="AK823" s="213"/>
      <c r="AL823" s="213"/>
      <c r="AM823" s="213"/>
      <c r="AN823" s="213"/>
      <c r="AO823" s="213"/>
      <c r="AP823" s="213"/>
      <c r="AQ823" s="213"/>
      <c r="AR823" s="213"/>
      <c r="AS823" s="213"/>
      <c r="AT823" s="213"/>
      <c r="AU823" s="213"/>
      <c r="AV823" s="213"/>
      <c r="AW823" s="216"/>
      <c r="AX823" s="216"/>
      <c r="AY823" s="216"/>
      <c r="AZ823" s="216"/>
      <c r="BA823" s="216"/>
      <c r="BB823" s="216"/>
      <c r="BC823" s="216"/>
      <c r="BD823" s="216"/>
    </row>
    <row r="824" spans="14:56" ht="37.15" customHeight="1">
      <c r="N824" s="213"/>
      <c r="O824" s="213"/>
      <c r="P824" s="213"/>
      <c r="Q824" s="214"/>
      <c r="T824" s="216"/>
      <c r="U824" s="216"/>
      <c r="V824" s="216"/>
      <c r="W824" s="216"/>
      <c r="X824" s="216"/>
      <c r="Y824" s="216"/>
      <c r="Z824" s="216"/>
      <c r="AA824" s="216"/>
      <c r="AB824" s="213"/>
      <c r="AC824" s="213"/>
      <c r="AD824" s="213"/>
      <c r="AE824" s="213"/>
      <c r="AF824" s="213"/>
      <c r="AG824" s="213"/>
      <c r="AH824" s="213"/>
      <c r="AI824" s="213"/>
      <c r="AJ824" s="213"/>
      <c r="AK824" s="213"/>
      <c r="AL824" s="213"/>
      <c r="AM824" s="213"/>
      <c r="AN824" s="213"/>
      <c r="AO824" s="213"/>
      <c r="AP824" s="213"/>
      <c r="AQ824" s="213"/>
      <c r="AR824" s="213"/>
      <c r="AS824" s="213"/>
      <c r="AT824" s="213"/>
      <c r="AU824" s="213"/>
      <c r="AV824" s="213"/>
      <c r="AW824" s="216"/>
      <c r="AX824" s="216"/>
      <c r="AY824" s="216"/>
      <c r="AZ824" s="216"/>
      <c r="BA824" s="216"/>
      <c r="BB824" s="216"/>
      <c r="BC824" s="216"/>
      <c r="BD824" s="216"/>
    </row>
    <row r="825" spans="14:56" ht="37.15" customHeight="1">
      <c r="N825" s="213"/>
      <c r="O825" s="213"/>
      <c r="P825" s="213"/>
      <c r="Q825" s="214"/>
      <c r="T825" s="216"/>
      <c r="U825" s="216"/>
      <c r="V825" s="216"/>
      <c r="W825" s="216"/>
      <c r="X825" s="216"/>
      <c r="Y825" s="216"/>
      <c r="Z825" s="216"/>
      <c r="AA825" s="216"/>
      <c r="AB825" s="213"/>
      <c r="AC825" s="213"/>
      <c r="AD825" s="213"/>
      <c r="AE825" s="213"/>
      <c r="AF825" s="213"/>
      <c r="AG825" s="213"/>
      <c r="AH825" s="213"/>
      <c r="AI825" s="213"/>
      <c r="AJ825" s="213"/>
      <c r="AK825" s="213"/>
      <c r="AL825" s="213"/>
      <c r="AM825" s="213"/>
      <c r="AN825" s="213"/>
      <c r="AO825" s="213"/>
      <c r="AP825" s="213"/>
      <c r="AQ825" s="213"/>
      <c r="AR825" s="213"/>
      <c r="AS825" s="213"/>
      <c r="AT825" s="213"/>
      <c r="AU825" s="213"/>
      <c r="AV825" s="213"/>
      <c r="AW825" s="216"/>
      <c r="AX825" s="216"/>
      <c r="AY825" s="216"/>
      <c r="AZ825" s="216"/>
      <c r="BA825" s="216"/>
      <c r="BB825" s="216"/>
      <c r="BC825" s="216"/>
      <c r="BD825" s="216"/>
    </row>
    <row r="826" spans="14:56" ht="37.15" customHeight="1">
      <c r="N826" s="213"/>
      <c r="O826" s="213"/>
      <c r="P826" s="213"/>
      <c r="Q826" s="214"/>
      <c r="T826" s="216"/>
      <c r="U826" s="216"/>
      <c r="V826" s="216"/>
      <c r="W826" s="216"/>
      <c r="X826" s="216"/>
      <c r="Y826" s="216"/>
      <c r="Z826" s="216"/>
      <c r="AA826" s="216"/>
      <c r="AB826" s="213"/>
      <c r="AC826" s="213"/>
      <c r="AD826" s="213"/>
      <c r="AE826" s="213"/>
      <c r="AF826" s="213"/>
      <c r="AG826" s="213"/>
      <c r="AH826" s="213"/>
      <c r="AI826" s="213"/>
      <c r="AJ826" s="213"/>
      <c r="AK826" s="213"/>
      <c r="AL826" s="213"/>
      <c r="AM826" s="213"/>
      <c r="AN826" s="213"/>
      <c r="AO826" s="213"/>
      <c r="AP826" s="213"/>
      <c r="AQ826" s="213"/>
      <c r="AR826" s="213"/>
      <c r="AS826" s="213"/>
      <c r="AT826" s="213"/>
      <c r="AU826" s="213"/>
      <c r="AV826" s="213"/>
      <c r="AW826" s="216"/>
      <c r="AX826" s="216"/>
      <c r="AY826" s="216"/>
      <c r="AZ826" s="216"/>
      <c r="BA826" s="216"/>
      <c r="BB826" s="216"/>
      <c r="BC826" s="216"/>
      <c r="BD826" s="216"/>
    </row>
    <row r="827" spans="14:56" ht="37.15" customHeight="1">
      <c r="N827" s="213"/>
      <c r="O827" s="213"/>
      <c r="P827" s="213"/>
      <c r="Q827" s="214"/>
      <c r="T827" s="216"/>
      <c r="U827" s="216"/>
      <c r="V827" s="216"/>
      <c r="W827" s="216"/>
      <c r="X827" s="216"/>
      <c r="Y827" s="216"/>
      <c r="Z827" s="216"/>
      <c r="AA827" s="216"/>
      <c r="AB827" s="213"/>
      <c r="AC827" s="213"/>
      <c r="AD827" s="213"/>
      <c r="AE827" s="213"/>
      <c r="AF827" s="213"/>
      <c r="AG827" s="213"/>
      <c r="AH827" s="213"/>
      <c r="AI827" s="213"/>
      <c r="AJ827" s="213"/>
      <c r="AK827" s="213"/>
      <c r="AL827" s="213"/>
      <c r="AM827" s="213"/>
      <c r="AN827" s="213"/>
      <c r="AO827" s="213"/>
      <c r="AP827" s="213"/>
      <c r="AQ827" s="213"/>
      <c r="AR827" s="213"/>
      <c r="AS827" s="213"/>
      <c r="AT827" s="213"/>
      <c r="AU827" s="213"/>
      <c r="AV827" s="213"/>
      <c r="AW827" s="216"/>
      <c r="AX827" s="216"/>
      <c r="AY827" s="216"/>
      <c r="AZ827" s="216"/>
      <c r="BA827" s="216"/>
      <c r="BB827" s="216"/>
      <c r="BC827" s="216"/>
      <c r="BD827" s="216"/>
    </row>
    <row r="828" spans="14:56" ht="37.15" customHeight="1">
      <c r="N828" s="213"/>
      <c r="O828" s="213"/>
      <c r="P828" s="213"/>
      <c r="Q828" s="214"/>
      <c r="T828" s="216"/>
      <c r="U828" s="216"/>
      <c r="V828" s="216"/>
      <c r="W828" s="216"/>
      <c r="X828" s="216"/>
      <c r="Y828" s="216"/>
      <c r="Z828" s="216"/>
      <c r="AA828" s="216"/>
      <c r="AB828" s="213"/>
      <c r="AC828" s="213"/>
      <c r="AD828" s="213"/>
      <c r="AE828" s="213"/>
      <c r="AF828" s="213"/>
      <c r="AG828" s="213"/>
      <c r="AH828" s="213"/>
      <c r="AI828" s="213"/>
      <c r="AJ828" s="213"/>
      <c r="AK828" s="213"/>
      <c r="AL828" s="213"/>
      <c r="AM828" s="213"/>
      <c r="AN828" s="213"/>
      <c r="AO828" s="213"/>
      <c r="AP828" s="213"/>
      <c r="AQ828" s="213"/>
      <c r="AR828" s="213"/>
      <c r="AS828" s="213"/>
      <c r="AT828" s="213"/>
      <c r="AU828" s="213"/>
      <c r="AV828" s="213"/>
      <c r="AW828" s="216"/>
      <c r="AX828" s="216"/>
      <c r="AY828" s="216"/>
      <c r="AZ828" s="216"/>
      <c r="BA828" s="216"/>
      <c r="BB828" s="216"/>
      <c r="BC828" s="216"/>
      <c r="BD828" s="216"/>
    </row>
    <row r="829" spans="14:56" ht="37.15" customHeight="1">
      <c r="N829" s="213"/>
      <c r="O829" s="213"/>
      <c r="P829" s="213"/>
      <c r="Q829" s="214"/>
      <c r="T829" s="216"/>
      <c r="U829" s="216"/>
      <c r="V829" s="216"/>
      <c r="W829" s="216"/>
      <c r="X829" s="216"/>
      <c r="Y829" s="216"/>
      <c r="Z829" s="216"/>
      <c r="AA829" s="216"/>
      <c r="AB829" s="213"/>
      <c r="AC829" s="213"/>
      <c r="AD829" s="213"/>
      <c r="AE829" s="213"/>
      <c r="AF829" s="213"/>
      <c r="AG829" s="213"/>
      <c r="AH829" s="213"/>
      <c r="AI829" s="213"/>
      <c r="AJ829" s="213"/>
      <c r="AK829" s="213"/>
      <c r="AL829" s="213"/>
      <c r="AM829" s="213"/>
      <c r="AN829" s="213"/>
      <c r="AO829" s="213"/>
      <c r="AP829" s="213"/>
      <c r="AQ829" s="213"/>
      <c r="AR829" s="213"/>
      <c r="AS829" s="213"/>
      <c r="AT829" s="213"/>
      <c r="AU829" s="213"/>
      <c r="AV829" s="213"/>
      <c r="AW829" s="216"/>
      <c r="AX829" s="216"/>
      <c r="AY829" s="216"/>
      <c r="AZ829" s="216"/>
      <c r="BA829" s="216"/>
      <c r="BB829" s="216"/>
      <c r="BC829" s="216"/>
      <c r="BD829" s="216"/>
    </row>
    <row r="830" spans="14:56" ht="37.15" customHeight="1">
      <c r="N830" s="213"/>
      <c r="O830" s="213"/>
      <c r="P830" s="213"/>
      <c r="Q830" s="214"/>
      <c r="T830" s="216"/>
      <c r="U830" s="216"/>
      <c r="V830" s="216"/>
      <c r="W830" s="216"/>
      <c r="X830" s="216"/>
      <c r="Y830" s="216"/>
      <c r="Z830" s="216"/>
      <c r="AA830" s="216"/>
      <c r="AB830" s="213"/>
      <c r="AC830" s="213"/>
      <c r="AD830" s="213"/>
      <c r="AE830" s="213"/>
      <c r="AF830" s="213"/>
      <c r="AG830" s="213"/>
      <c r="AH830" s="213"/>
      <c r="AI830" s="213"/>
      <c r="AJ830" s="213"/>
      <c r="AK830" s="213"/>
      <c r="AL830" s="213"/>
      <c r="AM830" s="213"/>
      <c r="AN830" s="213"/>
      <c r="AO830" s="213"/>
      <c r="AP830" s="213"/>
      <c r="AQ830" s="213"/>
      <c r="AR830" s="213"/>
      <c r="AS830" s="213"/>
      <c r="AT830" s="213"/>
      <c r="AU830" s="213"/>
      <c r="AV830" s="213"/>
      <c r="AW830" s="216"/>
      <c r="AX830" s="216"/>
      <c r="AY830" s="216"/>
      <c r="AZ830" s="216"/>
      <c r="BA830" s="216"/>
      <c r="BB830" s="216"/>
      <c r="BC830" s="216"/>
      <c r="BD830" s="216"/>
    </row>
    <row r="831" spans="14:56" ht="37.15" customHeight="1">
      <c r="N831" s="213"/>
      <c r="O831" s="213"/>
      <c r="P831" s="213"/>
      <c r="Q831" s="214"/>
      <c r="T831" s="216"/>
      <c r="U831" s="216"/>
      <c r="V831" s="216"/>
      <c r="W831" s="216"/>
      <c r="X831" s="216"/>
      <c r="Y831" s="216"/>
      <c r="Z831" s="216"/>
      <c r="AA831" s="216"/>
      <c r="AB831" s="213"/>
      <c r="AC831" s="213"/>
      <c r="AD831" s="213"/>
      <c r="AE831" s="213"/>
      <c r="AF831" s="213"/>
      <c r="AG831" s="213"/>
      <c r="AH831" s="213"/>
      <c r="AI831" s="213"/>
      <c r="AJ831" s="213"/>
      <c r="AK831" s="213"/>
      <c r="AL831" s="213"/>
      <c r="AM831" s="213"/>
      <c r="AN831" s="213"/>
      <c r="AO831" s="213"/>
      <c r="AP831" s="213"/>
      <c r="AQ831" s="213"/>
      <c r="AR831" s="213"/>
      <c r="AS831" s="213"/>
      <c r="AT831" s="213"/>
      <c r="AU831" s="213"/>
      <c r="AV831" s="213"/>
      <c r="AW831" s="216"/>
      <c r="AX831" s="216"/>
      <c r="AY831" s="216"/>
      <c r="AZ831" s="216"/>
      <c r="BA831" s="216"/>
      <c r="BB831" s="216"/>
      <c r="BC831" s="216"/>
      <c r="BD831" s="216"/>
    </row>
    <row r="832" spans="14:56" ht="37.15" customHeight="1">
      <c r="N832" s="213"/>
      <c r="O832" s="213"/>
      <c r="P832" s="213"/>
      <c r="Q832" s="214"/>
      <c r="T832" s="216"/>
      <c r="U832" s="216"/>
      <c r="V832" s="216"/>
      <c r="W832" s="216"/>
      <c r="X832" s="216"/>
      <c r="Y832" s="216"/>
      <c r="Z832" s="216"/>
      <c r="AA832" s="216"/>
      <c r="AB832" s="213"/>
      <c r="AC832" s="213"/>
      <c r="AD832" s="213"/>
      <c r="AE832" s="213"/>
      <c r="AF832" s="213"/>
      <c r="AG832" s="213"/>
      <c r="AH832" s="213"/>
      <c r="AI832" s="213"/>
      <c r="AJ832" s="213"/>
      <c r="AK832" s="213"/>
      <c r="AL832" s="213"/>
      <c r="AM832" s="213"/>
      <c r="AN832" s="213"/>
      <c r="AO832" s="213"/>
      <c r="AP832" s="213"/>
      <c r="AQ832" s="213"/>
      <c r="AR832" s="213"/>
      <c r="AS832" s="213"/>
      <c r="AT832" s="213"/>
      <c r="AU832" s="213"/>
      <c r="AV832" s="213"/>
      <c r="AW832" s="216"/>
      <c r="AX832" s="216"/>
      <c r="AY832" s="216"/>
      <c r="AZ832" s="216"/>
      <c r="BA832" s="216"/>
      <c r="BB832" s="216"/>
      <c r="BC832" s="216"/>
      <c r="BD832" s="216"/>
    </row>
    <row r="833" spans="14:56" ht="37.15" customHeight="1">
      <c r="N833" s="213"/>
      <c r="O833" s="213"/>
      <c r="P833" s="213"/>
      <c r="Q833" s="214"/>
      <c r="T833" s="216"/>
      <c r="U833" s="216"/>
      <c r="V833" s="216"/>
      <c r="W833" s="216"/>
      <c r="X833" s="216"/>
      <c r="Y833" s="216"/>
      <c r="Z833" s="216"/>
      <c r="AA833" s="216"/>
      <c r="AB833" s="213"/>
      <c r="AC833" s="213"/>
      <c r="AD833" s="213"/>
      <c r="AE833" s="213"/>
      <c r="AF833" s="213"/>
      <c r="AG833" s="213"/>
      <c r="AH833" s="213"/>
      <c r="AI833" s="213"/>
      <c r="AJ833" s="213"/>
      <c r="AK833" s="213"/>
      <c r="AL833" s="213"/>
      <c r="AM833" s="213"/>
      <c r="AN833" s="213"/>
      <c r="AO833" s="213"/>
      <c r="AP833" s="213"/>
      <c r="AQ833" s="213"/>
      <c r="AR833" s="213"/>
      <c r="AS833" s="213"/>
      <c r="AT833" s="213"/>
      <c r="AU833" s="213"/>
      <c r="AV833" s="213"/>
      <c r="AW833" s="216"/>
      <c r="AX833" s="216"/>
      <c r="AY833" s="216"/>
      <c r="AZ833" s="216"/>
      <c r="BA833" s="216"/>
      <c r="BB833" s="216"/>
      <c r="BC833" s="216"/>
      <c r="BD833" s="216"/>
    </row>
    <row r="834" spans="14:56" ht="37.15" customHeight="1">
      <c r="N834" s="213"/>
      <c r="O834" s="213"/>
      <c r="P834" s="213"/>
      <c r="Q834" s="214"/>
      <c r="T834" s="216"/>
      <c r="U834" s="216"/>
      <c r="V834" s="216"/>
      <c r="W834" s="216"/>
      <c r="X834" s="216"/>
      <c r="Y834" s="216"/>
      <c r="Z834" s="216"/>
      <c r="AA834" s="216"/>
      <c r="AB834" s="213"/>
      <c r="AC834" s="213"/>
      <c r="AD834" s="213"/>
      <c r="AE834" s="213"/>
      <c r="AF834" s="213"/>
      <c r="AG834" s="213"/>
      <c r="AH834" s="213"/>
      <c r="AI834" s="213"/>
      <c r="AJ834" s="213"/>
      <c r="AK834" s="213"/>
      <c r="AL834" s="213"/>
      <c r="AM834" s="213"/>
      <c r="AN834" s="213"/>
      <c r="AO834" s="213"/>
      <c r="AP834" s="213"/>
      <c r="AQ834" s="213"/>
      <c r="AR834" s="213"/>
      <c r="AS834" s="213"/>
      <c r="AT834" s="213"/>
      <c r="AU834" s="213"/>
      <c r="AV834" s="213"/>
      <c r="AW834" s="216"/>
      <c r="AX834" s="216"/>
      <c r="AY834" s="216"/>
      <c r="AZ834" s="216"/>
      <c r="BA834" s="216"/>
      <c r="BB834" s="216"/>
      <c r="BC834" s="216"/>
      <c r="BD834" s="216"/>
    </row>
    <row r="835" spans="14:56" ht="37.15" customHeight="1">
      <c r="N835" s="213"/>
      <c r="O835" s="213"/>
      <c r="P835" s="213"/>
      <c r="Q835" s="214"/>
      <c r="T835" s="216"/>
      <c r="U835" s="216"/>
      <c r="V835" s="216"/>
      <c r="W835" s="216"/>
      <c r="X835" s="216"/>
      <c r="Y835" s="216"/>
      <c r="Z835" s="216"/>
      <c r="AA835" s="216"/>
      <c r="AB835" s="213"/>
      <c r="AC835" s="213"/>
      <c r="AD835" s="213"/>
      <c r="AE835" s="213"/>
      <c r="AF835" s="213"/>
      <c r="AG835" s="213"/>
      <c r="AH835" s="213"/>
      <c r="AI835" s="213"/>
      <c r="AJ835" s="213"/>
      <c r="AK835" s="213"/>
      <c r="AL835" s="213"/>
      <c r="AM835" s="213"/>
      <c r="AN835" s="213"/>
      <c r="AO835" s="213"/>
      <c r="AP835" s="213"/>
      <c r="AQ835" s="213"/>
      <c r="AR835" s="213"/>
      <c r="AS835" s="213"/>
      <c r="AT835" s="213"/>
      <c r="AU835" s="213"/>
      <c r="AV835" s="213"/>
      <c r="AW835" s="216"/>
      <c r="AX835" s="216"/>
      <c r="AY835" s="216"/>
      <c r="AZ835" s="216"/>
      <c r="BA835" s="216"/>
      <c r="BB835" s="216"/>
      <c r="BC835" s="216"/>
      <c r="BD835" s="216"/>
    </row>
    <row r="836" spans="14:56" ht="37.15" customHeight="1">
      <c r="N836" s="213"/>
      <c r="O836" s="213"/>
      <c r="P836" s="213"/>
      <c r="Q836" s="214"/>
      <c r="T836" s="216"/>
      <c r="U836" s="216"/>
      <c r="V836" s="216"/>
      <c r="W836" s="216"/>
      <c r="X836" s="216"/>
      <c r="Y836" s="216"/>
      <c r="Z836" s="216"/>
      <c r="AA836" s="216"/>
      <c r="AB836" s="213"/>
      <c r="AC836" s="213"/>
      <c r="AD836" s="213"/>
      <c r="AE836" s="213"/>
      <c r="AF836" s="213"/>
      <c r="AG836" s="213"/>
      <c r="AH836" s="213"/>
      <c r="AI836" s="213"/>
      <c r="AJ836" s="213"/>
      <c r="AK836" s="213"/>
      <c r="AL836" s="213"/>
      <c r="AM836" s="213"/>
      <c r="AN836" s="213"/>
      <c r="AO836" s="213"/>
      <c r="AP836" s="213"/>
      <c r="AQ836" s="213"/>
      <c r="AR836" s="213"/>
      <c r="AS836" s="213"/>
      <c r="AT836" s="213"/>
      <c r="AU836" s="213"/>
      <c r="AV836" s="213"/>
      <c r="AW836" s="216"/>
      <c r="AX836" s="216"/>
      <c r="AY836" s="216"/>
      <c r="AZ836" s="216"/>
      <c r="BA836" s="216"/>
      <c r="BB836" s="216"/>
      <c r="BC836" s="216"/>
      <c r="BD836" s="216"/>
    </row>
    <row r="837" spans="14:56" ht="37.15" customHeight="1">
      <c r="N837" s="213"/>
      <c r="O837" s="213"/>
      <c r="P837" s="213"/>
      <c r="Q837" s="214"/>
      <c r="T837" s="216"/>
      <c r="U837" s="216"/>
      <c r="V837" s="216"/>
      <c r="W837" s="216"/>
      <c r="X837" s="216"/>
      <c r="Y837" s="216"/>
      <c r="Z837" s="216"/>
      <c r="AA837" s="216"/>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6"/>
      <c r="AX837" s="216"/>
      <c r="AY837" s="216"/>
      <c r="AZ837" s="216"/>
      <c r="BA837" s="216"/>
      <c r="BB837" s="216"/>
      <c r="BC837" s="216"/>
      <c r="BD837" s="216"/>
    </row>
    <row r="838" spans="14:56" ht="37.15" customHeight="1">
      <c r="N838" s="213"/>
      <c r="O838" s="213"/>
      <c r="P838" s="213"/>
      <c r="Q838" s="214"/>
      <c r="T838" s="216"/>
      <c r="U838" s="216"/>
      <c r="V838" s="216"/>
      <c r="W838" s="216"/>
      <c r="X838" s="216"/>
      <c r="Y838" s="216"/>
      <c r="Z838" s="216"/>
      <c r="AA838" s="216"/>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6"/>
      <c r="AX838" s="216"/>
      <c r="AY838" s="216"/>
      <c r="AZ838" s="216"/>
      <c r="BA838" s="216"/>
      <c r="BB838" s="216"/>
      <c r="BC838" s="216"/>
      <c r="BD838" s="216"/>
    </row>
    <row r="839" spans="14:56" ht="37.15" customHeight="1">
      <c r="N839" s="213"/>
      <c r="O839" s="213"/>
      <c r="P839" s="213"/>
      <c r="Q839" s="214"/>
      <c r="T839" s="216"/>
      <c r="U839" s="216"/>
      <c r="V839" s="216"/>
      <c r="W839" s="216"/>
      <c r="X839" s="216"/>
      <c r="Y839" s="216"/>
      <c r="Z839" s="216"/>
      <c r="AA839" s="216"/>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6"/>
      <c r="AX839" s="216"/>
      <c r="AY839" s="216"/>
      <c r="AZ839" s="216"/>
      <c r="BA839" s="216"/>
      <c r="BB839" s="216"/>
      <c r="BC839" s="216"/>
      <c r="BD839" s="216"/>
    </row>
    <row r="840" spans="14:56" ht="37.15" customHeight="1">
      <c r="N840" s="213"/>
      <c r="O840" s="213"/>
      <c r="P840" s="213"/>
      <c r="Q840" s="214"/>
      <c r="T840" s="216"/>
      <c r="U840" s="216"/>
      <c r="V840" s="216"/>
      <c r="W840" s="216"/>
      <c r="X840" s="216"/>
      <c r="Y840" s="216"/>
      <c r="Z840" s="216"/>
      <c r="AA840" s="216"/>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6"/>
      <c r="AX840" s="216"/>
      <c r="AY840" s="216"/>
      <c r="AZ840" s="216"/>
      <c r="BA840" s="216"/>
      <c r="BB840" s="216"/>
      <c r="BC840" s="216"/>
      <c r="BD840" s="216"/>
    </row>
    <row r="841" spans="14:56" ht="37.15" customHeight="1">
      <c r="N841" s="213"/>
      <c r="O841" s="213"/>
      <c r="P841" s="213"/>
      <c r="Q841" s="214"/>
      <c r="T841" s="216"/>
      <c r="U841" s="216"/>
      <c r="V841" s="216"/>
      <c r="W841" s="216"/>
      <c r="X841" s="216"/>
      <c r="Y841" s="216"/>
      <c r="Z841" s="216"/>
      <c r="AA841" s="216"/>
      <c r="AB841" s="213"/>
      <c r="AC841" s="213"/>
      <c r="AD841" s="213"/>
      <c r="AE841" s="213"/>
      <c r="AF841" s="213"/>
      <c r="AG841" s="213"/>
      <c r="AH841" s="213"/>
      <c r="AI841" s="213"/>
      <c r="AJ841" s="213"/>
      <c r="AK841" s="213"/>
      <c r="AL841" s="213"/>
      <c r="AM841" s="213"/>
      <c r="AN841" s="213"/>
      <c r="AO841" s="213"/>
      <c r="AP841" s="213"/>
      <c r="AQ841" s="213"/>
      <c r="AR841" s="213"/>
      <c r="AS841" s="213"/>
      <c r="AT841" s="213"/>
      <c r="AU841" s="213"/>
      <c r="AV841" s="213"/>
      <c r="AW841" s="216"/>
      <c r="AX841" s="216"/>
      <c r="AY841" s="216"/>
      <c r="AZ841" s="216"/>
      <c r="BA841" s="216"/>
      <c r="BB841" s="216"/>
      <c r="BC841" s="216"/>
      <c r="BD841" s="216"/>
    </row>
    <row r="842" spans="14:56" ht="37.15" customHeight="1">
      <c r="N842" s="213"/>
      <c r="O842" s="213"/>
      <c r="P842" s="213"/>
      <c r="Q842" s="214"/>
      <c r="T842" s="216"/>
      <c r="U842" s="216"/>
      <c r="V842" s="216"/>
      <c r="W842" s="216"/>
      <c r="X842" s="216"/>
      <c r="Y842" s="216"/>
      <c r="Z842" s="216"/>
      <c r="AA842" s="216"/>
      <c r="AB842" s="213"/>
      <c r="AC842" s="213"/>
      <c r="AD842" s="213"/>
      <c r="AE842" s="213"/>
      <c r="AF842" s="213"/>
      <c r="AG842" s="213"/>
      <c r="AH842" s="213"/>
      <c r="AI842" s="213"/>
      <c r="AJ842" s="213"/>
      <c r="AK842" s="213"/>
      <c r="AL842" s="213"/>
      <c r="AM842" s="213"/>
      <c r="AN842" s="213"/>
      <c r="AO842" s="213"/>
      <c r="AP842" s="213"/>
      <c r="AQ842" s="213"/>
      <c r="AR842" s="213"/>
      <c r="AS842" s="213"/>
      <c r="AT842" s="213"/>
      <c r="AU842" s="213"/>
      <c r="AV842" s="213"/>
      <c r="AW842" s="216"/>
      <c r="AX842" s="216"/>
      <c r="AY842" s="216"/>
      <c r="AZ842" s="216"/>
      <c r="BA842" s="216"/>
      <c r="BB842" s="216"/>
      <c r="BC842" s="216"/>
      <c r="BD842" s="216"/>
    </row>
    <row r="843" spans="14:56" ht="37.15" customHeight="1">
      <c r="N843" s="213"/>
      <c r="O843" s="213"/>
      <c r="P843" s="213"/>
      <c r="Q843" s="214"/>
      <c r="T843" s="216"/>
      <c r="U843" s="216"/>
      <c r="V843" s="216"/>
      <c r="W843" s="216"/>
      <c r="X843" s="216"/>
      <c r="Y843" s="216"/>
      <c r="Z843" s="216"/>
      <c r="AA843" s="216"/>
      <c r="AB843" s="213"/>
      <c r="AC843" s="213"/>
      <c r="AD843" s="213"/>
      <c r="AE843" s="213"/>
      <c r="AF843" s="213"/>
      <c r="AG843" s="213"/>
      <c r="AH843" s="213"/>
      <c r="AI843" s="213"/>
      <c r="AJ843" s="213"/>
      <c r="AK843" s="213"/>
      <c r="AL843" s="213"/>
      <c r="AM843" s="213"/>
      <c r="AN843" s="213"/>
      <c r="AO843" s="213"/>
      <c r="AP843" s="213"/>
      <c r="AQ843" s="213"/>
      <c r="AR843" s="213"/>
      <c r="AS843" s="213"/>
      <c r="AT843" s="213"/>
      <c r="AU843" s="213"/>
      <c r="AV843" s="213"/>
      <c r="AW843" s="216"/>
      <c r="AX843" s="216"/>
      <c r="AY843" s="216"/>
      <c r="AZ843" s="216"/>
      <c r="BA843" s="216"/>
      <c r="BB843" s="216"/>
      <c r="BC843" s="216"/>
      <c r="BD843" s="216"/>
    </row>
    <row r="844" spans="14:56" ht="37.15" customHeight="1">
      <c r="N844" s="213"/>
      <c r="O844" s="213"/>
      <c r="P844" s="213"/>
      <c r="Q844" s="214"/>
      <c r="T844" s="216"/>
      <c r="U844" s="216"/>
      <c r="V844" s="216"/>
      <c r="W844" s="216"/>
      <c r="X844" s="216"/>
      <c r="Y844" s="216"/>
      <c r="Z844" s="216"/>
      <c r="AA844" s="216"/>
      <c r="AB844" s="213"/>
      <c r="AC844" s="213"/>
      <c r="AD844" s="213"/>
      <c r="AE844" s="213"/>
      <c r="AF844" s="213"/>
      <c r="AG844" s="213"/>
      <c r="AH844" s="213"/>
      <c r="AI844" s="213"/>
      <c r="AJ844" s="213"/>
      <c r="AK844" s="213"/>
      <c r="AL844" s="213"/>
      <c r="AM844" s="213"/>
      <c r="AN844" s="213"/>
      <c r="AO844" s="213"/>
      <c r="AP844" s="213"/>
      <c r="AQ844" s="213"/>
      <c r="AR844" s="213"/>
      <c r="AS844" s="213"/>
      <c r="AT844" s="213"/>
      <c r="AU844" s="213"/>
      <c r="AV844" s="213"/>
      <c r="AW844" s="216"/>
      <c r="AX844" s="216"/>
      <c r="AY844" s="216"/>
      <c r="AZ844" s="216"/>
      <c r="BA844" s="216"/>
      <c r="BB844" s="216"/>
      <c r="BC844" s="216"/>
      <c r="BD844" s="216"/>
    </row>
    <row r="845" spans="14:56" ht="37.15" customHeight="1">
      <c r="N845" s="213"/>
      <c r="O845" s="213"/>
      <c r="P845" s="213"/>
      <c r="Q845" s="214"/>
      <c r="T845" s="216"/>
      <c r="U845" s="216"/>
      <c r="V845" s="216"/>
      <c r="W845" s="216"/>
      <c r="X845" s="216"/>
      <c r="Y845" s="216"/>
      <c r="Z845" s="216"/>
      <c r="AA845" s="216"/>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6"/>
      <c r="AX845" s="216"/>
      <c r="AY845" s="216"/>
      <c r="AZ845" s="216"/>
      <c r="BA845" s="216"/>
      <c r="BB845" s="216"/>
      <c r="BC845" s="216"/>
      <c r="BD845" s="216"/>
    </row>
    <row r="846" spans="14:56" ht="37.15" customHeight="1">
      <c r="N846" s="213"/>
      <c r="O846" s="213"/>
      <c r="P846" s="213"/>
      <c r="Q846" s="214"/>
      <c r="T846" s="216"/>
      <c r="U846" s="216"/>
      <c r="V846" s="216"/>
      <c r="W846" s="216"/>
      <c r="X846" s="216"/>
      <c r="Y846" s="216"/>
      <c r="Z846" s="216"/>
      <c r="AA846" s="216"/>
      <c r="AB846" s="213"/>
      <c r="AC846" s="213"/>
      <c r="AD846" s="213"/>
      <c r="AE846" s="213"/>
      <c r="AF846" s="213"/>
      <c r="AG846" s="213"/>
      <c r="AH846" s="213"/>
      <c r="AI846" s="213"/>
      <c r="AJ846" s="213"/>
      <c r="AK846" s="213"/>
      <c r="AL846" s="213"/>
      <c r="AM846" s="213"/>
      <c r="AN846" s="213"/>
      <c r="AO846" s="213"/>
      <c r="AP846" s="213"/>
      <c r="AQ846" s="213"/>
      <c r="AR846" s="213"/>
      <c r="AS846" s="213"/>
      <c r="AT846" s="213"/>
      <c r="AU846" s="213"/>
      <c r="AV846" s="213"/>
      <c r="AW846" s="216"/>
      <c r="AX846" s="216"/>
      <c r="AY846" s="216"/>
      <c r="AZ846" s="216"/>
      <c r="BA846" s="216"/>
      <c r="BB846" s="216"/>
      <c r="BC846" s="216"/>
      <c r="BD846" s="216"/>
    </row>
    <row r="847" spans="14:56" ht="37.15" customHeight="1">
      <c r="N847" s="213"/>
      <c r="O847" s="213"/>
      <c r="P847" s="213"/>
      <c r="Q847" s="214"/>
      <c r="T847" s="216"/>
      <c r="U847" s="216"/>
      <c r="V847" s="216"/>
      <c r="W847" s="216"/>
      <c r="X847" s="216"/>
      <c r="Y847" s="216"/>
      <c r="Z847" s="216"/>
      <c r="AA847" s="216"/>
      <c r="AB847" s="213"/>
      <c r="AC847" s="213"/>
      <c r="AD847" s="213"/>
      <c r="AE847" s="213"/>
      <c r="AF847" s="213"/>
      <c r="AG847" s="213"/>
      <c r="AH847" s="213"/>
      <c r="AI847" s="213"/>
      <c r="AJ847" s="213"/>
      <c r="AK847" s="213"/>
      <c r="AL847" s="213"/>
      <c r="AM847" s="213"/>
      <c r="AN847" s="213"/>
      <c r="AO847" s="213"/>
      <c r="AP847" s="213"/>
      <c r="AQ847" s="213"/>
      <c r="AR847" s="213"/>
      <c r="AS847" s="213"/>
      <c r="AT847" s="213"/>
      <c r="AU847" s="213"/>
      <c r="AV847" s="213"/>
      <c r="AW847" s="216"/>
      <c r="AX847" s="216"/>
      <c r="AY847" s="216"/>
      <c r="AZ847" s="216"/>
      <c r="BA847" s="216"/>
      <c r="BB847" s="216"/>
      <c r="BC847" s="216"/>
      <c r="BD847" s="216"/>
    </row>
    <row r="848" spans="14:56" ht="37.15" customHeight="1">
      <c r="N848" s="213"/>
      <c r="O848" s="213"/>
      <c r="P848" s="213"/>
      <c r="Q848" s="214"/>
      <c r="T848" s="216"/>
      <c r="U848" s="216"/>
      <c r="V848" s="216"/>
      <c r="W848" s="216"/>
      <c r="X848" s="216"/>
      <c r="Y848" s="216"/>
      <c r="Z848" s="216"/>
      <c r="AA848" s="216"/>
      <c r="AB848" s="213"/>
      <c r="AC848" s="213"/>
      <c r="AD848" s="213"/>
      <c r="AE848" s="213"/>
      <c r="AF848" s="213"/>
      <c r="AG848" s="213"/>
      <c r="AH848" s="213"/>
      <c r="AI848" s="213"/>
      <c r="AJ848" s="213"/>
      <c r="AK848" s="213"/>
      <c r="AL848" s="213"/>
      <c r="AM848" s="213"/>
      <c r="AN848" s="213"/>
      <c r="AO848" s="213"/>
      <c r="AP848" s="213"/>
      <c r="AQ848" s="213"/>
      <c r="AR848" s="213"/>
      <c r="AS848" s="213"/>
      <c r="AT848" s="213"/>
      <c r="AU848" s="213"/>
      <c r="AV848" s="213"/>
      <c r="AW848" s="216"/>
      <c r="AX848" s="216"/>
      <c r="AY848" s="216"/>
      <c r="AZ848" s="216"/>
      <c r="BA848" s="216"/>
      <c r="BB848" s="216"/>
      <c r="BC848" s="216"/>
      <c r="BD848" s="216"/>
    </row>
    <row r="849" spans="14:56" ht="37.15" customHeight="1">
      <c r="N849" s="213"/>
      <c r="O849" s="213"/>
      <c r="P849" s="213"/>
      <c r="Q849" s="214"/>
      <c r="T849" s="216"/>
      <c r="U849" s="216"/>
      <c r="V849" s="216"/>
      <c r="W849" s="216"/>
      <c r="X849" s="216"/>
      <c r="Y849" s="216"/>
      <c r="Z849" s="216"/>
      <c r="AA849" s="216"/>
      <c r="AB849" s="213"/>
      <c r="AC849" s="213"/>
      <c r="AD849" s="213"/>
      <c r="AE849" s="213"/>
      <c r="AF849" s="213"/>
      <c r="AG849" s="213"/>
      <c r="AH849" s="213"/>
      <c r="AI849" s="213"/>
      <c r="AJ849" s="213"/>
      <c r="AK849" s="213"/>
      <c r="AL849" s="213"/>
      <c r="AM849" s="213"/>
      <c r="AN849" s="213"/>
      <c r="AO849" s="213"/>
      <c r="AP849" s="213"/>
      <c r="AQ849" s="213"/>
      <c r="AR849" s="213"/>
      <c r="AS849" s="213"/>
      <c r="AT849" s="213"/>
      <c r="AU849" s="213"/>
      <c r="AV849" s="213"/>
      <c r="AW849" s="216"/>
      <c r="AX849" s="216"/>
      <c r="AY849" s="216"/>
      <c r="AZ849" s="216"/>
      <c r="BA849" s="216"/>
      <c r="BB849" s="216"/>
      <c r="BC849" s="216"/>
      <c r="BD849" s="216"/>
    </row>
    <row r="850" spans="14:56" ht="37.15" customHeight="1">
      <c r="N850" s="213"/>
      <c r="O850" s="213"/>
      <c r="P850" s="213"/>
      <c r="Q850" s="214"/>
      <c r="T850" s="216"/>
      <c r="U850" s="216"/>
      <c r="V850" s="216"/>
      <c r="W850" s="216"/>
      <c r="X850" s="216"/>
      <c r="Y850" s="216"/>
      <c r="Z850" s="216"/>
      <c r="AA850" s="216"/>
      <c r="AB850" s="213"/>
      <c r="AC850" s="213"/>
      <c r="AD850" s="213"/>
      <c r="AE850" s="213"/>
      <c r="AF850" s="213"/>
      <c r="AG850" s="213"/>
      <c r="AH850" s="213"/>
      <c r="AI850" s="213"/>
      <c r="AJ850" s="213"/>
      <c r="AK850" s="213"/>
      <c r="AL850" s="213"/>
      <c r="AM850" s="213"/>
      <c r="AN850" s="213"/>
      <c r="AO850" s="213"/>
      <c r="AP850" s="213"/>
      <c r="AQ850" s="213"/>
      <c r="AR850" s="213"/>
      <c r="AS850" s="213"/>
      <c r="AT850" s="213"/>
      <c r="AU850" s="213"/>
      <c r="AV850" s="213"/>
      <c r="AW850" s="216"/>
      <c r="AX850" s="216"/>
      <c r="AY850" s="216"/>
      <c r="AZ850" s="216"/>
      <c r="BA850" s="216"/>
      <c r="BB850" s="216"/>
      <c r="BC850" s="216"/>
      <c r="BD850" s="216"/>
    </row>
    <row r="851" spans="14:56" ht="37.15" customHeight="1">
      <c r="N851" s="213"/>
      <c r="O851" s="213"/>
      <c r="P851" s="213"/>
      <c r="Q851" s="214"/>
      <c r="T851" s="216"/>
      <c r="U851" s="216"/>
      <c r="V851" s="216"/>
      <c r="W851" s="216"/>
      <c r="X851" s="216"/>
      <c r="Y851" s="216"/>
      <c r="Z851" s="216"/>
      <c r="AA851" s="216"/>
      <c r="AB851" s="213"/>
      <c r="AC851" s="213"/>
      <c r="AD851" s="213"/>
      <c r="AE851" s="213"/>
      <c r="AF851" s="213"/>
      <c r="AG851" s="213"/>
      <c r="AH851" s="213"/>
      <c r="AI851" s="213"/>
      <c r="AJ851" s="213"/>
      <c r="AK851" s="213"/>
      <c r="AL851" s="213"/>
      <c r="AM851" s="213"/>
      <c r="AN851" s="213"/>
      <c r="AO851" s="213"/>
      <c r="AP851" s="213"/>
      <c r="AQ851" s="213"/>
      <c r="AR851" s="213"/>
      <c r="AS851" s="213"/>
      <c r="AT851" s="213"/>
      <c r="AU851" s="213"/>
      <c r="AV851" s="213"/>
      <c r="AW851" s="216"/>
      <c r="AX851" s="216"/>
      <c r="AY851" s="216"/>
      <c r="AZ851" s="216"/>
      <c r="BA851" s="216"/>
      <c r="BB851" s="216"/>
      <c r="BC851" s="216"/>
      <c r="BD851" s="216"/>
    </row>
    <row r="852" spans="14:56" ht="37.15" customHeight="1">
      <c r="N852" s="213"/>
      <c r="O852" s="213"/>
      <c r="P852" s="213"/>
      <c r="Q852" s="214"/>
      <c r="T852" s="216"/>
      <c r="U852" s="216"/>
      <c r="V852" s="216"/>
      <c r="W852" s="216"/>
      <c r="X852" s="216"/>
      <c r="Y852" s="216"/>
      <c r="Z852" s="216"/>
      <c r="AA852" s="216"/>
      <c r="AB852" s="213"/>
      <c r="AC852" s="213"/>
      <c r="AD852" s="213"/>
      <c r="AE852" s="213"/>
      <c r="AF852" s="213"/>
      <c r="AG852" s="213"/>
      <c r="AH852" s="213"/>
      <c r="AI852" s="213"/>
      <c r="AJ852" s="213"/>
      <c r="AK852" s="213"/>
      <c r="AL852" s="213"/>
      <c r="AM852" s="213"/>
      <c r="AN852" s="213"/>
      <c r="AO852" s="213"/>
      <c r="AP852" s="213"/>
      <c r="AQ852" s="213"/>
      <c r="AR852" s="213"/>
      <c r="AS852" s="213"/>
      <c r="AT852" s="213"/>
      <c r="AU852" s="213"/>
      <c r="AV852" s="213"/>
      <c r="AW852" s="216"/>
      <c r="AX852" s="216"/>
      <c r="AY852" s="216"/>
      <c r="AZ852" s="216"/>
      <c r="BA852" s="216"/>
      <c r="BB852" s="216"/>
      <c r="BC852" s="216"/>
      <c r="BD852" s="216"/>
    </row>
    <row r="853" spans="14:56" ht="37.15" customHeight="1">
      <c r="N853" s="213"/>
      <c r="O853" s="213"/>
      <c r="P853" s="213"/>
      <c r="Q853" s="214"/>
      <c r="T853" s="216"/>
      <c r="U853" s="216"/>
      <c r="V853" s="216"/>
      <c r="W853" s="216"/>
      <c r="X853" s="216"/>
      <c r="Y853" s="216"/>
      <c r="Z853" s="216"/>
      <c r="AA853" s="216"/>
      <c r="AB853" s="213"/>
      <c r="AC853" s="213"/>
      <c r="AD853" s="213"/>
      <c r="AE853" s="213"/>
      <c r="AF853" s="213"/>
      <c r="AG853" s="213"/>
      <c r="AH853" s="213"/>
      <c r="AI853" s="213"/>
      <c r="AJ853" s="213"/>
      <c r="AK853" s="213"/>
      <c r="AL853" s="213"/>
      <c r="AM853" s="213"/>
      <c r="AN853" s="213"/>
      <c r="AO853" s="213"/>
      <c r="AP853" s="213"/>
      <c r="AQ853" s="213"/>
      <c r="AR853" s="213"/>
      <c r="AS853" s="213"/>
      <c r="AT853" s="213"/>
      <c r="AU853" s="213"/>
      <c r="AV853" s="213"/>
      <c r="AW853" s="216"/>
      <c r="AX853" s="216"/>
      <c r="AY853" s="216"/>
      <c r="AZ853" s="216"/>
      <c r="BA853" s="216"/>
      <c r="BB853" s="216"/>
      <c r="BC853" s="216"/>
      <c r="BD853" s="216"/>
    </row>
    <row r="854" spans="14:56" ht="37.15" customHeight="1">
      <c r="N854" s="213"/>
      <c r="O854" s="213"/>
      <c r="P854" s="213"/>
      <c r="Q854" s="214"/>
      <c r="T854" s="216"/>
      <c r="U854" s="216"/>
      <c r="V854" s="216"/>
      <c r="W854" s="216"/>
      <c r="X854" s="216"/>
      <c r="Y854" s="216"/>
      <c r="Z854" s="216"/>
      <c r="AA854" s="216"/>
      <c r="AB854" s="213"/>
      <c r="AC854" s="213"/>
      <c r="AD854" s="213"/>
      <c r="AE854" s="213"/>
      <c r="AF854" s="213"/>
      <c r="AG854" s="213"/>
      <c r="AH854" s="213"/>
      <c r="AI854" s="213"/>
      <c r="AJ854" s="213"/>
      <c r="AK854" s="213"/>
      <c r="AL854" s="213"/>
      <c r="AM854" s="213"/>
      <c r="AN854" s="213"/>
      <c r="AO854" s="213"/>
      <c r="AP854" s="213"/>
      <c r="AQ854" s="213"/>
      <c r="AR854" s="213"/>
      <c r="AS854" s="213"/>
      <c r="AT854" s="213"/>
      <c r="AU854" s="213"/>
      <c r="AV854" s="213"/>
      <c r="AW854" s="216"/>
      <c r="AX854" s="216"/>
      <c r="AY854" s="216"/>
      <c r="AZ854" s="216"/>
      <c r="BA854" s="216"/>
      <c r="BB854" s="216"/>
      <c r="BC854" s="216"/>
      <c r="BD854" s="216"/>
    </row>
    <row r="855" spans="14:56" ht="37.15" customHeight="1">
      <c r="N855" s="213"/>
      <c r="O855" s="213"/>
      <c r="P855" s="213"/>
      <c r="Q855" s="214"/>
      <c r="T855" s="216"/>
      <c r="U855" s="216"/>
      <c r="V855" s="216"/>
      <c r="W855" s="216"/>
      <c r="X855" s="216"/>
      <c r="Y855" s="216"/>
      <c r="Z855" s="216"/>
      <c r="AA855" s="216"/>
      <c r="AB855" s="213"/>
      <c r="AC855" s="213"/>
      <c r="AD855" s="213"/>
      <c r="AE855" s="213"/>
      <c r="AF855" s="213"/>
      <c r="AG855" s="213"/>
      <c r="AH855" s="213"/>
      <c r="AI855" s="213"/>
      <c r="AJ855" s="213"/>
      <c r="AK855" s="213"/>
      <c r="AL855" s="213"/>
      <c r="AM855" s="213"/>
      <c r="AN855" s="213"/>
      <c r="AO855" s="213"/>
      <c r="AP855" s="213"/>
      <c r="AQ855" s="213"/>
      <c r="AR855" s="213"/>
      <c r="AS855" s="213"/>
      <c r="AT855" s="213"/>
      <c r="AU855" s="213"/>
      <c r="AV855" s="213"/>
      <c r="AW855" s="216"/>
      <c r="AX855" s="216"/>
      <c r="AY855" s="216"/>
      <c r="AZ855" s="216"/>
      <c r="BA855" s="216"/>
      <c r="BB855" s="216"/>
      <c r="BC855" s="216"/>
      <c r="BD855" s="216"/>
    </row>
    <row r="856" spans="14:56" ht="37.15" customHeight="1">
      <c r="N856" s="213"/>
      <c r="O856" s="213"/>
      <c r="P856" s="213"/>
      <c r="Q856" s="214"/>
      <c r="T856" s="216"/>
      <c r="U856" s="216"/>
      <c r="V856" s="216"/>
      <c r="W856" s="216"/>
      <c r="X856" s="216"/>
      <c r="Y856" s="216"/>
      <c r="Z856" s="216"/>
      <c r="AA856" s="216"/>
      <c r="AB856" s="213"/>
      <c r="AC856" s="213"/>
      <c r="AD856" s="213"/>
      <c r="AE856" s="213"/>
      <c r="AF856" s="213"/>
      <c r="AG856" s="213"/>
      <c r="AH856" s="213"/>
      <c r="AI856" s="213"/>
      <c r="AJ856" s="213"/>
      <c r="AK856" s="213"/>
      <c r="AL856" s="213"/>
      <c r="AM856" s="213"/>
      <c r="AN856" s="213"/>
      <c r="AO856" s="213"/>
      <c r="AP856" s="213"/>
      <c r="AQ856" s="213"/>
      <c r="AR856" s="213"/>
      <c r="AS856" s="213"/>
      <c r="AT856" s="213"/>
      <c r="AU856" s="213"/>
      <c r="AV856" s="213"/>
      <c r="AW856" s="216"/>
      <c r="AX856" s="216"/>
      <c r="AY856" s="216"/>
      <c r="AZ856" s="216"/>
      <c r="BA856" s="216"/>
      <c r="BB856" s="216"/>
      <c r="BC856" s="216"/>
      <c r="BD856" s="216"/>
    </row>
    <row r="857" spans="14:56" ht="37.15" customHeight="1">
      <c r="N857" s="213"/>
      <c r="O857" s="213"/>
      <c r="P857" s="213"/>
      <c r="Q857" s="214"/>
      <c r="T857" s="216"/>
      <c r="U857" s="216"/>
      <c r="V857" s="216"/>
      <c r="W857" s="216"/>
      <c r="X857" s="216"/>
      <c r="Y857" s="216"/>
      <c r="Z857" s="216"/>
      <c r="AA857" s="216"/>
      <c r="AB857" s="213"/>
      <c r="AC857" s="213"/>
      <c r="AD857" s="213"/>
      <c r="AE857" s="213"/>
      <c r="AF857" s="213"/>
      <c r="AG857" s="213"/>
      <c r="AH857" s="213"/>
      <c r="AI857" s="213"/>
      <c r="AJ857" s="213"/>
      <c r="AK857" s="213"/>
      <c r="AL857" s="213"/>
      <c r="AM857" s="213"/>
      <c r="AN857" s="213"/>
      <c r="AO857" s="213"/>
      <c r="AP857" s="213"/>
      <c r="AQ857" s="213"/>
      <c r="AR857" s="213"/>
      <c r="AS857" s="213"/>
      <c r="AT857" s="213"/>
      <c r="AU857" s="213"/>
      <c r="AV857" s="213"/>
      <c r="AW857" s="216"/>
      <c r="AX857" s="216"/>
      <c r="AY857" s="216"/>
      <c r="AZ857" s="216"/>
      <c r="BA857" s="216"/>
      <c r="BB857" s="216"/>
      <c r="BC857" s="216"/>
      <c r="BD857" s="216"/>
    </row>
    <row r="858" spans="14:56" ht="37.15" customHeight="1">
      <c r="N858" s="213"/>
      <c r="O858" s="213"/>
      <c r="P858" s="213"/>
      <c r="Q858" s="214"/>
      <c r="T858" s="216"/>
      <c r="U858" s="216"/>
      <c r="V858" s="216"/>
      <c r="W858" s="216"/>
      <c r="X858" s="216"/>
      <c r="Y858" s="216"/>
      <c r="Z858" s="216"/>
      <c r="AA858" s="216"/>
      <c r="AB858" s="213"/>
      <c r="AC858" s="213"/>
      <c r="AD858" s="213"/>
      <c r="AE858" s="213"/>
      <c r="AF858" s="213"/>
      <c r="AG858" s="213"/>
      <c r="AH858" s="213"/>
      <c r="AI858" s="213"/>
      <c r="AJ858" s="213"/>
      <c r="AK858" s="213"/>
      <c r="AL858" s="213"/>
      <c r="AM858" s="213"/>
      <c r="AN858" s="213"/>
      <c r="AO858" s="213"/>
      <c r="AP858" s="213"/>
      <c r="AQ858" s="213"/>
      <c r="AR858" s="213"/>
      <c r="AS858" s="213"/>
      <c r="AT858" s="213"/>
      <c r="AU858" s="213"/>
      <c r="AV858" s="213"/>
      <c r="AW858" s="216"/>
      <c r="AX858" s="216"/>
      <c r="AY858" s="216"/>
      <c r="AZ858" s="216"/>
      <c r="BA858" s="216"/>
      <c r="BB858" s="216"/>
      <c r="BC858" s="216"/>
      <c r="BD858" s="216"/>
    </row>
    <row r="859" spans="14:56" ht="37.15" customHeight="1">
      <c r="N859" s="213"/>
      <c r="O859" s="213"/>
      <c r="P859" s="213"/>
      <c r="Q859" s="214"/>
      <c r="T859" s="216"/>
      <c r="U859" s="216"/>
      <c r="V859" s="216"/>
      <c r="W859" s="216"/>
      <c r="X859" s="216"/>
      <c r="Y859" s="216"/>
      <c r="Z859" s="216"/>
      <c r="AA859" s="216"/>
      <c r="AB859" s="213"/>
      <c r="AC859" s="213"/>
      <c r="AD859" s="213"/>
      <c r="AE859" s="213"/>
      <c r="AF859" s="213"/>
      <c r="AG859" s="213"/>
      <c r="AH859" s="213"/>
      <c r="AI859" s="213"/>
      <c r="AJ859" s="213"/>
      <c r="AK859" s="213"/>
      <c r="AL859" s="213"/>
      <c r="AM859" s="213"/>
      <c r="AN859" s="213"/>
      <c r="AO859" s="213"/>
      <c r="AP859" s="213"/>
      <c r="AQ859" s="213"/>
      <c r="AR859" s="213"/>
      <c r="AS859" s="213"/>
      <c r="AT859" s="213"/>
      <c r="AU859" s="213"/>
      <c r="AV859" s="213"/>
      <c r="AW859" s="216"/>
      <c r="AX859" s="216"/>
      <c r="AY859" s="216"/>
      <c r="AZ859" s="216"/>
      <c r="BA859" s="216"/>
      <c r="BB859" s="216"/>
      <c r="BC859" s="216"/>
      <c r="BD859" s="216"/>
    </row>
    <row r="860" spans="14:56" ht="37.15" customHeight="1">
      <c r="N860" s="213"/>
      <c r="O860" s="213"/>
      <c r="P860" s="213"/>
      <c r="Q860" s="214"/>
      <c r="T860" s="216"/>
      <c r="U860" s="216"/>
      <c r="V860" s="216"/>
      <c r="W860" s="216"/>
      <c r="X860" s="216"/>
      <c r="Y860" s="216"/>
      <c r="Z860" s="216"/>
      <c r="AA860" s="216"/>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6"/>
      <c r="AX860" s="216"/>
      <c r="AY860" s="216"/>
      <c r="AZ860" s="216"/>
      <c r="BA860" s="216"/>
      <c r="BB860" s="216"/>
      <c r="BC860" s="216"/>
      <c r="BD860" s="216"/>
    </row>
    <row r="861" spans="14:56" ht="37.15" customHeight="1">
      <c r="N861" s="213"/>
      <c r="O861" s="213"/>
      <c r="P861" s="213"/>
      <c r="Q861" s="214"/>
      <c r="T861" s="216"/>
      <c r="U861" s="216"/>
      <c r="V861" s="216"/>
      <c r="W861" s="216"/>
      <c r="X861" s="216"/>
      <c r="Y861" s="216"/>
      <c r="Z861" s="216"/>
      <c r="AA861" s="216"/>
      <c r="AB861" s="213"/>
      <c r="AC861" s="213"/>
      <c r="AD861" s="213"/>
      <c r="AE861" s="213"/>
      <c r="AF861" s="213"/>
      <c r="AG861" s="213"/>
      <c r="AH861" s="213"/>
      <c r="AI861" s="213"/>
      <c r="AJ861" s="213"/>
      <c r="AK861" s="213"/>
      <c r="AL861" s="213"/>
      <c r="AM861" s="213"/>
      <c r="AN861" s="213"/>
      <c r="AO861" s="213"/>
      <c r="AP861" s="213"/>
      <c r="AQ861" s="213"/>
      <c r="AR861" s="213"/>
      <c r="AS861" s="213"/>
      <c r="AT861" s="213"/>
      <c r="AU861" s="213"/>
      <c r="AV861" s="213"/>
      <c r="AW861" s="216"/>
      <c r="AX861" s="216"/>
      <c r="AY861" s="216"/>
      <c r="AZ861" s="216"/>
      <c r="BA861" s="216"/>
      <c r="BB861" s="216"/>
      <c r="BC861" s="216"/>
      <c r="BD861" s="216"/>
    </row>
    <row r="862" spans="14:56" ht="37.15" customHeight="1">
      <c r="N862" s="213"/>
      <c r="O862" s="213"/>
      <c r="P862" s="213"/>
      <c r="Q862" s="214"/>
      <c r="T862" s="216"/>
      <c r="U862" s="216"/>
      <c r="V862" s="216"/>
      <c r="W862" s="216"/>
      <c r="X862" s="216"/>
      <c r="Y862" s="216"/>
      <c r="Z862" s="216"/>
      <c r="AA862" s="216"/>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6"/>
      <c r="AX862" s="216"/>
      <c r="AY862" s="216"/>
      <c r="AZ862" s="216"/>
      <c r="BA862" s="216"/>
      <c r="BB862" s="216"/>
      <c r="BC862" s="216"/>
      <c r="BD862" s="216"/>
    </row>
    <row r="863" spans="14:56" ht="37.15" customHeight="1">
      <c r="N863" s="213"/>
      <c r="O863" s="213"/>
      <c r="P863" s="213"/>
      <c r="Q863" s="214"/>
      <c r="T863" s="216"/>
      <c r="U863" s="216"/>
      <c r="V863" s="216"/>
      <c r="W863" s="216"/>
      <c r="X863" s="216"/>
      <c r="Y863" s="216"/>
      <c r="Z863" s="216"/>
      <c r="AA863" s="216"/>
      <c r="AB863" s="213"/>
      <c r="AC863" s="213"/>
      <c r="AD863" s="213"/>
      <c r="AE863" s="213"/>
      <c r="AF863" s="213"/>
      <c r="AG863" s="213"/>
      <c r="AH863" s="213"/>
      <c r="AI863" s="213"/>
      <c r="AJ863" s="213"/>
      <c r="AK863" s="213"/>
      <c r="AL863" s="213"/>
      <c r="AM863" s="213"/>
      <c r="AN863" s="213"/>
      <c r="AO863" s="213"/>
      <c r="AP863" s="213"/>
      <c r="AQ863" s="213"/>
      <c r="AR863" s="213"/>
      <c r="AS863" s="213"/>
      <c r="AT863" s="213"/>
      <c r="AU863" s="213"/>
      <c r="AV863" s="213"/>
      <c r="AW863" s="216"/>
      <c r="AX863" s="216"/>
      <c r="AY863" s="216"/>
      <c r="AZ863" s="216"/>
      <c r="BA863" s="216"/>
      <c r="BB863" s="216"/>
      <c r="BC863" s="216"/>
      <c r="BD863" s="216"/>
    </row>
    <row r="864" spans="14:56" ht="37.15" customHeight="1">
      <c r="N864" s="213"/>
      <c r="O864" s="213"/>
      <c r="P864" s="213"/>
      <c r="Q864" s="214"/>
      <c r="T864" s="216"/>
      <c r="U864" s="216"/>
      <c r="V864" s="216"/>
      <c r="W864" s="216"/>
      <c r="X864" s="216"/>
      <c r="Y864" s="216"/>
      <c r="Z864" s="216"/>
      <c r="AA864" s="216"/>
      <c r="AB864" s="213"/>
      <c r="AC864" s="213"/>
      <c r="AD864" s="213"/>
      <c r="AE864" s="213"/>
      <c r="AF864" s="213"/>
      <c r="AG864" s="213"/>
      <c r="AH864" s="213"/>
      <c r="AI864" s="213"/>
      <c r="AJ864" s="213"/>
      <c r="AK864" s="213"/>
      <c r="AL864" s="213"/>
      <c r="AM864" s="213"/>
      <c r="AN864" s="213"/>
      <c r="AO864" s="213"/>
      <c r="AP864" s="213"/>
      <c r="AQ864" s="213"/>
      <c r="AR864" s="213"/>
      <c r="AS864" s="213"/>
      <c r="AT864" s="213"/>
      <c r="AU864" s="213"/>
      <c r="AV864" s="213"/>
      <c r="AW864" s="216"/>
      <c r="AX864" s="216"/>
      <c r="AY864" s="216"/>
      <c r="AZ864" s="216"/>
      <c r="BA864" s="216"/>
      <c r="BB864" s="216"/>
      <c r="BC864" s="216"/>
      <c r="BD864" s="216"/>
    </row>
    <row r="865" spans="14:56" ht="37.15" customHeight="1">
      <c r="N865" s="213"/>
      <c r="O865" s="213"/>
      <c r="P865" s="213"/>
      <c r="Q865" s="214"/>
      <c r="T865" s="216"/>
      <c r="U865" s="216"/>
      <c r="V865" s="216"/>
      <c r="W865" s="216"/>
      <c r="X865" s="216"/>
      <c r="Y865" s="216"/>
      <c r="Z865" s="216"/>
      <c r="AA865" s="216"/>
      <c r="AB865" s="213"/>
      <c r="AC865" s="213"/>
      <c r="AD865" s="213"/>
      <c r="AE865" s="213"/>
      <c r="AF865" s="213"/>
      <c r="AG865" s="213"/>
      <c r="AH865" s="213"/>
      <c r="AI865" s="213"/>
      <c r="AJ865" s="213"/>
      <c r="AK865" s="213"/>
      <c r="AL865" s="213"/>
      <c r="AM865" s="213"/>
      <c r="AN865" s="213"/>
      <c r="AO865" s="213"/>
      <c r="AP865" s="213"/>
      <c r="AQ865" s="213"/>
      <c r="AR865" s="213"/>
      <c r="AS865" s="213"/>
      <c r="AT865" s="213"/>
      <c r="AU865" s="213"/>
      <c r="AV865" s="213"/>
      <c r="AW865" s="216"/>
      <c r="AX865" s="216"/>
      <c r="AY865" s="216"/>
      <c r="AZ865" s="216"/>
      <c r="BA865" s="216"/>
      <c r="BB865" s="216"/>
      <c r="BC865" s="216"/>
      <c r="BD865" s="216"/>
    </row>
    <row r="866" spans="14:56" ht="37.15" customHeight="1">
      <c r="N866" s="213"/>
      <c r="O866" s="213"/>
      <c r="P866" s="213"/>
      <c r="Q866" s="214"/>
      <c r="T866" s="216"/>
      <c r="U866" s="216"/>
      <c r="V866" s="216"/>
      <c r="W866" s="216"/>
      <c r="X866" s="216"/>
      <c r="Y866" s="216"/>
      <c r="Z866" s="216"/>
      <c r="AA866" s="216"/>
      <c r="AB866" s="213"/>
      <c r="AC866" s="213"/>
      <c r="AD866" s="213"/>
      <c r="AE866" s="213"/>
      <c r="AF866" s="213"/>
      <c r="AG866" s="213"/>
      <c r="AH866" s="213"/>
      <c r="AI866" s="213"/>
      <c r="AJ866" s="213"/>
      <c r="AK866" s="213"/>
      <c r="AL866" s="213"/>
      <c r="AM866" s="213"/>
      <c r="AN866" s="213"/>
      <c r="AO866" s="213"/>
      <c r="AP866" s="213"/>
      <c r="AQ866" s="213"/>
      <c r="AR866" s="213"/>
      <c r="AS866" s="213"/>
      <c r="AT866" s="213"/>
      <c r="AU866" s="213"/>
      <c r="AV866" s="213"/>
      <c r="AW866" s="216"/>
      <c r="AX866" s="216"/>
      <c r="AY866" s="216"/>
      <c r="AZ866" s="216"/>
      <c r="BA866" s="216"/>
      <c r="BB866" s="216"/>
      <c r="BC866" s="216"/>
      <c r="BD866" s="216"/>
    </row>
    <row r="867" spans="14:56" ht="37.15" customHeight="1">
      <c r="N867" s="213"/>
      <c r="O867" s="213"/>
      <c r="P867" s="213"/>
      <c r="Q867" s="214"/>
      <c r="T867" s="216"/>
      <c r="U867" s="216"/>
      <c r="V867" s="216"/>
      <c r="W867" s="216"/>
      <c r="X867" s="216"/>
      <c r="Y867" s="216"/>
      <c r="Z867" s="216"/>
      <c r="AA867" s="216"/>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6"/>
      <c r="AX867" s="216"/>
      <c r="AY867" s="216"/>
      <c r="AZ867" s="216"/>
      <c r="BA867" s="216"/>
      <c r="BB867" s="216"/>
      <c r="BC867" s="216"/>
      <c r="BD867" s="216"/>
    </row>
    <row r="868" spans="14:56" ht="37.15" customHeight="1">
      <c r="N868" s="213"/>
      <c r="O868" s="213"/>
      <c r="P868" s="213"/>
      <c r="Q868" s="214"/>
      <c r="T868" s="216"/>
      <c r="U868" s="216"/>
      <c r="V868" s="216"/>
      <c r="W868" s="216"/>
      <c r="X868" s="216"/>
      <c r="Y868" s="216"/>
      <c r="Z868" s="216"/>
      <c r="AA868" s="216"/>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6"/>
      <c r="AX868" s="216"/>
      <c r="AY868" s="216"/>
      <c r="AZ868" s="216"/>
      <c r="BA868" s="216"/>
      <c r="BB868" s="216"/>
      <c r="BC868" s="216"/>
      <c r="BD868" s="216"/>
    </row>
    <row r="869" spans="14:56" ht="37.15" customHeight="1">
      <c r="N869" s="213"/>
      <c r="O869" s="213"/>
      <c r="P869" s="213"/>
      <c r="Q869" s="214"/>
      <c r="T869" s="216"/>
      <c r="U869" s="216"/>
      <c r="V869" s="216"/>
      <c r="W869" s="216"/>
      <c r="X869" s="216"/>
      <c r="Y869" s="216"/>
      <c r="Z869" s="216"/>
      <c r="AA869" s="216"/>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6"/>
      <c r="AX869" s="216"/>
      <c r="AY869" s="216"/>
      <c r="AZ869" s="216"/>
      <c r="BA869" s="216"/>
      <c r="BB869" s="216"/>
      <c r="BC869" s="216"/>
      <c r="BD869" s="216"/>
    </row>
    <row r="870" spans="14:56" ht="37.15" customHeight="1">
      <c r="N870" s="213"/>
      <c r="O870" s="213"/>
      <c r="P870" s="213"/>
      <c r="Q870" s="214"/>
      <c r="T870" s="216"/>
      <c r="U870" s="216"/>
      <c r="V870" s="216"/>
      <c r="W870" s="216"/>
      <c r="X870" s="216"/>
      <c r="Y870" s="216"/>
      <c r="Z870" s="216"/>
      <c r="AA870" s="216"/>
      <c r="AB870" s="213"/>
      <c r="AC870" s="213"/>
      <c r="AD870" s="213"/>
      <c r="AE870" s="213"/>
      <c r="AF870" s="213"/>
      <c r="AG870" s="213"/>
      <c r="AH870" s="213"/>
      <c r="AI870" s="213"/>
      <c r="AJ870" s="213"/>
      <c r="AK870" s="213"/>
      <c r="AL870" s="213"/>
      <c r="AM870" s="213"/>
      <c r="AN870" s="213"/>
      <c r="AO870" s="213"/>
      <c r="AP870" s="213"/>
      <c r="AQ870" s="213"/>
      <c r="AR870" s="213"/>
      <c r="AS870" s="213"/>
      <c r="AT870" s="213"/>
      <c r="AU870" s="213"/>
      <c r="AV870" s="213"/>
      <c r="AW870" s="216"/>
      <c r="AX870" s="216"/>
      <c r="AY870" s="216"/>
      <c r="AZ870" s="216"/>
      <c r="BA870" s="216"/>
      <c r="BB870" s="216"/>
      <c r="BC870" s="216"/>
      <c r="BD870" s="216"/>
    </row>
    <row r="871" spans="14:56" ht="37.15" customHeight="1">
      <c r="N871" s="213"/>
      <c r="O871" s="213"/>
      <c r="P871" s="213"/>
      <c r="Q871" s="214"/>
      <c r="T871" s="216"/>
      <c r="U871" s="216"/>
      <c r="V871" s="216"/>
      <c r="W871" s="216"/>
      <c r="X871" s="216"/>
      <c r="Y871" s="216"/>
      <c r="Z871" s="216"/>
      <c r="AA871" s="216"/>
      <c r="AB871" s="213"/>
      <c r="AC871" s="213"/>
      <c r="AD871" s="213"/>
      <c r="AE871" s="213"/>
      <c r="AF871" s="213"/>
      <c r="AG871" s="213"/>
      <c r="AH871" s="213"/>
      <c r="AI871" s="213"/>
      <c r="AJ871" s="213"/>
      <c r="AK871" s="213"/>
      <c r="AL871" s="213"/>
      <c r="AM871" s="213"/>
      <c r="AN871" s="213"/>
      <c r="AO871" s="213"/>
      <c r="AP871" s="213"/>
      <c r="AQ871" s="213"/>
      <c r="AR871" s="213"/>
      <c r="AS871" s="213"/>
      <c r="AT871" s="213"/>
      <c r="AU871" s="213"/>
      <c r="AV871" s="213"/>
      <c r="AW871" s="216"/>
      <c r="AX871" s="216"/>
      <c r="AY871" s="216"/>
      <c r="AZ871" s="216"/>
      <c r="BA871" s="216"/>
      <c r="BB871" s="216"/>
      <c r="BC871" s="216"/>
      <c r="BD871" s="216"/>
    </row>
    <row r="872" spans="14:56" ht="37.15" customHeight="1">
      <c r="N872" s="213"/>
      <c r="O872" s="213"/>
      <c r="P872" s="213"/>
      <c r="Q872" s="214"/>
      <c r="T872" s="216"/>
      <c r="U872" s="216"/>
      <c r="V872" s="216"/>
      <c r="W872" s="216"/>
      <c r="X872" s="216"/>
      <c r="Y872" s="216"/>
      <c r="Z872" s="216"/>
      <c r="AA872" s="216"/>
      <c r="AB872" s="213"/>
      <c r="AC872" s="213"/>
      <c r="AD872" s="213"/>
      <c r="AE872" s="213"/>
      <c r="AF872" s="213"/>
      <c r="AG872" s="213"/>
      <c r="AH872" s="213"/>
      <c r="AI872" s="213"/>
      <c r="AJ872" s="213"/>
      <c r="AK872" s="213"/>
      <c r="AL872" s="213"/>
      <c r="AM872" s="213"/>
      <c r="AN872" s="213"/>
      <c r="AO872" s="213"/>
      <c r="AP872" s="213"/>
      <c r="AQ872" s="213"/>
      <c r="AR872" s="213"/>
      <c r="AS872" s="213"/>
      <c r="AT872" s="213"/>
      <c r="AU872" s="213"/>
      <c r="AV872" s="213"/>
      <c r="AW872" s="216"/>
      <c r="AX872" s="216"/>
      <c r="AY872" s="216"/>
      <c r="AZ872" s="216"/>
      <c r="BA872" s="216"/>
      <c r="BB872" s="216"/>
      <c r="BC872" s="216"/>
      <c r="BD872" s="216"/>
    </row>
    <row r="873" spans="14:56" ht="37.15" customHeight="1">
      <c r="N873" s="213"/>
      <c r="O873" s="213"/>
      <c r="P873" s="213"/>
      <c r="Q873" s="214"/>
      <c r="T873" s="216"/>
      <c r="U873" s="216"/>
      <c r="V873" s="216"/>
      <c r="W873" s="216"/>
      <c r="X873" s="216"/>
      <c r="Y873" s="216"/>
      <c r="Z873" s="216"/>
      <c r="AA873" s="216"/>
      <c r="AB873" s="213"/>
      <c r="AC873" s="213"/>
      <c r="AD873" s="213"/>
      <c r="AE873" s="213"/>
      <c r="AF873" s="213"/>
      <c r="AG873" s="213"/>
      <c r="AH873" s="213"/>
      <c r="AI873" s="213"/>
      <c r="AJ873" s="213"/>
      <c r="AK873" s="213"/>
      <c r="AL873" s="213"/>
      <c r="AM873" s="213"/>
      <c r="AN873" s="213"/>
      <c r="AO873" s="213"/>
      <c r="AP873" s="213"/>
      <c r="AQ873" s="213"/>
      <c r="AR873" s="213"/>
      <c r="AS873" s="213"/>
      <c r="AT873" s="213"/>
      <c r="AU873" s="213"/>
      <c r="AV873" s="213"/>
      <c r="AW873" s="216"/>
      <c r="AX873" s="216"/>
      <c r="AY873" s="216"/>
      <c r="AZ873" s="216"/>
      <c r="BA873" s="216"/>
      <c r="BB873" s="216"/>
      <c r="BC873" s="216"/>
      <c r="BD873" s="216"/>
    </row>
    <row r="874" spans="14:56" ht="37.15" customHeight="1">
      <c r="N874" s="213"/>
      <c r="O874" s="213"/>
      <c r="P874" s="213"/>
      <c r="Q874" s="214"/>
      <c r="T874" s="216"/>
      <c r="U874" s="216"/>
      <c r="V874" s="216"/>
      <c r="W874" s="216"/>
      <c r="X874" s="216"/>
      <c r="Y874" s="216"/>
      <c r="Z874" s="216"/>
      <c r="AA874" s="216"/>
      <c r="AB874" s="213"/>
      <c r="AC874" s="213"/>
      <c r="AD874" s="213"/>
      <c r="AE874" s="213"/>
      <c r="AF874" s="213"/>
      <c r="AG874" s="213"/>
      <c r="AH874" s="213"/>
      <c r="AI874" s="213"/>
      <c r="AJ874" s="213"/>
      <c r="AK874" s="213"/>
      <c r="AL874" s="213"/>
      <c r="AM874" s="213"/>
      <c r="AN874" s="213"/>
      <c r="AO874" s="213"/>
      <c r="AP874" s="213"/>
      <c r="AQ874" s="213"/>
      <c r="AR874" s="213"/>
      <c r="AS874" s="213"/>
      <c r="AT874" s="213"/>
      <c r="AU874" s="213"/>
      <c r="AV874" s="213"/>
      <c r="AW874" s="216"/>
      <c r="AX874" s="216"/>
      <c r="AY874" s="216"/>
      <c r="AZ874" s="216"/>
      <c r="BA874" s="216"/>
      <c r="BB874" s="216"/>
      <c r="BC874" s="216"/>
      <c r="BD874" s="216"/>
    </row>
    <row r="875" spans="14:56" ht="37.15" customHeight="1">
      <c r="N875" s="213"/>
      <c r="O875" s="213"/>
      <c r="P875" s="213"/>
      <c r="Q875" s="214"/>
      <c r="T875" s="216"/>
      <c r="U875" s="216"/>
      <c r="V875" s="216"/>
      <c r="W875" s="216"/>
      <c r="X875" s="216"/>
      <c r="Y875" s="216"/>
      <c r="Z875" s="216"/>
      <c r="AA875" s="216"/>
      <c r="AB875" s="213"/>
      <c r="AC875" s="213"/>
      <c r="AD875" s="213"/>
      <c r="AE875" s="213"/>
      <c r="AF875" s="213"/>
      <c r="AG875" s="213"/>
      <c r="AH875" s="213"/>
      <c r="AI875" s="213"/>
      <c r="AJ875" s="213"/>
      <c r="AK875" s="213"/>
      <c r="AL875" s="213"/>
      <c r="AM875" s="213"/>
      <c r="AN875" s="213"/>
      <c r="AO875" s="213"/>
      <c r="AP875" s="213"/>
      <c r="AQ875" s="213"/>
      <c r="AR875" s="213"/>
      <c r="AS875" s="213"/>
      <c r="AT875" s="213"/>
      <c r="AU875" s="213"/>
      <c r="AV875" s="213"/>
      <c r="AW875" s="216"/>
      <c r="AX875" s="216"/>
      <c r="AY875" s="216"/>
      <c r="AZ875" s="216"/>
      <c r="BA875" s="216"/>
      <c r="BB875" s="216"/>
      <c r="BC875" s="216"/>
      <c r="BD875" s="216"/>
    </row>
    <row r="876" spans="14:56" ht="37.15" customHeight="1">
      <c r="N876" s="213"/>
      <c r="O876" s="213"/>
      <c r="P876" s="213"/>
      <c r="Q876" s="214"/>
      <c r="T876" s="216"/>
      <c r="U876" s="216"/>
      <c r="V876" s="216"/>
      <c r="W876" s="216"/>
      <c r="X876" s="216"/>
      <c r="Y876" s="216"/>
      <c r="Z876" s="216"/>
      <c r="AA876" s="216"/>
      <c r="AB876" s="213"/>
      <c r="AC876" s="213"/>
      <c r="AD876" s="213"/>
      <c r="AE876" s="213"/>
      <c r="AF876" s="213"/>
      <c r="AG876" s="213"/>
      <c r="AH876" s="213"/>
      <c r="AI876" s="213"/>
      <c r="AJ876" s="213"/>
      <c r="AK876" s="213"/>
      <c r="AL876" s="213"/>
      <c r="AM876" s="213"/>
      <c r="AN876" s="213"/>
      <c r="AO876" s="213"/>
      <c r="AP876" s="213"/>
      <c r="AQ876" s="213"/>
      <c r="AR876" s="213"/>
      <c r="AS876" s="213"/>
      <c r="AT876" s="213"/>
      <c r="AU876" s="213"/>
      <c r="AV876" s="213"/>
      <c r="AW876" s="216"/>
      <c r="AX876" s="216"/>
      <c r="AY876" s="216"/>
      <c r="AZ876" s="216"/>
      <c r="BA876" s="216"/>
      <c r="BB876" s="216"/>
      <c r="BC876" s="216"/>
      <c r="BD876" s="216"/>
    </row>
    <row r="877" spans="14:56" ht="37.15" customHeight="1">
      <c r="N877" s="213"/>
      <c r="O877" s="213"/>
      <c r="P877" s="213"/>
      <c r="Q877" s="214"/>
      <c r="T877" s="216"/>
      <c r="U877" s="216"/>
      <c r="V877" s="216"/>
      <c r="W877" s="216"/>
      <c r="X877" s="216"/>
      <c r="Y877" s="216"/>
      <c r="Z877" s="216"/>
      <c r="AA877" s="216"/>
      <c r="AB877" s="213"/>
      <c r="AC877" s="213"/>
      <c r="AD877" s="213"/>
      <c r="AE877" s="213"/>
      <c r="AF877" s="213"/>
      <c r="AG877" s="213"/>
      <c r="AH877" s="213"/>
      <c r="AI877" s="213"/>
      <c r="AJ877" s="213"/>
      <c r="AK877" s="213"/>
      <c r="AL877" s="213"/>
      <c r="AM877" s="213"/>
      <c r="AN877" s="213"/>
      <c r="AO877" s="213"/>
      <c r="AP877" s="213"/>
      <c r="AQ877" s="213"/>
      <c r="AR877" s="213"/>
      <c r="AS877" s="213"/>
      <c r="AT877" s="213"/>
      <c r="AU877" s="213"/>
      <c r="AV877" s="213"/>
      <c r="AW877" s="216"/>
      <c r="AX877" s="216"/>
      <c r="AY877" s="216"/>
      <c r="AZ877" s="216"/>
      <c r="BA877" s="216"/>
      <c r="BB877" s="216"/>
      <c r="BC877" s="216"/>
      <c r="BD877" s="216"/>
    </row>
    <row r="878" spans="14:56" ht="37.15" customHeight="1">
      <c r="N878" s="213"/>
      <c r="O878" s="213"/>
      <c r="P878" s="213"/>
      <c r="Q878" s="214"/>
      <c r="T878" s="216"/>
      <c r="U878" s="216"/>
      <c r="V878" s="216"/>
      <c r="W878" s="216"/>
      <c r="X878" s="216"/>
      <c r="Y878" s="216"/>
      <c r="Z878" s="216"/>
      <c r="AA878" s="216"/>
      <c r="AB878" s="213"/>
      <c r="AC878" s="213"/>
      <c r="AD878" s="213"/>
      <c r="AE878" s="213"/>
      <c r="AF878" s="213"/>
      <c r="AG878" s="213"/>
      <c r="AH878" s="213"/>
      <c r="AI878" s="213"/>
      <c r="AJ878" s="213"/>
      <c r="AK878" s="213"/>
      <c r="AL878" s="213"/>
      <c r="AM878" s="213"/>
      <c r="AN878" s="213"/>
      <c r="AO878" s="213"/>
      <c r="AP878" s="213"/>
      <c r="AQ878" s="213"/>
      <c r="AR878" s="213"/>
      <c r="AS878" s="213"/>
      <c r="AT878" s="213"/>
      <c r="AU878" s="213"/>
      <c r="AV878" s="213"/>
      <c r="AW878" s="216"/>
      <c r="AX878" s="216"/>
      <c r="AY878" s="216"/>
      <c r="AZ878" s="216"/>
      <c r="BA878" s="216"/>
      <c r="BB878" s="216"/>
      <c r="BC878" s="216"/>
      <c r="BD878" s="216"/>
    </row>
    <row r="879" spans="14:56" ht="37.15" customHeight="1">
      <c r="N879" s="213"/>
      <c r="O879" s="213"/>
      <c r="P879" s="213"/>
      <c r="Q879" s="214"/>
      <c r="T879" s="216"/>
      <c r="U879" s="216"/>
      <c r="V879" s="216"/>
      <c r="W879" s="216"/>
      <c r="X879" s="216"/>
      <c r="Y879" s="216"/>
      <c r="Z879" s="216"/>
      <c r="AA879" s="216"/>
      <c r="AB879" s="213"/>
      <c r="AC879" s="213"/>
      <c r="AD879" s="213"/>
      <c r="AE879" s="213"/>
      <c r="AF879" s="213"/>
      <c r="AG879" s="213"/>
      <c r="AH879" s="213"/>
      <c r="AI879" s="213"/>
      <c r="AJ879" s="213"/>
      <c r="AK879" s="213"/>
      <c r="AL879" s="213"/>
      <c r="AM879" s="213"/>
      <c r="AN879" s="213"/>
      <c r="AO879" s="213"/>
      <c r="AP879" s="213"/>
      <c r="AQ879" s="213"/>
      <c r="AR879" s="213"/>
      <c r="AS879" s="213"/>
      <c r="AT879" s="213"/>
      <c r="AU879" s="213"/>
      <c r="AV879" s="213"/>
      <c r="AW879" s="216"/>
      <c r="AX879" s="216"/>
      <c r="AY879" s="216"/>
      <c r="AZ879" s="216"/>
      <c r="BA879" s="216"/>
      <c r="BB879" s="216"/>
      <c r="BC879" s="216"/>
      <c r="BD879" s="216"/>
    </row>
    <row r="880" spans="14:56" ht="37.15" customHeight="1">
      <c r="N880" s="213"/>
      <c r="O880" s="213"/>
      <c r="P880" s="213"/>
      <c r="Q880" s="214"/>
      <c r="T880" s="216"/>
      <c r="U880" s="216"/>
      <c r="V880" s="216"/>
      <c r="W880" s="216"/>
      <c r="X880" s="216"/>
      <c r="Y880" s="216"/>
      <c r="Z880" s="216"/>
      <c r="AA880" s="216"/>
      <c r="AB880" s="213"/>
      <c r="AC880" s="213"/>
      <c r="AD880" s="213"/>
      <c r="AE880" s="213"/>
      <c r="AF880" s="213"/>
      <c r="AG880" s="213"/>
      <c r="AH880" s="213"/>
      <c r="AI880" s="213"/>
      <c r="AJ880" s="213"/>
      <c r="AK880" s="213"/>
      <c r="AL880" s="213"/>
      <c r="AM880" s="213"/>
      <c r="AN880" s="213"/>
      <c r="AO880" s="213"/>
      <c r="AP880" s="213"/>
      <c r="AQ880" s="213"/>
      <c r="AR880" s="213"/>
      <c r="AS880" s="213"/>
      <c r="AT880" s="213"/>
      <c r="AU880" s="213"/>
      <c r="AV880" s="213"/>
      <c r="AW880" s="216"/>
      <c r="AX880" s="216"/>
      <c r="AY880" s="216"/>
      <c r="AZ880" s="216"/>
      <c r="BA880" s="216"/>
      <c r="BB880" s="216"/>
      <c r="BC880" s="216"/>
      <c r="BD880" s="216"/>
    </row>
    <row r="881" spans="14:56" ht="37.15" customHeight="1">
      <c r="N881" s="213"/>
      <c r="O881" s="213"/>
      <c r="P881" s="213"/>
      <c r="Q881" s="214"/>
      <c r="T881" s="216"/>
      <c r="U881" s="216"/>
      <c r="V881" s="216"/>
      <c r="W881" s="216"/>
      <c r="X881" s="216"/>
      <c r="Y881" s="216"/>
      <c r="Z881" s="216"/>
      <c r="AA881" s="216"/>
      <c r="AB881" s="213"/>
      <c r="AC881" s="213"/>
      <c r="AD881" s="213"/>
      <c r="AE881" s="213"/>
      <c r="AF881" s="213"/>
      <c r="AG881" s="213"/>
      <c r="AH881" s="213"/>
      <c r="AI881" s="213"/>
      <c r="AJ881" s="213"/>
      <c r="AK881" s="213"/>
      <c r="AL881" s="213"/>
      <c r="AM881" s="213"/>
      <c r="AN881" s="213"/>
      <c r="AO881" s="213"/>
      <c r="AP881" s="213"/>
      <c r="AQ881" s="213"/>
      <c r="AR881" s="213"/>
      <c r="AS881" s="213"/>
      <c r="AT881" s="213"/>
      <c r="AU881" s="213"/>
      <c r="AV881" s="213"/>
      <c r="AW881" s="216"/>
      <c r="AX881" s="216"/>
      <c r="AY881" s="216"/>
      <c r="AZ881" s="216"/>
      <c r="BA881" s="216"/>
      <c r="BB881" s="216"/>
      <c r="BC881" s="216"/>
      <c r="BD881" s="216"/>
    </row>
    <row r="882" spans="14:56" ht="37.15" customHeight="1">
      <c r="N882" s="213"/>
      <c r="O882" s="213"/>
      <c r="P882" s="213"/>
      <c r="Q882" s="214"/>
      <c r="T882" s="216"/>
      <c r="U882" s="216"/>
      <c r="V882" s="216"/>
      <c r="W882" s="216"/>
      <c r="X882" s="216"/>
      <c r="Y882" s="216"/>
      <c r="Z882" s="216"/>
      <c r="AA882" s="216"/>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6"/>
      <c r="AX882" s="216"/>
      <c r="AY882" s="216"/>
      <c r="AZ882" s="216"/>
      <c r="BA882" s="216"/>
      <c r="BB882" s="216"/>
      <c r="BC882" s="216"/>
      <c r="BD882" s="216"/>
    </row>
    <row r="883" spans="14:56" ht="37.15" customHeight="1">
      <c r="N883" s="213"/>
      <c r="O883" s="213"/>
      <c r="P883" s="213"/>
      <c r="Q883" s="214"/>
      <c r="T883" s="216"/>
      <c r="U883" s="216"/>
      <c r="V883" s="216"/>
      <c r="W883" s="216"/>
      <c r="X883" s="216"/>
      <c r="Y883" s="216"/>
      <c r="Z883" s="216"/>
      <c r="AA883" s="216"/>
      <c r="AB883" s="213"/>
      <c r="AC883" s="213"/>
      <c r="AD883" s="213"/>
      <c r="AE883" s="213"/>
      <c r="AF883" s="213"/>
      <c r="AG883" s="213"/>
      <c r="AH883" s="213"/>
      <c r="AI883" s="213"/>
      <c r="AJ883" s="213"/>
      <c r="AK883" s="213"/>
      <c r="AL883" s="213"/>
      <c r="AM883" s="213"/>
      <c r="AN883" s="213"/>
      <c r="AO883" s="213"/>
      <c r="AP883" s="213"/>
      <c r="AQ883" s="213"/>
      <c r="AR883" s="213"/>
      <c r="AS883" s="213"/>
      <c r="AT883" s="213"/>
      <c r="AU883" s="213"/>
      <c r="AV883" s="213"/>
      <c r="AW883" s="216"/>
      <c r="AX883" s="216"/>
      <c r="AY883" s="216"/>
      <c r="AZ883" s="216"/>
      <c r="BA883" s="216"/>
      <c r="BB883" s="216"/>
      <c r="BC883" s="216"/>
      <c r="BD883" s="216"/>
    </row>
    <row r="884" spans="14:56" ht="37.15" customHeight="1">
      <c r="N884" s="213"/>
      <c r="O884" s="213"/>
      <c r="P884" s="213"/>
      <c r="Q884" s="214"/>
      <c r="T884" s="216"/>
      <c r="U884" s="216"/>
      <c r="V884" s="216"/>
      <c r="W884" s="216"/>
      <c r="X884" s="216"/>
      <c r="Y884" s="216"/>
      <c r="Z884" s="216"/>
      <c r="AA884" s="216"/>
      <c r="AB884" s="213"/>
      <c r="AC884" s="213"/>
      <c r="AD884" s="213"/>
      <c r="AE884" s="213"/>
      <c r="AF884" s="213"/>
      <c r="AG884" s="213"/>
      <c r="AH884" s="213"/>
      <c r="AI884" s="213"/>
      <c r="AJ884" s="213"/>
      <c r="AK884" s="213"/>
      <c r="AL884" s="213"/>
      <c r="AM884" s="213"/>
      <c r="AN884" s="213"/>
      <c r="AO884" s="213"/>
      <c r="AP884" s="213"/>
      <c r="AQ884" s="213"/>
      <c r="AR884" s="213"/>
      <c r="AS884" s="213"/>
      <c r="AT884" s="213"/>
      <c r="AU884" s="213"/>
      <c r="AV884" s="213"/>
      <c r="AW884" s="216"/>
      <c r="AX884" s="216"/>
      <c r="AY884" s="216"/>
      <c r="AZ884" s="216"/>
      <c r="BA884" s="216"/>
      <c r="BB884" s="216"/>
      <c r="BC884" s="216"/>
      <c r="BD884" s="216"/>
    </row>
    <row r="885" spans="14:56" ht="37.15" customHeight="1">
      <c r="N885" s="213"/>
      <c r="O885" s="213"/>
      <c r="P885" s="213"/>
      <c r="Q885" s="214"/>
      <c r="T885" s="216"/>
      <c r="U885" s="216"/>
      <c r="V885" s="216"/>
      <c r="W885" s="216"/>
      <c r="X885" s="216"/>
      <c r="Y885" s="216"/>
      <c r="Z885" s="216"/>
      <c r="AA885" s="216"/>
      <c r="AB885" s="213"/>
      <c r="AC885" s="213"/>
      <c r="AD885" s="213"/>
      <c r="AE885" s="213"/>
      <c r="AF885" s="213"/>
      <c r="AG885" s="213"/>
      <c r="AH885" s="213"/>
      <c r="AI885" s="213"/>
      <c r="AJ885" s="213"/>
      <c r="AK885" s="213"/>
      <c r="AL885" s="213"/>
      <c r="AM885" s="213"/>
      <c r="AN885" s="213"/>
      <c r="AO885" s="213"/>
      <c r="AP885" s="213"/>
      <c r="AQ885" s="213"/>
      <c r="AR885" s="213"/>
      <c r="AS885" s="213"/>
      <c r="AT885" s="213"/>
      <c r="AU885" s="213"/>
      <c r="AV885" s="213"/>
      <c r="AW885" s="216"/>
      <c r="AX885" s="216"/>
      <c r="AY885" s="216"/>
      <c r="AZ885" s="216"/>
      <c r="BA885" s="216"/>
      <c r="BB885" s="216"/>
      <c r="BC885" s="216"/>
      <c r="BD885" s="216"/>
    </row>
    <row r="886" spans="14:56" ht="37.15" customHeight="1">
      <c r="N886" s="213"/>
      <c r="O886" s="213"/>
      <c r="P886" s="213"/>
      <c r="Q886" s="214"/>
      <c r="T886" s="216"/>
      <c r="U886" s="216"/>
      <c r="V886" s="216"/>
      <c r="W886" s="216"/>
      <c r="X886" s="216"/>
      <c r="Y886" s="216"/>
      <c r="Z886" s="216"/>
      <c r="AA886" s="216"/>
      <c r="AB886" s="213"/>
      <c r="AC886" s="213"/>
      <c r="AD886" s="213"/>
      <c r="AE886" s="213"/>
      <c r="AF886" s="213"/>
      <c r="AG886" s="213"/>
      <c r="AH886" s="213"/>
      <c r="AI886" s="213"/>
      <c r="AJ886" s="213"/>
      <c r="AK886" s="213"/>
      <c r="AL886" s="213"/>
      <c r="AM886" s="213"/>
      <c r="AN886" s="213"/>
      <c r="AO886" s="213"/>
      <c r="AP886" s="213"/>
      <c r="AQ886" s="213"/>
      <c r="AR886" s="213"/>
      <c r="AS886" s="213"/>
      <c r="AT886" s="213"/>
      <c r="AU886" s="213"/>
      <c r="AV886" s="213"/>
      <c r="AW886" s="216"/>
      <c r="AX886" s="216"/>
      <c r="AY886" s="216"/>
      <c r="AZ886" s="216"/>
      <c r="BA886" s="216"/>
      <c r="BB886" s="216"/>
      <c r="BC886" s="216"/>
      <c r="BD886" s="216"/>
    </row>
    <row r="887" spans="14:56" ht="37.15" customHeight="1">
      <c r="N887" s="213"/>
      <c r="O887" s="213"/>
      <c r="P887" s="213"/>
      <c r="Q887" s="214"/>
      <c r="T887" s="216"/>
      <c r="U887" s="216"/>
      <c r="V887" s="216"/>
      <c r="W887" s="216"/>
      <c r="X887" s="216"/>
      <c r="Y887" s="216"/>
      <c r="Z887" s="216"/>
      <c r="AA887" s="216"/>
      <c r="AB887" s="213"/>
      <c r="AC887" s="213"/>
      <c r="AD887" s="213"/>
      <c r="AE887" s="213"/>
      <c r="AF887" s="213"/>
      <c r="AG887" s="213"/>
      <c r="AH887" s="213"/>
      <c r="AI887" s="213"/>
      <c r="AJ887" s="213"/>
      <c r="AK887" s="213"/>
      <c r="AL887" s="213"/>
      <c r="AM887" s="213"/>
      <c r="AN887" s="213"/>
      <c r="AO887" s="213"/>
      <c r="AP887" s="213"/>
      <c r="AQ887" s="213"/>
      <c r="AR887" s="213"/>
      <c r="AS887" s="213"/>
      <c r="AT887" s="213"/>
      <c r="AU887" s="213"/>
      <c r="AV887" s="213"/>
      <c r="AW887" s="216"/>
      <c r="AX887" s="216"/>
      <c r="AY887" s="216"/>
      <c r="AZ887" s="216"/>
      <c r="BA887" s="216"/>
      <c r="BB887" s="216"/>
      <c r="BC887" s="216"/>
      <c r="BD887" s="216"/>
    </row>
    <row r="888" spans="14:56" ht="37.15" customHeight="1">
      <c r="N888" s="213"/>
      <c r="O888" s="213"/>
      <c r="P888" s="213"/>
      <c r="Q888" s="214"/>
      <c r="T888" s="216"/>
      <c r="U888" s="216"/>
      <c r="V888" s="216"/>
      <c r="W888" s="216"/>
      <c r="X888" s="216"/>
      <c r="Y888" s="216"/>
      <c r="Z888" s="216"/>
      <c r="AA888" s="216"/>
      <c r="AB888" s="213"/>
      <c r="AC888" s="213"/>
      <c r="AD888" s="213"/>
      <c r="AE888" s="213"/>
      <c r="AF888" s="213"/>
      <c r="AG888" s="213"/>
      <c r="AH888" s="213"/>
      <c r="AI888" s="213"/>
      <c r="AJ888" s="213"/>
      <c r="AK888" s="213"/>
      <c r="AL888" s="213"/>
      <c r="AM888" s="213"/>
      <c r="AN888" s="213"/>
      <c r="AO888" s="213"/>
      <c r="AP888" s="213"/>
      <c r="AQ888" s="213"/>
      <c r="AR888" s="213"/>
      <c r="AS888" s="213"/>
      <c r="AT888" s="213"/>
      <c r="AU888" s="213"/>
      <c r="AV888" s="213"/>
      <c r="AW888" s="216"/>
      <c r="AX888" s="216"/>
      <c r="AY888" s="216"/>
      <c r="AZ888" s="216"/>
      <c r="BA888" s="216"/>
      <c r="BB888" s="216"/>
      <c r="BC888" s="216"/>
      <c r="BD888" s="216"/>
    </row>
    <row r="889" spans="14:56" ht="37.15" customHeight="1">
      <c r="N889" s="213"/>
      <c r="O889" s="213"/>
      <c r="P889" s="213"/>
      <c r="Q889" s="214"/>
      <c r="T889" s="216"/>
      <c r="U889" s="216"/>
      <c r="V889" s="216"/>
      <c r="W889" s="216"/>
      <c r="X889" s="216"/>
      <c r="Y889" s="216"/>
      <c r="Z889" s="216"/>
      <c r="AA889" s="216"/>
      <c r="AB889" s="213"/>
      <c r="AC889" s="213"/>
      <c r="AD889" s="213"/>
      <c r="AE889" s="213"/>
      <c r="AF889" s="213"/>
      <c r="AG889" s="213"/>
      <c r="AH889" s="213"/>
      <c r="AI889" s="213"/>
      <c r="AJ889" s="213"/>
      <c r="AK889" s="213"/>
      <c r="AL889" s="213"/>
      <c r="AM889" s="213"/>
      <c r="AN889" s="213"/>
      <c r="AO889" s="213"/>
      <c r="AP889" s="213"/>
      <c r="AQ889" s="213"/>
      <c r="AR889" s="213"/>
      <c r="AS889" s="213"/>
      <c r="AT889" s="213"/>
      <c r="AU889" s="213"/>
      <c r="AV889" s="213"/>
      <c r="AW889" s="216"/>
      <c r="AX889" s="216"/>
      <c r="AY889" s="216"/>
      <c r="AZ889" s="216"/>
      <c r="BA889" s="216"/>
      <c r="BB889" s="216"/>
      <c r="BC889" s="216"/>
      <c r="BD889" s="216"/>
    </row>
    <row r="890" spans="14:56" ht="37.15" customHeight="1">
      <c r="N890" s="213"/>
      <c r="O890" s="213"/>
      <c r="P890" s="213"/>
      <c r="Q890" s="214"/>
      <c r="T890" s="216"/>
      <c r="U890" s="216"/>
      <c r="V890" s="216"/>
      <c r="W890" s="216"/>
      <c r="X890" s="216"/>
      <c r="Y890" s="216"/>
      <c r="Z890" s="216"/>
      <c r="AA890" s="216"/>
      <c r="AB890" s="213"/>
      <c r="AC890" s="213"/>
      <c r="AD890" s="213"/>
      <c r="AE890" s="213"/>
      <c r="AF890" s="213"/>
      <c r="AG890" s="213"/>
      <c r="AH890" s="213"/>
      <c r="AI890" s="213"/>
      <c r="AJ890" s="213"/>
      <c r="AK890" s="213"/>
      <c r="AL890" s="213"/>
      <c r="AM890" s="213"/>
      <c r="AN890" s="213"/>
      <c r="AO890" s="213"/>
      <c r="AP890" s="213"/>
      <c r="AQ890" s="213"/>
      <c r="AR890" s="213"/>
      <c r="AS890" s="213"/>
      <c r="AT890" s="213"/>
      <c r="AU890" s="213"/>
      <c r="AV890" s="213"/>
      <c r="AW890" s="216"/>
      <c r="AX890" s="216"/>
      <c r="AY890" s="216"/>
      <c r="AZ890" s="216"/>
      <c r="BA890" s="216"/>
      <c r="BB890" s="216"/>
      <c r="BC890" s="216"/>
      <c r="BD890" s="216"/>
    </row>
    <row r="891" spans="14:56" ht="37.15" customHeight="1">
      <c r="N891" s="213"/>
      <c r="O891" s="213"/>
      <c r="P891" s="213"/>
      <c r="Q891" s="214"/>
      <c r="T891" s="216"/>
      <c r="U891" s="216"/>
      <c r="V891" s="216"/>
      <c r="W891" s="216"/>
      <c r="X891" s="216"/>
      <c r="Y891" s="216"/>
      <c r="Z891" s="216"/>
      <c r="AA891" s="216"/>
      <c r="AB891" s="213"/>
      <c r="AC891" s="213"/>
      <c r="AD891" s="213"/>
      <c r="AE891" s="213"/>
      <c r="AF891" s="213"/>
      <c r="AG891" s="213"/>
      <c r="AH891" s="213"/>
      <c r="AI891" s="213"/>
      <c r="AJ891" s="213"/>
      <c r="AK891" s="213"/>
      <c r="AL891" s="213"/>
      <c r="AM891" s="213"/>
      <c r="AN891" s="213"/>
      <c r="AO891" s="213"/>
      <c r="AP891" s="213"/>
      <c r="AQ891" s="213"/>
      <c r="AR891" s="213"/>
      <c r="AS891" s="213"/>
      <c r="AT891" s="213"/>
      <c r="AU891" s="213"/>
      <c r="AV891" s="213"/>
      <c r="AW891" s="216"/>
      <c r="AX891" s="216"/>
      <c r="AY891" s="216"/>
      <c r="AZ891" s="216"/>
      <c r="BA891" s="216"/>
      <c r="BB891" s="216"/>
      <c r="BC891" s="216"/>
      <c r="BD891" s="216"/>
    </row>
    <row r="892" spans="14:56" ht="37.15" customHeight="1">
      <c r="N892" s="213"/>
      <c r="O892" s="213"/>
      <c r="P892" s="213"/>
      <c r="Q892" s="214"/>
      <c r="T892" s="216"/>
      <c r="U892" s="216"/>
      <c r="V892" s="216"/>
      <c r="W892" s="216"/>
      <c r="X892" s="216"/>
      <c r="Y892" s="216"/>
      <c r="Z892" s="216"/>
      <c r="AA892" s="216"/>
      <c r="AB892" s="213"/>
      <c r="AC892" s="213"/>
      <c r="AD892" s="213"/>
      <c r="AE892" s="213"/>
      <c r="AF892" s="213"/>
      <c r="AG892" s="213"/>
      <c r="AH892" s="213"/>
      <c r="AI892" s="213"/>
      <c r="AJ892" s="213"/>
      <c r="AK892" s="213"/>
      <c r="AL892" s="213"/>
      <c r="AM892" s="213"/>
      <c r="AN892" s="213"/>
      <c r="AO892" s="213"/>
      <c r="AP892" s="213"/>
      <c r="AQ892" s="213"/>
      <c r="AR892" s="213"/>
      <c r="AS892" s="213"/>
      <c r="AT892" s="213"/>
      <c r="AU892" s="213"/>
      <c r="AV892" s="213"/>
      <c r="AW892" s="216"/>
      <c r="AX892" s="216"/>
      <c r="AY892" s="216"/>
      <c r="AZ892" s="216"/>
      <c r="BA892" s="216"/>
      <c r="BB892" s="216"/>
      <c r="BC892" s="216"/>
      <c r="BD892" s="216"/>
    </row>
    <row r="893" spans="14:56" ht="37.15" customHeight="1">
      <c r="N893" s="213"/>
      <c r="O893" s="213"/>
      <c r="P893" s="213"/>
      <c r="Q893" s="214"/>
      <c r="T893" s="216"/>
      <c r="U893" s="216"/>
      <c r="V893" s="216"/>
      <c r="W893" s="216"/>
      <c r="X893" s="216"/>
      <c r="Y893" s="216"/>
      <c r="Z893" s="216"/>
      <c r="AA893" s="216"/>
      <c r="AB893" s="213"/>
      <c r="AC893" s="213"/>
      <c r="AD893" s="213"/>
      <c r="AE893" s="213"/>
      <c r="AF893" s="213"/>
      <c r="AG893" s="213"/>
      <c r="AH893" s="213"/>
      <c r="AI893" s="213"/>
      <c r="AJ893" s="213"/>
      <c r="AK893" s="213"/>
      <c r="AL893" s="213"/>
      <c r="AM893" s="213"/>
      <c r="AN893" s="213"/>
      <c r="AO893" s="213"/>
      <c r="AP893" s="213"/>
      <c r="AQ893" s="213"/>
      <c r="AR893" s="213"/>
      <c r="AS893" s="213"/>
      <c r="AT893" s="213"/>
      <c r="AU893" s="213"/>
      <c r="AV893" s="213"/>
      <c r="AW893" s="216"/>
      <c r="AX893" s="216"/>
      <c r="AY893" s="216"/>
      <c r="AZ893" s="216"/>
      <c r="BA893" s="216"/>
      <c r="BB893" s="216"/>
      <c r="BC893" s="216"/>
      <c r="BD893" s="216"/>
    </row>
    <row r="894" spans="14:56" ht="37.15" customHeight="1">
      <c r="N894" s="213"/>
      <c r="O894" s="213"/>
      <c r="P894" s="213"/>
      <c r="Q894" s="214"/>
      <c r="T894" s="216"/>
      <c r="U894" s="216"/>
      <c r="V894" s="216"/>
      <c r="W894" s="216"/>
      <c r="X894" s="216"/>
      <c r="Y894" s="216"/>
      <c r="Z894" s="216"/>
      <c r="AA894" s="216"/>
      <c r="AB894" s="213"/>
      <c r="AC894" s="213"/>
      <c r="AD894" s="213"/>
      <c r="AE894" s="213"/>
      <c r="AF894" s="213"/>
      <c r="AG894" s="213"/>
      <c r="AH894" s="213"/>
      <c r="AI894" s="213"/>
      <c r="AJ894" s="213"/>
      <c r="AK894" s="213"/>
      <c r="AL894" s="213"/>
      <c r="AM894" s="213"/>
      <c r="AN894" s="213"/>
      <c r="AO894" s="213"/>
      <c r="AP894" s="213"/>
      <c r="AQ894" s="213"/>
      <c r="AR894" s="213"/>
      <c r="AS894" s="213"/>
      <c r="AT894" s="213"/>
      <c r="AU894" s="213"/>
      <c r="AV894" s="213"/>
      <c r="AW894" s="216"/>
      <c r="AX894" s="216"/>
      <c r="AY894" s="216"/>
      <c r="AZ894" s="216"/>
      <c r="BA894" s="216"/>
      <c r="BB894" s="216"/>
      <c r="BC894" s="216"/>
      <c r="BD894" s="216"/>
    </row>
    <row r="895" spans="14:56" ht="37.15" customHeight="1">
      <c r="N895" s="213"/>
      <c r="O895" s="213"/>
      <c r="P895" s="213"/>
      <c r="Q895" s="214"/>
      <c r="T895" s="216"/>
      <c r="U895" s="216"/>
      <c r="V895" s="216"/>
      <c r="W895" s="216"/>
      <c r="X895" s="216"/>
      <c r="Y895" s="216"/>
      <c r="Z895" s="216"/>
      <c r="AA895" s="216"/>
      <c r="AB895" s="213"/>
      <c r="AC895" s="213"/>
      <c r="AD895" s="213"/>
      <c r="AE895" s="213"/>
      <c r="AF895" s="213"/>
      <c r="AG895" s="213"/>
      <c r="AH895" s="213"/>
      <c r="AI895" s="213"/>
      <c r="AJ895" s="213"/>
      <c r="AK895" s="213"/>
      <c r="AL895" s="213"/>
      <c r="AM895" s="213"/>
      <c r="AN895" s="213"/>
      <c r="AO895" s="213"/>
      <c r="AP895" s="213"/>
      <c r="AQ895" s="213"/>
      <c r="AR895" s="213"/>
      <c r="AS895" s="213"/>
      <c r="AT895" s="213"/>
      <c r="AU895" s="213"/>
      <c r="AV895" s="213"/>
      <c r="AW895" s="216"/>
      <c r="AX895" s="216"/>
      <c r="AY895" s="216"/>
      <c r="AZ895" s="216"/>
      <c r="BA895" s="216"/>
      <c r="BB895" s="216"/>
      <c r="BC895" s="216"/>
      <c r="BD895" s="216"/>
    </row>
    <row r="896" spans="14:56" ht="37.15" customHeight="1">
      <c r="N896" s="213"/>
      <c r="O896" s="213"/>
      <c r="P896" s="213"/>
      <c r="Q896" s="214"/>
      <c r="T896" s="216"/>
      <c r="U896" s="216"/>
      <c r="V896" s="216"/>
      <c r="W896" s="216"/>
      <c r="X896" s="216"/>
      <c r="Y896" s="216"/>
      <c r="Z896" s="216"/>
      <c r="AA896" s="216"/>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6"/>
      <c r="AX896" s="216"/>
      <c r="AY896" s="216"/>
      <c r="AZ896" s="216"/>
      <c r="BA896" s="216"/>
      <c r="BB896" s="216"/>
      <c r="BC896" s="216"/>
      <c r="BD896" s="216"/>
    </row>
    <row r="897" spans="14:56" ht="37.15" customHeight="1">
      <c r="N897" s="213"/>
      <c r="O897" s="213"/>
      <c r="P897" s="213"/>
      <c r="Q897" s="214"/>
      <c r="T897" s="216"/>
      <c r="U897" s="216"/>
      <c r="V897" s="216"/>
      <c r="W897" s="216"/>
      <c r="X897" s="216"/>
      <c r="Y897" s="216"/>
      <c r="Z897" s="216"/>
      <c r="AA897" s="216"/>
      <c r="AB897" s="213"/>
      <c r="AC897" s="213"/>
      <c r="AD897" s="213"/>
      <c r="AE897" s="213"/>
      <c r="AF897" s="213"/>
      <c r="AG897" s="213"/>
      <c r="AH897" s="213"/>
      <c r="AI897" s="213"/>
      <c r="AJ897" s="213"/>
      <c r="AK897" s="213"/>
      <c r="AL897" s="213"/>
      <c r="AM897" s="213"/>
      <c r="AN897" s="213"/>
      <c r="AO897" s="213"/>
      <c r="AP897" s="213"/>
      <c r="AQ897" s="213"/>
      <c r="AR897" s="213"/>
      <c r="AS897" s="213"/>
      <c r="AT897" s="213"/>
      <c r="AU897" s="213"/>
      <c r="AV897" s="213"/>
      <c r="AW897" s="216"/>
      <c r="AX897" s="216"/>
      <c r="AY897" s="216"/>
      <c r="AZ897" s="216"/>
      <c r="BA897" s="216"/>
      <c r="BB897" s="216"/>
      <c r="BC897" s="216"/>
      <c r="BD897" s="216"/>
    </row>
    <row r="898" spans="14:56" ht="37.15" customHeight="1">
      <c r="N898" s="213"/>
      <c r="O898" s="213"/>
      <c r="P898" s="213"/>
      <c r="Q898" s="214"/>
      <c r="T898" s="216"/>
      <c r="U898" s="216"/>
      <c r="V898" s="216"/>
      <c r="W898" s="216"/>
      <c r="X898" s="216"/>
      <c r="Y898" s="216"/>
      <c r="Z898" s="216"/>
      <c r="AA898" s="216"/>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6"/>
      <c r="AX898" s="216"/>
      <c r="AY898" s="216"/>
      <c r="AZ898" s="216"/>
      <c r="BA898" s="216"/>
      <c r="BB898" s="216"/>
      <c r="BC898" s="216"/>
      <c r="BD898" s="216"/>
    </row>
    <row r="899" spans="14:56" ht="37.15" customHeight="1">
      <c r="N899" s="213"/>
      <c r="O899" s="213"/>
      <c r="P899" s="213"/>
      <c r="Q899" s="214"/>
      <c r="T899" s="216"/>
      <c r="U899" s="216"/>
      <c r="V899" s="216"/>
      <c r="W899" s="216"/>
      <c r="X899" s="216"/>
      <c r="Y899" s="216"/>
      <c r="Z899" s="216"/>
      <c r="AA899" s="216"/>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6"/>
      <c r="AX899" s="216"/>
      <c r="AY899" s="216"/>
      <c r="AZ899" s="216"/>
      <c r="BA899" s="216"/>
      <c r="BB899" s="216"/>
      <c r="BC899" s="216"/>
      <c r="BD899" s="216"/>
    </row>
    <row r="900" spans="14:56" ht="37.15" customHeight="1">
      <c r="N900" s="213"/>
      <c r="O900" s="213"/>
      <c r="P900" s="213"/>
      <c r="Q900" s="214"/>
      <c r="T900" s="216"/>
      <c r="U900" s="216"/>
      <c r="V900" s="216"/>
      <c r="W900" s="216"/>
      <c r="X900" s="216"/>
      <c r="Y900" s="216"/>
      <c r="Z900" s="216"/>
      <c r="AA900" s="216"/>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6"/>
      <c r="AX900" s="216"/>
      <c r="AY900" s="216"/>
      <c r="AZ900" s="216"/>
      <c r="BA900" s="216"/>
      <c r="BB900" s="216"/>
      <c r="BC900" s="216"/>
      <c r="BD900" s="216"/>
    </row>
    <row r="901" spans="14:56" ht="37.15" customHeight="1">
      <c r="N901" s="213"/>
      <c r="O901" s="213"/>
      <c r="P901" s="213"/>
      <c r="Q901" s="214"/>
      <c r="T901" s="216"/>
      <c r="U901" s="216"/>
      <c r="V901" s="216"/>
      <c r="W901" s="216"/>
      <c r="X901" s="216"/>
      <c r="Y901" s="216"/>
      <c r="Z901" s="216"/>
      <c r="AA901" s="216"/>
      <c r="AB901" s="213"/>
      <c r="AC901" s="213"/>
      <c r="AD901" s="213"/>
      <c r="AE901" s="213"/>
      <c r="AF901" s="213"/>
      <c r="AG901" s="213"/>
      <c r="AH901" s="213"/>
      <c r="AI901" s="213"/>
      <c r="AJ901" s="213"/>
      <c r="AK901" s="213"/>
      <c r="AL901" s="213"/>
      <c r="AM901" s="213"/>
      <c r="AN901" s="213"/>
      <c r="AO901" s="213"/>
      <c r="AP901" s="213"/>
      <c r="AQ901" s="213"/>
      <c r="AR901" s="213"/>
      <c r="AS901" s="213"/>
      <c r="AT901" s="213"/>
      <c r="AU901" s="213"/>
      <c r="AV901" s="213"/>
      <c r="AW901" s="216"/>
      <c r="AX901" s="216"/>
      <c r="AY901" s="216"/>
      <c r="AZ901" s="216"/>
      <c r="BA901" s="216"/>
      <c r="BB901" s="216"/>
      <c r="BC901" s="216"/>
      <c r="BD901" s="216"/>
    </row>
    <row r="902" spans="14:56" ht="37.15" customHeight="1">
      <c r="N902" s="213"/>
      <c r="O902" s="213"/>
      <c r="P902" s="213"/>
      <c r="Q902" s="214"/>
      <c r="T902" s="216"/>
      <c r="U902" s="216"/>
      <c r="V902" s="216"/>
      <c r="W902" s="216"/>
      <c r="X902" s="216"/>
      <c r="Y902" s="216"/>
      <c r="Z902" s="216"/>
      <c r="AA902" s="216"/>
      <c r="AB902" s="213"/>
      <c r="AC902" s="213"/>
      <c r="AD902" s="213"/>
      <c r="AE902" s="213"/>
      <c r="AF902" s="213"/>
      <c r="AG902" s="213"/>
      <c r="AH902" s="213"/>
      <c r="AI902" s="213"/>
      <c r="AJ902" s="213"/>
      <c r="AK902" s="213"/>
      <c r="AL902" s="213"/>
      <c r="AM902" s="213"/>
      <c r="AN902" s="213"/>
      <c r="AO902" s="213"/>
      <c r="AP902" s="213"/>
      <c r="AQ902" s="213"/>
      <c r="AR902" s="213"/>
      <c r="AS902" s="213"/>
      <c r="AT902" s="213"/>
      <c r="AU902" s="213"/>
      <c r="AV902" s="213"/>
      <c r="AW902" s="216"/>
      <c r="AX902" s="216"/>
      <c r="AY902" s="216"/>
      <c r="AZ902" s="216"/>
      <c r="BA902" s="216"/>
      <c r="BB902" s="216"/>
      <c r="BC902" s="216"/>
      <c r="BD902" s="216"/>
    </row>
    <row r="903" spans="14:56" ht="37.15" customHeight="1">
      <c r="N903" s="213"/>
      <c r="O903" s="213"/>
      <c r="P903" s="213"/>
      <c r="Q903" s="214"/>
      <c r="T903" s="216"/>
      <c r="U903" s="216"/>
      <c r="V903" s="216"/>
      <c r="W903" s="216"/>
      <c r="X903" s="216"/>
      <c r="Y903" s="216"/>
      <c r="Z903" s="216"/>
      <c r="AA903" s="216"/>
      <c r="AB903" s="213"/>
      <c r="AC903" s="213"/>
      <c r="AD903" s="213"/>
      <c r="AE903" s="213"/>
      <c r="AF903" s="213"/>
      <c r="AG903" s="213"/>
      <c r="AH903" s="213"/>
      <c r="AI903" s="213"/>
      <c r="AJ903" s="213"/>
      <c r="AK903" s="213"/>
      <c r="AL903" s="213"/>
      <c r="AM903" s="213"/>
      <c r="AN903" s="213"/>
      <c r="AO903" s="213"/>
      <c r="AP903" s="213"/>
      <c r="AQ903" s="213"/>
      <c r="AR903" s="213"/>
      <c r="AS903" s="213"/>
      <c r="AT903" s="213"/>
      <c r="AU903" s="213"/>
      <c r="AV903" s="213"/>
      <c r="AW903" s="216"/>
      <c r="AX903" s="216"/>
      <c r="AY903" s="216"/>
      <c r="AZ903" s="216"/>
      <c r="BA903" s="216"/>
      <c r="BB903" s="216"/>
      <c r="BC903" s="216"/>
      <c r="BD903" s="216"/>
    </row>
    <row r="904" spans="14:56" ht="37.15" customHeight="1">
      <c r="N904" s="213"/>
      <c r="O904" s="213"/>
      <c r="P904" s="213"/>
      <c r="Q904" s="214"/>
      <c r="T904" s="216"/>
      <c r="U904" s="216"/>
      <c r="V904" s="216"/>
      <c r="W904" s="216"/>
      <c r="X904" s="216"/>
      <c r="Y904" s="216"/>
      <c r="Z904" s="216"/>
      <c r="AA904" s="216"/>
      <c r="AB904" s="213"/>
      <c r="AC904" s="213"/>
      <c r="AD904" s="213"/>
      <c r="AE904" s="213"/>
      <c r="AF904" s="213"/>
      <c r="AG904" s="213"/>
      <c r="AH904" s="213"/>
      <c r="AI904" s="213"/>
      <c r="AJ904" s="213"/>
      <c r="AK904" s="213"/>
      <c r="AL904" s="213"/>
      <c r="AM904" s="213"/>
      <c r="AN904" s="213"/>
      <c r="AO904" s="213"/>
      <c r="AP904" s="213"/>
      <c r="AQ904" s="213"/>
      <c r="AR904" s="213"/>
      <c r="AS904" s="213"/>
      <c r="AT904" s="213"/>
      <c r="AU904" s="213"/>
      <c r="AV904" s="213"/>
      <c r="AW904" s="216"/>
      <c r="AX904" s="216"/>
      <c r="AY904" s="216"/>
      <c r="AZ904" s="216"/>
      <c r="BA904" s="216"/>
      <c r="BB904" s="216"/>
      <c r="BC904" s="216"/>
      <c r="BD904" s="216"/>
    </row>
    <row r="905" spans="14:56" ht="37.15" customHeight="1">
      <c r="N905" s="213"/>
      <c r="O905" s="213"/>
      <c r="P905" s="213"/>
      <c r="Q905" s="214"/>
      <c r="T905" s="216"/>
      <c r="U905" s="216"/>
      <c r="V905" s="216"/>
      <c r="W905" s="216"/>
      <c r="X905" s="216"/>
      <c r="Y905" s="216"/>
      <c r="Z905" s="216"/>
      <c r="AA905" s="216"/>
      <c r="AB905" s="213"/>
      <c r="AC905" s="213"/>
      <c r="AD905" s="213"/>
      <c r="AE905" s="213"/>
      <c r="AF905" s="213"/>
      <c r="AG905" s="213"/>
      <c r="AH905" s="213"/>
      <c r="AI905" s="213"/>
      <c r="AJ905" s="213"/>
      <c r="AK905" s="213"/>
      <c r="AL905" s="213"/>
      <c r="AM905" s="213"/>
      <c r="AN905" s="213"/>
      <c r="AO905" s="213"/>
      <c r="AP905" s="213"/>
      <c r="AQ905" s="213"/>
      <c r="AR905" s="213"/>
      <c r="AS905" s="213"/>
      <c r="AT905" s="213"/>
      <c r="AU905" s="213"/>
      <c r="AV905" s="213"/>
      <c r="AW905" s="216"/>
      <c r="AX905" s="216"/>
      <c r="AY905" s="216"/>
      <c r="AZ905" s="216"/>
      <c r="BA905" s="216"/>
      <c r="BB905" s="216"/>
      <c r="BC905" s="216"/>
      <c r="BD905" s="216"/>
    </row>
    <row r="906" spans="14:56" ht="37.15" customHeight="1">
      <c r="N906" s="213"/>
      <c r="O906" s="213"/>
      <c r="P906" s="213"/>
      <c r="Q906" s="214"/>
      <c r="T906" s="216"/>
      <c r="U906" s="216"/>
      <c r="V906" s="216"/>
      <c r="W906" s="216"/>
      <c r="X906" s="216"/>
      <c r="Y906" s="216"/>
      <c r="Z906" s="216"/>
      <c r="AA906" s="216"/>
      <c r="AB906" s="213"/>
      <c r="AC906" s="213"/>
      <c r="AD906" s="213"/>
      <c r="AE906" s="213"/>
      <c r="AF906" s="213"/>
      <c r="AG906" s="213"/>
      <c r="AH906" s="213"/>
      <c r="AI906" s="213"/>
      <c r="AJ906" s="213"/>
      <c r="AK906" s="213"/>
      <c r="AL906" s="213"/>
      <c r="AM906" s="213"/>
      <c r="AN906" s="213"/>
      <c r="AO906" s="213"/>
      <c r="AP906" s="213"/>
      <c r="AQ906" s="213"/>
      <c r="AR906" s="213"/>
      <c r="AS906" s="213"/>
      <c r="AT906" s="213"/>
      <c r="AU906" s="213"/>
      <c r="AV906" s="213"/>
      <c r="AW906" s="216"/>
      <c r="AX906" s="216"/>
      <c r="AY906" s="216"/>
      <c r="AZ906" s="216"/>
      <c r="BA906" s="216"/>
      <c r="BB906" s="216"/>
      <c r="BC906" s="216"/>
      <c r="BD906" s="216"/>
    </row>
    <row r="907" spans="14:56" ht="37.15" customHeight="1">
      <c r="N907" s="213"/>
      <c r="O907" s="213"/>
      <c r="P907" s="213"/>
      <c r="Q907" s="214"/>
      <c r="T907" s="216"/>
      <c r="U907" s="216"/>
      <c r="V907" s="216"/>
      <c r="W907" s="216"/>
      <c r="X907" s="216"/>
      <c r="Y907" s="216"/>
      <c r="Z907" s="216"/>
      <c r="AA907" s="216"/>
      <c r="AB907" s="213"/>
      <c r="AC907" s="213"/>
      <c r="AD907" s="213"/>
      <c r="AE907" s="213"/>
      <c r="AF907" s="213"/>
      <c r="AG907" s="213"/>
      <c r="AH907" s="213"/>
      <c r="AI907" s="213"/>
      <c r="AJ907" s="213"/>
      <c r="AK907" s="213"/>
      <c r="AL907" s="213"/>
      <c r="AM907" s="213"/>
      <c r="AN907" s="213"/>
      <c r="AO907" s="213"/>
      <c r="AP907" s="213"/>
      <c r="AQ907" s="213"/>
      <c r="AR907" s="213"/>
      <c r="AS907" s="213"/>
      <c r="AT907" s="213"/>
      <c r="AU907" s="213"/>
      <c r="AV907" s="213"/>
      <c r="AW907" s="216"/>
      <c r="AX907" s="216"/>
      <c r="AY907" s="216"/>
      <c r="AZ907" s="216"/>
      <c r="BA907" s="216"/>
      <c r="BB907" s="216"/>
      <c r="BC907" s="216"/>
      <c r="BD907" s="216"/>
    </row>
    <row r="908" spans="14:56" ht="37.15" customHeight="1">
      <c r="N908" s="213"/>
      <c r="O908" s="213"/>
      <c r="P908" s="213"/>
      <c r="Q908" s="214"/>
      <c r="T908" s="216"/>
      <c r="U908" s="216"/>
      <c r="V908" s="216"/>
      <c r="W908" s="216"/>
      <c r="X908" s="216"/>
      <c r="Y908" s="216"/>
      <c r="Z908" s="216"/>
      <c r="AA908" s="216"/>
      <c r="AB908" s="213"/>
      <c r="AC908" s="213"/>
      <c r="AD908" s="213"/>
      <c r="AE908" s="213"/>
      <c r="AF908" s="213"/>
      <c r="AG908" s="213"/>
      <c r="AH908" s="213"/>
      <c r="AI908" s="213"/>
      <c r="AJ908" s="213"/>
      <c r="AK908" s="213"/>
      <c r="AL908" s="213"/>
      <c r="AM908" s="213"/>
      <c r="AN908" s="213"/>
      <c r="AO908" s="213"/>
      <c r="AP908" s="213"/>
      <c r="AQ908" s="213"/>
      <c r="AR908" s="213"/>
      <c r="AS908" s="213"/>
      <c r="AT908" s="213"/>
      <c r="AU908" s="213"/>
      <c r="AV908" s="213"/>
      <c r="AW908" s="216"/>
      <c r="AX908" s="216"/>
      <c r="AY908" s="216"/>
      <c r="AZ908" s="216"/>
      <c r="BA908" s="216"/>
      <c r="BB908" s="216"/>
      <c r="BC908" s="216"/>
      <c r="BD908" s="216"/>
    </row>
    <row r="909" spans="14:56" ht="37.15" customHeight="1">
      <c r="N909" s="213"/>
      <c r="O909" s="213"/>
      <c r="P909" s="213"/>
      <c r="Q909" s="214"/>
      <c r="T909" s="216"/>
      <c r="U909" s="216"/>
      <c r="V909" s="216"/>
      <c r="W909" s="216"/>
      <c r="X909" s="216"/>
      <c r="Y909" s="216"/>
      <c r="Z909" s="216"/>
      <c r="AA909" s="216"/>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6"/>
      <c r="AX909" s="216"/>
      <c r="AY909" s="216"/>
      <c r="AZ909" s="216"/>
      <c r="BA909" s="216"/>
      <c r="BB909" s="216"/>
      <c r="BC909" s="216"/>
      <c r="BD909" s="216"/>
    </row>
    <row r="910" spans="14:56" ht="37.15" customHeight="1">
      <c r="N910" s="213"/>
      <c r="O910" s="213"/>
      <c r="P910" s="213"/>
      <c r="Q910" s="214"/>
      <c r="T910" s="216"/>
      <c r="U910" s="216"/>
      <c r="V910" s="216"/>
      <c r="W910" s="216"/>
      <c r="X910" s="216"/>
      <c r="Y910" s="216"/>
      <c r="Z910" s="216"/>
      <c r="AA910" s="216"/>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6"/>
      <c r="AX910" s="216"/>
      <c r="AY910" s="216"/>
      <c r="AZ910" s="216"/>
      <c r="BA910" s="216"/>
      <c r="BB910" s="216"/>
      <c r="BC910" s="216"/>
      <c r="BD910" s="216"/>
    </row>
    <row r="911" spans="14:56" ht="37.15" customHeight="1">
      <c r="N911" s="213"/>
      <c r="O911" s="213"/>
      <c r="P911" s="213"/>
      <c r="Q911" s="214"/>
      <c r="T911" s="216"/>
      <c r="U911" s="216"/>
      <c r="V911" s="216"/>
      <c r="W911" s="216"/>
      <c r="X911" s="216"/>
      <c r="Y911" s="216"/>
      <c r="Z911" s="216"/>
      <c r="AA911" s="216"/>
      <c r="AB911" s="213"/>
      <c r="AC911" s="213"/>
      <c r="AD911" s="213"/>
      <c r="AE911" s="213"/>
      <c r="AF911" s="213"/>
      <c r="AG911" s="213"/>
      <c r="AH911" s="213"/>
      <c r="AI911" s="213"/>
      <c r="AJ911" s="213"/>
      <c r="AK911" s="213"/>
      <c r="AL911" s="213"/>
      <c r="AM911" s="213"/>
      <c r="AN911" s="213"/>
      <c r="AO911" s="213"/>
      <c r="AP911" s="213"/>
      <c r="AQ911" s="213"/>
      <c r="AR911" s="213"/>
      <c r="AS911" s="213"/>
      <c r="AT911" s="213"/>
      <c r="AU911" s="213"/>
      <c r="AV911" s="213"/>
      <c r="AW911" s="216"/>
      <c r="AX911" s="216"/>
      <c r="AY911" s="216"/>
      <c r="AZ911" s="216"/>
      <c r="BA911" s="216"/>
      <c r="BB911" s="216"/>
      <c r="BC911" s="216"/>
      <c r="BD911" s="216"/>
    </row>
    <row r="912" spans="14:56" ht="37.15" customHeight="1">
      <c r="N912" s="213"/>
      <c r="O912" s="213"/>
      <c r="P912" s="213"/>
      <c r="Q912" s="214"/>
      <c r="T912" s="216"/>
      <c r="U912" s="216"/>
      <c r="V912" s="216"/>
      <c r="W912" s="216"/>
      <c r="X912" s="216"/>
      <c r="Y912" s="216"/>
      <c r="Z912" s="216"/>
      <c r="AA912" s="216"/>
      <c r="AB912" s="213"/>
      <c r="AC912" s="213"/>
      <c r="AD912" s="213"/>
      <c r="AE912" s="213"/>
      <c r="AF912" s="213"/>
      <c r="AG912" s="213"/>
      <c r="AH912" s="213"/>
      <c r="AI912" s="213"/>
      <c r="AJ912" s="213"/>
      <c r="AK912" s="213"/>
      <c r="AL912" s="213"/>
      <c r="AM912" s="213"/>
      <c r="AN912" s="213"/>
      <c r="AO912" s="213"/>
      <c r="AP912" s="213"/>
      <c r="AQ912" s="213"/>
      <c r="AR912" s="213"/>
      <c r="AS912" s="213"/>
      <c r="AT912" s="213"/>
      <c r="AU912" s="213"/>
      <c r="AV912" s="213"/>
      <c r="AW912" s="216"/>
      <c r="AX912" s="216"/>
      <c r="AY912" s="216"/>
      <c r="AZ912" s="216"/>
      <c r="BA912" s="216"/>
      <c r="BB912" s="216"/>
      <c r="BC912" s="216"/>
      <c r="BD912" s="216"/>
    </row>
    <row r="913" spans="14:56" ht="37.15" customHeight="1">
      <c r="N913" s="213"/>
      <c r="O913" s="213"/>
      <c r="P913" s="213"/>
      <c r="Q913" s="214"/>
      <c r="T913" s="216"/>
      <c r="U913" s="216"/>
      <c r="V913" s="216"/>
      <c r="W913" s="216"/>
      <c r="X913" s="216"/>
      <c r="Y913" s="216"/>
      <c r="Z913" s="216"/>
      <c r="AA913" s="216"/>
      <c r="AB913" s="213"/>
      <c r="AC913" s="213"/>
      <c r="AD913" s="213"/>
      <c r="AE913" s="213"/>
      <c r="AF913" s="213"/>
      <c r="AG913" s="213"/>
      <c r="AH913" s="213"/>
      <c r="AI913" s="213"/>
      <c r="AJ913" s="213"/>
      <c r="AK913" s="213"/>
      <c r="AL913" s="213"/>
      <c r="AM913" s="213"/>
      <c r="AN913" s="213"/>
      <c r="AO913" s="213"/>
      <c r="AP913" s="213"/>
      <c r="AQ913" s="213"/>
      <c r="AR913" s="213"/>
      <c r="AS913" s="213"/>
      <c r="AT913" s="213"/>
      <c r="AU913" s="213"/>
      <c r="AV913" s="213"/>
      <c r="AW913" s="216"/>
      <c r="AX913" s="216"/>
      <c r="AY913" s="216"/>
      <c r="AZ913" s="216"/>
      <c r="BA913" s="216"/>
      <c r="BB913" s="216"/>
      <c r="BC913" s="216"/>
      <c r="BD913" s="216"/>
    </row>
    <row r="914" spans="14:56" ht="37.15" customHeight="1">
      <c r="N914" s="213"/>
      <c r="O914" s="213"/>
      <c r="P914" s="213"/>
      <c r="Q914" s="214"/>
      <c r="T914" s="216"/>
      <c r="U914" s="216"/>
      <c r="V914" s="216"/>
      <c r="W914" s="216"/>
      <c r="X914" s="216"/>
      <c r="Y914" s="216"/>
      <c r="Z914" s="216"/>
      <c r="AA914" s="216"/>
      <c r="AB914" s="213"/>
      <c r="AC914" s="213"/>
      <c r="AD914" s="213"/>
      <c r="AE914" s="213"/>
      <c r="AF914" s="213"/>
      <c r="AG914" s="213"/>
      <c r="AH914" s="213"/>
      <c r="AI914" s="213"/>
      <c r="AJ914" s="213"/>
      <c r="AK914" s="213"/>
      <c r="AL914" s="213"/>
      <c r="AM914" s="213"/>
      <c r="AN914" s="213"/>
      <c r="AO914" s="213"/>
      <c r="AP914" s="213"/>
      <c r="AQ914" s="213"/>
      <c r="AR914" s="213"/>
      <c r="AS914" s="213"/>
      <c r="AT914" s="213"/>
      <c r="AU914" s="213"/>
      <c r="AV914" s="213"/>
      <c r="AW914" s="216"/>
      <c r="AX914" s="216"/>
      <c r="AY914" s="216"/>
      <c r="AZ914" s="216"/>
      <c r="BA914" s="216"/>
      <c r="BB914" s="216"/>
      <c r="BC914" s="216"/>
      <c r="BD914" s="216"/>
    </row>
    <row r="915" spans="14:56" ht="37.15" customHeight="1">
      <c r="N915" s="213"/>
      <c r="O915" s="213"/>
      <c r="P915" s="213"/>
      <c r="Q915" s="214"/>
      <c r="T915" s="216"/>
      <c r="U915" s="216"/>
      <c r="V915" s="216"/>
      <c r="W915" s="216"/>
      <c r="X915" s="216"/>
      <c r="Y915" s="216"/>
      <c r="Z915" s="216"/>
      <c r="AA915" s="216"/>
      <c r="AB915" s="213"/>
      <c r="AC915" s="213"/>
      <c r="AD915" s="213"/>
      <c r="AE915" s="213"/>
      <c r="AF915" s="213"/>
      <c r="AG915" s="213"/>
      <c r="AH915" s="213"/>
      <c r="AI915" s="213"/>
      <c r="AJ915" s="213"/>
      <c r="AK915" s="213"/>
      <c r="AL915" s="213"/>
      <c r="AM915" s="213"/>
      <c r="AN915" s="213"/>
      <c r="AO915" s="213"/>
      <c r="AP915" s="213"/>
      <c r="AQ915" s="213"/>
      <c r="AR915" s="213"/>
      <c r="AS915" s="213"/>
      <c r="AT915" s="213"/>
      <c r="AU915" s="213"/>
      <c r="AV915" s="213"/>
      <c r="AW915" s="216"/>
      <c r="AX915" s="216"/>
      <c r="AY915" s="216"/>
      <c r="AZ915" s="216"/>
      <c r="BA915" s="216"/>
      <c r="BB915" s="216"/>
      <c r="BC915" s="216"/>
      <c r="BD915" s="216"/>
    </row>
    <row r="916" spans="14:56" ht="37.15" customHeight="1">
      <c r="N916" s="213"/>
      <c r="O916" s="213"/>
      <c r="P916" s="213"/>
      <c r="Q916" s="214"/>
      <c r="T916" s="216"/>
      <c r="U916" s="216"/>
      <c r="V916" s="216"/>
      <c r="W916" s="216"/>
      <c r="X916" s="216"/>
      <c r="Y916" s="216"/>
      <c r="Z916" s="216"/>
      <c r="AA916" s="216"/>
      <c r="AB916" s="213"/>
      <c r="AC916" s="213"/>
      <c r="AD916" s="213"/>
      <c r="AE916" s="213"/>
      <c r="AF916" s="213"/>
      <c r="AG916" s="213"/>
      <c r="AH916" s="213"/>
      <c r="AI916" s="213"/>
      <c r="AJ916" s="213"/>
      <c r="AK916" s="213"/>
      <c r="AL916" s="213"/>
      <c r="AM916" s="213"/>
      <c r="AN916" s="213"/>
      <c r="AO916" s="213"/>
      <c r="AP916" s="213"/>
      <c r="AQ916" s="213"/>
      <c r="AR916" s="213"/>
      <c r="AS916" s="213"/>
      <c r="AT916" s="213"/>
      <c r="AU916" s="213"/>
      <c r="AV916" s="213"/>
      <c r="AW916" s="216"/>
      <c r="AX916" s="216"/>
      <c r="AY916" s="216"/>
      <c r="AZ916" s="216"/>
      <c r="BA916" s="216"/>
      <c r="BB916" s="216"/>
      <c r="BC916" s="216"/>
      <c r="BD916" s="216"/>
    </row>
    <row r="917" spans="14:56" ht="37.15" customHeight="1">
      <c r="N917" s="213"/>
      <c r="O917" s="213"/>
      <c r="P917" s="213"/>
      <c r="Q917" s="214"/>
      <c r="AE917" s="213"/>
      <c r="AF917" s="213"/>
      <c r="AG917" s="213"/>
      <c r="AH917" s="213"/>
      <c r="AI917" s="213"/>
      <c r="AJ917" s="213"/>
      <c r="AK917" s="213"/>
      <c r="AL917" s="213"/>
      <c r="AM917" s="213"/>
      <c r="AN917" s="213"/>
      <c r="AO917" s="213"/>
      <c r="AP917" s="213"/>
      <c r="AQ917" s="213"/>
      <c r="AR917" s="213"/>
      <c r="AS917" s="213"/>
      <c r="AT917" s="213"/>
      <c r="AU917" s="213"/>
      <c r="AV917" s="213"/>
    </row>
    <row r="918" spans="14:56" ht="37.15" customHeight="1">
      <c r="N918" s="213"/>
      <c r="O918" s="213"/>
      <c r="P918" s="213"/>
      <c r="Q918" s="214"/>
      <c r="AE918" s="213"/>
      <c r="AF918" s="213"/>
      <c r="AG918" s="213"/>
      <c r="AH918" s="213"/>
      <c r="AI918" s="213"/>
      <c r="AJ918" s="213"/>
      <c r="AK918" s="213"/>
      <c r="AL918" s="213"/>
      <c r="AM918" s="213"/>
      <c r="AN918" s="213"/>
      <c r="AO918" s="213"/>
      <c r="AP918" s="213"/>
      <c r="AQ918" s="213"/>
      <c r="AR918" s="213"/>
      <c r="AS918" s="213"/>
      <c r="AT918" s="213"/>
      <c r="AU918" s="213"/>
      <c r="AV918" s="213"/>
    </row>
    <row r="919" spans="14:56" ht="37.15" customHeight="1">
      <c r="N919" s="213"/>
      <c r="O919" s="213"/>
      <c r="P919" s="213"/>
      <c r="Q919" s="214"/>
      <c r="AE919" s="213"/>
      <c r="AF919" s="213"/>
      <c r="AG919" s="213"/>
      <c r="AH919" s="213"/>
      <c r="AI919" s="213"/>
      <c r="AJ919" s="213"/>
      <c r="AK919" s="213"/>
      <c r="AL919" s="213"/>
      <c r="AM919" s="213"/>
      <c r="AN919" s="213"/>
      <c r="AO919" s="213"/>
      <c r="AP919" s="213"/>
      <c r="AQ919" s="213"/>
      <c r="AR919" s="213"/>
      <c r="AS919" s="213"/>
      <c r="AT919" s="213"/>
      <c r="AU919" s="213"/>
      <c r="AV919" s="213"/>
    </row>
    <row r="920" spans="14:56" ht="37.15" customHeight="1">
      <c r="N920" s="213"/>
      <c r="O920" s="213"/>
      <c r="P920" s="213"/>
      <c r="Q920" s="214"/>
      <c r="AE920" s="213"/>
      <c r="AF920" s="213"/>
      <c r="AG920" s="213"/>
      <c r="AH920" s="213"/>
      <c r="AI920" s="213"/>
      <c r="AJ920" s="213"/>
      <c r="AK920" s="213"/>
      <c r="AL920" s="213"/>
      <c r="AM920" s="213"/>
      <c r="AN920" s="213"/>
      <c r="AO920" s="213"/>
      <c r="AP920" s="213"/>
      <c r="AQ920" s="213"/>
      <c r="AR920" s="213"/>
      <c r="AS920" s="213"/>
      <c r="AT920" s="213"/>
      <c r="AU920" s="213"/>
      <c r="AV920" s="213"/>
    </row>
    <row r="921" spans="14:56" ht="37.15" customHeight="1">
      <c r="N921" s="213"/>
      <c r="O921" s="213"/>
      <c r="P921" s="213"/>
      <c r="Q921" s="214"/>
      <c r="AE921" s="213"/>
      <c r="AF921" s="213"/>
      <c r="AG921" s="213"/>
      <c r="AH921" s="213"/>
      <c r="AI921" s="213"/>
      <c r="AJ921" s="213"/>
      <c r="AK921" s="213"/>
      <c r="AL921" s="213"/>
      <c r="AM921" s="213"/>
      <c r="AN921" s="213"/>
      <c r="AO921" s="213"/>
      <c r="AP921" s="213"/>
      <c r="AQ921" s="213"/>
      <c r="AR921" s="213"/>
      <c r="AS921" s="213"/>
      <c r="AT921" s="213"/>
      <c r="AU921" s="213"/>
      <c r="AV921" s="213"/>
    </row>
    <row r="922" spans="14:56" ht="37.15" customHeight="1">
      <c r="N922" s="213"/>
      <c r="O922" s="213"/>
      <c r="P922" s="213"/>
      <c r="Q922" s="214"/>
      <c r="AE922" s="213"/>
      <c r="AF922" s="213"/>
      <c r="AG922" s="213"/>
      <c r="AH922" s="213"/>
      <c r="AI922" s="213"/>
      <c r="AJ922" s="213"/>
      <c r="AK922" s="213"/>
      <c r="AL922" s="213"/>
      <c r="AM922" s="213"/>
      <c r="AN922" s="213"/>
      <c r="AO922" s="213"/>
      <c r="AP922" s="213"/>
      <c r="AQ922" s="213"/>
      <c r="AR922" s="213"/>
      <c r="AS922" s="213"/>
      <c r="AT922" s="213"/>
      <c r="AU922" s="213"/>
      <c r="AV922" s="213"/>
    </row>
    <row r="923" spans="14:56" ht="37.15" customHeight="1">
      <c r="N923" s="213"/>
      <c r="O923" s="213"/>
      <c r="P923" s="213"/>
      <c r="Q923" s="214"/>
      <c r="AE923" s="213"/>
      <c r="AF923" s="213"/>
      <c r="AG923" s="213"/>
      <c r="AH923" s="213"/>
      <c r="AI923" s="213"/>
      <c r="AJ923" s="213"/>
      <c r="AK923" s="213"/>
      <c r="AL923" s="213"/>
      <c r="AM923" s="213"/>
      <c r="AN923" s="213"/>
      <c r="AO923" s="213"/>
      <c r="AP923" s="213"/>
      <c r="AQ923" s="213"/>
      <c r="AR923" s="213"/>
      <c r="AS923" s="213"/>
      <c r="AT923" s="213"/>
      <c r="AU923" s="213"/>
      <c r="AV923" s="213"/>
    </row>
    <row r="924" spans="14:56" ht="37.15" customHeight="1">
      <c r="N924" s="213"/>
      <c r="O924" s="213"/>
      <c r="P924" s="213"/>
      <c r="Q924" s="214"/>
      <c r="AE924" s="213"/>
      <c r="AF924" s="213"/>
      <c r="AG924" s="213"/>
      <c r="AH924" s="213"/>
      <c r="AI924" s="213"/>
      <c r="AJ924" s="213"/>
      <c r="AK924" s="213"/>
      <c r="AL924" s="213"/>
      <c r="AM924" s="213"/>
      <c r="AN924" s="213"/>
      <c r="AO924" s="213"/>
      <c r="AP924" s="213"/>
      <c r="AQ924" s="213"/>
      <c r="AR924" s="213"/>
      <c r="AS924" s="213"/>
      <c r="AT924" s="213"/>
      <c r="AU924" s="213"/>
      <c r="AV924" s="213"/>
    </row>
    <row r="925" spans="14:56" ht="37.15" customHeight="1">
      <c r="N925" s="213"/>
      <c r="O925" s="213"/>
      <c r="P925" s="213"/>
      <c r="Q925" s="214"/>
      <c r="AE925" s="213"/>
      <c r="AF925" s="213"/>
      <c r="AG925" s="213"/>
      <c r="AH925" s="213"/>
      <c r="AI925" s="213"/>
      <c r="AJ925" s="213"/>
      <c r="AK925" s="213"/>
      <c r="AL925" s="213"/>
      <c r="AM925" s="213"/>
      <c r="AN925" s="213"/>
      <c r="AO925" s="213"/>
      <c r="AP925" s="213"/>
      <c r="AQ925" s="213"/>
      <c r="AR925" s="213"/>
      <c r="AS925" s="213"/>
      <c r="AT925" s="213"/>
      <c r="AU925" s="213"/>
      <c r="AV925" s="213"/>
    </row>
    <row r="926" spans="14:56" ht="37.15" customHeight="1">
      <c r="N926" s="213"/>
      <c r="O926" s="213"/>
      <c r="P926" s="213"/>
      <c r="Q926" s="214"/>
      <c r="AE926" s="213"/>
      <c r="AF926" s="213"/>
      <c r="AG926" s="213"/>
      <c r="AH926" s="213"/>
      <c r="AI926" s="213"/>
      <c r="AJ926" s="213"/>
      <c r="AK926" s="213"/>
      <c r="AL926" s="213"/>
      <c r="AM926" s="213"/>
      <c r="AN926" s="213"/>
      <c r="AO926" s="213"/>
      <c r="AP926" s="213"/>
      <c r="AQ926" s="213"/>
      <c r="AR926" s="213"/>
      <c r="AS926" s="213"/>
      <c r="AT926" s="213"/>
      <c r="AU926" s="213"/>
      <c r="AV926" s="213"/>
    </row>
    <row r="927" spans="14:56" ht="37.15" customHeight="1">
      <c r="N927" s="213"/>
      <c r="O927" s="213"/>
      <c r="P927" s="213"/>
      <c r="Q927" s="214"/>
      <c r="AE927" s="213"/>
      <c r="AF927" s="213"/>
      <c r="AG927" s="213"/>
      <c r="AH927" s="213"/>
      <c r="AI927" s="213"/>
      <c r="AJ927" s="213"/>
      <c r="AK927" s="213"/>
      <c r="AL927" s="213"/>
      <c r="AM927" s="213"/>
      <c r="AN927" s="213"/>
      <c r="AO927" s="213"/>
      <c r="AP927" s="213"/>
      <c r="AQ927" s="213"/>
      <c r="AR927" s="213"/>
      <c r="AS927" s="213"/>
      <c r="AT927" s="213"/>
      <c r="AU927" s="213"/>
      <c r="AV927" s="213"/>
    </row>
    <row r="928" spans="14:56" ht="37.15" customHeight="1">
      <c r="N928" s="213"/>
      <c r="O928" s="213"/>
      <c r="P928" s="213"/>
      <c r="Q928" s="214"/>
      <c r="AE928" s="213"/>
      <c r="AF928" s="213"/>
      <c r="AG928" s="213"/>
      <c r="AH928" s="213"/>
      <c r="AI928" s="213"/>
      <c r="AJ928" s="213"/>
      <c r="AK928" s="213"/>
      <c r="AL928" s="213"/>
      <c r="AM928" s="213"/>
      <c r="AN928" s="213"/>
      <c r="AO928" s="213"/>
      <c r="AP928" s="213"/>
      <c r="AQ928" s="213"/>
      <c r="AR928" s="213"/>
      <c r="AS928" s="213"/>
      <c r="AT928" s="213"/>
      <c r="AU928" s="213"/>
      <c r="AV928" s="213"/>
    </row>
    <row r="929" spans="14:48" ht="37.15" customHeight="1">
      <c r="N929" s="213"/>
      <c r="O929" s="213"/>
      <c r="P929" s="213"/>
      <c r="Q929" s="214"/>
      <c r="AE929" s="213"/>
      <c r="AF929" s="213"/>
      <c r="AG929" s="213"/>
      <c r="AH929" s="213"/>
      <c r="AI929" s="213"/>
      <c r="AJ929" s="213"/>
      <c r="AK929" s="213"/>
      <c r="AL929" s="213"/>
      <c r="AM929" s="213"/>
      <c r="AN929" s="213"/>
      <c r="AO929" s="213"/>
      <c r="AP929" s="213"/>
      <c r="AQ929" s="213"/>
      <c r="AR929" s="213"/>
      <c r="AS929" s="213"/>
      <c r="AT929" s="213"/>
      <c r="AU929" s="213"/>
      <c r="AV929" s="213"/>
    </row>
    <row r="930" spans="14:48" ht="37.15" customHeight="1">
      <c r="N930" s="213"/>
      <c r="O930" s="213"/>
      <c r="P930" s="213"/>
      <c r="Q930" s="214"/>
      <c r="AE930" s="213"/>
      <c r="AF930" s="213"/>
      <c r="AG930" s="213"/>
      <c r="AH930" s="213"/>
      <c r="AI930" s="213"/>
      <c r="AJ930" s="213"/>
      <c r="AK930" s="213"/>
      <c r="AL930" s="213"/>
      <c r="AM930" s="213"/>
      <c r="AN930" s="213"/>
      <c r="AO930" s="213"/>
      <c r="AP930" s="213"/>
      <c r="AQ930" s="213"/>
      <c r="AR930" s="213"/>
      <c r="AS930" s="213"/>
      <c r="AT930" s="213"/>
      <c r="AU930" s="213"/>
      <c r="AV930" s="213"/>
    </row>
    <row r="931" spans="14:48" ht="37.15" customHeight="1">
      <c r="N931" s="213"/>
      <c r="O931" s="213"/>
      <c r="P931" s="213"/>
      <c r="Q931" s="214"/>
      <c r="AE931" s="213"/>
      <c r="AF931" s="213"/>
      <c r="AG931" s="213"/>
      <c r="AH931" s="213"/>
      <c r="AI931" s="213"/>
      <c r="AJ931" s="213"/>
      <c r="AK931" s="213"/>
      <c r="AL931" s="213"/>
      <c r="AM931" s="213"/>
      <c r="AN931" s="213"/>
      <c r="AO931" s="213"/>
      <c r="AP931" s="213"/>
      <c r="AQ931" s="213"/>
      <c r="AR931" s="213"/>
      <c r="AS931" s="213"/>
      <c r="AT931" s="213"/>
      <c r="AU931" s="213"/>
      <c r="AV931" s="213"/>
    </row>
    <row r="932" spans="14:48" ht="37.15" customHeight="1">
      <c r="N932" s="213"/>
      <c r="O932" s="213"/>
      <c r="P932" s="213"/>
      <c r="Q932" s="214"/>
      <c r="AE932" s="213"/>
      <c r="AF932" s="213"/>
      <c r="AG932" s="213"/>
      <c r="AH932" s="213"/>
      <c r="AI932" s="213"/>
      <c r="AJ932" s="213"/>
      <c r="AK932" s="213"/>
      <c r="AL932" s="213"/>
      <c r="AM932" s="213"/>
      <c r="AN932" s="213"/>
      <c r="AO932" s="213"/>
      <c r="AP932" s="213"/>
      <c r="AQ932" s="213"/>
      <c r="AR932" s="213"/>
      <c r="AS932" s="213"/>
      <c r="AT932" s="213"/>
      <c r="AU932" s="213"/>
      <c r="AV932" s="213"/>
    </row>
    <row r="933" spans="14:48" ht="37.15" customHeight="1">
      <c r="N933" s="213"/>
      <c r="O933" s="213"/>
      <c r="P933" s="213"/>
      <c r="Q933" s="214"/>
      <c r="AE933" s="213"/>
      <c r="AF933" s="213"/>
      <c r="AG933" s="213"/>
      <c r="AH933" s="213"/>
      <c r="AI933" s="213"/>
      <c r="AJ933" s="213"/>
      <c r="AK933" s="213"/>
      <c r="AL933" s="213"/>
      <c r="AM933" s="213"/>
      <c r="AN933" s="213"/>
      <c r="AO933" s="213"/>
      <c r="AP933" s="213"/>
      <c r="AQ933" s="213"/>
      <c r="AR933" s="213"/>
      <c r="AS933" s="213"/>
      <c r="AT933" s="213"/>
      <c r="AU933" s="213"/>
      <c r="AV933" s="213"/>
    </row>
    <row r="934" spans="14:48" ht="37.15" customHeight="1">
      <c r="N934" s="213"/>
      <c r="O934" s="213"/>
      <c r="P934" s="213"/>
      <c r="Q934" s="214"/>
      <c r="AE934" s="213"/>
      <c r="AF934" s="213"/>
      <c r="AG934" s="213"/>
      <c r="AH934" s="213"/>
      <c r="AI934" s="213"/>
      <c r="AJ934" s="213"/>
      <c r="AK934" s="213"/>
      <c r="AL934" s="213"/>
      <c r="AM934" s="213"/>
      <c r="AN934" s="213"/>
      <c r="AO934" s="213"/>
      <c r="AP934" s="213"/>
      <c r="AQ934" s="213"/>
      <c r="AR934" s="213"/>
      <c r="AS934" s="213"/>
      <c r="AT934" s="213"/>
      <c r="AU934" s="213"/>
      <c r="AV934" s="213"/>
    </row>
    <row r="935" spans="14:48" ht="37.15" customHeight="1">
      <c r="N935" s="213"/>
      <c r="O935" s="213"/>
      <c r="P935" s="213"/>
      <c r="Q935" s="214"/>
      <c r="AE935" s="213"/>
      <c r="AF935" s="213"/>
      <c r="AG935" s="213"/>
      <c r="AH935" s="213"/>
      <c r="AI935" s="213"/>
      <c r="AJ935" s="213"/>
      <c r="AK935" s="213"/>
      <c r="AL935" s="213"/>
      <c r="AM935" s="213"/>
      <c r="AN935" s="213"/>
      <c r="AO935" s="213"/>
      <c r="AP935" s="213"/>
      <c r="AQ935" s="213"/>
      <c r="AR935" s="213"/>
      <c r="AS935" s="213"/>
      <c r="AT935" s="213"/>
      <c r="AU935" s="213"/>
      <c r="AV935" s="213"/>
    </row>
    <row r="936" spans="14:48" ht="37.15" customHeight="1">
      <c r="N936" s="213"/>
      <c r="O936" s="213"/>
      <c r="P936" s="213"/>
      <c r="Q936" s="214"/>
      <c r="AE936" s="213"/>
      <c r="AF936" s="213"/>
      <c r="AG936" s="213"/>
      <c r="AH936" s="213"/>
      <c r="AI936" s="213"/>
      <c r="AJ936" s="213"/>
      <c r="AK936" s="213"/>
      <c r="AL936" s="213"/>
      <c r="AM936" s="213"/>
      <c r="AN936" s="213"/>
      <c r="AO936" s="213"/>
      <c r="AP936" s="213"/>
      <c r="AQ936" s="213"/>
      <c r="AR936" s="213"/>
      <c r="AS936" s="213"/>
      <c r="AT936" s="213"/>
      <c r="AU936" s="213"/>
      <c r="AV936" s="213"/>
    </row>
    <row r="937" spans="14:48" ht="37.15" customHeight="1">
      <c r="N937" s="213"/>
      <c r="O937" s="213"/>
      <c r="P937" s="213"/>
      <c r="Q937" s="214"/>
      <c r="AE937" s="213"/>
      <c r="AF937" s="213"/>
      <c r="AG937" s="213"/>
      <c r="AH937" s="213"/>
      <c r="AI937" s="213"/>
      <c r="AJ937" s="213"/>
      <c r="AK937" s="213"/>
      <c r="AL937" s="213"/>
      <c r="AM937" s="213"/>
      <c r="AN937" s="213"/>
      <c r="AO937" s="213"/>
      <c r="AP937" s="213"/>
      <c r="AQ937" s="213"/>
      <c r="AR937" s="213"/>
      <c r="AS937" s="213"/>
      <c r="AT937" s="213"/>
      <c r="AU937" s="213"/>
      <c r="AV937" s="213"/>
    </row>
    <row r="938" spans="14:48" ht="37.15" customHeight="1">
      <c r="N938" s="213"/>
      <c r="O938" s="213"/>
      <c r="P938" s="213"/>
      <c r="Q938" s="214"/>
      <c r="AE938" s="213"/>
      <c r="AF938" s="213"/>
      <c r="AG938" s="213"/>
      <c r="AH938" s="213"/>
      <c r="AI938" s="213"/>
      <c r="AJ938" s="213"/>
      <c r="AK938" s="213"/>
      <c r="AL938" s="213"/>
      <c r="AM938" s="213"/>
      <c r="AN938" s="213"/>
      <c r="AO938" s="213"/>
      <c r="AP938" s="213"/>
      <c r="AQ938" s="213"/>
      <c r="AR938" s="213"/>
      <c r="AS938" s="213"/>
      <c r="AT938" s="213"/>
      <c r="AU938" s="213"/>
      <c r="AV938" s="213"/>
    </row>
    <row r="939" spans="14:48" ht="37.15" customHeight="1">
      <c r="N939" s="213"/>
      <c r="O939" s="213"/>
      <c r="P939" s="213"/>
      <c r="Q939" s="214"/>
      <c r="AE939" s="213"/>
      <c r="AF939" s="213"/>
      <c r="AG939" s="213"/>
      <c r="AH939" s="213"/>
      <c r="AI939" s="213"/>
      <c r="AJ939" s="213"/>
      <c r="AK939" s="213"/>
      <c r="AL939" s="213"/>
      <c r="AM939" s="213"/>
      <c r="AN939" s="213"/>
      <c r="AO939" s="213"/>
      <c r="AP939" s="213"/>
      <c r="AQ939" s="213"/>
      <c r="AR939" s="213"/>
      <c r="AS939" s="213"/>
      <c r="AT939" s="213"/>
      <c r="AU939" s="213"/>
      <c r="AV939" s="213"/>
    </row>
    <row r="940" spans="14:48" ht="37.15" customHeight="1">
      <c r="N940" s="213"/>
      <c r="O940" s="213"/>
      <c r="P940" s="213"/>
      <c r="Q940" s="214"/>
      <c r="AE940" s="213"/>
      <c r="AF940" s="213"/>
      <c r="AG940" s="213"/>
      <c r="AH940" s="213"/>
      <c r="AI940" s="213"/>
      <c r="AJ940" s="213"/>
      <c r="AK940" s="213"/>
      <c r="AL940" s="213"/>
      <c r="AM940" s="213"/>
      <c r="AN940" s="213"/>
      <c r="AO940" s="213"/>
      <c r="AP940" s="213"/>
      <c r="AQ940" s="213"/>
      <c r="AR940" s="213"/>
      <c r="AS940" s="213"/>
      <c r="AT940" s="213"/>
      <c r="AU940" s="213"/>
      <c r="AV940" s="213"/>
    </row>
    <row r="941" spans="14:48" ht="37.15" customHeight="1">
      <c r="N941" s="213"/>
      <c r="O941" s="213"/>
      <c r="P941" s="213"/>
      <c r="Q941" s="214"/>
      <c r="AE941" s="213"/>
      <c r="AF941" s="213"/>
      <c r="AG941" s="213"/>
      <c r="AH941" s="213"/>
      <c r="AI941" s="213"/>
      <c r="AJ941" s="213"/>
      <c r="AK941" s="213"/>
      <c r="AL941" s="213"/>
      <c r="AM941" s="213"/>
      <c r="AN941" s="213"/>
      <c r="AO941" s="213"/>
      <c r="AP941" s="213"/>
      <c r="AQ941" s="213"/>
      <c r="AR941" s="213"/>
      <c r="AS941" s="213"/>
      <c r="AT941" s="213"/>
      <c r="AU941" s="213"/>
      <c r="AV941" s="213"/>
    </row>
    <row r="942" spans="14:48" ht="37.15" customHeight="1">
      <c r="N942" s="213"/>
      <c r="O942" s="213"/>
      <c r="P942" s="213"/>
      <c r="Q942" s="214"/>
      <c r="AE942" s="213"/>
      <c r="AF942" s="213"/>
      <c r="AG942" s="213"/>
      <c r="AH942" s="213"/>
      <c r="AI942" s="213"/>
      <c r="AJ942" s="213"/>
      <c r="AK942" s="213"/>
      <c r="AL942" s="213"/>
      <c r="AM942" s="213"/>
      <c r="AN942" s="213"/>
      <c r="AO942" s="213"/>
      <c r="AP942" s="213"/>
      <c r="AQ942" s="213"/>
      <c r="AR942" s="213"/>
      <c r="AS942" s="213"/>
      <c r="AT942" s="213"/>
      <c r="AU942" s="213"/>
      <c r="AV942" s="213"/>
    </row>
    <row r="943" spans="14:48" ht="37.15" customHeight="1">
      <c r="N943" s="213"/>
      <c r="O943" s="213"/>
      <c r="P943" s="213"/>
      <c r="Q943" s="214"/>
      <c r="AE943" s="213"/>
      <c r="AF943" s="213"/>
      <c r="AG943" s="213"/>
      <c r="AH943" s="213"/>
      <c r="AI943" s="213"/>
      <c r="AJ943" s="213"/>
      <c r="AK943" s="213"/>
      <c r="AL943" s="213"/>
      <c r="AM943" s="213"/>
      <c r="AN943" s="213"/>
      <c r="AO943" s="213"/>
      <c r="AP943" s="213"/>
      <c r="AQ943" s="213"/>
      <c r="AR943" s="213"/>
      <c r="AS943" s="213"/>
      <c r="AT943" s="213"/>
      <c r="AU943" s="213"/>
      <c r="AV943" s="213"/>
    </row>
    <row r="944" spans="14:48" ht="37.15" customHeight="1">
      <c r="N944" s="213"/>
      <c r="O944" s="213"/>
      <c r="P944" s="213"/>
      <c r="Q944" s="214"/>
      <c r="AE944" s="213"/>
      <c r="AF944" s="213"/>
      <c r="AG944" s="213"/>
      <c r="AH944" s="213"/>
      <c r="AI944" s="213"/>
      <c r="AJ944" s="213"/>
      <c r="AK944" s="213"/>
      <c r="AL944" s="213"/>
      <c r="AM944" s="213"/>
      <c r="AN944" s="213"/>
      <c r="AO944" s="213"/>
      <c r="AP944" s="213"/>
      <c r="AQ944" s="213"/>
      <c r="AR944" s="213"/>
      <c r="AS944" s="213"/>
      <c r="AT944" s="213"/>
      <c r="AU944" s="213"/>
      <c r="AV944" s="213"/>
    </row>
    <row r="945" spans="14:48" ht="37.15" customHeight="1">
      <c r="N945" s="213"/>
      <c r="O945" s="213"/>
      <c r="P945" s="213"/>
      <c r="Q945" s="214"/>
      <c r="AE945" s="213"/>
      <c r="AF945" s="213"/>
      <c r="AG945" s="213"/>
      <c r="AH945" s="213"/>
      <c r="AI945" s="213"/>
      <c r="AJ945" s="213"/>
      <c r="AK945" s="213"/>
      <c r="AL945" s="213"/>
      <c r="AM945" s="213"/>
      <c r="AN945" s="213"/>
      <c r="AO945" s="213"/>
      <c r="AP945" s="213"/>
      <c r="AQ945" s="213"/>
      <c r="AR945" s="213"/>
      <c r="AS945" s="213"/>
      <c r="AT945" s="213"/>
      <c r="AU945" s="213"/>
      <c r="AV945" s="213"/>
    </row>
    <row r="946" spans="14:48" ht="37.15" customHeight="1">
      <c r="N946" s="213"/>
      <c r="O946" s="213"/>
      <c r="P946" s="213"/>
      <c r="Q946" s="214"/>
      <c r="AE946" s="213"/>
      <c r="AF946" s="213"/>
      <c r="AG946" s="213"/>
      <c r="AH946" s="213"/>
      <c r="AI946" s="213"/>
      <c r="AJ946" s="213"/>
      <c r="AK946" s="213"/>
      <c r="AL946" s="213"/>
      <c r="AM946" s="213"/>
      <c r="AN946" s="213"/>
      <c r="AO946" s="213"/>
      <c r="AP946" s="213"/>
      <c r="AQ946" s="213"/>
      <c r="AR946" s="213"/>
      <c r="AS946" s="213"/>
      <c r="AT946" s="213"/>
      <c r="AU946" s="213"/>
      <c r="AV946" s="213"/>
    </row>
    <row r="947" spans="14:48" ht="37.15" customHeight="1">
      <c r="N947" s="213"/>
      <c r="O947" s="213"/>
      <c r="P947" s="213"/>
      <c r="Q947" s="214"/>
      <c r="AE947" s="213"/>
      <c r="AF947" s="213"/>
      <c r="AG947" s="213"/>
      <c r="AH947" s="213"/>
      <c r="AI947" s="213"/>
      <c r="AJ947" s="213"/>
      <c r="AK947" s="213"/>
      <c r="AL947" s="213"/>
      <c r="AM947" s="213"/>
      <c r="AN947" s="213"/>
      <c r="AO947" s="213"/>
      <c r="AP947" s="213"/>
      <c r="AQ947" s="213"/>
      <c r="AR947" s="213"/>
      <c r="AS947" s="213"/>
      <c r="AT947" s="213"/>
      <c r="AU947" s="213"/>
      <c r="AV947" s="213"/>
    </row>
    <row r="948" spans="14:48" ht="37.15" customHeight="1">
      <c r="N948" s="213"/>
      <c r="O948" s="213"/>
      <c r="P948" s="213"/>
      <c r="Q948" s="214"/>
      <c r="AE948" s="213"/>
      <c r="AF948" s="213"/>
      <c r="AG948" s="213"/>
      <c r="AH948" s="213"/>
      <c r="AI948" s="213"/>
      <c r="AJ948" s="213"/>
      <c r="AK948" s="213"/>
      <c r="AL948" s="213"/>
      <c r="AM948" s="213"/>
      <c r="AN948" s="213"/>
      <c r="AO948" s="213"/>
      <c r="AP948" s="213"/>
      <c r="AQ948" s="213"/>
      <c r="AR948" s="213"/>
      <c r="AS948" s="213"/>
      <c r="AT948" s="213"/>
      <c r="AU948" s="213"/>
      <c r="AV948" s="213"/>
    </row>
    <row r="949" spans="14:48" ht="37.15" customHeight="1">
      <c r="N949" s="213"/>
      <c r="O949" s="213"/>
      <c r="P949" s="213"/>
      <c r="Q949" s="214"/>
      <c r="AE949" s="213"/>
      <c r="AF949" s="213"/>
      <c r="AG949" s="213"/>
      <c r="AH949" s="213"/>
      <c r="AI949" s="213"/>
      <c r="AJ949" s="213"/>
      <c r="AK949" s="213"/>
      <c r="AL949" s="213"/>
      <c r="AM949" s="213"/>
      <c r="AN949" s="213"/>
      <c r="AO949" s="213"/>
      <c r="AP949" s="213"/>
      <c r="AQ949" s="213"/>
      <c r="AR949" s="213"/>
      <c r="AS949" s="213"/>
      <c r="AT949" s="213"/>
      <c r="AU949" s="213"/>
      <c r="AV949" s="213"/>
    </row>
    <row r="950" spans="14:48" ht="37.15" customHeight="1">
      <c r="N950" s="213"/>
      <c r="O950" s="213"/>
      <c r="P950" s="213"/>
      <c r="Q950" s="214"/>
      <c r="AE950" s="213"/>
      <c r="AF950" s="213"/>
      <c r="AG950" s="213"/>
      <c r="AH950" s="213"/>
      <c r="AI950" s="213"/>
      <c r="AJ950" s="213"/>
      <c r="AK950" s="213"/>
      <c r="AL950" s="213"/>
      <c r="AM950" s="213"/>
      <c r="AN950" s="213"/>
      <c r="AO950" s="213"/>
      <c r="AP950" s="213"/>
      <c r="AQ950" s="213"/>
      <c r="AR950" s="213"/>
      <c r="AS950" s="213"/>
      <c r="AT950" s="213"/>
      <c r="AU950" s="213"/>
      <c r="AV950" s="213"/>
    </row>
    <row r="951" spans="14:48" ht="37.15" customHeight="1">
      <c r="N951" s="213"/>
      <c r="O951" s="213"/>
      <c r="P951" s="213"/>
      <c r="Q951" s="214"/>
      <c r="AE951" s="213"/>
      <c r="AF951" s="213"/>
      <c r="AG951" s="213"/>
      <c r="AH951" s="213"/>
      <c r="AI951" s="213"/>
      <c r="AJ951" s="213"/>
      <c r="AK951" s="213"/>
      <c r="AL951" s="213"/>
      <c r="AM951" s="213"/>
      <c r="AN951" s="213"/>
      <c r="AO951" s="213"/>
      <c r="AP951" s="213"/>
      <c r="AQ951" s="213"/>
      <c r="AR951" s="213"/>
      <c r="AS951" s="213"/>
      <c r="AT951" s="213"/>
      <c r="AU951" s="213"/>
      <c r="AV951" s="213"/>
    </row>
    <row r="952" spans="14:48" ht="37.15" customHeight="1">
      <c r="N952" s="213"/>
      <c r="O952" s="213"/>
      <c r="P952" s="213"/>
      <c r="Q952" s="214"/>
      <c r="AE952" s="213"/>
      <c r="AF952" s="213"/>
      <c r="AG952" s="213"/>
      <c r="AH952" s="213"/>
      <c r="AI952" s="213"/>
      <c r="AJ952" s="213"/>
      <c r="AK952" s="213"/>
      <c r="AL952" s="213"/>
      <c r="AM952" s="213"/>
      <c r="AN952" s="213"/>
      <c r="AO952" s="213"/>
      <c r="AP952" s="213"/>
      <c r="AQ952" s="213"/>
      <c r="AR952" s="213"/>
      <c r="AS952" s="213"/>
      <c r="AT952" s="213"/>
      <c r="AU952" s="213"/>
      <c r="AV952" s="213"/>
    </row>
    <row r="953" spans="14:48" ht="37.15" customHeight="1">
      <c r="N953" s="213"/>
      <c r="O953" s="213"/>
      <c r="P953" s="213"/>
      <c r="Q953" s="214"/>
      <c r="AE953" s="213"/>
      <c r="AF953" s="213"/>
      <c r="AG953" s="213"/>
      <c r="AH953" s="213"/>
      <c r="AI953" s="213"/>
      <c r="AJ953" s="213"/>
      <c r="AK953" s="213"/>
      <c r="AL953" s="213"/>
      <c r="AM953" s="213"/>
      <c r="AN953" s="213"/>
      <c r="AO953" s="213"/>
      <c r="AP953" s="213"/>
      <c r="AQ953" s="213"/>
      <c r="AR953" s="213"/>
      <c r="AS953" s="213"/>
      <c r="AT953" s="213"/>
      <c r="AU953" s="213"/>
      <c r="AV953" s="213"/>
    </row>
    <row r="954" spans="14:48" ht="37.15" customHeight="1">
      <c r="N954" s="213"/>
      <c r="O954" s="213"/>
      <c r="P954" s="213"/>
      <c r="Q954" s="214"/>
      <c r="AE954" s="213"/>
      <c r="AF954" s="213"/>
      <c r="AG954" s="213"/>
      <c r="AH954" s="213"/>
      <c r="AI954" s="213"/>
      <c r="AJ954" s="213"/>
      <c r="AK954" s="213"/>
      <c r="AL954" s="213"/>
      <c r="AM954" s="213"/>
      <c r="AN954" s="213"/>
      <c r="AO954" s="213"/>
      <c r="AP954" s="213"/>
      <c r="AQ954" s="213"/>
      <c r="AR954" s="213"/>
      <c r="AS954" s="213"/>
      <c r="AT954" s="213"/>
      <c r="AU954" s="213"/>
      <c r="AV954" s="213"/>
    </row>
    <row r="955" spans="14:48" ht="37.15" customHeight="1">
      <c r="N955" s="213"/>
      <c r="O955" s="213"/>
      <c r="P955" s="213"/>
      <c r="Q955" s="214"/>
      <c r="AE955" s="213"/>
      <c r="AF955" s="213"/>
      <c r="AG955" s="213"/>
      <c r="AH955" s="213"/>
      <c r="AI955" s="213"/>
      <c r="AJ955" s="213"/>
      <c r="AK955" s="213"/>
      <c r="AL955" s="213"/>
      <c r="AM955" s="213"/>
      <c r="AN955" s="213"/>
      <c r="AO955" s="213"/>
      <c r="AP955" s="213"/>
      <c r="AQ955" s="213"/>
      <c r="AR955" s="213"/>
      <c r="AS955" s="213"/>
      <c r="AT955" s="213"/>
      <c r="AU955" s="213"/>
      <c r="AV955" s="213"/>
    </row>
    <row r="956" spans="14:48" ht="37.15" customHeight="1">
      <c r="N956" s="213"/>
      <c r="O956" s="213"/>
      <c r="P956" s="213"/>
      <c r="Q956" s="214"/>
      <c r="AE956" s="213"/>
      <c r="AF956" s="213"/>
      <c r="AG956" s="213"/>
      <c r="AH956" s="213"/>
      <c r="AI956" s="213"/>
      <c r="AJ956" s="213"/>
      <c r="AK956" s="213"/>
      <c r="AL956" s="213"/>
      <c r="AM956" s="213"/>
      <c r="AN956" s="213"/>
      <c r="AO956" s="213"/>
      <c r="AP956" s="213"/>
      <c r="AQ956" s="213"/>
      <c r="AR956" s="213"/>
      <c r="AS956" s="213"/>
      <c r="AT956" s="213"/>
      <c r="AU956" s="213"/>
      <c r="AV956" s="213"/>
    </row>
    <row r="957" spans="14:48" ht="37.15" customHeight="1">
      <c r="N957" s="213"/>
      <c r="O957" s="213"/>
      <c r="P957" s="213"/>
      <c r="Q957" s="214"/>
      <c r="AE957" s="213"/>
      <c r="AF957" s="213"/>
      <c r="AG957" s="213"/>
      <c r="AH957" s="213"/>
      <c r="AI957" s="213"/>
      <c r="AJ957" s="213"/>
      <c r="AK957" s="213"/>
      <c r="AL957" s="213"/>
      <c r="AM957" s="213"/>
      <c r="AN957" s="213"/>
      <c r="AO957" s="213"/>
      <c r="AP957" s="213"/>
      <c r="AQ957" s="213"/>
      <c r="AR957" s="213"/>
      <c r="AS957" s="213"/>
      <c r="AT957" s="213"/>
      <c r="AU957" s="213"/>
      <c r="AV957" s="213"/>
    </row>
    <row r="958" spans="14:48" ht="37.15" customHeight="1">
      <c r="N958" s="213"/>
      <c r="O958" s="213"/>
      <c r="P958" s="213"/>
      <c r="Q958" s="214"/>
      <c r="AE958" s="213"/>
      <c r="AF958" s="213"/>
      <c r="AG958" s="213"/>
      <c r="AH958" s="213"/>
      <c r="AI958" s="213"/>
      <c r="AJ958" s="213"/>
      <c r="AK958" s="213"/>
      <c r="AL958" s="213"/>
      <c r="AM958" s="213"/>
      <c r="AN958" s="213"/>
      <c r="AO958" s="213"/>
      <c r="AP958" s="213"/>
      <c r="AQ958" s="213"/>
      <c r="AR958" s="213"/>
      <c r="AS958" s="213"/>
      <c r="AT958" s="213"/>
      <c r="AU958" s="213"/>
      <c r="AV958" s="213"/>
    </row>
    <row r="959" spans="14:48" ht="37.15" customHeight="1">
      <c r="N959" s="213"/>
      <c r="O959" s="213"/>
      <c r="P959" s="213"/>
      <c r="Q959" s="214"/>
      <c r="AE959" s="213"/>
      <c r="AF959" s="213"/>
      <c r="AG959" s="213"/>
      <c r="AH959" s="213"/>
      <c r="AI959" s="213"/>
      <c r="AJ959" s="213"/>
      <c r="AK959" s="213"/>
      <c r="AL959" s="213"/>
      <c r="AM959" s="213"/>
      <c r="AN959" s="213"/>
      <c r="AO959" s="213"/>
      <c r="AP959" s="213"/>
      <c r="AQ959" s="213"/>
      <c r="AR959" s="213"/>
      <c r="AS959" s="213"/>
      <c r="AT959" s="213"/>
      <c r="AU959" s="213"/>
      <c r="AV959" s="213"/>
    </row>
    <row r="960" spans="14:48" ht="37.15" customHeight="1">
      <c r="N960" s="213"/>
      <c r="O960" s="213"/>
      <c r="P960" s="213"/>
      <c r="Q960" s="214"/>
      <c r="AE960" s="213"/>
      <c r="AF960" s="213"/>
      <c r="AG960" s="213"/>
      <c r="AH960" s="213"/>
      <c r="AI960" s="213"/>
      <c r="AJ960" s="213"/>
      <c r="AK960" s="213"/>
      <c r="AL960" s="213"/>
      <c r="AM960" s="213"/>
      <c r="AN960" s="213"/>
      <c r="AO960" s="213"/>
      <c r="AP960" s="213"/>
      <c r="AQ960" s="213"/>
      <c r="AR960" s="213"/>
      <c r="AS960" s="213"/>
      <c r="AT960" s="213"/>
      <c r="AU960" s="213"/>
      <c r="AV960" s="213"/>
    </row>
    <row r="961" spans="14:48" ht="37.15" customHeight="1">
      <c r="N961" s="213"/>
      <c r="O961" s="213"/>
      <c r="P961" s="213"/>
      <c r="Q961" s="214"/>
      <c r="AE961" s="213"/>
      <c r="AF961" s="213"/>
      <c r="AG961" s="213"/>
      <c r="AH961" s="213"/>
      <c r="AI961" s="213"/>
      <c r="AJ961" s="213"/>
      <c r="AK961" s="213"/>
      <c r="AL961" s="213"/>
      <c r="AM961" s="213"/>
      <c r="AN961" s="213"/>
      <c r="AO961" s="213"/>
      <c r="AP961" s="213"/>
      <c r="AQ961" s="213"/>
      <c r="AR961" s="213"/>
      <c r="AS961" s="213"/>
      <c r="AT961" s="213"/>
      <c r="AU961" s="213"/>
      <c r="AV961" s="213"/>
    </row>
    <row r="962" spans="14:48" ht="37.15" customHeight="1">
      <c r="N962" s="213"/>
      <c r="O962" s="213"/>
      <c r="P962" s="213"/>
      <c r="Q962" s="214"/>
      <c r="AE962" s="213"/>
      <c r="AF962" s="213"/>
      <c r="AG962" s="213"/>
      <c r="AH962" s="213"/>
      <c r="AI962" s="213"/>
      <c r="AJ962" s="213"/>
      <c r="AK962" s="213"/>
      <c r="AL962" s="213"/>
      <c r="AM962" s="213"/>
      <c r="AN962" s="213"/>
      <c r="AO962" s="213"/>
      <c r="AP962" s="213"/>
      <c r="AQ962" s="213"/>
      <c r="AR962" s="213"/>
      <c r="AS962" s="213"/>
      <c r="AT962" s="213"/>
      <c r="AU962" s="213"/>
      <c r="AV962" s="213"/>
    </row>
    <row r="963" spans="14:48" ht="37.15" customHeight="1">
      <c r="N963" s="213"/>
      <c r="O963" s="213"/>
      <c r="P963" s="213"/>
      <c r="Q963" s="214"/>
      <c r="AE963" s="213"/>
      <c r="AF963" s="213"/>
      <c r="AG963" s="213"/>
      <c r="AH963" s="213"/>
      <c r="AI963" s="213"/>
      <c r="AJ963" s="213"/>
      <c r="AK963" s="213"/>
      <c r="AL963" s="213"/>
      <c r="AM963" s="213"/>
      <c r="AN963" s="213"/>
      <c r="AO963" s="213"/>
      <c r="AP963" s="213"/>
      <c r="AQ963" s="213"/>
      <c r="AR963" s="213"/>
      <c r="AS963" s="213"/>
      <c r="AT963" s="213"/>
      <c r="AU963" s="213"/>
      <c r="AV963" s="213"/>
    </row>
    <row r="964" spans="14:48" ht="37.15" customHeight="1">
      <c r="N964" s="213"/>
      <c r="O964" s="213"/>
      <c r="P964" s="213"/>
      <c r="Q964" s="214"/>
      <c r="AE964" s="213"/>
      <c r="AF964" s="213"/>
      <c r="AG964" s="213"/>
      <c r="AH964" s="213"/>
      <c r="AI964" s="213"/>
      <c r="AJ964" s="213"/>
      <c r="AK964" s="213"/>
      <c r="AL964" s="213"/>
      <c r="AM964" s="213"/>
      <c r="AN964" s="213"/>
      <c r="AO964" s="213"/>
      <c r="AP964" s="213"/>
      <c r="AQ964" s="213"/>
      <c r="AR964" s="213"/>
      <c r="AS964" s="213"/>
      <c r="AT964" s="213"/>
      <c r="AU964" s="213"/>
      <c r="AV964" s="213"/>
    </row>
    <row r="965" spans="14:48" ht="37.15" customHeight="1">
      <c r="N965" s="213"/>
      <c r="O965" s="213"/>
      <c r="P965" s="213"/>
      <c r="Q965" s="214"/>
      <c r="AE965" s="213"/>
      <c r="AF965" s="213"/>
      <c r="AG965" s="213"/>
      <c r="AH965" s="213"/>
      <c r="AI965" s="213"/>
      <c r="AJ965" s="213"/>
      <c r="AK965" s="213"/>
      <c r="AL965" s="213"/>
      <c r="AM965" s="213"/>
      <c r="AN965" s="213"/>
      <c r="AO965" s="213"/>
      <c r="AP965" s="213"/>
      <c r="AQ965" s="213"/>
      <c r="AR965" s="213"/>
      <c r="AS965" s="213"/>
      <c r="AT965" s="213"/>
      <c r="AU965" s="213"/>
      <c r="AV965" s="213"/>
    </row>
    <row r="966" spans="14:48" ht="37.15" customHeight="1">
      <c r="N966" s="213"/>
      <c r="O966" s="213"/>
      <c r="P966" s="213"/>
      <c r="Q966" s="214"/>
      <c r="AE966" s="213"/>
      <c r="AF966" s="213"/>
      <c r="AG966" s="213"/>
      <c r="AH966" s="213"/>
      <c r="AI966" s="213"/>
      <c r="AJ966" s="213"/>
      <c r="AK966" s="213"/>
      <c r="AL966" s="213"/>
      <c r="AM966" s="213"/>
      <c r="AN966" s="213"/>
      <c r="AO966" s="213"/>
      <c r="AP966" s="213"/>
      <c r="AQ966" s="213"/>
      <c r="AR966" s="213"/>
      <c r="AS966" s="213"/>
      <c r="AT966" s="213"/>
      <c r="AU966" s="213"/>
      <c r="AV966" s="213"/>
    </row>
    <row r="967" spans="14:48" ht="37.15" customHeight="1">
      <c r="N967" s="213"/>
      <c r="O967" s="213"/>
      <c r="P967" s="213"/>
      <c r="Q967" s="214"/>
      <c r="AE967" s="213"/>
      <c r="AF967" s="213"/>
      <c r="AG967" s="213"/>
      <c r="AH967" s="213"/>
      <c r="AI967" s="213"/>
      <c r="AJ967" s="213"/>
      <c r="AK967" s="213"/>
      <c r="AL967" s="213"/>
      <c r="AM967" s="213"/>
      <c r="AN967" s="213"/>
      <c r="AO967" s="213"/>
      <c r="AP967" s="213"/>
      <c r="AQ967" s="213"/>
      <c r="AR967" s="213"/>
      <c r="AS967" s="213"/>
      <c r="AT967" s="213"/>
      <c r="AU967" s="213"/>
      <c r="AV967" s="213"/>
    </row>
    <row r="968" spans="14:48" ht="37.15" customHeight="1">
      <c r="N968" s="213"/>
      <c r="O968" s="213"/>
      <c r="P968" s="213"/>
      <c r="Q968" s="214"/>
      <c r="AE968" s="213"/>
      <c r="AF968" s="213"/>
      <c r="AG968" s="213"/>
      <c r="AH968" s="213"/>
      <c r="AI968" s="213"/>
      <c r="AJ968" s="213"/>
      <c r="AK968" s="213"/>
      <c r="AL968" s="213"/>
      <c r="AM968" s="213"/>
      <c r="AN968" s="213"/>
      <c r="AO968" s="213"/>
      <c r="AP968" s="213"/>
      <c r="AQ968" s="213"/>
      <c r="AR968" s="213"/>
      <c r="AS968" s="213"/>
      <c r="AT968" s="213"/>
      <c r="AU968" s="213"/>
      <c r="AV968" s="213"/>
    </row>
    <row r="969" spans="14:48" ht="37.15" customHeight="1">
      <c r="N969" s="213"/>
      <c r="O969" s="213"/>
      <c r="P969" s="213"/>
      <c r="Q969" s="214"/>
      <c r="AE969" s="213"/>
      <c r="AF969" s="213"/>
      <c r="AG969" s="213"/>
      <c r="AH969" s="213"/>
      <c r="AI969" s="213"/>
      <c r="AJ969" s="213"/>
      <c r="AK969" s="213"/>
      <c r="AL969" s="213"/>
      <c r="AM969" s="213"/>
      <c r="AN969" s="213"/>
      <c r="AO969" s="213"/>
      <c r="AP969" s="213"/>
      <c r="AQ969" s="213"/>
      <c r="AR969" s="213"/>
      <c r="AS969" s="213"/>
      <c r="AT969" s="213"/>
      <c r="AU969" s="213"/>
      <c r="AV969" s="213"/>
    </row>
    <row r="970" spans="14:48" ht="37.15" customHeight="1">
      <c r="N970" s="213"/>
      <c r="O970" s="213"/>
      <c r="P970" s="213"/>
      <c r="Q970" s="214"/>
      <c r="AE970" s="213"/>
      <c r="AF970" s="213"/>
      <c r="AG970" s="213"/>
      <c r="AH970" s="213"/>
      <c r="AI970" s="213"/>
      <c r="AJ970" s="213"/>
      <c r="AK970" s="213"/>
      <c r="AL970" s="213"/>
      <c r="AM970" s="213"/>
      <c r="AN970" s="213"/>
      <c r="AO970" s="213"/>
      <c r="AP970" s="213"/>
      <c r="AQ970" s="213"/>
      <c r="AR970" s="213"/>
      <c r="AS970" s="213"/>
      <c r="AT970" s="213"/>
      <c r="AU970" s="213"/>
      <c r="AV970" s="213"/>
    </row>
    <row r="971" spans="14:48" ht="37.15" customHeight="1">
      <c r="N971" s="213"/>
      <c r="O971" s="213"/>
      <c r="P971" s="213"/>
      <c r="Q971" s="214"/>
      <c r="AE971" s="213"/>
      <c r="AF971" s="213"/>
      <c r="AG971" s="213"/>
      <c r="AH971" s="213"/>
      <c r="AI971" s="213"/>
      <c r="AJ971" s="213"/>
      <c r="AK971" s="213"/>
      <c r="AL971" s="213"/>
      <c r="AM971" s="213"/>
      <c r="AN971" s="213"/>
      <c r="AO971" s="213"/>
      <c r="AP971" s="213"/>
      <c r="AQ971" s="213"/>
      <c r="AR971" s="213"/>
      <c r="AS971" s="213"/>
      <c r="AT971" s="213"/>
      <c r="AU971" s="213"/>
      <c r="AV971" s="213"/>
    </row>
    <row r="972" spans="14:48" ht="37.15" customHeight="1">
      <c r="N972" s="213"/>
      <c r="O972" s="213"/>
      <c r="P972" s="213"/>
      <c r="Q972" s="214"/>
      <c r="AE972" s="213"/>
      <c r="AF972" s="213"/>
      <c r="AG972" s="213"/>
      <c r="AH972" s="213"/>
      <c r="AI972" s="213"/>
      <c r="AJ972" s="213"/>
      <c r="AK972" s="213"/>
      <c r="AL972" s="213"/>
      <c r="AM972" s="213"/>
      <c r="AN972" s="213"/>
      <c r="AO972" s="213"/>
      <c r="AP972" s="213"/>
      <c r="AQ972" s="213"/>
      <c r="AR972" s="213"/>
      <c r="AS972" s="213"/>
      <c r="AT972" s="213"/>
      <c r="AU972" s="213"/>
      <c r="AV972" s="213"/>
    </row>
    <row r="973" spans="14:48" ht="37.15" customHeight="1">
      <c r="N973" s="213"/>
      <c r="O973" s="213"/>
      <c r="P973" s="213"/>
      <c r="Q973" s="214"/>
      <c r="AE973" s="213"/>
      <c r="AF973" s="213"/>
      <c r="AG973" s="213"/>
      <c r="AH973" s="213"/>
      <c r="AI973" s="213"/>
      <c r="AJ973" s="213"/>
      <c r="AK973" s="213"/>
      <c r="AL973" s="213"/>
      <c r="AM973" s="213"/>
      <c r="AN973" s="213"/>
      <c r="AO973" s="213"/>
      <c r="AP973" s="213"/>
      <c r="AQ973" s="213"/>
      <c r="AR973" s="213"/>
      <c r="AS973" s="213"/>
      <c r="AT973" s="213"/>
      <c r="AU973" s="213"/>
      <c r="AV973" s="213"/>
    </row>
    <row r="974" spans="14:48" ht="37.15" customHeight="1">
      <c r="N974" s="213"/>
      <c r="O974" s="213"/>
      <c r="P974" s="213"/>
      <c r="Q974" s="214"/>
      <c r="AE974" s="213"/>
      <c r="AF974" s="213"/>
      <c r="AG974" s="213"/>
      <c r="AH974" s="213"/>
      <c r="AI974" s="213"/>
      <c r="AJ974" s="213"/>
      <c r="AK974" s="213"/>
      <c r="AL974" s="213"/>
      <c r="AM974" s="213"/>
      <c r="AN974" s="213"/>
      <c r="AO974" s="213"/>
      <c r="AP974" s="213"/>
      <c r="AQ974" s="213"/>
      <c r="AR974" s="213"/>
      <c r="AS974" s="213"/>
      <c r="AT974" s="213"/>
      <c r="AU974" s="213"/>
      <c r="AV974" s="213"/>
    </row>
    <row r="975" spans="14:48" ht="37.15" customHeight="1">
      <c r="N975" s="213"/>
      <c r="O975" s="213"/>
      <c r="P975" s="213"/>
      <c r="Q975" s="214"/>
      <c r="AE975" s="213"/>
      <c r="AF975" s="213"/>
      <c r="AG975" s="213"/>
      <c r="AH975" s="213"/>
      <c r="AI975" s="213"/>
      <c r="AJ975" s="213"/>
      <c r="AK975" s="213"/>
      <c r="AL975" s="213"/>
      <c r="AM975" s="213"/>
      <c r="AN975" s="213"/>
      <c r="AO975" s="213"/>
      <c r="AP975" s="213"/>
      <c r="AQ975" s="213"/>
      <c r="AR975" s="213"/>
      <c r="AS975" s="213"/>
      <c r="AT975" s="213"/>
      <c r="AU975" s="213"/>
      <c r="AV975" s="213"/>
    </row>
    <row r="976" spans="14:48" ht="37.15" customHeight="1">
      <c r="N976" s="213"/>
      <c r="O976" s="213"/>
      <c r="P976" s="213"/>
      <c r="Q976" s="214"/>
      <c r="AE976" s="213"/>
      <c r="AF976" s="213"/>
      <c r="AG976" s="213"/>
      <c r="AH976" s="213"/>
      <c r="AI976" s="213"/>
      <c r="AJ976" s="213"/>
      <c r="AK976" s="213"/>
      <c r="AL976" s="213"/>
      <c r="AM976" s="213"/>
      <c r="AN976" s="213"/>
      <c r="AO976" s="213"/>
      <c r="AP976" s="213"/>
      <c r="AQ976" s="213"/>
      <c r="AR976" s="213"/>
      <c r="AS976" s="213"/>
      <c r="AT976" s="213"/>
      <c r="AU976" s="213"/>
      <c r="AV976" s="213"/>
    </row>
    <row r="977" spans="14:48" ht="37.15" customHeight="1">
      <c r="N977" s="213"/>
      <c r="O977" s="213"/>
      <c r="P977" s="213"/>
      <c r="Q977" s="214"/>
      <c r="AE977" s="213"/>
      <c r="AF977" s="213"/>
      <c r="AG977" s="213"/>
      <c r="AH977" s="213"/>
      <c r="AI977" s="213"/>
      <c r="AJ977" s="213"/>
      <c r="AK977" s="213"/>
      <c r="AL977" s="213"/>
      <c r="AM977" s="213"/>
      <c r="AN977" s="213"/>
      <c r="AO977" s="213"/>
      <c r="AP977" s="213"/>
      <c r="AQ977" s="213"/>
      <c r="AR977" s="213"/>
      <c r="AS977" s="213"/>
      <c r="AT977" s="213"/>
      <c r="AU977" s="213"/>
      <c r="AV977" s="213"/>
    </row>
    <row r="978" spans="14:48" ht="37.15" customHeight="1">
      <c r="N978" s="213"/>
      <c r="O978" s="213"/>
      <c r="P978" s="213"/>
      <c r="Q978" s="214"/>
      <c r="AE978" s="213"/>
      <c r="AF978" s="213"/>
      <c r="AG978" s="213"/>
      <c r="AH978" s="213"/>
      <c r="AI978" s="213"/>
      <c r="AJ978" s="213"/>
      <c r="AK978" s="213"/>
      <c r="AL978" s="213"/>
      <c r="AM978" s="213"/>
      <c r="AN978" s="213"/>
      <c r="AO978" s="213"/>
      <c r="AP978" s="213"/>
      <c r="AQ978" s="213"/>
      <c r="AR978" s="213"/>
      <c r="AS978" s="213"/>
      <c r="AT978" s="213"/>
      <c r="AU978" s="213"/>
      <c r="AV978" s="213"/>
    </row>
    <row r="979" spans="14:48" ht="37.15" customHeight="1">
      <c r="N979" s="213"/>
      <c r="O979" s="213"/>
      <c r="P979" s="213"/>
      <c r="Q979" s="214"/>
      <c r="AE979" s="213"/>
      <c r="AF979" s="213"/>
      <c r="AG979" s="213"/>
      <c r="AH979" s="213"/>
      <c r="AI979" s="213"/>
      <c r="AJ979" s="213"/>
      <c r="AK979" s="213"/>
      <c r="AL979" s="213"/>
      <c r="AM979" s="213"/>
      <c r="AN979" s="213"/>
      <c r="AO979" s="213"/>
      <c r="AP979" s="213"/>
      <c r="AQ979" s="213"/>
      <c r="AR979" s="213"/>
      <c r="AS979" s="213"/>
      <c r="AT979" s="213"/>
      <c r="AU979" s="213"/>
      <c r="AV979" s="213"/>
    </row>
    <row r="980" spans="14:48" ht="37.15" customHeight="1">
      <c r="N980" s="213"/>
      <c r="O980" s="213"/>
      <c r="P980" s="213"/>
      <c r="Q980" s="214"/>
      <c r="AE980" s="213"/>
      <c r="AF980" s="213"/>
      <c r="AG980" s="213"/>
      <c r="AH980" s="213"/>
      <c r="AI980" s="213"/>
      <c r="AJ980" s="213"/>
      <c r="AK980" s="213"/>
      <c r="AL980" s="213"/>
      <c r="AM980" s="213"/>
      <c r="AN980" s="213"/>
      <c r="AO980" s="213"/>
      <c r="AP980" s="213"/>
      <c r="AQ980" s="213"/>
      <c r="AR980" s="213"/>
      <c r="AS980" s="213"/>
      <c r="AT980" s="213"/>
      <c r="AU980" s="213"/>
      <c r="AV980" s="213"/>
    </row>
    <row r="981" spans="14:48" ht="37.15" customHeight="1">
      <c r="N981" s="213"/>
      <c r="O981" s="213"/>
      <c r="P981" s="213"/>
      <c r="Q981" s="214"/>
      <c r="AE981" s="213"/>
      <c r="AF981" s="213"/>
      <c r="AG981" s="213"/>
      <c r="AH981" s="213"/>
      <c r="AI981" s="213"/>
      <c r="AJ981" s="213"/>
      <c r="AK981" s="213"/>
      <c r="AL981" s="213"/>
      <c r="AM981" s="213"/>
      <c r="AN981" s="213"/>
      <c r="AO981" s="213"/>
      <c r="AP981" s="213"/>
      <c r="AQ981" s="213"/>
      <c r="AR981" s="213"/>
      <c r="AS981" s="213"/>
      <c r="AT981" s="213"/>
      <c r="AU981" s="213"/>
      <c r="AV981" s="213"/>
    </row>
    <row r="982" spans="14:48" ht="37.15" customHeight="1">
      <c r="N982" s="213"/>
      <c r="O982" s="213"/>
      <c r="P982" s="213"/>
      <c r="Q982" s="214"/>
      <c r="AE982" s="213"/>
      <c r="AF982" s="213"/>
      <c r="AG982" s="213"/>
      <c r="AH982" s="213"/>
      <c r="AI982" s="213"/>
      <c r="AJ982" s="213"/>
      <c r="AK982" s="213"/>
      <c r="AL982" s="213"/>
      <c r="AM982" s="213"/>
      <c r="AN982" s="213"/>
      <c r="AO982" s="213"/>
      <c r="AP982" s="213"/>
      <c r="AQ982" s="213"/>
      <c r="AR982" s="213"/>
      <c r="AS982" s="213"/>
      <c r="AT982" s="213"/>
      <c r="AU982" s="213"/>
      <c r="AV982" s="213"/>
    </row>
    <row r="983" spans="14:48" ht="37.15" customHeight="1">
      <c r="N983" s="213"/>
      <c r="O983" s="213"/>
      <c r="P983" s="213"/>
      <c r="Q983" s="214"/>
      <c r="AE983" s="213"/>
      <c r="AF983" s="213"/>
      <c r="AG983" s="213"/>
      <c r="AH983" s="213"/>
      <c r="AI983" s="213"/>
      <c r="AJ983" s="213"/>
      <c r="AK983" s="213"/>
      <c r="AL983" s="213"/>
      <c r="AM983" s="213"/>
      <c r="AN983" s="213"/>
      <c r="AO983" s="213"/>
      <c r="AP983" s="213"/>
      <c r="AQ983" s="213"/>
      <c r="AR983" s="213"/>
      <c r="AS983" s="213"/>
      <c r="AT983" s="213"/>
      <c r="AU983" s="213"/>
      <c r="AV983" s="213"/>
    </row>
    <row r="984" spans="14:48" ht="37.15" customHeight="1">
      <c r="N984" s="213"/>
      <c r="O984" s="213"/>
      <c r="P984" s="213"/>
      <c r="Q984" s="214"/>
      <c r="AE984" s="213"/>
      <c r="AF984" s="213"/>
      <c r="AG984" s="213"/>
      <c r="AH984" s="213"/>
      <c r="AI984" s="213"/>
      <c r="AJ984" s="213"/>
      <c r="AK984" s="213"/>
      <c r="AL984" s="213"/>
      <c r="AM984" s="213"/>
      <c r="AN984" s="213"/>
      <c r="AO984" s="213"/>
      <c r="AP984" s="213"/>
      <c r="AQ984" s="213"/>
      <c r="AR984" s="213"/>
      <c r="AS984" s="213"/>
      <c r="AT984" s="213"/>
      <c r="AU984" s="213"/>
      <c r="AV984" s="213"/>
    </row>
    <row r="985" spans="14:48" ht="37.15" customHeight="1">
      <c r="N985" s="213"/>
      <c r="O985" s="213"/>
      <c r="P985" s="213"/>
      <c r="Q985" s="214"/>
      <c r="AE985" s="213"/>
      <c r="AF985" s="213"/>
      <c r="AG985" s="213"/>
      <c r="AH985" s="213"/>
      <c r="AI985" s="213"/>
      <c r="AJ985" s="213"/>
      <c r="AK985" s="213"/>
      <c r="AL985" s="213"/>
      <c r="AM985" s="213"/>
      <c r="AN985" s="213"/>
      <c r="AO985" s="213"/>
      <c r="AP985" s="213"/>
      <c r="AQ985" s="213"/>
      <c r="AR985" s="213"/>
      <c r="AS985" s="213"/>
      <c r="AT985" s="213"/>
      <c r="AU985" s="213"/>
      <c r="AV985" s="213"/>
    </row>
    <row r="986" spans="14:48" ht="37.15" customHeight="1">
      <c r="N986" s="213"/>
      <c r="O986" s="213"/>
      <c r="P986" s="213"/>
      <c r="Q986" s="214"/>
      <c r="AE986" s="213"/>
      <c r="AF986" s="213"/>
      <c r="AG986" s="213"/>
      <c r="AH986" s="213"/>
      <c r="AI986" s="213"/>
      <c r="AJ986" s="213"/>
      <c r="AK986" s="213"/>
      <c r="AL986" s="213"/>
      <c r="AM986" s="213"/>
      <c r="AN986" s="213"/>
      <c r="AO986" s="213"/>
      <c r="AP986" s="213"/>
      <c r="AQ986" s="213"/>
      <c r="AR986" s="213"/>
      <c r="AS986" s="213"/>
      <c r="AT986" s="213"/>
      <c r="AU986" s="213"/>
      <c r="AV986" s="213"/>
    </row>
    <row r="987" spans="14:48" ht="37.15" customHeight="1">
      <c r="N987" s="213"/>
      <c r="O987" s="213"/>
      <c r="P987" s="213"/>
      <c r="Q987" s="214"/>
      <c r="AE987" s="213"/>
      <c r="AF987" s="213"/>
      <c r="AG987" s="213"/>
      <c r="AH987" s="213"/>
      <c r="AI987" s="213"/>
      <c r="AJ987" s="213"/>
      <c r="AK987" s="213"/>
      <c r="AL987" s="213"/>
      <c r="AM987" s="213"/>
      <c r="AN987" s="213"/>
      <c r="AO987" s="213"/>
      <c r="AP987" s="213"/>
      <c r="AQ987" s="213"/>
      <c r="AR987" s="213"/>
      <c r="AS987" s="213"/>
      <c r="AT987" s="213"/>
      <c r="AU987" s="213"/>
      <c r="AV987" s="213"/>
    </row>
    <row r="988" spans="14:48" ht="37.15" customHeight="1">
      <c r="N988" s="213"/>
      <c r="O988" s="213"/>
      <c r="P988" s="213"/>
      <c r="Q988" s="214"/>
      <c r="AE988" s="213"/>
      <c r="AF988" s="213"/>
      <c r="AG988" s="213"/>
      <c r="AH988" s="213"/>
      <c r="AI988" s="213"/>
      <c r="AJ988" s="213"/>
      <c r="AK988" s="213"/>
      <c r="AL988" s="213"/>
      <c r="AM988" s="213"/>
      <c r="AN988" s="213"/>
      <c r="AO988" s="213"/>
      <c r="AP988" s="213"/>
      <c r="AQ988" s="213"/>
      <c r="AR988" s="213"/>
      <c r="AS988" s="213"/>
      <c r="AT988" s="213"/>
      <c r="AU988" s="213"/>
      <c r="AV988" s="213"/>
    </row>
    <row r="989" spans="14:48" ht="37.15" customHeight="1">
      <c r="N989" s="213"/>
      <c r="O989" s="213"/>
      <c r="P989" s="213"/>
      <c r="Q989" s="214"/>
      <c r="AE989" s="213"/>
      <c r="AF989" s="213"/>
      <c r="AG989" s="213"/>
      <c r="AH989" s="213"/>
      <c r="AI989" s="213"/>
      <c r="AJ989" s="213"/>
      <c r="AK989" s="213"/>
      <c r="AL989" s="213"/>
      <c r="AM989" s="213"/>
      <c r="AN989" s="213"/>
      <c r="AO989" s="213"/>
      <c r="AP989" s="213"/>
      <c r="AQ989" s="213"/>
      <c r="AR989" s="213"/>
      <c r="AS989" s="213"/>
      <c r="AT989" s="213"/>
      <c r="AU989" s="213"/>
      <c r="AV989" s="213"/>
    </row>
    <row r="990" spans="14:48" ht="37.15" customHeight="1">
      <c r="N990" s="213"/>
      <c r="O990" s="213"/>
      <c r="P990" s="213"/>
      <c r="Q990" s="214"/>
      <c r="AE990" s="213"/>
      <c r="AF990" s="213"/>
      <c r="AG990" s="213"/>
      <c r="AH990" s="213"/>
      <c r="AI990" s="213"/>
      <c r="AJ990" s="213"/>
      <c r="AK990" s="213"/>
      <c r="AL990" s="213"/>
      <c r="AM990" s="213"/>
      <c r="AN990" s="213"/>
      <c r="AO990" s="213"/>
      <c r="AP990" s="213"/>
      <c r="AQ990" s="213"/>
      <c r="AR990" s="213"/>
      <c r="AS990" s="213"/>
      <c r="AT990" s="213"/>
      <c r="AU990" s="213"/>
      <c r="AV990" s="213"/>
    </row>
    <row r="991" spans="14:48" ht="37.15" customHeight="1">
      <c r="N991" s="213"/>
      <c r="O991" s="213"/>
      <c r="P991" s="213"/>
      <c r="Q991" s="214"/>
      <c r="AE991" s="213"/>
      <c r="AF991" s="213"/>
      <c r="AG991" s="213"/>
      <c r="AH991" s="213"/>
      <c r="AI991" s="213"/>
      <c r="AJ991" s="213"/>
      <c r="AK991" s="213"/>
      <c r="AL991" s="213"/>
      <c r="AM991" s="213"/>
      <c r="AN991" s="213"/>
      <c r="AO991" s="213"/>
      <c r="AP991" s="213"/>
      <c r="AQ991" s="213"/>
      <c r="AR991" s="213"/>
      <c r="AS991" s="213"/>
      <c r="AT991" s="213"/>
      <c r="AU991" s="213"/>
      <c r="AV991" s="213"/>
    </row>
    <row r="992" spans="14:48" ht="37.15" customHeight="1">
      <c r="N992" s="213"/>
      <c r="O992" s="213"/>
      <c r="P992" s="213"/>
      <c r="Q992" s="214"/>
      <c r="AE992" s="213"/>
      <c r="AF992" s="213"/>
      <c r="AG992" s="213"/>
      <c r="AH992" s="213"/>
      <c r="AI992" s="213"/>
      <c r="AJ992" s="213"/>
      <c r="AK992" s="213"/>
      <c r="AL992" s="213"/>
      <c r="AM992" s="213"/>
      <c r="AN992" s="213"/>
      <c r="AO992" s="213"/>
      <c r="AP992" s="213"/>
      <c r="AQ992" s="213"/>
      <c r="AR992" s="213"/>
      <c r="AS992" s="213"/>
      <c r="AT992" s="213"/>
      <c r="AU992" s="213"/>
      <c r="AV992" s="213"/>
    </row>
    <row r="993" spans="14:48" ht="37.15" customHeight="1">
      <c r="N993" s="213"/>
      <c r="O993" s="213"/>
      <c r="P993" s="213"/>
      <c r="Q993" s="214"/>
      <c r="AE993" s="213"/>
      <c r="AF993" s="213"/>
      <c r="AG993" s="213"/>
      <c r="AH993" s="213"/>
      <c r="AI993" s="213"/>
      <c r="AJ993" s="213"/>
      <c r="AK993" s="213"/>
      <c r="AL993" s="213"/>
      <c r="AM993" s="213"/>
      <c r="AN993" s="213"/>
      <c r="AO993" s="213"/>
      <c r="AP993" s="213"/>
      <c r="AQ993" s="213"/>
      <c r="AR993" s="213"/>
      <c r="AS993" s="213"/>
      <c r="AT993" s="213"/>
      <c r="AU993" s="213"/>
      <c r="AV993" s="213"/>
    </row>
    <row r="994" spans="14:48" ht="37.15" customHeight="1">
      <c r="N994" s="213"/>
      <c r="O994" s="213"/>
      <c r="P994" s="213"/>
      <c r="Q994" s="214"/>
      <c r="AE994" s="213"/>
      <c r="AF994" s="213"/>
      <c r="AG994" s="213"/>
      <c r="AH994" s="213"/>
      <c r="AI994" s="213"/>
      <c r="AJ994" s="213"/>
      <c r="AK994" s="213"/>
      <c r="AL994" s="213"/>
      <c r="AM994" s="213"/>
      <c r="AN994" s="213"/>
      <c r="AO994" s="213"/>
      <c r="AP994" s="213"/>
      <c r="AQ994" s="213"/>
      <c r="AR994" s="213"/>
      <c r="AS994" s="213"/>
      <c r="AT994" s="213"/>
      <c r="AU994" s="213"/>
      <c r="AV994" s="213"/>
    </row>
    <row r="995" spans="14:48" ht="37.15" customHeight="1">
      <c r="N995" s="213"/>
      <c r="O995" s="213"/>
      <c r="P995" s="213"/>
      <c r="Q995" s="214"/>
      <c r="AE995" s="213"/>
      <c r="AF995" s="213"/>
      <c r="AG995" s="213"/>
      <c r="AH995" s="213"/>
      <c r="AI995" s="213"/>
      <c r="AJ995" s="213"/>
      <c r="AK995" s="213"/>
      <c r="AL995" s="213"/>
      <c r="AM995" s="213"/>
      <c r="AN995" s="213"/>
      <c r="AO995" s="213"/>
      <c r="AP995" s="213"/>
      <c r="AQ995" s="213"/>
      <c r="AR995" s="213"/>
      <c r="AS995" s="213"/>
      <c r="AT995" s="213"/>
      <c r="AU995" s="213"/>
      <c r="AV995" s="213"/>
    </row>
    <row r="996" spans="14:48" ht="37.15" customHeight="1">
      <c r="N996" s="213"/>
      <c r="O996" s="213"/>
      <c r="P996" s="213"/>
      <c r="Q996" s="214"/>
      <c r="AE996" s="213"/>
      <c r="AF996" s="213"/>
      <c r="AG996" s="213"/>
      <c r="AH996" s="213"/>
      <c r="AI996" s="213"/>
      <c r="AJ996" s="213"/>
      <c r="AK996" s="213"/>
      <c r="AL996" s="213"/>
      <c r="AM996" s="213"/>
      <c r="AN996" s="213"/>
      <c r="AO996" s="213"/>
      <c r="AP996" s="213"/>
      <c r="AQ996" s="213"/>
      <c r="AR996" s="213"/>
      <c r="AS996" s="213"/>
      <c r="AT996" s="213"/>
      <c r="AU996" s="213"/>
      <c r="AV996" s="213"/>
    </row>
    <row r="997" spans="14:48" ht="37.15" customHeight="1">
      <c r="N997" s="213"/>
      <c r="O997" s="213"/>
      <c r="P997" s="213"/>
      <c r="Q997" s="214"/>
      <c r="AE997" s="213"/>
      <c r="AF997" s="213"/>
      <c r="AG997" s="213"/>
      <c r="AH997" s="213"/>
      <c r="AI997" s="213"/>
      <c r="AJ997" s="213"/>
      <c r="AK997" s="213"/>
      <c r="AL997" s="213"/>
      <c r="AM997" s="213"/>
      <c r="AN997" s="213"/>
      <c r="AO997" s="213"/>
      <c r="AP997" s="213"/>
      <c r="AQ997" s="213"/>
      <c r="AR997" s="213"/>
      <c r="AS997" s="213"/>
      <c r="AT997" s="213"/>
      <c r="AU997" s="213"/>
      <c r="AV997" s="213"/>
    </row>
    <row r="998" spans="14:48" ht="37.15" customHeight="1">
      <c r="N998" s="213"/>
      <c r="O998" s="213"/>
      <c r="P998" s="213"/>
      <c r="Q998" s="214"/>
      <c r="AE998" s="213"/>
      <c r="AF998" s="213"/>
      <c r="AG998" s="213"/>
      <c r="AH998" s="213"/>
      <c r="AI998" s="213"/>
      <c r="AJ998" s="213"/>
      <c r="AK998" s="213"/>
      <c r="AL998" s="213"/>
      <c r="AM998" s="213"/>
      <c r="AN998" s="213"/>
      <c r="AO998" s="213"/>
      <c r="AP998" s="213"/>
      <c r="AQ998" s="213"/>
      <c r="AR998" s="213"/>
      <c r="AS998" s="213"/>
      <c r="AT998" s="213"/>
      <c r="AU998" s="213"/>
      <c r="AV998" s="213"/>
    </row>
    <row r="999" spans="14:48" ht="37.15" customHeight="1">
      <c r="N999" s="213"/>
      <c r="O999" s="213"/>
      <c r="P999" s="213"/>
      <c r="Q999" s="214"/>
      <c r="AE999" s="213"/>
      <c r="AF999" s="213"/>
      <c r="AG999" s="213"/>
      <c r="AH999" s="213"/>
      <c r="AI999" s="213"/>
      <c r="AJ999" s="213"/>
      <c r="AK999" s="213"/>
      <c r="AL999" s="213"/>
      <c r="AM999" s="213"/>
      <c r="AN999" s="213"/>
      <c r="AO999" s="213"/>
      <c r="AP999" s="213"/>
      <c r="AQ999" s="213"/>
      <c r="AR999" s="213"/>
      <c r="AS999" s="213"/>
      <c r="AT999" s="213"/>
      <c r="AU999" s="213"/>
      <c r="AV999" s="213"/>
    </row>
    <row r="1000" spans="14:48" ht="37.15" customHeight="1">
      <c r="N1000" s="213"/>
      <c r="O1000" s="213"/>
      <c r="P1000" s="213"/>
      <c r="Q1000" s="214"/>
      <c r="AE1000" s="213"/>
      <c r="AF1000" s="213"/>
      <c r="AG1000" s="213"/>
      <c r="AH1000" s="213"/>
      <c r="AI1000" s="213"/>
      <c r="AJ1000" s="213"/>
      <c r="AK1000" s="213"/>
      <c r="AL1000" s="213"/>
      <c r="AM1000" s="213"/>
      <c r="AN1000" s="213"/>
      <c r="AO1000" s="213"/>
      <c r="AP1000" s="213"/>
      <c r="AQ1000" s="213"/>
      <c r="AR1000" s="213"/>
      <c r="AS1000" s="213"/>
      <c r="AT1000" s="213"/>
      <c r="AU1000" s="213"/>
      <c r="AV1000" s="213"/>
    </row>
    <row r="1001" spans="14:48" ht="37.15" customHeight="1">
      <c r="N1001" s="213"/>
      <c r="O1001" s="213"/>
      <c r="P1001" s="213"/>
      <c r="Q1001" s="214"/>
      <c r="AE1001" s="213"/>
      <c r="AF1001" s="213"/>
      <c r="AG1001" s="213"/>
      <c r="AH1001" s="213"/>
      <c r="AI1001" s="213"/>
      <c r="AJ1001" s="213"/>
      <c r="AK1001" s="213"/>
      <c r="AL1001" s="213"/>
      <c r="AM1001" s="213"/>
      <c r="AN1001" s="213"/>
      <c r="AO1001" s="213"/>
      <c r="AP1001" s="213"/>
      <c r="AQ1001" s="213"/>
      <c r="AR1001" s="213"/>
      <c r="AS1001" s="213"/>
      <c r="AT1001" s="213"/>
      <c r="AU1001" s="213"/>
      <c r="AV1001" s="213"/>
    </row>
    <row r="1002" spans="14:48" ht="37.15" customHeight="1">
      <c r="N1002" s="213"/>
      <c r="O1002" s="213"/>
      <c r="P1002" s="213"/>
      <c r="Q1002" s="214"/>
      <c r="AE1002" s="213"/>
      <c r="AF1002" s="213"/>
      <c r="AG1002" s="213"/>
      <c r="AH1002" s="213"/>
      <c r="AI1002" s="213"/>
      <c r="AJ1002" s="213"/>
      <c r="AK1002" s="213"/>
      <c r="AL1002" s="213"/>
      <c r="AM1002" s="213"/>
      <c r="AN1002" s="213"/>
      <c r="AO1002" s="213"/>
      <c r="AP1002" s="213"/>
      <c r="AQ1002" s="213"/>
      <c r="AR1002" s="213"/>
      <c r="AS1002" s="213"/>
      <c r="AT1002" s="213"/>
      <c r="AU1002" s="213"/>
      <c r="AV1002" s="213"/>
    </row>
    <row r="1003" spans="14:48" ht="37.15" customHeight="1">
      <c r="N1003" s="213"/>
      <c r="O1003" s="213"/>
      <c r="P1003" s="213"/>
      <c r="Q1003" s="214"/>
      <c r="AE1003" s="213"/>
      <c r="AF1003" s="213"/>
      <c r="AG1003" s="213"/>
      <c r="AH1003" s="213"/>
      <c r="AI1003" s="213"/>
      <c r="AJ1003" s="213"/>
      <c r="AK1003" s="213"/>
      <c r="AL1003" s="213"/>
      <c r="AM1003" s="213"/>
      <c r="AN1003" s="213"/>
      <c r="AO1003" s="213"/>
      <c r="AP1003" s="213"/>
      <c r="AQ1003" s="213"/>
      <c r="AR1003" s="213"/>
      <c r="AS1003" s="213"/>
      <c r="AT1003" s="213"/>
      <c r="AU1003" s="213"/>
      <c r="AV1003" s="213"/>
    </row>
    <row r="1004" spans="14:48" ht="37.15" customHeight="1">
      <c r="N1004" s="213"/>
      <c r="O1004" s="213"/>
      <c r="P1004" s="213"/>
      <c r="Q1004" s="214"/>
      <c r="AE1004" s="213"/>
      <c r="AF1004" s="213"/>
      <c r="AG1004" s="213"/>
      <c r="AH1004" s="213"/>
      <c r="AI1004" s="213"/>
      <c r="AJ1004" s="213"/>
      <c r="AK1004" s="213"/>
      <c r="AL1004" s="213"/>
      <c r="AM1004" s="213"/>
      <c r="AN1004" s="213"/>
      <c r="AO1004" s="213"/>
      <c r="AP1004" s="213"/>
      <c r="AQ1004" s="213"/>
      <c r="AR1004" s="213"/>
      <c r="AS1004" s="213"/>
      <c r="AT1004" s="213"/>
      <c r="AU1004" s="213"/>
      <c r="AV1004" s="213"/>
    </row>
    <row r="1005" spans="14:48" ht="37.15" customHeight="1">
      <c r="N1005" s="213"/>
      <c r="O1005" s="213"/>
      <c r="P1005" s="213"/>
      <c r="Q1005" s="214"/>
      <c r="AE1005" s="213"/>
      <c r="AF1005" s="213"/>
      <c r="AG1005" s="213"/>
      <c r="AH1005" s="213"/>
      <c r="AI1005" s="213"/>
      <c r="AJ1005" s="213"/>
      <c r="AK1005" s="213"/>
      <c r="AL1005" s="213"/>
      <c r="AM1005" s="213"/>
      <c r="AN1005" s="213"/>
      <c r="AO1005" s="213"/>
      <c r="AP1005" s="213"/>
      <c r="AQ1005" s="213"/>
      <c r="AR1005" s="213"/>
      <c r="AS1005" s="213"/>
      <c r="AT1005" s="213"/>
      <c r="AU1005" s="213"/>
      <c r="AV1005" s="213"/>
    </row>
    <row r="1006" spans="14:48" ht="37.15" customHeight="1">
      <c r="N1006" s="213"/>
      <c r="O1006" s="213"/>
      <c r="P1006" s="213"/>
      <c r="Q1006" s="214"/>
      <c r="AE1006" s="213"/>
      <c r="AF1006" s="213"/>
      <c r="AG1006" s="213"/>
      <c r="AH1006" s="213"/>
      <c r="AI1006" s="213"/>
      <c r="AJ1006" s="213"/>
      <c r="AK1006" s="213"/>
      <c r="AL1006" s="213"/>
      <c r="AM1006" s="213"/>
      <c r="AN1006" s="213"/>
      <c r="AO1006" s="213"/>
      <c r="AP1006" s="213"/>
      <c r="AQ1006" s="213"/>
      <c r="AR1006" s="213"/>
      <c r="AS1006" s="213"/>
      <c r="AT1006" s="213"/>
      <c r="AU1006" s="213"/>
      <c r="AV1006" s="213"/>
    </row>
    <row r="1007" spans="14:48" ht="37.15" customHeight="1">
      <c r="N1007" s="213"/>
      <c r="O1007" s="213"/>
      <c r="P1007" s="213"/>
      <c r="Q1007" s="214"/>
      <c r="AE1007" s="213"/>
      <c r="AF1007" s="213"/>
      <c r="AG1007" s="213"/>
      <c r="AH1007" s="213"/>
      <c r="AI1007" s="213"/>
      <c r="AJ1007" s="213"/>
      <c r="AK1007" s="213"/>
      <c r="AL1007" s="213"/>
      <c r="AM1007" s="213"/>
      <c r="AN1007" s="213"/>
      <c r="AO1007" s="213"/>
      <c r="AP1007" s="213"/>
      <c r="AQ1007" s="213"/>
      <c r="AR1007" s="213"/>
      <c r="AS1007" s="213"/>
      <c r="AT1007" s="213"/>
      <c r="AU1007" s="213"/>
      <c r="AV1007" s="213"/>
    </row>
    <row r="1008" spans="14:48" ht="37.15" customHeight="1">
      <c r="N1008" s="213"/>
      <c r="O1008" s="213"/>
      <c r="P1008" s="213"/>
      <c r="Q1008" s="214"/>
      <c r="AE1008" s="213"/>
      <c r="AF1008" s="213"/>
      <c r="AG1008" s="213"/>
      <c r="AH1008" s="213"/>
      <c r="AI1008" s="213"/>
      <c r="AJ1008" s="213"/>
      <c r="AK1008" s="213"/>
      <c r="AL1008" s="213"/>
      <c r="AM1008" s="213"/>
      <c r="AN1008" s="213"/>
      <c r="AO1008" s="213"/>
      <c r="AP1008" s="213"/>
      <c r="AQ1008" s="213"/>
      <c r="AR1008" s="213"/>
      <c r="AS1008" s="213"/>
      <c r="AT1008" s="213"/>
      <c r="AU1008" s="213"/>
      <c r="AV1008" s="213"/>
    </row>
    <row r="1009" spans="14:48" ht="37.15" customHeight="1">
      <c r="N1009" s="213"/>
      <c r="O1009" s="213"/>
      <c r="P1009" s="213"/>
      <c r="Q1009" s="214"/>
      <c r="AE1009" s="213"/>
      <c r="AF1009" s="213"/>
      <c r="AG1009" s="213"/>
      <c r="AH1009" s="213"/>
      <c r="AI1009" s="213"/>
      <c r="AJ1009" s="213"/>
      <c r="AK1009" s="213"/>
      <c r="AL1009" s="213"/>
      <c r="AM1009" s="213"/>
      <c r="AN1009" s="213"/>
      <c r="AO1009" s="213"/>
      <c r="AP1009" s="213"/>
      <c r="AQ1009" s="213"/>
      <c r="AR1009" s="213"/>
      <c r="AS1009" s="213"/>
      <c r="AT1009" s="213"/>
      <c r="AU1009" s="213"/>
      <c r="AV1009" s="213"/>
    </row>
    <row r="1010" spans="14:48" ht="37.15" customHeight="1">
      <c r="N1010" s="213"/>
      <c r="O1010" s="213"/>
      <c r="P1010" s="213"/>
      <c r="Q1010" s="214"/>
      <c r="AE1010" s="213"/>
      <c r="AF1010" s="213"/>
      <c r="AG1010" s="213"/>
      <c r="AH1010" s="213"/>
      <c r="AI1010" s="213"/>
      <c r="AJ1010" s="213"/>
      <c r="AK1010" s="213"/>
      <c r="AL1010" s="213"/>
      <c r="AM1010" s="213"/>
      <c r="AN1010" s="213"/>
      <c r="AO1010" s="213"/>
      <c r="AP1010" s="213"/>
      <c r="AQ1010" s="213"/>
      <c r="AR1010" s="213"/>
      <c r="AS1010" s="213"/>
      <c r="AT1010" s="213"/>
      <c r="AU1010" s="213"/>
      <c r="AV1010" s="213"/>
    </row>
    <row r="1011" spans="14:48" ht="37.15" customHeight="1">
      <c r="N1011" s="213"/>
      <c r="O1011" s="213"/>
      <c r="P1011" s="213"/>
      <c r="Q1011" s="214"/>
      <c r="AE1011" s="213"/>
      <c r="AF1011" s="213"/>
      <c r="AG1011" s="213"/>
      <c r="AH1011" s="213"/>
      <c r="AI1011" s="213"/>
      <c r="AJ1011" s="213"/>
      <c r="AK1011" s="213"/>
      <c r="AL1011" s="213"/>
      <c r="AM1011" s="213"/>
      <c r="AN1011" s="213"/>
      <c r="AO1011" s="213"/>
      <c r="AP1011" s="213"/>
      <c r="AQ1011" s="213"/>
      <c r="AR1011" s="213"/>
      <c r="AS1011" s="213"/>
      <c r="AT1011" s="213"/>
      <c r="AU1011" s="213"/>
      <c r="AV1011" s="213"/>
    </row>
    <row r="1012" spans="14:48" ht="37.15" customHeight="1">
      <c r="N1012" s="213"/>
      <c r="O1012" s="213"/>
      <c r="P1012" s="213"/>
      <c r="Q1012" s="214"/>
      <c r="AE1012" s="213"/>
      <c r="AF1012" s="213"/>
      <c r="AG1012" s="213"/>
      <c r="AH1012" s="213"/>
      <c r="AI1012" s="213"/>
      <c r="AJ1012" s="213"/>
      <c r="AK1012" s="213"/>
      <c r="AL1012" s="213"/>
      <c r="AM1012" s="213"/>
      <c r="AN1012" s="213"/>
      <c r="AO1012" s="213"/>
      <c r="AP1012" s="213"/>
      <c r="AQ1012" s="213"/>
      <c r="AR1012" s="213"/>
      <c r="AS1012" s="213"/>
      <c r="AT1012" s="213"/>
      <c r="AU1012" s="213"/>
      <c r="AV1012" s="213"/>
    </row>
    <row r="1013" spans="14:48" ht="37.15" customHeight="1">
      <c r="N1013" s="213"/>
      <c r="O1013" s="213"/>
      <c r="P1013" s="213"/>
      <c r="Q1013" s="214"/>
      <c r="AE1013" s="213"/>
      <c r="AF1013" s="213"/>
      <c r="AG1013" s="213"/>
      <c r="AH1013" s="213"/>
      <c r="AI1013" s="213"/>
      <c r="AJ1013" s="213"/>
      <c r="AK1013" s="213"/>
      <c r="AL1013" s="213"/>
      <c r="AM1013" s="213"/>
      <c r="AN1013" s="213"/>
      <c r="AO1013" s="213"/>
      <c r="AP1013" s="213"/>
      <c r="AQ1013" s="213"/>
      <c r="AR1013" s="213"/>
      <c r="AS1013" s="213"/>
      <c r="AT1013" s="213"/>
      <c r="AU1013" s="213"/>
      <c r="AV1013" s="213"/>
    </row>
    <row r="1014" spans="14:48" ht="37.15" customHeight="1">
      <c r="N1014" s="213"/>
      <c r="O1014" s="213"/>
      <c r="P1014" s="213"/>
      <c r="Q1014" s="214"/>
      <c r="AE1014" s="213"/>
      <c r="AF1014" s="213"/>
      <c r="AG1014" s="213"/>
      <c r="AH1014" s="213"/>
      <c r="AI1014" s="213"/>
      <c r="AJ1014" s="213"/>
      <c r="AK1014" s="213"/>
      <c r="AL1014" s="213"/>
      <c r="AM1014" s="213"/>
      <c r="AN1014" s="213"/>
      <c r="AO1014" s="213"/>
      <c r="AP1014" s="213"/>
      <c r="AQ1014" s="213"/>
      <c r="AR1014" s="213"/>
      <c r="AS1014" s="213"/>
      <c r="AT1014" s="213"/>
      <c r="AU1014" s="213"/>
      <c r="AV1014" s="213"/>
    </row>
    <row r="1015" spans="14:48" ht="37.15" customHeight="1">
      <c r="N1015" s="213"/>
      <c r="O1015" s="213"/>
      <c r="P1015" s="213"/>
      <c r="Q1015" s="214"/>
      <c r="AE1015" s="213"/>
      <c r="AF1015" s="213"/>
      <c r="AG1015" s="213"/>
      <c r="AH1015" s="213"/>
      <c r="AI1015" s="213"/>
      <c r="AJ1015" s="213"/>
      <c r="AK1015" s="213"/>
      <c r="AL1015" s="213"/>
      <c r="AM1015" s="213"/>
      <c r="AN1015" s="213"/>
      <c r="AO1015" s="213"/>
      <c r="AP1015" s="213"/>
      <c r="AQ1015" s="213"/>
      <c r="AR1015" s="213"/>
      <c r="AS1015" s="213"/>
      <c r="AT1015" s="213"/>
      <c r="AU1015" s="213"/>
      <c r="AV1015" s="213"/>
    </row>
    <row r="1016" spans="14:48" ht="37.15" customHeight="1">
      <c r="N1016" s="213"/>
      <c r="O1016" s="213"/>
      <c r="P1016" s="213"/>
      <c r="Q1016" s="214"/>
      <c r="AE1016" s="213"/>
      <c r="AF1016" s="213"/>
      <c r="AG1016" s="213"/>
      <c r="AH1016" s="213"/>
      <c r="AI1016" s="213"/>
      <c r="AJ1016" s="213"/>
      <c r="AK1016" s="213"/>
      <c r="AL1016" s="213"/>
      <c r="AM1016" s="213"/>
      <c r="AN1016" s="213"/>
      <c r="AO1016" s="213"/>
      <c r="AP1016" s="213"/>
      <c r="AQ1016" s="213"/>
      <c r="AR1016" s="213"/>
      <c r="AS1016" s="213"/>
      <c r="AT1016" s="213"/>
      <c r="AU1016" s="213"/>
      <c r="AV1016" s="213"/>
    </row>
    <row r="1017" spans="14:48" ht="37.15" customHeight="1">
      <c r="N1017" s="213"/>
      <c r="O1017" s="213"/>
      <c r="P1017" s="213"/>
      <c r="Q1017" s="214"/>
      <c r="AE1017" s="213"/>
      <c r="AF1017" s="213"/>
      <c r="AG1017" s="213"/>
      <c r="AH1017" s="213"/>
      <c r="AI1017" s="213"/>
      <c r="AJ1017" s="213"/>
      <c r="AK1017" s="213"/>
      <c r="AL1017" s="213"/>
      <c r="AM1017" s="213"/>
      <c r="AN1017" s="213"/>
      <c r="AO1017" s="213"/>
      <c r="AP1017" s="213"/>
      <c r="AQ1017" s="213"/>
      <c r="AR1017" s="213"/>
      <c r="AS1017" s="213"/>
      <c r="AT1017" s="213"/>
      <c r="AU1017" s="213"/>
      <c r="AV1017" s="213"/>
    </row>
    <row r="1018" spans="14:48" ht="37.15" customHeight="1">
      <c r="N1018" s="213"/>
      <c r="O1018" s="213"/>
      <c r="P1018" s="213"/>
      <c r="Q1018" s="214"/>
      <c r="AE1018" s="213"/>
      <c r="AF1018" s="213"/>
      <c r="AG1018" s="213"/>
      <c r="AH1018" s="213"/>
      <c r="AI1018" s="213"/>
      <c r="AJ1018" s="213"/>
      <c r="AK1018" s="213"/>
      <c r="AL1018" s="213"/>
      <c r="AM1018" s="213"/>
      <c r="AN1018" s="213"/>
      <c r="AO1018" s="213"/>
      <c r="AP1018" s="213"/>
      <c r="AQ1018" s="213"/>
      <c r="AR1018" s="213"/>
      <c r="AS1018" s="213"/>
      <c r="AT1018" s="213"/>
      <c r="AU1018" s="213"/>
      <c r="AV1018" s="213"/>
    </row>
    <row r="1019" spans="14:48" ht="37.15" customHeight="1">
      <c r="N1019" s="213"/>
      <c r="O1019" s="213"/>
      <c r="P1019" s="213"/>
      <c r="Q1019" s="214"/>
      <c r="AE1019" s="213"/>
      <c r="AF1019" s="213"/>
      <c r="AG1019" s="213"/>
      <c r="AH1019" s="213"/>
      <c r="AI1019" s="213"/>
      <c r="AJ1019" s="213"/>
      <c r="AK1019" s="213"/>
      <c r="AL1019" s="213"/>
      <c r="AM1019" s="213"/>
      <c r="AN1019" s="213"/>
      <c r="AO1019" s="213"/>
      <c r="AP1019" s="213"/>
      <c r="AQ1019" s="213"/>
      <c r="AR1019" s="213"/>
      <c r="AS1019" s="213"/>
      <c r="AT1019" s="213"/>
      <c r="AU1019" s="213"/>
      <c r="AV1019" s="213"/>
    </row>
    <row r="1020" spans="14:48" ht="37.15" customHeight="1">
      <c r="N1020" s="213"/>
      <c r="O1020" s="213"/>
      <c r="P1020" s="213"/>
      <c r="Q1020" s="214"/>
      <c r="AE1020" s="213"/>
      <c r="AF1020" s="213"/>
      <c r="AG1020" s="213"/>
      <c r="AH1020" s="213"/>
      <c r="AI1020" s="213"/>
      <c r="AJ1020" s="213"/>
      <c r="AK1020" s="213"/>
      <c r="AL1020" s="213"/>
      <c r="AM1020" s="213"/>
      <c r="AN1020" s="213"/>
      <c r="AO1020" s="213"/>
      <c r="AP1020" s="213"/>
      <c r="AQ1020" s="213"/>
      <c r="AR1020" s="213"/>
      <c r="AS1020" s="213"/>
      <c r="AT1020" s="213"/>
      <c r="AU1020" s="213"/>
      <c r="AV1020" s="213"/>
    </row>
    <row r="1021" spans="14:48" ht="37.15" customHeight="1">
      <c r="N1021" s="213"/>
      <c r="O1021" s="213"/>
      <c r="P1021" s="213"/>
      <c r="Q1021" s="214"/>
      <c r="AE1021" s="213"/>
      <c r="AF1021" s="213"/>
      <c r="AG1021" s="213"/>
      <c r="AH1021" s="213"/>
      <c r="AI1021" s="213"/>
      <c r="AJ1021" s="213"/>
      <c r="AK1021" s="213"/>
      <c r="AL1021" s="213"/>
      <c r="AM1021" s="213"/>
      <c r="AN1021" s="213"/>
      <c r="AO1021" s="213"/>
      <c r="AP1021" s="213"/>
      <c r="AQ1021" s="213"/>
      <c r="AR1021" s="213"/>
      <c r="AS1021" s="213"/>
      <c r="AT1021" s="213"/>
      <c r="AU1021" s="213"/>
      <c r="AV1021" s="213"/>
    </row>
    <row r="1022" spans="14:48" ht="37.15" customHeight="1">
      <c r="N1022" s="213"/>
      <c r="O1022" s="213"/>
      <c r="P1022" s="213"/>
      <c r="Q1022" s="214"/>
      <c r="AE1022" s="213"/>
      <c r="AF1022" s="213"/>
      <c r="AG1022" s="213"/>
      <c r="AH1022" s="213"/>
      <c r="AI1022" s="213"/>
      <c r="AJ1022" s="213"/>
      <c r="AK1022" s="213"/>
      <c r="AL1022" s="213"/>
      <c r="AM1022" s="213"/>
      <c r="AN1022" s="213"/>
      <c r="AO1022" s="213"/>
      <c r="AP1022" s="213"/>
      <c r="AQ1022" s="213"/>
      <c r="AR1022" s="213"/>
      <c r="AS1022" s="213"/>
      <c r="AT1022" s="213"/>
      <c r="AU1022" s="213"/>
      <c r="AV1022" s="213"/>
    </row>
    <row r="1023" spans="14:48" ht="37.15" customHeight="1">
      <c r="N1023" s="213"/>
      <c r="O1023" s="213"/>
      <c r="P1023" s="213"/>
      <c r="Q1023" s="214"/>
      <c r="AE1023" s="213"/>
      <c r="AF1023" s="213"/>
      <c r="AG1023" s="213"/>
      <c r="AH1023" s="213"/>
      <c r="AI1023" s="213"/>
      <c r="AJ1023" s="213"/>
      <c r="AK1023" s="213"/>
      <c r="AL1023" s="213"/>
      <c r="AM1023" s="213"/>
      <c r="AN1023" s="213"/>
      <c r="AO1023" s="213"/>
      <c r="AP1023" s="213"/>
      <c r="AQ1023" s="213"/>
      <c r="AR1023" s="213"/>
      <c r="AS1023" s="213"/>
      <c r="AT1023" s="213"/>
      <c r="AU1023" s="213"/>
      <c r="AV1023" s="213"/>
    </row>
    <row r="1024" spans="14:48" ht="37.15" customHeight="1">
      <c r="N1024" s="213"/>
      <c r="O1024" s="213"/>
      <c r="P1024" s="213"/>
      <c r="Q1024" s="214"/>
      <c r="AE1024" s="213"/>
      <c r="AF1024" s="213"/>
      <c r="AG1024" s="213"/>
      <c r="AH1024" s="213"/>
      <c r="AI1024" s="213"/>
      <c r="AJ1024" s="213"/>
      <c r="AK1024" s="213"/>
      <c r="AL1024" s="213"/>
      <c r="AM1024" s="213"/>
      <c r="AN1024" s="213"/>
      <c r="AO1024" s="213"/>
      <c r="AP1024" s="213"/>
      <c r="AQ1024" s="213"/>
      <c r="AR1024" s="213"/>
      <c r="AS1024" s="213"/>
      <c r="AT1024" s="213"/>
      <c r="AU1024" s="213"/>
      <c r="AV1024" s="213"/>
    </row>
    <row r="1025" spans="14:48" ht="37.15" customHeight="1">
      <c r="N1025" s="213"/>
      <c r="O1025" s="213"/>
      <c r="P1025" s="213"/>
      <c r="Q1025" s="214"/>
      <c r="AE1025" s="213"/>
      <c r="AF1025" s="213"/>
      <c r="AG1025" s="213"/>
      <c r="AH1025" s="213"/>
      <c r="AI1025" s="213"/>
      <c r="AJ1025" s="213"/>
      <c r="AK1025" s="213"/>
      <c r="AL1025" s="213"/>
      <c r="AM1025" s="213"/>
      <c r="AN1025" s="213"/>
      <c r="AO1025" s="213"/>
      <c r="AP1025" s="213"/>
      <c r="AQ1025" s="213"/>
      <c r="AR1025" s="213"/>
      <c r="AS1025" s="213"/>
      <c r="AT1025" s="213"/>
      <c r="AU1025" s="213"/>
      <c r="AV1025" s="213"/>
    </row>
    <row r="1026" spans="14:48" ht="37.15" customHeight="1">
      <c r="N1026" s="213"/>
      <c r="O1026" s="213"/>
      <c r="P1026" s="213"/>
      <c r="Q1026" s="214"/>
      <c r="AE1026" s="213"/>
      <c r="AF1026" s="213"/>
      <c r="AG1026" s="213"/>
      <c r="AH1026" s="213"/>
      <c r="AI1026" s="213"/>
      <c r="AJ1026" s="213"/>
      <c r="AK1026" s="213"/>
      <c r="AL1026" s="213"/>
      <c r="AM1026" s="213"/>
      <c r="AN1026" s="213"/>
      <c r="AO1026" s="213"/>
      <c r="AP1026" s="213"/>
      <c r="AQ1026" s="213"/>
      <c r="AR1026" s="213"/>
      <c r="AS1026" s="213"/>
      <c r="AT1026" s="213"/>
      <c r="AU1026" s="213"/>
      <c r="AV1026" s="213"/>
    </row>
    <row r="1027" spans="14:48" ht="37.15" customHeight="1">
      <c r="N1027" s="213"/>
      <c r="O1027" s="213"/>
      <c r="P1027" s="213"/>
      <c r="Q1027" s="214"/>
      <c r="AE1027" s="213"/>
      <c r="AF1027" s="213"/>
      <c r="AG1027" s="213"/>
      <c r="AH1027" s="213"/>
      <c r="AI1027" s="213"/>
      <c r="AJ1027" s="213"/>
      <c r="AK1027" s="213"/>
      <c r="AL1027" s="213"/>
      <c r="AM1027" s="213"/>
      <c r="AN1027" s="213"/>
      <c r="AO1027" s="213"/>
      <c r="AP1027" s="213"/>
      <c r="AQ1027" s="213"/>
      <c r="AR1027" s="213"/>
      <c r="AS1027" s="213"/>
      <c r="AT1027" s="213"/>
      <c r="AU1027" s="213"/>
      <c r="AV1027" s="213"/>
    </row>
    <row r="1028" spans="14:48" ht="37.15" customHeight="1">
      <c r="N1028" s="213"/>
      <c r="O1028" s="213"/>
      <c r="P1028" s="213"/>
      <c r="Q1028" s="214"/>
      <c r="AE1028" s="213"/>
      <c r="AF1028" s="213"/>
      <c r="AG1028" s="213"/>
      <c r="AH1028" s="213"/>
      <c r="AI1028" s="213"/>
      <c r="AJ1028" s="213"/>
      <c r="AK1028" s="213"/>
      <c r="AL1028" s="213"/>
      <c r="AM1028" s="213"/>
      <c r="AN1028" s="213"/>
      <c r="AO1028" s="213"/>
      <c r="AP1028" s="213"/>
      <c r="AQ1028" s="213"/>
      <c r="AR1028" s="213"/>
      <c r="AS1028" s="213"/>
      <c r="AT1028" s="213"/>
      <c r="AU1028" s="213"/>
      <c r="AV1028" s="213"/>
    </row>
    <row r="1029" spans="14:48" ht="37.15" customHeight="1">
      <c r="N1029" s="213"/>
      <c r="O1029" s="213"/>
      <c r="P1029" s="213"/>
      <c r="Q1029" s="214"/>
      <c r="AE1029" s="213"/>
      <c r="AF1029" s="213"/>
      <c r="AG1029" s="213"/>
      <c r="AH1029" s="213"/>
      <c r="AI1029" s="213"/>
      <c r="AJ1029" s="213"/>
      <c r="AK1029" s="213"/>
      <c r="AL1029" s="213"/>
      <c r="AM1029" s="213"/>
      <c r="AN1029" s="213"/>
      <c r="AO1029" s="213"/>
      <c r="AP1029" s="213"/>
      <c r="AQ1029" s="213"/>
      <c r="AR1029" s="213"/>
      <c r="AS1029" s="213"/>
      <c r="AT1029" s="213"/>
      <c r="AU1029" s="213"/>
      <c r="AV1029" s="213"/>
    </row>
    <row r="1030" spans="14:48" ht="37.15" customHeight="1">
      <c r="N1030" s="213"/>
      <c r="O1030" s="213"/>
      <c r="P1030" s="213"/>
      <c r="Q1030" s="214"/>
      <c r="AE1030" s="213"/>
      <c r="AF1030" s="213"/>
      <c r="AG1030" s="213"/>
      <c r="AH1030" s="213"/>
      <c r="AI1030" s="213"/>
      <c r="AJ1030" s="213"/>
      <c r="AK1030" s="213"/>
      <c r="AL1030" s="213"/>
      <c r="AM1030" s="213"/>
      <c r="AN1030" s="213"/>
      <c r="AO1030" s="213"/>
      <c r="AP1030" s="213"/>
      <c r="AQ1030" s="213"/>
      <c r="AR1030" s="213"/>
      <c r="AS1030" s="213"/>
      <c r="AT1030" s="213"/>
      <c r="AU1030" s="213"/>
      <c r="AV1030" s="213"/>
    </row>
    <row r="1031" spans="14:48" ht="37.15" customHeight="1">
      <c r="N1031" s="213"/>
      <c r="O1031" s="213"/>
      <c r="P1031" s="213"/>
      <c r="Q1031" s="214"/>
      <c r="AE1031" s="213"/>
      <c r="AF1031" s="213"/>
      <c r="AG1031" s="213"/>
      <c r="AH1031" s="213"/>
      <c r="AI1031" s="213"/>
      <c r="AJ1031" s="213"/>
      <c r="AK1031" s="213"/>
      <c r="AL1031" s="213"/>
      <c r="AM1031" s="213"/>
      <c r="AN1031" s="213"/>
      <c r="AO1031" s="213"/>
      <c r="AP1031" s="213"/>
      <c r="AQ1031" s="213"/>
      <c r="AR1031" s="213"/>
      <c r="AS1031" s="213"/>
      <c r="AT1031" s="213"/>
      <c r="AU1031" s="213"/>
      <c r="AV1031" s="213"/>
    </row>
    <row r="1032" spans="14:48" ht="37.15" customHeight="1">
      <c r="N1032" s="213"/>
      <c r="O1032" s="213"/>
      <c r="P1032" s="213"/>
      <c r="Q1032" s="214"/>
      <c r="AE1032" s="213"/>
      <c r="AF1032" s="213"/>
      <c r="AG1032" s="213"/>
      <c r="AH1032" s="213"/>
      <c r="AI1032" s="213"/>
      <c r="AJ1032" s="213"/>
      <c r="AK1032" s="213"/>
      <c r="AL1032" s="213"/>
      <c r="AM1032" s="213"/>
      <c r="AN1032" s="213"/>
      <c r="AO1032" s="213"/>
      <c r="AP1032" s="213"/>
      <c r="AQ1032" s="213"/>
      <c r="AR1032" s="213"/>
      <c r="AS1032" s="213"/>
      <c r="AT1032" s="213"/>
      <c r="AU1032" s="213"/>
      <c r="AV1032" s="213"/>
    </row>
    <row r="1033" spans="14:48" ht="37.15" customHeight="1">
      <c r="N1033" s="213"/>
      <c r="O1033" s="213"/>
      <c r="P1033" s="213"/>
      <c r="Q1033" s="214"/>
      <c r="AE1033" s="213"/>
      <c r="AF1033" s="213"/>
      <c r="AG1033" s="213"/>
      <c r="AH1033" s="213"/>
      <c r="AI1033" s="213"/>
      <c r="AJ1033" s="213"/>
      <c r="AK1033" s="213"/>
      <c r="AL1033" s="213"/>
      <c r="AM1033" s="213"/>
      <c r="AN1033" s="213"/>
      <c r="AO1033" s="213"/>
      <c r="AP1033" s="213"/>
      <c r="AQ1033" s="213"/>
      <c r="AR1033" s="213"/>
      <c r="AS1033" s="213"/>
      <c r="AT1033" s="213"/>
      <c r="AU1033" s="213"/>
      <c r="AV1033" s="213"/>
    </row>
    <row r="1034" spans="14:48" ht="37.15" customHeight="1">
      <c r="N1034" s="213"/>
      <c r="O1034" s="213"/>
      <c r="P1034" s="213"/>
      <c r="Q1034" s="214"/>
      <c r="AE1034" s="213"/>
      <c r="AF1034" s="213"/>
      <c r="AG1034" s="213"/>
      <c r="AH1034" s="213"/>
      <c r="AI1034" s="213"/>
      <c r="AJ1034" s="213"/>
      <c r="AK1034" s="213"/>
      <c r="AL1034" s="213"/>
      <c r="AM1034" s="213"/>
      <c r="AN1034" s="213"/>
      <c r="AO1034" s="213"/>
      <c r="AP1034" s="213"/>
      <c r="AQ1034" s="213"/>
      <c r="AR1034" s="213"/>
      <c r="AS1034" s="213"/>
      <c r="AT1034" s="213"/>
      <c r="AU1034" s="213"/>
      <c r="AV1034" s="213"/>
    </row>
    <row r="1035" spans="14:48" ht="37.15" customHeight="1">
      <c r="N1035" s="213"/>
      <c r="O1035" s="213"/>
      <c r="P1035" s="213"/>
      <c r="Q1035" s="214"/>
      <c r="AE1035" s="213"/>
      <c r="AF1035" s="213"/>
      <c r="AG1035" s="213"/>
      <c r="AH1035" s="213"/>
      <c r="AI1035" s="213"/>
      <c r="AJ1035" s="213"/>
      <c r="AK1035" s="213"/>
      <c r="AL1035" s="213"/>
      <c r="AM1035" s="213"/>
      <c r="AN1035" s="213"/>
      <c r="AO1035" s="213"/>
      <c r="AP1035" s="213"/>
      <c r="AQ1035" s="213"/>
      <c r="AR1035" s="213"/>
      <c r="AS1035" s="213"/>
      <c r="AT1035" s="213"/>
      <c r="AU1035" s="213"/>
      <c r="AV1035" s="213"/>
    </row>
    <row r="1036" spans="14:48" ht="37.15" customHeight="1">
      <c r="N1036" s="213"/>
      <c r="O1036" s="213"/>
      <c r="P1036" s="213"/>
      <c r="Q1036" s="214"/>
      <c r="AE1036" s="213"/>
      <c r="AF1036" s="213"/>
      <c r="AG1036" s="213"/>
      <c r="AH1036" s="213"/>
      <c r="AI1036" s="213"/>
      <c r="AJ1036" s="213"/>
      <c r="AK1036" s="213"/>
      <c r="AL1036" s="213"/>
      <c r="AM1036" s="213"/>
      <c r="AN1036" s="213"/>
      <c r="AO1036" s="213"/>
      <c r="AP1036" s="213"/>
      <c r="AQ1036" s="213"/>
      <c r="AR1036" s="213"/>
      <c r="AS1036" s="213"/>
      <c r="AT1036" s="213"/>
      <c r="AU1036" s="213"/>
      <c r="AV1036" s="213"/>
    </row>
    <row r="1037" spans="14:48" ht="37.15" customHeight="1">
      <c r="N1037" s="213"/>
      <c r="O1037" s="213"/>
      <c r="P1037" s="213"/>
      <c r="Q1037" s="214"/>
      <c r="AE1037" s="213"/>
      <c r="AF1037" s="213"/>
      <c r="AG1037" s="213"/>
      <c r="AH1037" s="213"/>
      <c r="AI1037" s="213"/>
      <c r="AJ1037" s="213"/>
      <c r="AK1037" s="213"/>
      <c r="AL1037" s="213"/>
      <c r="AM1037" s="213"/>
      <c r="AN1037" s="213"/>
      <c r="AO1037" s="213"/>
      <c r="AP1037" s="213"/>
      <c r="AQ1037" s="213"/>
      <c r="AR1037" s="213"/>
      <c r="AS1037" s="213"/>
      <c r="AT1037" s="213"/>
      <c r="AU1037" s="213"/>
      <c r="AV1037" s="213"/>
    </row>
    <row r="1038" spans="14:48" ht="37.15" customHeight="1">
      <c r="N1038" s="213"/>
      <c r="O1038" s="213"/>
      <c r="P1038" s="213"/>
      <c r="Q1038" s="214"/>
      <c r="AE1038" s="213"/>
      <c r="AF1038" s="213"/>
      <c r="AG1038" s="213"/>
      <c r="AH1038" s="213"/>
      <c r="AI1038" s="213"/>
      <c r="AJ1038" s="213"/>
      <c r="AK1038" s="213"/>
      <c r="AL1038" s="213"/>
      <c r="AM1038" s="213"/>
      <c r="AN1038" s="213"/>
      <c r="AO1038" s="213"/>
      <c r="AP1038" s="213"/>
      <c r="AQ1038" s="213"/>
      <c r="AR1038" s="213"/>
      <c r="AS1038" s="213"/>
      <c r="AT1038" s="213"/>
      <c r="AU1038" s="213"/>
      <c r="AV1038" s="213"/>
    </row>
    <row r="1039" spans="14:48" ht="37.15" customHeight="1">
      <c r="N1039" s="213"/>
      <c r="O1039" s="213"/>
      <c r="P1039" s="213"/>
      <c r="Q1039" s="214"/>
      <c r="AE1039" s="213"/>
      <c r="AF1039" s="213"/>
      <c r="AG1039" s="213"/>
      <c r="AH1039" s="213"/>
      <c r="AI1039" s="213"/>
      <c r="AJ1039" s="213"/>
      <c r="AK1039" s="213"/>
      <c r="AL1039" s="213"/>
      <c r="AM1039" s="213"/>
      <c r="AN1039" s="213"/>
      <c r="AO1039" s="213"/>
      <c r="AP1039" s="213"/>
      <c r="AQ1039" s="213"/>
      <c r="AR1039" s="213"/>
      <c r="AS1039" s="213"/>
      <c r="AT1039" s="213"/>
      <c r="AU1039" s="213"/>
      <c r="AV1039" s="213"/>
    </row>
    <row r="1040" spans="14:48" ht="37.15" customHeight="1">
      <c r="N1040" s="213"/>
      <c r="O1040" s="213"/>
      <c r="P1040" s="213"/>
      <c r="Q1040" s="214"/>
      <c r="AE1040" s="213"/>
      <c r="AF1040" s="213"/>
      <c r="AG1040" s="213"/>
      <c r="AH1040" s="213"/>
      <c r="AI1040" s="213"/>
      <c r="AJ1040" s="213"/>
      <c r="AK1040" s="213"/>
      <c r="AL1040" s="213"/>
      <c r="AM1040" s="213"/>
      <c r="AN1040" s="213"/>
      <c r="AO1040" s="213"/>
      <c r="AP1040" s="213"/>
      <c r="AQ1040" s="213"/>
      <c r="AR1040" s="213"/>
      <c r="AS1040" s="213"/>
      <c r="AT1040" s="213"/>
      <c r="AU1040" s="213"/>
      <c r="AV1040" s="213"/>
    </row>
    <row r="1041" spans="14:48" ht="37.15" customHeight="1">
      <c r="N1041" s="213"/>
      <c r="O1041" s="213"/>
      <c r="P1041" s="213"/>
      <c r="Q1041" s="214"/>
      <c r="AE1041" s="213"/>
      <c r="AF1041" s="213"/>
      <c r="AG1041" s="213"/>
      <c r="AH1041" s="213"/>
      <c r="AI1041" s="213"/>
      <c r="AJ1041" s="213"/>
      <c r="AK1041" s="213"/>
      <c r="AL1041" s="213"/>
      <c r="AM1041" s="213"/>
      <c r="AN1041" s="213"/>
      <c r="AO1041" s="213"/>
      <c r="AP1041" s="213"/>
      <c r="AQ1041" s="213"/>
      <c r="AR1041" s="213"/>
      <c r="AS1041" s="213"/>
      <c r="AT1041" s="213"/>
      <c r="AU1041" s="213"/>
      <c r="AV1041" s="213"/>
    </row>
    <row r="1042" spans="14:48" ht="37.15" customHeight="1">
      <c r="N1042" s="213"/>
      <c r="O1042" s="213"/>
      <c r="P1042" s="213"/>
      <c r="Q1042" s="214"/>
      <c r="AE1042" s="213"/>
      <c r="AF1042" s="213"/>
      <c r="AG1042" s="213"/>
      <c r="AH1042" s="213"/>
      <c r="AI1042" s="213"/>
      <c r="AJ1042" s="213"/>
      <c r="AK1042" s="213"/>
      <c r="AL1042" s="213"/>
      <c r="AM1042" s="213"/>
      <c r="AN1042" s="213"/>
      <c r="AO1042" s="213"/>
      <c r="AP1042" s="213"/>
      <c r="AQ1042" s="213"/>
      <c r="AR1042" s="213"/>
      <c r="AS1042" s="213"/>
      <c r="AT1042" s="213"/>
      <c r="AU1042" s="213"/>
      <c r="AV1042" s="213"/>
    </row>
    <row r="1043" spans="14:48" ht="37.15" customHeight="1">
      <c r="N1043" s="213"/>
      <c r="O1043" s="213"/>
      <c r="P1043" s="213"/>
      <c r="Q1043" s="214"/>
      <c r="AE1043" s="213"/>
      <c r="AF1043" s="213"/>
      <c r="AG1043" s="213"/>
      <c r="AH1043" s="213"/>
      <c r="AI1043" s="213"/>
      <c r="AJ1043" s="213"/>
      <c r="AK1043" s="213"/>
      <c r="AL1043" s="213"/>
      <c r="AM1043" s="213"/>
      <c r="AN1043" s="213"/>
      <c r="AO1043" s="213"/>
      <c r="AP1043" s="213"/>
      <c r="AQ1043" s="213"/>
      <c r="AR1043" s="213"/>
      <c r="AS1043" s="213"/>
      <c r="AT1043" s="213"/>
      <c r="AU1043" s="213"/>
      <c r="AV1043" s="213"/>
    </row>
    <row r="1044" spans="14:48" ht="37.15" customHeight="1">
      <c r="N1044" s="213"/>
      <c r="O1044" s="213"/>
      <c r="P1044" s="213"/>
      <c r="Q1044" s="214"/>
      <c r="AE1044" s="213"/>
      <c r="AF1044" s="213"/>
      <c r="AG1044" s="213"/>
      <c r="AH1044" s="213"/>
      <c r="AI1044" s="213"/>
      <c r="AJ1044" s="213"/>
      <c r="AK1044" s="213"/>
      <c r="AL1044" s="213"/>
      <c r="AM1044" s="213"/>
      <c r="AN1044" s="213"/>
      <c r="AO1044" s="213"/>
      <c r="AP1044" s="213"/>
      <c r="AQ1044" s="213"/>
      <c r="AR1044" s="213"/>
      <c r="AS1044" s="213"/>
      <c r="AT1044" s="213"/>
      <c r="AU1044" s="213"/>
      <c r="AV1044" s="213"/>
    </row>
    <row r="1045" spans="14:48" ht="37.15" customHeight="1">
      <c r="N1045" s="213"/>
      <c r="O1045" s="213"/>
      <c r="P1045" s="213"/>
      <c r="Q1045" s="214"/>
      <c r="AE1045" s="213"/>
      <c r="AF1045" s="213"/>
      <c r="AG1045" s="213"/>
      <c r="AH1045" s="213"/>
      <c r="AI1045" s="213"/>
      <c r="AJ1045" s="213"/>
      <c r="AK1045" s="213"/>
      <c r="AL1045" s="213"/>
      <c r="AM1045" s="213"/>
      <c r="AN1045" s="213"/>
      <c r="AO1045" s="213"/>
      <c r="AP1045" s="213"/>
      <c r="AQ1045" s="213"/>
      <c r="AR1045" s="213"/>
      <c r="AS1045" s="213"/>
      <c r="AT1045" s="213"/>
      <c r="AU1045" s="213"/>
      <c r="AV1045" s="213"/>
    </row>
    <row r="1046" spans="14:48" ht="37.15" customHeight="1">
      <c r="N1046" s="213"/>
      <c r="O1046" s="213"/>
      <c r="P1046" s="213"/>
      <c r="Q1046" s="214"/>
      <c r="AE1046" s="213"/>
      <c r="AF1046" s="213"/>
      <c r="AG1046" s="213"/>
      <c r="AH1046" s="213"/>
      <c r="AI1046" s="213"/>
      <c r="AJ1046" s="213"/>
      <c r="AK1046" s="213"/>
      <c r="AL1046" s="213"/>
      <c r="AM1046" s="213"/>
      <c r="AN1046" s="213"/>
      <c r="AO1046" s="213"/>
      <c r="AP1046" s="213"/>
      <c r="AQ1046" s="213"/>
      <c r="AR1046" s="213"/>
      <c r="AS1046" s="213"/>
      <c r="AT1046" s="213"/>
      <c r="AU1046" s="213"/>
      <c r="AV1046" s="213"/>
    </row>
    <row r="1047" spans="14:48" ht="37.15" customHeight="1">
      <c r="N1047" s="213"/>
      <c r="O1047" s="213"/>
      <c r="P1047" s="213"/>
      <c r="Q1047" s="214"/>
      <c r="AE1047" s="213"/>
      <c r="AF1047" s="213"/>
      <c r="AG1047" s="213"/>
      <c r="AH1047" s="213"/>
      <c r="AI1047" s="213"/>
      <c r="AJ1047" s="213"/>
      <c r="AK1047" s="213"/>
      <c r="AL1047" s="213"/>
      <c r="AM1047" s="213"/>
      <c r="AN1047" s="213"/>
      <c r="AO1047" s="213"/>
      <c r="AP1047" s="213"/>
      <c r="AQ1047" s="213"/>
      <c r="AR1047" s="213"/>
      <c r="AS1047" s="213"/>
      <c r="AT1047" s="213"/>
      <c r="AU1047" s="213"/>
      <c r="AV1047" s="213"/>
    </row>
    <row r="1048" spans="14:48" ht="37.15" customHeight="1">
      <c r="N1048" s="213"/>
      <c r="O1048" s="213"/>
      <c r="P1048" s="213"/>
      <c r="Q1048" s="214"/>
      <c r="AE1048" s="213"/>
      <c r="AF1048" s="213"/>
      <c r="AG1048" s="213"/>
      <c r="AH1048" s="213"/>
      <c r="AI1048" s="213"/>
      <c r="AJ1048" s="213"/>
      <c r="AK1048" s="213"/>
      <c r="AL1048" s="213"/>
      <c r="AM1048" s="213"/>
      <c r="AN1048" s="213"/>
      <c r="AO1048" s="213"/>
      <c r="AP1048" s="213"/>
      <c r="AQ1048" s="213"/>
      <c r="AR1048" s="213"/>
      <c r="AS1048" s="213"/>
      <c r="AT1048" s="213"/>
      <c r="AU1048" s="213"/>
      <c r="AV1048" s="213"/>
    </row>
    <row r="1049" spans="14:48" ht="37.15" customHeight="1">
      <c r="N1049" s="213"/>
      <c r="O1049" s="213"/>
      <c r="P1049" s="213"/>
      <c r="Q1049" s="214"/>
      <c r="AE1049" s="213"/>
      <c r="AF1049" s="213"/>
      <c r="AG1049" s="213"/>
      <c r="AH1049" s="213"/>
      <c r="AI1049" s="213"/>
      <c r="AJ1049" s="213"/>
      <c r="AK1049" s="213"/>
      <c r="AL1049" s="213"/>
      <c r="AM1049" s="213"/>
      <c r="AN1049" s="213"/>
      <c r="AO1049" s="213"/>
      <c r="AP1049" s="213"/>
      <c r="AQ1049" s="213"/>
      <c r="AR1049" s="213"/>
      <c r="AS1049" s="213"/>
      <c r="AT1049" s="213"/>
      <c r="AU1049" s="213"/>
      <c r="AV1049" s="213"/>
    </row>
    <row r="1050" spans="14:48" ht="37.15" customHeight="1">
      <c r="N1050" s="213"/>
      <c r="O1050" s="213"/>
      <c r="P1050" s="213"/>
      <c r="Q1050" s="214"/>
      <c r="AE1050" s="213"/>
      <c r="AF1050" s="213"/>
      <c r="AG1050" s="213"/>
      <c r="AH1050" s="213"/>
      <c r="AI1050" s="213"/>
      <c r="AJ1050" s="213"/>
      <c r="AK1050" s="213"/>
      <c r="AL1050" s="213"/>
      <c r="AM1050" s="213"/>
      <c r="AN1050" s="213"/>
      <c r="AO1050" s="213"/>
      <c r="AP1050" s="213"/>
      <c r="AQ1050" s="213"/>
      <c r="AR1050" s="213"/>
      <c r="AS1050" s="213"/>
      <c r="AT1050" s="213"/>
      <c r="AU1050" s="213"/>
      <c r="AV1050" s="213"/>
    </row>
    <row r="1051" spans="14:48" ht="37.15" customHeight="1">
      <c r="N1051" s="213"/>
      <c r="O1051" s="213"/>
      <c r="P1051" s="213"/>
      <c r="Q1051" s="214"/>
      <c r="AE1051" s="213"/>
      <c r="AF1051" s="213"/>
      <c r="AG1051" s="213"/>
      <c r="AH1051" s="213"/>
      <c r="AI1051" s="213"/>
      <c r="AJ1051" s="213"/>
      <c r="AK1051" s="213"/>
      <c r="AL1051" s="213"/>
      <c r="AM1051" s="213"/>
      <c r="AN1051" s="213"/>
      <c r="AO1051" s="213"/>
      <c r="AP1051" s="213"/>
      <c r="AQ1051" s="213"/>
      <c r="AR1051" s="213"/>
      <c r="AS1051" s="213"/>
      <c r="AT1051" s="213"/>
      <c r="AU1051" s="213"/>
      <c r="AV1051" s="213"/>
    </row>
    <row r="1052" spans="14:48" ht="37.15" customHeight="1">
      <c r="N1052" s="213"/>
      <c r="O1052" s="213"/>
      <c r="P1052" s="213"/>
      <c r="Q1052" s="214"/>
      <c r="AE1052" s="213"/>
      <c r="AF1052" s="213"/>
      <c r="AG1052" s="213"/>
      <c r="AH1052" s="213"/>
      <c r="AI1052" s="213"/>
      <c r="AJ1052" s="213"/>
      <c r="AK1052" s="213"/>
      <c r="AL1052" s="213"/>
      <c r="AM1052" s="213"/>
      <c r="AN1052" s="213"/>
      <c r="AO1052" s="213"/>
      <c r="AP1052" s="213"/>
      <c r="AQ1052" s="213"/>
      <c r="AR1052" s="213"/>
      <c r="AS1052" s="213"/>
      <c r="AT1052" s="213"/>
      <c r="AU1052" s="213"/>
      <c r="AV1052" s="213"/>
    </row>
    <row r="1053" spans="14:48" ht="37.15" customHeight="1">
      <c r="N1053" s="213"/>
      <c r="O1053" s="213"/>
      <c r="P1053" s="213"/>
      <c r="Q1053" s="214"/>
      <c r="AE1053" s="213"/>
      <c r="AF1053" s="213"/>
      <c r="AG1053" s="213"/>
      <c r="AH1053" s="213"/>
      <c r="AI1053" s="213"/>
      <c r="AJ1053" s="213"/>
      <c r="AK1053" s="213"/>
      <c r="AL1053" s="213"/>
      <c r="AM1053" s="213"/>
      <c r="AN1053" s="213"/>
      <c r="AO1053" s="213"/>
      <c r="AP1053" s="213"/>
      <c r="AQ1053" s="213"/>
      <c r="AR1053" s="213"/>
      <c r="AS1053" s="213"/>
      <c r="AT1053" s="213"/>
      <c r="AU1053" s="213"/>
      <c r="AV1053" s="213"/>
    </row>
    <row r="1054" spans="14:48" ht="37.15" customHeight="1">
      <c r="N1054" s="213"/>
      <c r="O1054" s="213"/>
      <c r="P1054" s="213"/>
      <c r="Q1054" s="214"/>
      <c r="AE1054" s="213"/>
      <c r="AF1054" s="213"/>
      <c r="AG1054" s="213"/>
      <c r="AH1054" s="213"/>
      <c r="AI1054" s="213"/>
      <c r="AJ1054" s="213"/>
      <c r="AK1054" s="213"/>
      <c r="AL1054" s="213"/>
      <c r="AM1054" s="213"/>
      <c r="AN1054" s="213"/>
      <c r="AO1054" s="213"/>
      <c r="AP1054" s="213"/>
      <c r="AQ1054" s="213"/>
      <c r="AR1054" s="213"/>
      <c r="AS1054" s="213"/>
      <c r="AT1054" s="213"/>
      <c r="AU1054" s="213"/>
      <c r="AV1054" s="213"/>
    </row>
    <row r="1055" spans="14:48" ht="37.15" customHeight="1">
      <c r="N1055" s="213"/>
      <c r="O1055" s="213"/>
      <c r="P1055" s="213"/>
      <c r="Q1055" s="214"/>
      <c r="AE1055" s="213"/>
      <c r="AF1055" s="213"/>
      <c r="AG1055" s="213"/>
      <c r="AH1055" s="213"/>
      <c r="AI1055" s="213"/>
      <c r="AJ1055" s="213"/>
      <c r="AK1055" s="213"/>
      <c r="AL1055" s="213"/>
      <c r="AM1055" s="213"/>
      <c r="AN1055" s="213"/>
      <c r="AO1055" s="213"/>
      <c r="AP1055" s="213"/>
      <c r="AQ1055" s="213"/>
      <c r="AR1055" s="213"/>
      <c r="AS1055" s="213"/>
      <c r="AT1055" s="213"/>
      <c r="AU1055" s="213"/>
      <c r="AV1055" s="213"/>
    </row>
    <row r="1056" spans="14:48" ht="37.15" customHeight="1">
      <c r="N1056" s="213"/>
      <c r="O1056" s="213"/>
      <c r="P1056" s="213"/>
      <c r="Q1056" s="214"/>
      <c r="AE1056" s="213"/>
      <c r="AF1056" s="213"/>
      <c r="AG1056" s="213"/>
      <c r="AH1056" s="213"/>
      <c r="AI1056" s="213"/>
      <c r="AJ1056" s="213"/>
      <c r="AK1056" s="213"/>
      <c r="AL1056" s="213"/>
      <c r="AM1056" s="213"/>
      <c r="AN1056" s="213"/>
      <c r="AO1056" s="213"/>
      <c r="AP1056" s="213"/>
      <c r="AQ1056" s="213"/>
      <c r="AR1056" s="213"/>
      <c r="AS1056" s="213"/>
      <c r="AT1056" s="213"/>
      <c r="AU1056" s="213"/>
      <c r="AV1056" s="213"/>
    </row>
    <row r="1057" spans="14:48" ht="37.15" customHeight="1">
      <c r="N1057" s="213"/>
      <c r="O1057" s="213"/>
      <c r="P1057" s="213"/>
      <c r="Q1057" s="214"/>
      <c r="AE1057" s="213"/>
      <c r="AF1057" s="213"/>
      <c r="AG1057" s="213"/>
      <c r="AH1057" s="213"/>
      <c r="AI1057" s="213"/>
      <c r="AJ1057" s="213"/>
      <c r="AK1057" s="213"/>
      <c r="AL1057" s="213"/>
      <c r="AM1057" s="213"/>
      <c r="AN1057" s="213"/>
      <c r="AO1057" s="213"/>
      <c r="AP1057" s="213"/>
      <c r="AQ1057" s="213"/>
      <c r="AR1057" s="213"/>
      <c r="AS1057" s="213"/>
      <c r="AT1057" s="213"/>
      <c r="AU1057" s="213"/>
      <c r="AV1057" s="213"/>
    </row>
    <row r="1058" spans="14:48" ht="37.15" customHeight="1">
      <c r="N1058" s="213"/>
      <c r="O1058" s="213"/>
      <c r="P1058" s="213"/>
      <c r="Q1058" s="214"/>
      <c r="AE1058" s="213"/>
      <c r="AF1058" s="213"/>
      <c r="AG1058" s="213"/>
      <c r="AH1058" s="213"/>
      <c r="AI1058" s="213"/>
      <c r="AJ1058" s="213"/>
      <c r="AK1058" s="213"/>
      <c r="AL1058" s="213"/>
      <c r="AM1058" s="213"/>
      <c r="AN1058" s="213"/>
      <c r="AO1058" s="213"/>
      <c r="AP1058" s="213"/>
      <c r="AQ1058" s="213"/>
      <c r="AR1058" s="213"/>
      <c r="AS1058" s="213"/>
      <c r="AT1058" s="213"/>
      <c r="AU1058" s="213"/>
      <c r="AV1058" s="213"/>
    </row>
    <row r="1059" spans="14:48" ht="37.15" customHeight="1">
      <c r="N1059" s="213"/>
      <c r="O1059" s="213"/>
      <c r="P1059" s="213"/>
      <c r="Q1059" s="214"/>
      <c r="AE1059" s="213"/>
      <c r="AF1059" s="213"/>
      <c r="AG1059" s="213"/>
      <c r="AH1059" s="213"/>
      <c r="AI1059" s="213"/>
      <c r="AJ1059" s="213"/>
      <c r="AK1059" s="213"/>
      <c r="AL1059" s="213"/>
      <c r="AM1059" s="213"/>
      <c r="AN1059" s="213"/>
      <c r="AO1059" s="213"/>
      <c r="AP1059" s="213"/>
      <c r="AQ1059" s="213"/>
      <c r="AR1059" s="213"/>
      <c r="AS1059" s="213"/>
      <c r="AT1059" s="213"/>
      <c r="AU1059" s="213"/>
      <c r="AV1059" s="213"/>
    </row>
    <row r="1060" spans="14:48" ht="37.15" customHeight="1">
      <c r="N1060" s="213"/>
      <c r="O1060" s="213"/>
      <c r="P1060" s="213"/>
      <c r="Q1060" s="214"/>
      <c r="AE1060" s="213"/>
      <c r="AF1060" s="213"/>
      <c r="AG1060" s="213"/>
      <c r="AH1060" s="213"/>
      <c r="AI1060" s="213"/>
      <c r="AJ1060" s="213"/>
      <c r="AK1060" s="213"/>
      <c r="AL1060" s="213"/>
      <c r="AM1060" s="213"/>
      <c r="AN1060" s="213"/>
      <c r="AO1060" s="213"/>
      <c r="AP1060" s="213"/>
      <c r="AQ1060" s="213"/>
      <c r="AR1060" s="213"/>
      <c r="AS1060" s="213"/>
      <c r="AT1060" s="213"/>
      <c r="AU1060" s="213"/>
      <c r="AV1060" s="213"/>
    </row>
    <row r="1061" spans="14:48" ht="37.15" customHeight="1">
      <c r="N1061" s="213"/>
      <c r="O1061" s="213"/>
      <c r="P1061" s="213"/>
      <c r="Q1061" s="214"/>
      <c r="AE1061" s="213"/>
      <c r="AF1061" s="213"/>
      <c r="AG1061" s="213"/>
      <c r="AH1061" s="213"/>
      <c r="AI1061" s="213"/>
      <c r="AJ1061" s="213"/>
      <c r="AK1061" s="213"/>
      <c r="AL1061" s="213"/>
      <c r="AM1061" s="213"/>
      <c r="AN1061" s="213"/>
      <c r="AO1061" s="213"/>
      <c r="AP1061" s="213"/>
      <c r="AQ1061" s="213"/>
      <c r="AR1061" s="213"/>
      <c r="AS1061" s="213"/>
      <c r="AT1061" s="213"/>
      <c r="AU1061" s="213"/>
      <c r="AV1061" s="213"/>
    </row>
    <row r="1062" spans="14:48" ht="37.15" customHeight="1">
      <c r="N1062" s="213"/>
      <c r="O1062" s="213"/>
      <c r="P1062" s="213"/>
      <c r="Q1062" s="214"/>
      <c r="AE1062" s="213"/>
      <c r="AF1062" s="213"/>
      <c r="AG1062" s="213"/>
      <c r="AH1062" s="213"/>
      <c r="AI1062" s="213"/>
      <c r="AJ1062" s="213"/>
      <c r="AK1062" s="213"/>
      <c r="AL1062" s="213"/>
      <c r="AM1062" s="213"/>
      <c r="AN1062" s="213"/>
      <c r="AO1062" s="213"/>
      <c r="AP1062" s="213"/>
      <c r="AQ1062" s="213"/>
      <c r="AR1062" s="213"/>
      <c r="AS1062" s="213"/>
      <c r="AT1062" s="213"/>
      <c r="AU1062" s="213"/>
      <c r="AV1062" s="213"/>
    </row>
    <row r="1063" spans="14:48" ht="37.15" customHeight="1">
      <c r="N1063" s="213"/>
      <c r="O1063" s="213"/>
      <c r="P1063" s="213"/>
      <c r="Q1063" s="214"/>
      <c r="AE1063" s="213"/>
      <c r="AF1063" s="213"/>
      <c r="AG1063" s="213"/>
      <c r="AH1063" s="213"/>
      <c r="AI1063" s="213"/>
      <c r="AJ1063" s="213"/>
      <c r="AK1063" s="213"/>
      <c r="AL1063" s="213"/>
      <c r="AM1063" s="213"/>
      <c r="AN1063" s="213"/>
      <c r="AO1063" s="213"/>
      <c r="AP1063" s="213"/>
      <c r="AQ1063" s="213"/>
      <c r="AR1063" s="213"/>
      <c r="AS1063" s="213"/>
      <c r="AT1063" s="213"/>
      <c r="AU1063" s="213"/>
      <c r="AV1063" s="213"/>
    </row>
    <row r="1064" spans="14:48" ht="37.15" customHeight="1">
      <c r="N1064" s="213"/>
      <c r="O1064" s="213"/>
      <c r="P1064" s="213"/>
      <c r="Q1064" s="214"/>
      <c r="AE1064" s="213"/>
      <c r="AF1064" s="213"/>
      <c r="AG1064" s="213"/>
      <c r="AH1064" s="213"/>
      <c r="AI1064" s="213"/>
      <c r="AJ1064" s="213"/>
      <c r="AK1064" s="213"/>
      <c r="AL1064" s="213"/>
      <c r="AM1064" s="213"/>
      <c r="AN1064" s="213"/>
      <c r="AO1064" s="213"/>
      <c r="AP1064" s="213"/>
      <c r="AQ1064" s="213"/>
      <c r="AR1064" s="213"/>
      <c r="AS1064" s="213"/>
      <c r="AT1064" s="213"/>
      <c r="AU1064" s="213"/>
      <c r="AV1064" s="213"/>
    </row>
    <row r="1065" spans="14:48" ht="37.15" customHeight="1">
      <c r="N1065" s="213"/>
      <c r="O1065" s="213"/>
      <c r="P1065" s="213"/>
      <c r="Q1065" s="214"/>
      <c r="AE1065" s="213"/>
      <c r="AF1065" s="213"/>
      <c r="AG1065" s="213"/>
      <c r="AH1065" s="213"/>
      <c r="AI1065" s="213"/>
      <c r="AJ1065" s="213"/>
      <c r="AK1065" s="213"/>
      <c r="AL1065" s="213"/>
      <c r="AM1065" s="213"/>
      <c r="AN1065" s="213"/>
      <c r="AO1065" s="213"/>
      <c r="AP1065" s="213"/>
      <c r="AQ1065" s="213"/>
      <c r="AR1065" s="213"/>
      <c r="AS1065" s="213"/>
      <c r="AT1065" s="213"/>
      <c r="AU1065" s="213"/>
      <c r="AV1065" s="213"/>
    </row>
    <row r="1066" spans="14:48" ht="37.15" customHeight="1">
      <c r="N1066" s="213"/>
      <c r="O1066" s="213"/>
      <c r="P1066" s="213"/>
      <c r="Q1066" s="214"/>
      <c r="AE1066" s="213"/>
      <c r="AF1066" s="213"/>
      <c r="AG1066" s="213"/>
      <c r="AH1066" s="213"/>
      <c r="AI1066" s="213"/>
      <c r="AJ1066" s="213"/>
      <c r="AK1066" s="213"/>
      <c r="AL1066" s="213"/>
      <c r="AM1066" s="213"/>
      <c r="AN1066" s="213"/>
      <c r="AO1066" s="213"/>
      <c r="AP1066" s="213"/>
      <c r="AQ1066" s="213"/>
      <c r="AR1066" s="213"/>
      <c r="AS1066" s="213"/>
      <c r="AT1066" s="213"/>
      <c r="AU1066" s="213"/>
      <c r="AV1066" s="213"/>
    </row>
    <row r="1067" spans="14:48" ht="37.15" customHeight="1">
      <c r="N1067" s="213"/>
      <c r="O1067" s="213"/>
      <c r="P1067" s="213"/>
      <c r="Q1067" s="214"/>
      <c r="AE1067" s="213"/>
      <c r="AF1067" s="213"/>
      <c r="AG1067" s="213"/>
      <c r="AH1067" s="213"/>
      <c r="AI1067" s="213"/>
      <c r="AJ1067" s="213"/>
      <c r="AK1067" s="213"/>
      <c r="AL1067" s="213"/>
      <c r="AM1067" s="213"/>
      <c r="AN1067" s="213"/>
      <c r="AO1067" s="213"/>
      <c r="AP1067" s="213"/>
      <c r="AQ1067" s="213"/>
      <c r="AR1067" s="213"/>
      <c r="AS1067" s="213"/>
      <c r="AT1067" s="213"/>
      <c r="AU1067" s="213"/>
      <c r="AV1067" s="213"/>
    </row>
    <row r="1068" spans="14:48" ht="37.15" customHeight="1">
      <c r="N1068" s="213"/>
      <c r="O1068" s="213"/>
      <c r="P1068" s="213"/>
      <c r="Q1068" s="214"/>
      <c r="AE1068" s="213"/>
      <c r="AF1068" s="213"/>
      <c r="AG1068" s="213"/>
      <c r="AH1068" s="213"/>
      <c r="AI1068" s="213"/>
      <c r="AJ1068" s="213"/>
      <c r="AK1068" s="213"/>
      <c r="AL1068" s="213"/>
      <c r="AM1068" s="213"/>
      <c r="AN1068" s="213"/>
      <c r="AO1068" s="213"/>
      <c r="AP1068" s="213"/>
      <c r="AQ1068" s="213"/>
      <c r="AR1068" s="213"/>
      <c r="AS1068" s="213"/>
      <c r="AT1068" s="213"/>
      <c r="AU1068" s="213"/>
      <c r="AV1068" s="213"/>
    </row>
    <row r="1069" spans="14:48" ht="37.15" customHeight="1">
      <c r="N1069" s="213"/>
      <c r="O1069" s="213"/>
      <c r="P1069" s="213"/>
      <c r="Q1069" s="214"/>
      <c r="AE1069" s="213"/>
      <c r="AF1069" s="213"/>
      <c r="AG1069" s="213"/>
      <c r="AH1069" s="213"/>
      <c r="AI1069" s="213"/>
      <c r="AJ1069" s="213"/>
      <c r="AK1069" s="213"/>
      <c r="AL1069" s="213"/>
      <c r="AM1069" s="213"/>
      <c r="AN1069" s="213"/>
      <c r="AO1069" s="213"/>
      <c r="AP1069" s="213"/>
      <c r="AQ1069" s="213"/>
      <c r="AR1069" s="213"/>
      <c r="AS1069" s="213"/>
      <c r="AT1069" s="213"/>
      <c r="AU1069" s="213"/>
      <c r="AV1069" s="213"/>
    </row>
    <row r="1070" spans="14:48" ht="37.15" customHeight="1">
      <c r="N1070" s="213"/>
      <c r="O1070" s="213"/>
      <c r="P1070" s="213"/>
      <c r="Q1070" s="214"/>
      <c r="AE1070" s="213"/>
      <c r="AF1070" s="213"/>
      <c r="AG1070" s="213"/>
      <c r="AH1070" s="213"/>
      <c r="AI1070" s="213"/>
      <c r="AJ1070" s="213"/>
      <c r="AK1070" s="213"/>
      <c r="AL1070" s="213"/>
      <c r="AM1070" s="213"/>
      <c r="AN1070" s="213"/>
      <c r="AO1070" s="213"/>
      <c r="AP1070" s="213"/>
      <c r="AQ1070" s="213"/>
      <c r="AR1070" s="213"/>
      <c r="AS1070" s="213"/>
      <c r="AT1070" s="213"/>
      <c r="AU1070" s="213"/>
      <c r="AV1070" s="213"/>
    </row>
    <row r="1071" spans="14:48" ht="37.15" customHeight="1">
      <c r="N1071" s="213"/>
      <c r="O1071" s="213"/>
      <c r="P1071" s="213"/>
      <c r="Q1071" s="214"/>
      <c r="AE1071" s="213"/>
      <c r="AF1071" s="213"/>
      <c r="AG1071" s="213"/>
      <c r="AH1071" s="213"/>
      <c r="AI1071" s="213"/>
      <c r="AJ1071" s="213"/>
      <c r="AK1071" s="213"/>
      <c r="AL1071" s="213"/>
      <c r="AM1071" s="213"/>
      <c r="AN1071" s="213"/>
      <c r="AO1071" s="213"/>
      <c r="AP1071" s="213"/>
      <c r="AQ1071" s="213"/>
      <c r="AR1071" s="213"/>
      <c r="AS1071" s="213"/>
      <c r="AT1071" s="213"/>
      <c r="AU1071" s="213"/>
      <c r="AV1071" s="213"/>
    </row>
    <row r="1072" spans="14:48" ht="37.15" customHeight="1">
      <c r="N1072" s="213"/>
      <c r="O1072" s="213"/>
      <c r="P1072" s="213"/>
      <c r="Q1072" s="214"/>
      <c r="AE1072" s="213"/>
      <c r="AF1072" s="213"/>
      <c r="AG1072" s="213"/>
      <c r="AH1072" s="213"/>
      <c r="AI1072" s="213"/>
      <c r="AJ1072" s="213"/>
      <c r="AK1072" s="213"/>
      <c r="AL1072" s="213"/>
      <c r="AM1072" s="213"/>
      <c r="AN1072" s="213"/>
      <c r="AO1072" s="213"/>
      <c r="AP1072" s="213"/>
      <c r="AQ1072" s="213"/>
      <c r="AR1072" s="213"/>
      <c r="AS1072" s="213"/>
      <c r="AT1072" s="213"/>
      <c r="AU1072" s="213"/>
      <c r="AV1072" s="213"/>
    </row>
    <row r="1073" spans="14:48" ht="37.15" customHeight="1">
      <c r="N1073" s="213"/>
      <c r="O1073" s="213"/>
      <c r="P1073" s="213"/>
      <c r="Q1073" s="214"/>
      <c r="AE1073" s="213"/>
      <c r="AF1073" s="213"/>
      <c r="AG1073" s="213"/>
      <c r="AH1073" s="213"/>
      <c r="AI1073" s="213"/>
      <c r="AJ1073" s="213"/>
      <c r="AK1073" s="213"/>
      <c r="AL1073" s="213"/>
      <c r="AM1073" s="213"/>
      <c r="AN1073" s="213"/>
      <c r="AO1073" s="213"/>
      <c r="AP1073" s="213"/>
      <c r="AQ1073" s="213"/>
      <c r="AR1073" s="213"/>
      <c r="AS1073" s="213"/>
      <c r="AT1073" s="213"/>
      <c r="AU1073" s="213"/>
      <c r="AV1073" s="213"/>
    </row>
    <row r="1074" spans="14:48" ht="37.15" customHeight="1">
      <c r="N1074" s="213"/>
      <c r="O1074" s="213"/>
      <c r="P1074" s="213"/>
      <c r="Q1074" s="214"/>
      <c r="AE1074" s="213"/>
      <c r="AF1074" s="213"/>
      <c r="AG1074" s="213"/>
      <c r="AH1074" s="213"/>
      <c r="AI1074" s="213"/>
      <c r="AJ1074" s="213"/>
      <c r="AK1074" s="213"/>
      <c r="AL1074" s="213"/>
      <c r="AM1074" s="213"/>
      <c r="AN1074" s="213"/>
      <c r="AO1074" s="213"/>
      <c r="AP1074" s="213"/>
      <c r="AQ1074" s="213"/>
      <c r="AR1074" s="213"/>
      <c r="AS1074" s="213"/>
      <c r="AT1074" s="213"/>
      <c r="AU1074" s="213"/>
      <c r="AV1074" s="213"/>
    </row>
    <row r="1075" spans="14:48" ht="37.15" customHeight="1">
      <c r="N1075" s="213"/>
      <c r="O1075" s="213"/>
      <c r="P1075" s="213"/>
      <c r="Q1075" s="214"/>
      <c r="AE1075" s="213"/>
      <c r="AF1075" s="213"/>
      <c r="AG1075" s="213"/>
      <c r="AH1075" s="213"/>
      <c r="AI1075" s="213"/>
      <c r="AJ1075" s="213"/>
      <c r="AK1075" s="213"/>
      <c r="AL1075" s="213"/>
      <c r="AM1075" s="213"/>
      <c r="AN1075" s="213"/>
      <c r="AO1075" s="213"/>
      <c r="AP1075" s="213"/>
      <c r="AQ1075" s="213"/>
      <c r="AR1075" s="213"/>
      <c r="AS1075" s="213"/>
      <c r="AT1075" s="213"/>
      <c r="AU1075" s="213"/>
      <c r="AV1075" s="213"/>
    </row>
    <row r="1076" spans="14:48" ht="37.15" customHeight="1">
      <c r="N1076" s="213"/>
      <c r="O1076" s="213"/>
      <c r="P1076" s="213"/>
      <c r="Q1076" s="214"/>
      <c r="AE1076" s="213"/>
      <c r="AF1076" s="213"/>
      <c r="AG1076" s="213"/>
      <c r="AH1076" s="213"/>
      <c r="AI1076" s="213"/>
      <c r="AJ1076" s="213"/>
      <c r="AK1076" s="213"/>
      <c r="AL1076" s="213"/>
      <c r="AM1076" s="213"/>
      <c r="AN1076" s="213"/>
      <c r="AO1076" s="213"/>
      <c r="AP1076" s="213"/>
      <c r="AQ1076" s="213"/>
      <c r="AR1076" s="213"/>
      <c r="AS1076" s="213"/>
      <c r="AT1076" s="213"/>
      <c r="AU1076" s="213"/>
      <c r="AV1076" s="213"/>
    </row>
    <row r="1077" spans="14:48" ht="37.15" customHeight="1">
      <c r="N1077" s="213"/>
      <c r="O1077" s="213"/>
      <c r="P1077" s="213"/>
      <c r="Q1077" s="214"/>
      <c r="AE1077" s="213"/>
      <c r="AF1077" s="213"/>
      <c r="AG1077" s="213"/>
      <c r="AH1077" s="213"/>
      <c r="AI1077" s="213"/>
      <c r="AJ1077" s="213"/>
      <c r="AK1077" s="213"/>
      <c r="AL1077" s="213"/>
      <c r="AM1077" s="213"/>
      <c r="AN1077" s="213"/>
      <c r="AO1077" s="213"/>
      <c r="AP1077" s="213"/>
      <c r="AQ1077" s="213"/>
      <c r="AR1077" s="213"/>
      <c r="AS1077" s="213"/>
      <c r="AT1077" s="213"/>
      <c r="AU1077" s="213"/>
      <c r="AV1077" s="213"/>
    </row>
    <row r="1078" spans="14:48" ht="37.15" customHeight="1">
      <c r="N1078" s="213"/>
      <c r="O1078" s="213"/>
      <c r="P1078" s="213"/>
      <c r="Q1078" s="214"/>
      <c r="AE1078" s="213"/>
      <c r="AF1078" s="213"/>
      <c r="AG1078" s="213"/>
      <c r="AH1078" s="213"/>
      <c r="AI1078" s="213"/>
      <c r="AJ1078" s="213"/>
      <c r="AK1078" s="213"/>
      <c r="AL1078" s="213"/>
      <c r="AM1078" s="213"/>
      <c r="AN1078" s="213"/>
      <c r="AO1078" s="213"/>
      <c r="AP1078" s="213"/>
      <c r="AQ1078" s="213"/>
      <c r="AR1078" s="213"/>
      <c r="AS1078" s="213"/>
      <c r="AT1078" s="213"/>
      <c r="AU1078" s="213"/>
      <c r="AV1078" s="213"/>
    </row>
    <row r="1079" spans="14:48" ht="37.15" customHeight="1">
      <c r="N1079" s="213"/>
      <c r="O1079" s="213"/>
      <c r="P1079" s="213"/>
      <c r="Q1079" s="214"/>
      <c r="AE1079" s="213"/>
      <c r="AF1079" s="213"/>
      <c r="AG1079" s="213"/>
      <c r="AH1079" s="213"/>
      <c r="AI1079" s="213"/>
      <c r="AJ1079" s="213"/>
      <c r="AK1079" s="213"/>
      <c r="AL1079" s="213"/>
      <c r="AM1079" s="213"/>
      <c r="AN1079" s="213"/>
      <c r="AO1079" s="213"/>
      <c r="AP1079" s="213"/>
      <c r="AQ1079" s="213"/>
      <c r="AR1079" s="213"/>
      <c r="AS1079" s="213"/>
      <c r="AT1079" s="213"/>
      <c r="AU1079" s="213"/>
      <c r="AV1079" s="213"/>
    </row>
    <row r="1080" spans="14:48" ht="37.15" customHeight="1">
      <c r="N1080" s="213"/>
      <c r="O1080" s="213"/>
      <c r="P1080" s="213"/>
      <c r="Q1080" s="214"/>
      <c r="AE1080" s="213"/>
      <c r="AF1080" s="213"/>
      <c r="AG1080" s="213"/>
      <c r="AH1080" s="213"/>
      <c r="AI1080" s="213"/>
      <c r="AJ1080" s="213"/>
      <c r="AK1080" s="213"/>
      <c r="AL1080" s="213"/>
      <c r="AM1080" s="213"/>
      <c r="AN1080" s="213"/>
      <c r="AO1080" s="213"/>
      <c r="AP1080" s="213"/>
      <c r="AQ1080" s="213"/>
      <c r="AR1080" s="213"/>
      <c r="AS1080" s="213"/>
      <c r="AT1080" s="213"/>
      <c r="AU1080" s="213"/>
      <c r="AV1080" s="213"/>
    </row>
    <row r="1081" spans="14:48" ht="37.15" customHeight="1">
      <c r="N1081" s="213"/>
      <c r="O1081" s="213"/>
      <c r="P1081" s="213"/>
      <c r="Q1081" s="214"/>
      <c r="AE1081" s="213"/>
      <c r="AF1081" s="213"/>
      <c r="AG1081" s="213"/>
      <c r="AH1081" s="213"/>
      <c r="AI1081" s="213"/>
      <c r="AJ1081" s="213"/>
      <c r="AK1081" s="213"/>
      <c r="AL1081" s="213"/>
      <c r="AM1081" s="213"/>
      <c r="AN1081" s="213"/>
      <c r="AO1081" s="213"/>
      <c r="AP1081" s="213"/>
      <c r="AQ1081" s="213"/>
      <c r="AR1081" s="213"/>
      <c r="AS1081" s="213"/>
      <c r="AT1081" s="213"/>
      <c r="AU1081" s="213"/>
      <c r="AV1081" s="213"/>
    </row>
    <row r="1082" spans="14:48" ht="37.15" customHeight="1">
      <c r="N1082" s="213"/>
      <c r="O1082" s="213"/>
      <c r="P1082" s="213"/>
      <c r="Q1082" s="214"/>
      <c r="AE1082" s="213"/>
      <c r="AF1082" s="213"/>
      <c r="AG1082" s="213"/>
      <c r="AH1082" s="213"/>
      <c r="AI1082" s="213"/>
      <c r="AJ1082" s="213"/>
      <c r="AK1082" s="213"/>
      <c r="AL1082" s="213"/>
      <c r="AM1082" s="213"/>
      <c r="AN1082" s="213"/>
      <c r="AO1082" s="213"/>
      <c r="AP1082" s="213"/>
      <c r="AQ1082" s="213"/>
      <c r="AR1082" s="213"/>
      <c r="AS1082" s="213"/>
      <c r="AT1082" s="213"/>
      <c r="AU1082" s="213"/>
      <c r="AV1082" s="213"/>
    </row>
    <row r="1083" spans="14:48" ht="37.15" customHeight="1">
      <c r="N1083" s="213"/>
      <c r="O1083" s="213"/>
      <c r="P1083" s="213"/>
      <c r="Q1083" s="214"/>
      <c r="AE1083" s="213"/>
      <c r="AF1083" s="213"/>
      <c r="AG1083" s="213"/>
      <c r="AH1083" s="213"/>
      <c r="AI1083" s="213"/>
      <c r="AJ1083" s="213"/>
      <c r="AK1083" s="213"/>
      <c r="AL1083" s="213"/>
      <c r="AM1083" s="213"/>
      <c r="AN1083" s="213"/>
      <c r="AO1083" s="213"/>
      <c r="AP1083" s="213"/>
      <c r="AQ1083" s="213"/>
      <c r="AR1083" s="213"/>
      <c r="AS1083" s="213"/>
      <c r="AT1083" s="213"/>
      <c r="AU1083" s="213"/>
      <c r="AV1083" s="213"/>
    </row>
    <row r="1084" spans="14:48" ht="37.15" customHeight="1">
      <c r="N1084" s="213"/>
      <c r="O1084" s="213"/>
      <c r="P1084" s="213"/>
      <c r="Q1084" s="214"/>
      <c r="AE1084" s="213"/>
      <c r="AF1084" s="213"/>
      <c r="AG1084" s="213"/>
      <c r="AH1084" s="213"/>
      <c r="AI1084" s="213"/>
      <c r="AJ1084" s="213"/>
      <c r="AK1084" s="213"/>
      <c r="AL1084" s="213"/>
      <c r="AM1084" s="213"/>
      <c r="AN1084" s="213"/>
      <c r="AO1084" s="213"/>
      <c r="AP1084" s="213"/>
      <c r="AQ1084" s="213"/>
      <c r="AR1084" s="213"/>
      <c r="AS1084" s="213"/>
      <c r="AT1084" s="213"/>
      <c r="AU1084" s="213"/>
      <c r="AV1084" s="213"/>
    </row>
    <row r="1085" spans="14:48" ht="37.15" customHeight="1">
      <c r="N1085" s="213"/>
      <c r="O1085" s="213"/>
      <c r="P1085" s="213"/>
      <c r="Q1085" s="214"/>
      <c r="AE1085" s="213"/>
      <c r="AF1085" s="213"/>
      <c r="AG1085" s="213"/>
      <c r="AH1085" s="213"/>
      <c r="AI1085" s="213"/>
      <c r="AJ1085" s="213"/>
      <c r="AK1085" s="213"/>
      <c r="AL1085" s="213"/>
      <c r="AM1085" s="213"/>
      <c r="AN1085" s="213"/>
      <c r="AO1085" s="213"/>
      <c r="AP1085" s="213"/>
      <c r="AQ1085" s="213"/>
      <c r="AR1085" s="213"/>
      <c r="AS1085" s="213"/>
      <c r="AT1085" s="213"/>
      <c r="AU1085" s="213"/>
      <c r="AV1085" s="213"/>
    </row>
    <row r="1086" spans="14:48" ht="37.15" customHeight="1">
      <c r="N1086" s="213"/>
      <c r="O1086" s="213"/>
      <c r="P1086" s="213"/>
      <c r="Q1086" s="214"/>
      <c r="AE1086" s="213"/>
      <c r="AF1086" s="213"/>
      <c r="AG1086" s="213"/>
      <c r="AH1086" s="213"/>
      <c r="AI1086" s="213"/>
      <c r="AJ1086" s="213"/>
      <c r="AK1086" s="213"/>
      <c r="AL1086" s="213"/>
      <c r="AM1086" s="213"/>
      <c r="AN1086" s="213"/>
      <c r="AO1086" s="213"/>
      <c r="AP1086" s="213"/>
      <c r="AQ1086" s="213"/>
      <c r="AR1086" s="213"/>
      <c r="AS1086" s="213"/>
      <c r="AT1086" s="213"/>
      <c r="AU1086" s="213"/>
      <c r="AV1086" s="213"/>
    </row>
    <row r="1087" spans="14:48" ht="37.15" customHeight="1">
      <c r="N1087" s="213"/>
      <c r="O1087" s="213"/>
      <c r="P1087" s="213"/>
      <c r="Q1087" s="214"/>
      <c r="AE1087" s="213"/>
      <c r="AF1087" s="213"/>
      <c r="AG1087" s="213"/>
      <c r="AH1087" s="213"/>
      <c r="AI1087" s="213"/>
      <c r="AJ1087" s="213"/>
      <c r="AK1087" s="213"/>
      <c r="AL1087" s="213"/>
      <c r="AM1087" s="213"/>
      <c r="AN1087" s="213"/>
      <c r="AO1087" s="213"/>
      <c r="AP1087" s="213"/>
      <c r="AQ1087" s="213"/>
      <c r="AR1087" s="213"/>
      <c r="AS1087" s="213"/>
      <c r="AT1087" s="213"/>
      <c r="AU1087" s="213"/>
      <c r="AV1087" s="213"/>
    </row>
    <row r="1088" spans="14:48" ht="37.15" customHeight="1">
      <c r="N1088" s="213"/>
      <c r="O1088" s="213"/>
      <c r="P1088" s="213"/>
      <c r="Q1088" s="214"/>
      <c r="AE1088" s="213"/>
      <c r="AF1088" s="213"/>
      <c r="AG1088" s="213"/>
      <c r="AH1088" s="213"/>
      <c r="AI1088" s="213"/>
      <c r="AJ1088" s="213"/>
      <c r="AK1088" s="213"/>
      <c r="AL1088" s="213"/>
      <c r="AM1088" s="213"/>
      <c r="AN1088" s="213"/>
      <c r="AO1088" s="213"/>
      <c r="AP1088" s="213"/>
      <c r="AQ1088" s="213"/>
      <c r="AR1088" s="213"/>
      <c r="AS1088" s="213"/>
      <c r="AT1088" s="213"/>
      <c r="AU1088" s="213"/>
      <c r="AV1088" s="213"/>
    </row>
    <row r="1089" spans="14:48" ht="37.15" customHeight="1">
      <c r="N1089" s="213"/>
      <c r="O1089" s="213"/>
      <c r="P1089" s="213"/>
      <c r="Q1089" s="214"/>
      <c r="AE1089" s="213"/>
      <c r="AF1089" s="213"/>
      <c r="AG1089" s="213"/>
      <c r="AH1089" s="213"/>
      <c r="AI1089" s="213"/>
      <c r="AJ1089" s="213"/>
      <c r="AK1089" s="213"/>
      <c r="AL1089" s="213"/>
      <c r="AM1089" s="213"/>
      <c r="AN1089" s="213"/>
      <c r="AO1089" s="213"/>
      <c r="AP1089" s="213"/>
      <c r="AQ1089" s="213"/>
      <c r="AR1089" s="213"/>
      <c r="AS1089" s="213"/>
      <c r="AT1089" s="213"/>
      <c r="AU1089" s="213"/>
      <c r="AV1089" s="213"/>
    </row>
    <row r="1090" spans="14:48" ht="37.15" customHeight="1">
      <c r="N1090" s="213"/>
      <c r="O1090" s="213"/>
      <c r="P1090" s="213"/>
      <c r="Q1090" s="214"/>
      <c r="AE1090" s="213"/>
      <c r="AF1090" s="213"/>
      <c r="AG1090" s="213"/>
      <c r="AH1090" s="213"/>
      <c r="AI1090" s="213"/>
      <c r="AJ1090" s="213"/>
      <c r="AK1090" s="213"/>
      <c r="AL1090" s="213"/>
      <c r="AM1090" s="213"/>
      <c r="AN1090" s="213"/>
      <c r="AO1090" s="213"/>
      <c r="AP1090" s="213"/>
      <c r="AQ1090" s="213"/>
      <c r="AR1090" s="213"/>
      <c r="AS1090" s="213"/>
      <c r="AT1090" s="213"/>
      <c r="AU1090" s="213"/>
      <c r="AV1090" s="213"/>
    </row>
    <row r="1091" spans="14:48" ht="37.15" customHeight="1">
      <c r="N1091" s="213"/>
      <c r="O1091" s="213"/>
      <c r="P1091" s="213"/>
      <c r="Q1091" s="214"/>
      <c r="AE1091" s="213"/>
      <c r="AF1091" s="213"/>
      <c r="AG1091" s="213"/>
      <c r="AH1091" s="213"/>
      <c r="AI1091" s="213"/>
      <c r="AJ1091" s="213"/>
      <c r="AK1091" s="213"/>
      <c r="AL1091" s="213"/>
      <c r="AM1091" s="213"/>
      <c r="AN1091" s="213"/>
      <c r="AO1091" s="213"/>
      <c r="AP1091" s="213"/>
      <c r="AQ1091" s="213"/>
      <c r="AR1091" s="213"/>
      <c r="AS1091" s="213"/>
      <c r="AT1091" s="213"/>
      <c r="AU1091" s="213"/>
      <c r="AV1091" s="213"/>
    </row>
    <row r="1092" spans="14:48" ht="37.15" customHeight="1">
      <c r="N1092" s="213"/>
      <c r="O1092" s="213"/>
      <c r="P1092" s="213"/>
      <c r="Q1092" s="214"/>
      <c r="AE1092" s="213"/>
      <c r="AF1092" s="213"/>
      <c r="AG1092" s="213"/>
      <c r="AH1092" s="213"/>
      <c r="AI1092" s="213"/>
      <c r="AJ1092" s="213"/>
      <c r="AK1092" s="213"/>
      <c r="AL1092" s="213"/>
      <c r="AM1092" s="213"/>
      <c r="AN1092" s="213"/>
      <c r="AO1092" s="213"/>
      <c r="AP1092" s="213"/>
      <c r="AQ1092" s="213"/>
      <c r="AR1092" s="213"/>
      <c r="AS1092" s="213"/>
      <c r="AT1092" s="213"/>
      <c r="AU1092" s="213"/>
      <c r="AV1092" s="213"/>
    </row>
    <row r="1093" spans="14:48" ht="37.15" customHeight="1">
      <c r="N1093" s="213"/>
      <c r="O1093" s="213"/>
      <c r="P1093" s="213"/>
      <c r="Q1093" s="214"/>
      <c r="AE1093" s="213"/>
      <c r="AF1093" s="213"/>
      <c r="AG1093" s="213"/>
      <c r="AH1093" s="213"/>
      <c r="AI1093" s="213"/>
      <c r="AJ1093" s="213"/>
      <c r="AK1093" s="213"/>
      <c r="AL1093" s="213"/>
      <c r="AM1093" s="213"/>
      <c r="AN1093" s="213"/>
      <c r="AO1093" s="213"/>
      <c r="AP1093" s="213"/>
      <c r="AQ1093" s="213"/>
      <c r="AR1093" s="213"/>
      <c r="AS1093" s="213"/>
      <c r="AT1093" s="213"/>
      <c r="AU1093" s="213"/>
      <c r="AV1093" s="213"/>
    </row>
    <row r="1094" spans="14:48" ht="37.15" customHeight="1">
      <c r="N1094" s="213"/>
      <c r="O1094" s="213"/>
      <c r="P1094" s="213"/>
      <c r="Q1094" s="214"/>
      <c r="AE1094" s="213"/>
      <c r="AF1094" s="213"/>
      <c r="AG1094" s="213"/>
      <c r="AH1094" s="213"/>
      <c r="AI1094" s="213"/>
      <c r="AJ1094" s="213"/>
      <c r="AK1094" s="213"/>
      <c r="AL1094" s="213"/>
      <c r="AM1094" s="213"/>
      <c r="AN1094" s="213"/>
      <c r="AO1094" s="213"/>
      <c r="AP1094" s="213"/>
      <c r="AQ1094" s="213"/>
      <c r="AR1094" s="213"/>
      <c r="AS1094" s="213"/>
      <c r="AT1094" s="213"/>
      <c r="AU1094" s="213"/>
      <c r="AV1094" s="213"/>
    </row>
    <row r="1095" spans="14:48" ht="37.15" customHeight="1">
      <c r="N1095" s="213"/>
      <c r="O1095" s="213"/>
      <c r="P1095" s="213"/>
      <c r="Q1095" s="214"/>
      <c r="AE1095" s="213"/>
      <c r="AF1095" s="213"/>
      <c r="AG1095" s="213"/>
      <c r="AH1095" s="213"/>
      <c r="AI1095" s="213"/>
      <c r="AJ1095" s="213"/>
      <c r="AK1095" s="213"/>
      <c r="AL1095" s="213"/>
      <c r="AM1095" s="213"/>
      <c r="AN1095" s="213"/>
      <c r="AO1095" s="213"/>
      <c r="AP1095" s="213"/>
      <c r="AQ1095" s="213"/>
      <c r="AR1095" s="213"/>
      <c r="AS1095" s="213"/>
      <c r="AT1095" s="213"/>
      <c r="AU1095" s="213"/>
      <c r="AV1095" s="213"/>
    </row>
    <row r="1096" spans="14:48" ht="37.15" customHeight="1">
      <c r="N1096" s="213"/>
      <c r="O1096" s="213"/>
      <c r="P1096" s="213"/>
      <c r="Q1096" s="214"/>
      <c r="AE1096" s="213"/>
      <c r="AF1096" s="213"/>
      <c r="AG1096" s="213"/>
      <c r="AH1096" s="213"/>
      <c r="AI1096" s="213"/>
      <c r="AJ1096" s="213"/>
      <c r="AK1096" s="213"/>
      <c r="AL1096" s="213"/>
      <c r="AM1096" s="213"/>
      <c r="AN1096" s="213"/>
      <c r="AO1096" s="213"/>
      <c r="AP1096" s="213"/>
      <c r="AQ1096" s="213"/>
      <c r="AR1096" s="213"/>
      <c r="AS1096" s="213"/>
      <c r="AT1096" s="213"/>
      <c r="AU1096" s="213"/>
      <c r="AV1096" s="213"/>
    </row>
    <row r="1097" spans="14:48" ht="37.15" customHeight="1">
      <c r="N1097" s="213"/>
      <c r="O1097" s="213"/>
      <c r="P1097" s="213"/>
      <c r="Q1097" s="214"/>
      <c r="AE1097" s="213"/>
      <c r="AF1097" s="213"/>
      <c r="AG1097" s="213"/>
      <c r="AH1097" s="213"/>
      <c r="AI1097" s="213"/>
      <c r="AJ1097" s="213"/>
      <c r="AK1097" s="213"/>
      <c r="AL1097" s="213"/>
      <c r="AM1097" s="213"/>
      <c r="AN1097" s="213"/>
      <c r="AO1097" s="213"/>
      <c r="AP1097" s="213"/>
      <c r="AQ1097" s="213"/>
      <c r="AR1097" s="213"/>
      <c r="AS1097" s="213"/>
      <c r="AT1097" s="213"/>
      <c r="AU1097" s="213"/>
      <c r="AV1097" s="213"/>
    </row>
    <row r="1098" spans="14:48" ht="37.15" customHeight="1">
      <c r="N1098" s="213"/>
      <c r="O1098" s="213"/>
      <c r="P1098" s="213"/>
      <c r="Q1098" s="214"/>
      <c r="AE1098" s="213"/>
      <c r="AF1098" s="213"/>
      <c r="AG1098" s="213"/>
      <c r="AH1098" s="213"/>
      <c r="AI1098" s="213"/>
      <c r="AJ1098" s="213"/>
      <c r="AK1098" s="213"/>
      <c r="AL1098" s="213"/>
      <c r="AM1098" s="213"/>
      <c r="AN1098" s="213"/>
      <c r="AO1098" s="213"/>
      <c r="AP1098" s="213"/>
      <c r="AQ1098" s="213"/>
      <c r="AR1098" s="213"/>
      <c r="AS1098" s="213"/>
      <c r="AT1098" s="213"/>
      <c r="AU1098" s="213"/>
      <c r="AV1098" s="213"/>
    </row>
    <row r="1099" spans="14:48" ht="37.15" customHeight="1">
      <c r="N1099" s="213"/>
      <c r="O1099" s="213"/>
      <c r="P1099" s="213"/>
      <c r="Q1099" s="214"/>
      <c r="AE1099" s="213"/>
      <c r="AF1099" s="213"/>
      <c r="AG1099" s="213"/>
      <c r="AH1099" s="213"/>
      <c r="AI1099" s="213"/>
      <c r="AJ1099" s="213"/>
      <c r="AK1099" s="213"/>
      <c r="AL1099" s="213"/>
      <c r="AM1099" s="213"/>
      <c r="AN1099" s="213"/>
      <c r="AO1099" s="213"/>
      <c r="AP1099" s="213"/>
      <c r="AQ1099" s="213"/>
      <c r="AR1099" s="213"/>
      <c r="AS1099" s="213"/>
      <c r="AT1099" s="213"/>
      <c r="AU1099" s="213"/>
      <c r="AV1099" s="213"/>
    </row>
    <row r="1100" spans="14:48" ht="37.15" customHeight="1">
      <c r="N1100" s="213"/>
      <c r="O1100" s="213"/>
      <c r="P1100" s="213"/>
      <c r="Q1100" s="214"/>
      <c r="AE1100" s="213"/>
      <c r="AF1100" s="213"/>
      <c r="AG1100" s="213"/>
      <c r="AH1100" s="213"/>
      <c r="AI1100" s="213"/>
      <c r="AJ1100" s="213"/>
      <c r="AK1100" s="213"/>
      <c r="AL1100" s="213"/>
      <c r="AM1100" s="213"/>
      <c r="AN1100" s="213"/>
      <c r="AO1100" s="213"/>
      <c r="AP1100" s="213"/>
      <c r="AQ1100" s="213"/>
      <c r="AR1100" s="213"/>
      <c r="AS1100" s="213"/>
      <c r="AT1100" s="213"/>
      <c r="AU1100" s="213"/>
      <c r="AV1100" s="213"/>
    </row>
    <row r="1101" spans="14:48" ht="37.15" customHeight="1">
      <c r="N1101" s="213"/>
      <c r="O1101" s="213"/>
      <c r="P1101" s="213"/>
      <c r="Q1101" s="214"/>
      <c r="AE1101" s="213"/>
      <c r="AF1101" s="213"/>
      <c r="AG1101" s="213"/>
      <c r="AH1101" s="213"/>
      <c r="AI1101" s="213"/>
      <c r="AJ1101" s="213"/>
      <c r="AK1101" s="213"/>
      <c r="AL1101" s="213"/>
      <c r="AM1101" s="213"/>
      <c r="AN1101" s="213"/>
      <c r="AO1101" s="213"/>
      <c r="AP1101" s="213"/>
      <c r="AQ1101" s="213"/>
      <c r="AR1101" s="213"/>
      <c r="AS1101" s="213"/>
      <c r="AT1101" s="213"/>
      <c r="AU1101" s="213"/>
      <c r="AV1101" s="213"/>
    </row>
    <row r="1102" spans="14:48" ht="37.15" customHeight="1">
      <c r="N1102" s="213"/>
      <c r="O1102" s="213"/>
      <c r="P1102" s="213"/>
      <c r="Q1102" s="214"/>
      <c r="AE1102" s="213"/>
      <c r="AF1102" s="213"/>
      <c r="AG1102" s="213"/>
      <c r="AH1102" s="213"/>
      <c r="AI1102" s="213"/>
      <c r="AJ1102" s="213"/>
      <c r="AK1102" s="213"/>
      <c r="AL1102" s="213"/>
      <c r="AM1102" s="213"/>
      <c r="AN1102" s="213"/>
      <c r="AO1102" s="213"/>
      <c r="AP1102" s="213"/>
      <c r="AQ1102" s="213"/>
      <c r="AR1102" s="213"/>
      <c r="AS1102" s="213"/>
      <c r="AT1102" s="213"/>
      <c r="AU1102" s="213"/>
      <c r="AV1102" s="213"/>
    </row>
    <row r="1103" spans="14:48" ht="37.15" customHeight="1">
      <c r="N1103" s="213"/>
      <c r="O1103" s="213"/>
      <c r="P1103" s="213"/>
      <c r="Q1103" s="214"/>
      <c r="AE1103" s="213"/>
      <c r="AF1103" s="213"/>
      <c r="AG1103" s="213"/>
      <c r="AH1103" s="213"/>
      <c r="AI1103" s="213"/>
      <c r="AJ1103" s="213"/>
      <c r="AK1103" s="213"/>
      <c r="AL1103" s="213"/>
      <c r="AM1103" s="213"/>
      <c r="AN1103" s="213"/>
      <c r="AO1103" s="213"/>
      <c r="AP1103" s="213"/>
      <c r="AQ1103" s="213"/>
      <c r="AR1103" s="213"/>
      <c r="AS1103" s="213"/>
      <c r="AT1103" s="213"/>
      <c r="AU1103" s="213"/>
      <c r="AV1103" s="213"/>
    </row>
    <row r="1104" spans="14:48" ht="37.15" customHeight="1">
      <c r="N1104" s="213"/>
      <c r="O1104" s="213"/>
      <c r="P1104" s="213"/>
      <c r="Q1104" s="214"/>
      <c r="AE1104" s="213"/>
      <c r="AF1104" s="213"/>
      <c r="AG1104" s="213"/>
      <c r="AH1104" s="213"/>
      <c r="AI1104" s="213"/>
      <c r="AJ1104" s="213"/>
      <c r="AK1104" s="213"/>
      <c r="AL1104" s="213"/>
      <c r="AM1104" s="213"/>
      <c r="AN1104" s="213"/>
      <c r="AO1104" s="213"/>
      <c r="AP1104" s="213"/>
      <c r="AQ1104" s="213"/>
      <c r="AR1104" s="213"/>
      <c r="AS1104" s="213"/>
      <c r="AT1104" s="213"/>
      <c r="AU1104" s="213"/>
      <c r="AV1104" s="213"/>
    </row>
    <row r="1105" spans="14:48" ht="37.15" customHeight="1">
      <c r="N1105" s="213"/>
      <c r="O1105" s="213"/>
      <c r="P1105" s="213"/>
      <c r="Q1105" s="214"/>
      <c r="AE1105" s="213"/>
      <c r="AF1105" s="213"/>
      <c r="AG1105" s="213"/>
      <c r="AH1105" s="213"/>
      <c r="AI1105" s="213"/>
      <c r="AJ1105" s="213"/>
      <c r="AK1105" s="213"/>
      <c r="AL1105" s="213"/>
      <c r="AM1105" s="213"/>
      <c r="AN1105" s="213"/>
      <c r="AO1105" s="213"/>
      <c r="AP1105" s="213"/>
      <c r="AQ1105" s="213"/>
      <c r="AR1105" s="213"/>
      <c r="AS1105" s="213"/>
      <c r="AT1105" s="213"/>
      <c r="AU1105" s="213"/>
      <c r="AV1105" s="213"/>
    </row>
    <row r="1106" spans="14:48" ht="37.15" customHeight="1">
      <c r="N1106" s="213"/>
      <c r="O1106" s="213"/>
      <c r="P1106" s="213"/>
      <c r="Q1106" s="214"/>
      <c r="AE1106" s="213"/>
      <c r="AF1106" s="213"/>
      <c r="AG1106" s="213"/>
      <c r="AH1106" s="213"/>
      <c r="AI1106" s="213"/>
      <c r="AJ1106" s="213"/>
      <c r="AK1106" s="213"/>
      <c r="AL1106" s="213"/>
      <c r="AM1106" s="213"/>
      <c r="AN1106" s="213"/>
      <c r="AO1106" s="213"/>
      <c r="AP1106" s="213"/>
      <c r="AQ1106" s="213"/>
      <c r="AR1106" s="213"/>
      <c r="AS1106" s="213"/>
      <c r="AT1106" s="213"/>
      <c r="AU1106" s="213"/>
      <c r="AV1106" s="213"/>
    </row>
    <row r="1107" spans="14:48" ht="37.15" customHeight="1">
      <c r="N1107" s="213"/>
      <c r="O1107" s="213"/>
      <c r="P1107" s="213"/>
      <c r="Q1107" s="214"/>
      <c r="AE1107" s="213"/>
      <c r="AF1107" s="213"/>
      <c r="AG1107" s="213"/>
      <c r="AH1107" s="213"/>
      <c r="AI1107" s="213"/>
      <c r="AJ1107" s="213"/>
      <c r="AK1107" s="213"/>
      <c r="AL1107" s="213"/>
      <c r="AM1107" s="213"/>
      <c r="AN1107" s="213"/>
      <c r="AO1107" s="213"/>
      <c r="AP1107" s="213"/>
      <c r="AQ1107" s="213"/>
      <c r="AR1107" s="213"/>
      <c r="AS1107" s="213"/>
      <c r="AT1107" s="213"/>
      <c r="AU1107" s="213"/>
      <c r="AV1107" s="213"/>
    </row>
    <row r="1108" spans="14:48" ht="37.15" customHeight="1">
      <c r="N1108" s="213"/>
      <c r="O1108" s="213"/>
      <c r="P1108" s="213"/>
      <c r="Q1108" s="214"/>
      <c r="AE1108" s="213"/>
      <c r="AF1108" s="213"/>
      <c r="AG1108" s="213"/>
      <c r="AH1108" s="213"/>
      <c r="AI1108" s="213"/>
      <c r="AJ1108" s="213"/>
      <c r="AK1108" s="213"/>
      <c r="AL1108" s="213"/>
      <c r="AM1108" s="213"/>
      <c r="AN1108" s="213"/>
      <c r="AO1108" s="213"/>
      <c r="AP1108" s="213"/>
      <c r="AQ1108" s="213"/>
      <c r="AR1108" s="213"/>
      <c r="AS1108" s="213"/>
      <c r="AT1108" s="213"/>
      <c r="AU1108" s="213"/>
      <c r="AV1108" s="213"/>
    </row>
    <row r="1109" spans="14:48" ht="37.15" customHeight="1">
      <c r="N1109" s="213"/>
      <c r="O1109" s="213"/>
      <c r="P1109" s="213"/>
      <c r="Q1109" s="214"/>
      <c r="AE1109" s="213"/>
      <c r="AF1109" s="213"/>
      <c r="AG1109" s="213"/>
      <c r="AH1109" s="213"/>
      <c r="AI1109" s="213"/>
      <c r="AJ1109" s="213"/>
      <c r="AK1109" s="213"/>
      <c r="AL1109" s="213"/>
      <c r="AM1109" s="213"/>
      <c r="AN1109" s="213"/>
      <c r="AO1109" s="213"/>
      <c r="AP1109" s="213"/>
      <c r="AQ1109" s="213"/>
      <c r="AR1109" s="213"/>
      <c r="AS1109" s="213"/>
      <c r="AT1109" s="213"/>
      <c r="AU1109" s="213"/>
      <c r="AV1109" s="213"/>
    </row>
    <row r="1110" spans="14:48" ht="37.15" customHeight="1">
      <c r="N1110" s="213"/>
      <c r="O1110" s="213"/>
      <c r="P1110" s="213"/>
      <c r="Q1110" s="214"/>
      <c r="AE1110" s="213"/>
      <c r="AF1110" s="213"/>
      <c r="AG1110" s="213"/>
      <c r="AH1110" s="213"/>
      <c r="AI1110" s="213"/>
      <c r="AJ1110" s="213"/>
      <c r="AK1110" s="213"/>
      <c r="AL1110" s="213"/>
      <c r="AM1110" s="213"/>
      <c r="AN1110" s="213"/>
      <c r="AO1110" s="213"/>
      <c r="AP1110" s="213"/>
      <c r="AQ1110" s="213"/>
      <c r="AR1110" s="213"/>
      <c r="AS1110" s="213"/>
      <c r="AT1110" s="213"/>
      <c r="AU1110" s="213"/>
      <c r="AV1110" s="213"/>
    </row>
    <row r="1111" spans="14:48" ht="37.15" customHeight="1">
      <c r="N1111" s="213"/>
      <c r="O1111" s="213"/>
      <c r="P1111" s="213"/>
      <c r="Q1111" s="214"/>
      <c r="AE1111" s="213"/>
      <c r="AF1111" s="213"/>
      <c r="AG1111" s="213"/>
      <c r="AH1111" s="213"/>
      <c r="AI1111" s="213"/>
      <c r="AJ1111" s="213"/>
      <c r="AK1111" s="213"/>
      <c r="AL1111" s="213"/>
      <c r="AM1111" s="213"/>
      <c r="AN1111" s="213"/>
      <c r="AO1111" s="213"/>
      <c r="AP1111" s="213"/>
      <c r="AQ1111" s="213"/>
      <c r="AR1111" s="213"/>
      <c r="AS1111" s="213"/>
      <c r="AT1111" s="213"/>
      <c r="AU1111" s="213"/>
      <c r="AV1111" s="213"/>
    </row>
    <row r="1112" spans="14:48" ht="37.15" customHeight="1">
      <c r="N1112" s="213"/>
      <c r="O1112" s="213"/>
      <c r="P1112" s="213"/>
      <c r="Q1112" s="214"/>
      <c r="AE1112" s="213"/>
      <c r="AF1112" s="213"/>
      <c r="AG1112" s="213"/>
      <c r="AH1112" s="213"/>
      <c r="AI1112" s="213"/>
      <c r="AJ1112" s="213"/>
      <c r="AK1112" s="213"/>
      <c r="AL1112" s="213"/>
      <c r="AM1112" s="213"/>
      <c r="AN1112" s="213"/>
      <c r="AO1112" s="213"/>
      <c r="AP1112" s="213"/>
      <c r="AQ1112" s="213"/>
      <c r="AR1112" s="213"/>
      <c r="AS1112" s="213"/>
      <c r="AT1112" s="213"/>
      <c r="AU1112" s="213"/>
      <c r="AV1112" s="213"/>
    </row>
    <row r="1113" spans="14:48" ht="37.15" customHeight="1">
      <c r="N1113" s="213"/>
      <c r="O1113" s="213"/>
      <c r="P1113" s="213"/>
      <c r="Q1113" s="214"/>
      <c r="AE1113" s="213"/>
      <c r="AF1113" s="213"/>
      <c r="AG1113" s="213"/>
      <c r="AH1113" s="213"/>
      <c r="AI1113" s="213"/>
      <c r="AJ1113" s="213"/>
      <c r="AK1113" s="213"/>
      <c r="AL1113" s="213"/>
      <c r="AM1113" s="213"/>
      <c r="AN1113" s="213"/>
      <c r="AO1113" s="213"/>
      <c r="AP1113" s="213"/>
      <c r="AQ1113" s="213"/>
      <c r="AR1113" s="213"/>
      <c r="AS1113" s="213"/>
      <c r="AT1113" s="213"/>
      <c r="AU1113" s="213"/>
      <c r="AV1113" s="213"/>
    </row>
    <row r="1114" spans="14:48" ht="37.15" customHeight="1">
      <c r="N1114" s="213"/>
      <c r="O1114" s="213"/>
      <c r="P1114" s="213"/>
      <c r="Q1114" s="214"/>
      <c r="AE1114" s="213"/>
      <c r="AF1114" s="213"/>
      <c r="AG1114" s="213"/>
      <c r="AH1114" s="213"/>
      <c r="AI1114" s="213"/>
      <c r="AJ1114" s="213"/>
      <c r="AK1114" s="213"/>
      <c r="AL1114" s="213"/>
      <c r="AM1114" s="213"/>
      <c r="AN1114" s="213"/>
      <c r="AO1114" s="213"/>
      <c r="AP1114" s="213"/>
      <c r="AQ1114" s="213"/>
      <c r="AR1114" s="213"/>
      <c r="AS1114" s="213"/>
      <c r="AT1114" s="213"/>
      <c r="AU1114" s="213"/>
      <c r="AV1114" s="213"/>
    </row>
    <row r="1115" spans="14:48" ht="37.15" customHeight="1">
      <c r="N1115" s="213"/>
      <c r="O1115" s="213"/>
      <c r="P1115" s="213"/>
      <c r="Q1115" s="214"/>
      <c r="AE1115" s="213"/>
      <c r="AF1115" s="213"/>
      <c r="AG1115" s="213"/>
      <c r="AH1115" s="213"/>
      <c r="AI1115" s="213"/>
      <c r="AJ1115" s="213"/>
      <c r="AK1115" s="213"/>
      <c r="AL1115" s="213"/>
      <c r="AM1115" s="213"/>
      <c r="AN1115" s="213"/>
      <c r="AO1115" s="213"/>
      <c r="AP1115" s="213"/>
      <c r="AQ1115" s="213"/>
      <c r="AR1115" s="213"/>
      <c r="AS1115" s="213"/>
      <c r="AT1115" s="213"/>
      <c r="AU1115" s="213"/>
      <c r="AV1115" s="213"/>
    </row>
    <row r="1116" spans="14:48" ht="37.15" customHeight="1">
      <c r="N1116" s="213"/>
      <c r="O1116" s="213"/>
      <c r="P1116" s="213"/>
      <c r="Q1116" s="214"/>
      <c r="AE1116" s="213"/>
      <c r="AF1116" s="213"/>
      <c r="AG1116" s="213"/>
      <c r="AH1116" s="213"/>
      <c r="AI1116" s="213"/>
      <c r="AJ1116" s="213"/>
      <c r="AK1116" s="213"/>
      <c r="AL1116" s="213"/>
      <c r="AM1116" s="213"/>
      <c r="AN1116" s="213"/>
      <c r="AO1116" s="213"/>
      <c r="AP1116" s="213"/>
      <c r="AQ1116" s="213"/>
      <c r="AR1116" s="213"/>
      <c r="AS1116" s="213"/>
      <c r="AT1116" s="213"/>
      <c r="AU1116" s="213"/>
      <c r="AV1116" s="213"/>
    </row>
    <row r="1117" spans="14:48" ht="37.15" customHeight="1">
      <c r="N1117" s="213"/>
      <c r="O1117" s="213"/>
      <c r="P1117" s="213"/>
      <c r="Q1117" s="214"/>
      <c r="AE1117" s="213"/>
      <c r="AF1117" s="213"/>
      <c r="AG1117" s="213"/>
      <c r="AH1117" s="213"/>
      <c r="AI1117" s="213"/>
      <c r="AJ1117" s="213"/>
      <c r="AK1117" s="213"/>
      <c r="AL1117" s="213"/>
      <c r="AM1117" s="213"/>
      <c r="AN1117" s="213"/>
      <c r="AO1117" s="213"/>
      <c r="AP1117" s="213"/>
      <c r="AQ1117" s="213"/>
      <c r="AR1117" s="213"/>
      <c r="AS1117" s="213"/>
      <c r="AT1117" s="213"/>
      <c r="AU1117" s="213"/>
      <c r="AV1117" s="213"/>
    </row>
    <row r="1118" spans="14:48" ht="37.15" customHeight="1">
      <c r="N1118" s="213"/>
      <c r="O1118" s="213"/>
      <c r="P1118" s="213"/>
      <c r="Q1118" s="214"/>
      <c r="AE1118" s="213"/>
      <c r="AF1118" s="213"/>
      <c r="AG1118" s="213"/>
      <c r="AH1118" s="213"/>
      <c r="AI1118" s="213"/>
      <c r="AJ1118" s="213"/>
      <c r="AK1118" s="213"/>
      <c r="AL1118" s="213"/>
      <c r="AM1118" s="213"/>
      <c r="AN1118" s="213"/>
      <c r="AO1118" s="213"/>
      <c r="AP1118" s="213"/>
      <c r="AQ1118" s="213"/>
      <c r="AR1118" s="213"/>
      <c r="AS1118" s="213"/>
      <c r="AT1118" s="213"/>
      <c r="AU1118" s="213"/>
      <c r="AV1118" s="213"/>
    </row>
    <row r="1119" spans="14:48" ht="37.15" customHeight="1">
      <c r="N1119" s="213"/>
      <c r="O1119" s="213"/>
      <c r="P1119" s="213"/>
      <c r="Q1119" s="214"/>
      <c r="AE1119" s="213"/>
      <c r="AF1119" s="213"/>
      <c r="AG1119" s="213"/>
      <c r="AH1119" s="213"/>
      <c r="AI1119" s="213"/>
      <c r="AJ1119" s="213"/>
      <c r="AK1119" s="213"/>
      <c r="AL1119" s="213"/>
      <c r="AM1119" s="213"/>
      <c r="AN1119" s="213"/>
      <c r="AO1119" s="213"/>
      <c r="AP1119" s="213"/>
      <c r="AQ1119" s="213"/>
      <c r="AR1119" s="213"/>
      <c r="AS1119" s="213"/>
      <c r="AT1119" s="213"/>
      <c r="AU1119" s="213"/>
      <c r="AV1119" s="213"/>
    </row>
    <row r="1120" spans="14:48" ht="37.15" customHeight="1">
      <c r="N1120" s="213"/>
      <c r="O1120" s="213"/>
      <c r="P1120" s="213"/>
      <c r="Q1120" s="214"/>
      <c r="AE1120" s="213"/>
      <c r="AF1120" s="213"/>
      <c r="AG1120" s="213"/>
      <c r="AH1120" s="213"/>
      <c r="AI1120" s="213"/>
      <c r="AJ1120" s="213"/>
      <c r="AK1120" s="213"/>
      <c r="AL1120" s="213"/>
      <c r="AM1120" s="213"/>
      <c r="AN1120" s="213"/>
      <c r="AO1120" s="213"/>
      <c r="AP1120" s="213"/>
      <c r="AQ1120" s="213"/>
      <c r="AR1120" s="213"/>
      <c r="AS1120" s="213"/>
      <c r="AT1120" s="213"/>
      <c r="AU1120" s="213"/>
      <c r="AV1120" s="213"/>
    </row>
    <row r="1121" spans="14:48" ht="37.15" customHeight="1">
      <c r="N1121" s="213"/>
      <c r="O1121" s="213"/>
      <c r="P1121" s="213"/>
      <c r="Q1121" s="214"/>
      <c r="AE1121" s="213"/>
      <c r="AF1121" s="213"/>
      <c r="AG1121" s="213"/>
      <c r="AH1121" s="213"/>
      <c r="AI1121" s="213"/>
      <c r="AJ1121" s="213"/>
      <c r="AK1121" s="213"/>
      <c r="AL1121" s="213"/>
      <c r="AM1121" s="213"/>
      <c r="AN1121" s="213"/>
      <c r="AO1121" s="213"/>
      <c r="AP1121" s="213"/>
      <c r="AQ1121" s="213"/>
      <c r="AR1121" s="213"/>
      <c r="AS1121" s="213"/>
      <c r="AT1121" s="213"/>
      <c r="AU1121" s="213"/>
      <c r="AV1121" s="213"/>
    </row>
    <row r="1122" spans="14:48" ht="37.15" customHeight="1">
      <c r="N1122" s="213"/>
      <c r="O1122" s="213"/>
      <c r="P1122" s="213"/>
      <c r="Q1122" s="214"/>
      <c r="AE1122" s="213"/>
      <c r="AF1122" s="213"/>
      <c r="AG1122" s="213"/>
      <c r="AH1122" s="213"/>
      <c r="AI1122" s="213"/>
      <c r="AJ1122" s="213"/>
      <c r="AK1122" s="213"/>
      <c r="AL1122" s="213"/>
      <c r="AM1122" s="213"/>
      <c r="AN1122" s="213"/>
      <c r="AO1122" s="213"/>
      <c r="AP1122" s="213"/>
      <c r="AQ1122" s="213"/>
      <c r="AR1122" s="213"/>
      <c r="AS1122" s="213"/>
      <c r="AT1122" s="213"/>
      <c r="AU1122" s="213"/>
      <c r="AV1122" s="213"/>
    </row>
    <row r="1123" spans="14:48" ht="37.15" customHeight="1">
      <c r="N1123" s="213"/>
      <c r="O1123" s="213"/>
      <c r="P1123" s="213"/>
      <c r="Q1123" s="214"/>
      <c r="AE1123" s="213"/>
      <c r="AF1123" s="213"/>
      <c r="AG1123" s="213"/>
      <c r="AH1123" s="213"/>
      <c r="AI1123" s="213"/>
      <c r="AJ1123" s="213"/>
      <c r="AK1123" s="213"/>
      <c r="AL1123" s="213"/>
      <c r="AM1123" s="213"/>
      <c r="AN1123" s="213"/>
      <c r="AO1123" s="213"/>
      <c r="AP1123" s="213"/>
      <c r="AQ1123" s="213"/>
      <c r="AR1123" s="213"/>
      <c r="AS1123" s="213"/>
      <c r="AT1123" s="213"/>
      <c r="AU1123" s="213"/>
      <c r="AV1123" s="213"/>
    </row>
    <row r="1124" spans="14:48" ht="37.15" customHeight="1">
      <c r="N1124" s="213"/>
      <c r="O1124" s="213"/>
      <c r="P1124" s="213"/>
      <c r="Q1124" s="214"/>
      <c r="AE1124" s="213"/>
      <c r="AF1124" s="213"/>
      <c r="AG1124" s="213"/>
      <c r="AH1124" s="213"/>
      <c r="AI1124" s="213"/>
      <c r="AJ1124" s="213"/>
      <c r="AK1124" s="213"/>
      <c r="AL1124" s="213"/>
      <c r="AM1124" s="213"/>
      <c r="AN1124" s="213"/>
      <c r="AO1124" s="213"/>
      <c r="AP1124" s="213"/>
      <c r="AQ1124" s="213"/>
      <c r="AR1124" s="213"/>
      <c r="AS1124" s="213"/>
      <c r="AT1124" s="213"/>
      <c r="AU1124" s="213"/>
      <c r="AV1124" s="213"/>
    </row>
    <row r="1125" spans="14:48" ht="37.15" customHeight="1">
      <c r="N1125" s="213"/>
      <c r="O1125" s="213"/>
      <c r="P1125" s="213"/>
      <c r="Q1125" s="214"/>
      <c r="AE1125" s="213"/>
      <c r="AF1125" s="213"/>
      <c r="AG1125" s="213"/>
      <c r="AH1125" s="213"/>
      <c r="AI1125" s="213"/>
      <c r="AJ1125" s="213"/>
      <c r="AK1125" s="213"/>
      <c r="AL1125" s="213"/>
      <c r="AM1125" s="213"/>
      <c r="AN1125" s="213"/>
      <c r="AO1125" s="213"/>
      <c r="AP1125" s="213"/>
      <c r="AQ1125" s="213"/>
      <c r="AR1125" s="213"/>
      <c r="AS1125" s="213"/>
      <c r="AT1125" s="213"/>
      <c r="AU1125" s="213"/>
      <c r="AV1125" s="213"/>
    </row>
    <row r="1126" spans="14:48" ht="37.15" customHeight="1">
      <c r="N1126" s="213"/>
      <c r="O1126" s="213"/>
      <c r="P1126" s="213"/>
      <c r="Q1126" s="214"/>
      <c r="AE1126" s="213"/>
      <c r="AF1126" s="213"/>
      <c r="AG1126" s="213"/>
      <c r="AH1126" s="213"/>
      <c r="AI1126" s="213"/>
      <c r="AJ1126" s="213"/>
      <c r="AK1126" s="213"/>
      <c r="AL1126" s="213"/>
      <c r="AM1126" s="213"/>
      <c r="AN1126" s="213"/>
      <c r="AO1126" s="213"/>
      <c r="AP1126" s="213"/>
      <c r="AQ1126" s="213"/>
      <c r="AR1126" s="213"/>
      <c r="AS1126" s="213"/>
      <c r="AT1126" s="213"/>
      <c r="AU1126" s="213"/>
      <c r="AV1126" s="213"/>
    </row>
    <row r="1127" spans="14:48" ht="37.15" customHeight="1">
      <c r="N1127" s="213"/>
      <c r="O1127" s="213"/>
      <c r="P1127" s="213"/>
      <c r="Q1127" s="214"/>
      <c r="AE1127" s="213"/>
      <c r="AF1127" s="213"/>
      <c r="AG1127" s="213"/>
      <c r="AH1127" s="213"/>
      <c r="AI1127" s="213"/>
      <c r="AJ1127" s="213"/>
      <c r="AK1127" s="213"/>
      <c r="AL1127" s="213"/>
      <c r="AM1127" s="213"/>
      <c r="AN1127" s="213"/>
      <c r="AO1127" s="213"/>
      <c r="AP1127" s="213"/>
      <c r="AQ1127" s="213"/>
      <c r="AR1127" s="213"/>
      <c r="AS1127" s="213"/>
      <c r="AT1127" s="213"/>
      <c r="AU1127" s="213"/>
      <c r="AV1127" s="213"/>
    </row>
    <row r="1128" spans="14:48" ht="37.15" customHeight="1">
      <c r="N1128" s="213"/>
      <c r="O1128" s="213"/>
      <c r="P1128" s="213"/>
      <c r="Q1128" s="214"/>
      <c r="AE1128" s="213"/>
      <c r="AF1128" s="213"/>
      <c r="AG1128" s="213"/>
      <c r="AH1128" s="213"/>
      <c r="AI1128" s="213"/>
      <c r="AJ1128" s="213"/>
      <c r="AK1128" s="213"/>
      <c r="AL1128" s="213"/>
      <c r="AM1128" s="213"/>
      <c r="AN1128" s="213"/>
      <c r="AO1128" s="213"/>
      <c r="AP1128" s="213"/>
      <c r="AQ1128" s="213"/>
      <c r="AR1128" s="213"/>
      <c r="AS1128" s="213"/>
      <c r="AT1128" s="213"/>
      <c r="AU1128" s="213"/>
      <c r="AV1128" s="213"/>
    </row>
    <row r="1129" spans="14:48" ht="37.15" customHeight="1">
      <c r="N1129" s="213"/>
      <c r="O1129" s="213"/>
      <c r="P1129" s="213"/>
      <c r="Q1129" s="214"/>
      <c r="AE1129" s="213"/>
      <c r="AF1129" s="213"/>
      <c r="AG1129" s="213"/>
      <c r="AH1129" s="213"/>
      <c r="AI1129" s="213"/>
      <c r="AJ1129" s="213"/>
      <c r="AK1129" s="213"/>
      <c r="AL1129" s="213"/>
      <c r="AM1129" s="213"/>
      <c r="AN1129" s="213"/>
      <c r="AO1129" s="213"/>
      <c r="AP1129" s="213"/>
      <c r="AQ1129" s="213"/>
      <c r="AR1129" s="213"/>
      <c r="AS1129" s="213"/>
      <c r="AT1129" s="213"/>
      <c r="AU1129" s="213"/>
      <c r="AV1129" s="213"/>
    </row>
    <row r="1130" spans="14:48" ht="37.15" customHeight="1">
      <c r="N1130" s="213"/>
      <c r="O1130" s="213"/>
      <c r="P1130" s="213"/>
      <c r="Q1130" s="214"/>
      <c r="AE1130" s="213"/>
      <c r="AF1130" s="213"/>
      <c r="AG1130" s="213"/>
      <c r="AH1130" s="213"/>
      <c r="AI1130" s="213"/>
      <c r="AJ1130" s="213"/>
      <c r="AK1130" s="213"/>
      <c r="AL1130" s="213"/>
      <c r="AM1130" s="213"/>
      <c r="AN1130" s="213"/>
      <c r="AO1130" s="213"/>
      <c r="AP1130" s="213"/>
      <c r="AQ1130" s="213"/>
      <c r="AR1130" s="213"/>
      <c r="AS1130" s="213"/>
      <c r="AT1130" s="213"/>
      <c r="AU1130" s="213"/>
      <c r="AV1130" s="213"/>
    </row>
    <row r="1131" spans="14:48" ht="37.15" customHeight="1">
      <c r="N1131" s="213"/>
      <c r="O1131" s="213"/>
      <c r="P1131" s="213"/>
      <c r="Q1131" s="214"/>
      <c r="AE1131" s="213"/>
      <c r="AF1131" s="213"/>
      <c r="AG1131" s="213"/>
      <c r="AH1131" s="213"/>
      <c r="AI1131" s="213"/>
      <c r="AJ1131" s="213"/>
      <c r="AK1131" s="213"/>
      <c r="AL1131" s="213"/>
      <c r="AM1131" s="213"/>
      <c r="AN1131" s="213"/>
      <c r="AO1131" s="213"/>
      <c r="AP1131" s="213"/>
      <c r="AQ1131" s="213"/>
      <c r="AR1131" s="213"/>
      <c r="AS1131" s="213"/>
      <c r="AT1131" s="213"/>
      <c r="AU1131" s="213"/>
      <c r="AV1131" s="213"/>
    </row>
    <row r="1132" spans="14:48" ht="37.15" customHeight="1">
      <c r="N1132" s="213"/>
      <c r="O1132" s="213"/>
      <c r="P1132" s="213"/>
      <c r="Q1132" s="214"/>
      <c r="AE1132" s="213"/>
      <c r="AF1132" s="213"/>
      <c r="AG1132" s="213"/>
      <c r="AH1132" s="213"/>
      <c r="AI1132" s="213"/>
      <c r="AJ1132" s="213"/>
      <c r="AK1132" s="213"/>
      <c r="AL1132" s="213"/>
      <c r="AM1132" s="213"/>
      <c r="AN1132" s="213"/>
      <c r="AO1132" s="213"/>
      <c r="AP1132" s="213"/>
      <c r="AQ1132" s="213"/>
      <c r="AR1132" s="213"/>
      <c r="AS1132" s="213"/>
      <c r="AT1132" s="213"/>
      <c r="AU1132" s="213"/>
      <c r="AV1132" s="213"/>
    </row>
    <row r="1133" spans="14:48" ht="37.15" customHeight="1">
      <c r="N1133" s="213"/>
      <c r="O1133" s="213"/>
      <c r="P1133" s="213"/>
      <c r="Q1133" s="214"/>
      <c r="AE1133" s="213"/>
      <c r="AF1133" s="213"/>
      <c r="AG1133" s="213"/>
      <c r="AH1133" s="213"/>
      <c r="AI1133" s="213"/>
      <c r="AJ1133" s="213"/>
      <c r="AK1133" s="213"/>
      <c r="AL1133" s="213"/>
      <c r="AM1133" s="213"/>
      <c r="AN1133" s="213"/>
      <c r="AO1133" s="213"/>
      <c r="AP1133" s="213"/>
      <c r="AQ1133" s="213"/>
      <c r="AR1133" s="213"/>
      <c r="AS1133" s="213"/>
      <c r="AT1133" s="213"/>
      <c r="AU1133" s="213"/>
      <c r="AV1133" s="213"/>
    </row>
    <row r="1134" spans="14:48" ht="37.15" customHeight="1">
      <c r="N1134" s="213"/>
      <c r="O1134" s="213"/>
      <c r="P1134" s="213"/>
      <c r="Q1134" s="214"/>
      <c r="AE1134" s="213"/>
      <c r="AF1134" s="213"/>
      <c r="AG1134" s="213"/>
      <c r="AH1134" s="213"/>
      <c r="AI1134" s="213"/>
      <c r="AJ1134" s="213"/>
      <c r="AK1134" s="213"/>
      <c r="AL1134" s="213"/>
      <c r="AM1134" s="213"/>
      <c r="AN1134" s="213"/>
      <c r="AO1134" s="213"/>
      <c r="AP1134" s="213"/>
      <c r="AQ1134" s="213"/>
      <c r="AR1134" s="213"/>
      <c r="AS1134" s="213"/>
      <c r="AT1134" s="213"/>
      <c r="AU1134" s="213"/>
      <c r="AV1134" s="213"/>
    </row>
    <row r="1135" spans="14:48" ht="37.15" customHeight="1">
      <c r="N1135" s="213"/>
      <c r="O1135" s="213"/>
      <c r="P1135" s="213"/>
      <c r="Q1135" s="214"/>
      <c r="AE1135" s="213"/>
      <c r="AF1135" s="213"/>
      <c r="AG1135" s="213"/>
      <c r="AH1135" s="213"/>
      <c r="AI1135" s="213"/>
      <c r="AJ1135" s="213"/>
      <c r="AK1135" s="213"/>
      <c r="AL1135" s="213"/>
      <c r="AM1135" s="213"/>
      <c r="AN1135" s="213"/>
      <c r="AO1135" s="213"/>
      <c r="AP1135" s="213"/>
      <c r="AQ1135" s="213"/>
      <c r="AR1135" s="213"/>
      <c r="AS1135" s="213"/>
      <c r="AT1135" s="213"/>
      <c r="AU1135" s="213"/>
      <c r="AV1135" s="213"/>
    </row>
    <row r="1136" spans="14:48" ht="37.15" customHeight="1">
      <c r="N1136" s="213"/>
      <c r="O1136" s="213"/>
      <c r="P1136" s="213"/>
      <c r="Q1136" s="214"/>
      <c r="AE1136" s="213"/>
      <c r="AF1136" s="213"/>
      <c r="AG1136" s="213"/>
      <c r="AH1136" s="213"/>
      <c r="AI1136" s="213"/>
      <c r="AJ1136" s="213"/>
      <c r="AK1136" s="213"/>
      <c r="AL1136" s="213"/>
      <c r="AM1136" s="213"/>
      <c r="AN1136" s="213"/>
      <c r="AO1136" s="213"/>
      <c r="AP1136" s="213"/>
      <c r="AQ1136" s="213"/>
      <c r="AR1136" s="213"/>
      <c r="AS1136" s="213"/>
      <c r="AT1136" s="213"/>
      <c r="AU1136" s="213"/>
      <c r="AV1136" s="213"/>
    </row>
    <row r="1137" spans="14:48" ht="37.15" customHeight="1">
      <c r="N1137" s="213"/>
      <c r="O1137" s="213"/>
      <c r="P1137" s="213"/>
      <c r="Q1137" s="214"/>
      <c r="AE1137" s="213"/>
      <c r="AF1137" s="213"/>
      <c r="AG1137" s="213"/>
      <c r="AH1137" s="213"/>
      <c r="AI1137" s="213"/>
      <c r="AJ1137" s="213"/>
      <c r="AK1137" s="213"/>
      <c r="AL1137" s="213"/>
      <c r="AM1137" s="213"/>
      <c r="AN1137" s="213"/>
      <c r="AO1137" s="213"/>
      <c r="AP1137" s="213"/>
      <c r="AQ1137" s="213"/>
      <c r="AR1137" s="213"/>
      <c r="AS1137" s="213"/>
      <c r="AT1137" s="213"/>
      <c r="AU1137" s="213"/>
      <c r="AV1137" s="213"/>
    </row>
    <row r="1138" spans="14:48" ht="37.15" customHeight="1">
      <c r="N1138" s="213"/>
      <c r="O1138" s="213"/>
      <c r="P1138" s="213"/>
      <c r="Q1138" s="214"/>
      <c r="AE1138" s="213"/>
      <c r="AF1138" s="213"/>
      <c r="AG1138" s="213"/>
      <c r="AH1138" s="213"/>
      <c r="AI1138" s="213"/>
      <c r="AJ1138" s="213"/>
      <c r="AK1138" s="213"/>
      <c r="AL1138" s="213"/>
      <c r="AM1138" s="213"/>
      <c r="AN1138" s="213"/>
      <c r="AO1138" s="213"/>
      <c r="AP1138" s="213"/>
      <c r="AQ1138" s="213"/>
      <c r="AR1138" s="213"/>
      <c r="AS1138" s="213"/>
      <c r="AT1138" s="213"/>
      <c r="AU1138" s="213"/>
      <c r="AV1138" s="213"/>
    </row>
    <row r="1139" spans="14:48" ht="37.15" customHeight="1">
      <c r="N1139" s="213"/>
      <c r="O1139" s="213"/>
      <c r="P1139" s="213"/>
      <c r="Q1139" s="214"/>
      <c r="AE1139" s="213"/>
      <c r="AF1139" s="213"/>
      <c r="AG1139" s="213"/>
      <c r="AH1139" s="213"/>
      <c r="AI1139" s="213"/>
      <c r="AJ1139" s="213"/>
      <c r="AK1139" s="213"/>
      <c r="AL1139" s="213"/>
      <c r="AM1139" s="213"/>
      <c r="AN1139" s="213"/>
      <c r="AO1139" s="213"/>
      <c r="AP1139" s="213"/>
      <c r="AQ1139" s="213"/>
      <c r="AR1139" s="213"/>
      <c r="AS1139" s="213"/>
      <c r="AT1139" s="213"/>
      <c r="AU1139" s="213"/>
      <c r="AV1139" s="213"/>
    </row>
    <row r="1140" spans="14:48" ht="37.15" customHeight="1">
      <c r="N1140" s="213"/>
      <c r="O1140" s="213"/>
      <c r="P1140" s="213"/>
      <c r="Q1140" s="214"/>
      <c r="AE1140" s="213"/>
      <c r="AF1140" s="213"/>
      <c r="AG1140" s="213"/>
      <c r="AH1140" s="213"/>
      <c r="AI1140" s="213"/>
      <c r="AJ1140" s="213"/>
      <c r="AK1140" s="213"/>
      <c r="AL1140" s="213"/>
      <c r="AM1140" s="213"/>
      <c r="AN1140" s="213"/>
      <c r="AO1140" s="213"/>
      <c r="AP1140" s="213"/>
      <c r="AQ1140" s="213"/>
      <c r="AR1140" s="213"/>
      <c r="AS1140" s="213"/>
      <c r="AT1140" s="213"/>
      <c r="AU1140" s="213"/>
      <c r="AV1140" s="213"/>
    </row>
    <row r="1141" spans="14:48" ht="37.15" customHeight="1">
      <c r="N1141" s="213"/>
      <c r="O1141" s="213"/>
      <c r="P1141" s="213"/>
      <c r="Q1141" s="214"/>
      <c r="AE1141" s="213"/>
      <c r="AF1141" s="213"/>
      <c r="AG1141" s="213"/>
      <c r="AH1141" s="213"/>
      <c r="AI1141" s="213"/>
      <c r="AJ1141" s="213"/>
      <c r="AK1141" s="213"/>
      <c r="AL1141" s="213"/>
      <c r="AM1141" s="213"/>
      <c r="AN1141" s="213"/>
      <c r="AO1141" s="213"/>
      <c r="AP1141" s="213"/>
      <c r="AQ1141" s="213"/>
      <c r="AR1141" s="213"/>
      <c r="AS1141" s="213"/>
      <c r="AT1141" s="213"/>
      <c r="AU1141" s="213"/>
      <c r="AV1141" s="213"/>
    </row>
    <row r="1142" spans="14:48" ht="37.15" customHeight="1">
      <c r="N1142" s="213"/>
      <c r="O1142" s="213"/>
      <c r="P1142" s="213"/>
      <c r="Q1142" s="214"/>
      <c r="AE1142" s="213"/>
      <c r="AF1142" s="213"/>
      <c r="AG1142" s="213"/>
      <c r="AH1142" s="213"/>
      <c r="AI1142" s="213"/>
      <c r="AJ1142" s="213"/>
      <c r="AK1142" s="213"/>
      <c r="AL1142" s="213"/>
      <c r="AM1142" s="213"/>
      <c r="AN1142" s="213"/>
      <c r="AO1142" s="213"/>
      <c r="AP1142" s="213"/>
      <c r="AQ1142" s="213"/>
      <c r="AR1142" s="213"/>
      <c r="AS1142" s="213"/>
      <c r="AT1142" s="213"/>
      <c r="AU1142" s="213"/>
      <c r="AV1142" s="213"/>
    </row>
    <row r="1143" spans="14:48" ht="37.15" customHeight="1">
      <c r="N1143" s="213"/>
      <c r="O1143" s="213"/>
      <c r="P1143" s="213"/>
      <c r="Q1143" s="214"/>
      <c r="AE1143" s="213"/>
      <c r="AF1143" s="213"/>
      <c r="AG1143" s="213"/>
      <c r="AH1143" s="213"/>
      <c r="AI1143" s="213"/>
      <c r="AJ1143" s="213"/>
      <c r="AK1143" s="213"/>
      <c r="AL1143" s="213"/>
      <c r="AM1143" s="213"/>
      <c r="AN1143" s="213"/>
      <c r="AO1143" s="213"/>
      <c r="AP1143" s="213"/>
      <c r="AQ1143" s="213"/>
      <c r="AR1143" s="213"/>
      <c r="AS1143" s="213"/>
      <c r="AT1143" s="213"/>
      <c r="AU1143" s="213"/>
      <c r="AV1143" s="213"/>
    </row>
    <row r="1144" spans="14:48" ht="37.15" customHeight="1">
      <c r="N1144" s="213"/>
      <c r="O1144" s="213"/>
      <c r="P1144" s="213"/>
      <c r="Q1144" s="214"/>
      <c r="AE1144" s="213"/>
      <c r="AF1144" s="213"/>
      <c r="AG1144" s="213"/>
      <c r="AH1144" s="213"/>
      <c r="AI1144" s="213"/>
      <c r="AJ1144" s="213"/>
      <c r="AK1144" s="213"/>
      <c r="AL1144" s="213"/>
      <c r="AM1144" s="213"/>
      <c r="AN1144" s="213"/>
      <c r="AO1144" s="213"/>
      <c r="AP1144" s="213"/>
      <c r="AQ1144" s="213"/>
      <c r="AR1144" s="213"/>
      <c r="AS1144" s="213"/>
      <c r="AT1144" s="213"/>
      <c r="AU1144" s="213"/>
      <c r="AV1144" s="213"/>
    </row>
    <row r="1145" spans="14:48" ht="37.15" customHeight="1">
      <c r="N1145" s="213"/>
      <c r="O1145" s="213"/>
      <c r="P1145" s="213"/>
      <c r="Q1145" s="214"/>
      <c r="AE1145" s="213"/>
      <c r="AF1145" s="213"/>
      <c r="AG1145" s="213"/>
      <c r="AH1145" s="213"/>
      <c r="AI1145" s="213"/>
      <c r="AJ1145" s="213"/>
      <c r="AK1145" s="213"/>
      <c r="AL1145" s="213"/>
      <c r="AM1145" s="213"/>
      <c r="AN1145" s="213"/>
      <c r="AO1145" s="213"/>
      <c r="AP1145" s="213"/>
      <c r="AQ1145" s="213"/>
      <c r="AR1145" s="213"/>
      <c r="AS1145" s="213"/>
      <c r="AT1145" s="213"/>
      <c r="AU1145" s="213"/>
      <c r="AV1145" s="213"/>
    </row>
    <row r="1146" spans="14:48" ht="37.15" customHeight="1">
      <c r="N1146" s="213"/>
      <c r="O1146" s="213"/>
      <c r="P1146" s="213"/>
      <c r="Q1146" s="214"/>
      <c r="AE1146" s="213"/>
      <c r="AF1146" s="213"/>
      <c r="AG1146" s="213"/>
      <c r="AH1146" s="213"/>
      <c r="AI1146" s="213"/>
      <c r="AJ1146" s="213"/>
      <c r="AK1146" s="213"/>
      <c r="AL1146" s="213"/>
      <c r="AM1146" s="213"/>
      <c r="AN1146" s="213"/>
      <c r="AO1146" s="213"/>
      <c r="AP1146" s="213"/>
      <c r="AQ1146" s="213"/>
      <c r="AR1146" s="213"/>
      <c r="AS1146" s="213"/>
      <c r="AT1146" s="213"/>
      <c r="AU1146" s="213"/>
      <c r="AV1146" s="213"/>
    </row>
    <row r="1147" spans="14:48" ht="37.15" customHeight="1">
      <c r="N1147" s="213"/>
      <c r="O1147" s="213"/>
      <c r="P1147" s="213"/>
      <c r="Q1147" s="214"/>
      <c r="AE1147" s="213"/>
      <c r="AF1147" s="213"/>
      <c r="AG1147" s="213"/>
      <c r="AH1147" s="213"/>
      <c r="AI1147" s="213"/>
      <c r="AJ1147" s="213"/>
      <c r="AK1147" s="213"/>
      <c r="AL1147" s="213"/>
      <c r="AM1147" s="213"/>
      <c r="AN1147" s="213"/>
      <c r="AO1147" s="213"/>
      <c r="AP1147" s="213"/>
      <c r="AQ1147" s="213"/>
      <c r="AR1147" s="213"/>
      <c r="AS1147" s="213"/>
      <c r="AT1147" s="213"/>
      <c r="AU1147" s="213"/>
      <c r="AV1147" s="213"/>
    </row>
    <row r="1148" spans="14:48" ht="37.15" customHeight="1">
      <c r="N1148" s="213"/>
      <c r="O1148" s="213"/>
      <c r="P1148" s="213"/>
      <c r="Q1148" s="214"/>
      <c r="AE1148" s="213"/>
      <c r="AF1148" s="213"/>
      <c r="AG1148" s="213"/>
      <c r="AH1148" s="213"/>
      <c r="AI1148" s="213"/>
      <c r="AJ1148" s="213"/>
      <c r="AK1148" s="213"/>
      <c r="AL1148" s="213"/>
      <c r="AM1148" s="213"/>
      <c r="AN1148" s="213"/>
      <c r="AO1148" s="213"/>
      <c r="AP1148" s="213"/>
      <c r="AQ1148" s="213"/>
      <c r="AR1148" s="213"/>
      <c r="AS1148" s="213"/>
      <c r="AT1148" s="213"/>
      <c r="AU1148" s="213"/>
      <c r="AV1148" s="213"/>
    </row>
    <row r="1149" spans="14:48" ht="37.15" customHeight="1">
      <c r="N1149" s="213"/>
      <c r="O1149" s="213"/>
      <c r="P1149" s="213"/>
      <c r="Q1149" s="214"/>
      <c r="AE1149" s="213"/>
      <c r="AF1149" s="213"/>
      <c r="AG1149" s="213"/>
      <c r="AH1149" s="213"/>
      <c r="AI1149" s="213"/>
      <c r="AJ1149" s="213"/>
      <c r="AK1149" s="213"/>
      <c r="AL1149" s="213"/>
      <c r="AM1149" s="213"/>
      <c r="AN1149" s="213"/>
      <c r="AO1149" s="213"/>
      <c r="AP1149" s="213"/>
      <c r="AQ1149" s="213"/>
      <c r="AR1149" s="213"/>
      <c r="AS1149" s="213"/>
      <c r="AT1149" s="213"/>
      <c r="AU1149" s="213"/>
      <c r="AV1149" s="213"/>
    </row>
    <row r="1150" spans="14:48" ht="37.15" customHeight="1">
      <c r="N1150" s="213"/>
      <c r="O1150" s="213"/>
      <c r="P1150" s="213"/>
      <c r="Q1150" s="214"/>
      <c r="AE1150" s="213"/>
      <c r="AF1150" s="213"/>
      <c r="AG1150" s="213"/>
      <c r="AH1150" s="213"/>
      <c r="AI1150" s="213"/>
      <c r="AJ1150" s="213"/>
      <c r="AK1150" s="213"/>
      <c r="AL1150" s="213"/>
      <c r="AM1150" s="213"/>
      <c r="AN1150" s="213"/>
      <c r="AO1150" s="213"/>
      <c r="AP1150" s="213"/>
      <c r="AQ1150" s="213"/>
      <c r="AR1150" s="213"/>
      <c r="AS1150" s="213"/>
      <c r="AT1150" s="213"/>
      <c r="AU1150" s="213"/>
      <c r="AV1150" s="213"/>
    </row>
    <row r="1151" spans="14:48" ht="37.15" customHeight="1">
      <c r="N1151" s="213"/>
      <c r="O1151" s="213"/>
      <c r="P1151" s="213"/>
      <c r="Q1151" s="214"/>
      <c r="AE1151" s="213"/>
      <c r="AF1151" s="213"/>
      <c r="AG1151" s="213"/>
      <c r="AH1151" s="213"/>
      <c r="AI1151" s="213"/>
      <c r="AJ1151" s="213"/>
      <c r="AK1151" s="213"/>
      <c r="AL1151" s="213"/>
      <c r="AM1151" s="213"/>
      <c r="AN1151" s="213"/>
      <c r="AO1151" s="213"/>
      <c r="AP1151" s="213"/>
      <c r="AQ1151" s="213"/>
      <c r="AR1151" s="213"/>
      <c r="AS1151" s="213"/>
      <c r="AT1151" s="213"/>
      <c r="AU1151" s="213"/>
      <c r="AV1151" s="213"/>
    </row>
    <row r="1152" spans="14:48" ht="37.15" customHeight="1">
      <c r="N1152" s="213"/>
      <c r="O1152" s="213"/>
      <c r="P1152" s="213"/>
      <c r="Q1152" s="214"/>
      <c r="AE1152" s="213"/>
      <c r="AF1152" s="213"/>
      <c r="AG1152" s="213"/>
      <c r="AH1152" s="213"/>
      <c r="AI1152" s="213"/>
      <c r="AJ1152" s="213"/>
      <c r="AK1152" s="213"/>
      <c r="AL1152" s="213"/>
      <c r="AM1152" s="213"/>
      <c r="AN1152" s="213"/>
      <c r="AO1152" s="213"/>
      <c r="AP1152" s="213"/>
      <c r="AQ1152" s="213"/>
      <c r="AR1152" s="213"/>
      <c r="AS1152" s="213"/>
      <c r="AT1152" s="213"/>
      <c r="AU1152" s="213"/>
      <c r="AV1152" s="213"/>
    </row>
    <row r="1153" spans="14:48" ht="37.15" customHeight="1">
      <c r="N1153" s="213"/>
      <c r="O1153" s="213"/>
      <c r="P1153" s="213"/>
      <c r="Q1153" s="214"/>
      <c r="AE1153" s="213"/>
      <c r="AF1153" s="213"/>
      <c r="AG1153" s="213"/>
      <c r="AH1153" s="213"/>
      <c r="AI1153" s="213"/>
      <c r="AJ1153" s="213"/>
      <c r="AK1153" s="213"/>
      <c r="AL1153" s="213"/>
      <c r="AM1153" s="213"/>
      <c r="AN1153" s="213"/>
      <c r="AO1153" s="213"/>
      <c r="AP1153" s="213"/>
      <c r="AQ1153" s="213"/>
      <c r="AR1153" s="213"/>
      <c r="AS1153" s="213"/>
      <c r="AT1153" s="213"/>
      <c r="AU1153" s="213"/>
      <c r="AV1153" s="213"/>
    </row>
    <row r="1154" spans="14:48" ht="37.15" customHeight="1">
      <c r="N1154" s="213"/>
      <c r="O1154" s="213"/>
      <c r="P1154" s="213"/>
      <c r="Q1154" s="214"/>
      <c r="AE1154" s="213"/>
      <c r="AF1154" s="213"/>
      <c r="AG1154" s="213"/>
      <c r="AH1154" s="213"/>
      <c r="AI1154" s="213"/>
      <c r="AJ1154" s="213"/>
      <c r="AK1154" s="213"/>
      <c r="AL1154" s="213"/>
      <c r="AM1154" s="213"/>
      <c r="AN1154" s="213"/>
      <c r="AO1154" s="213"/>
      <c r="AP1154" s="213"/>
      <c r="AQ1154" s="213"/>
      <c r="AR1154" s="213"/>
      <c r="AS1154" s="213"/>
      <c r="AT1154" s="213"/>
      <c r="AU1154" s="213"/>
      <c r="AV1154" s="213"/>
    </row>
    <row r="1155" spans="14:48" ht="37.15" customHeight="1">
      <c r="N1155" s="213"/>
      <c r="O1155" s="213"/>
      <c r="P1155" s="213"/>
      <c r="Q1155" s="214"/>
      <c r="AE1155" s="213"/>
      <c r="AF1155" s="213"/>
      <c r="AG1155" s="213"/>
      <c r="AH1155" s="213"/>
      <c r="AI1155" s="213"/>
      <c r="AJ1155" s="213"/>
      <c r="AK1155" s="213"/>
      <c r="AL1155" s="213"/>
      <c r="AM1155" s="213"/>
      <c r="AN1155" s="213"/>
      <c r="AO1155" s="213"/>
      <c r="AP1155" s="213"/>
      <c r="AQ1155" s="213"/>
      <c r="AR1155" s="213"/>
      <c r="AS1155" s="213"/>
      <c r="AT1155" s="213"/>
      <c r="AU1155" s="213"/>
      <c r="AV1155" s="213"/>
    </row>
    <row r="1156" spans="14:48" ht="37.15" customHeight="1">
      <c r="N1156" s="213"/>
      <c r="O1156" s="213"/>
      <c r="P1156" s="213"/>
      <c r="Q1156" s="214"/>
      <c r="AE1156" s="213"/>
      <c r="AF1156" s="213"/>
      <c r="AG1156" s="213"/>
      <c r="AH1156" s="213"/>
      <c r="AI1156" s="213"/>
      <c r="AJ1156" s="213"/>
      <c r="AK1156" s="213"/>
      <c r="AL1156" s="213"/>
      <c r="AM1156" s="213"/>
      <c r="AN1156" s="213"/>
      <c r="AO1156" s="213"/>
      <c r="AP1156" s="213"/>
      <c r="AQ1156" s="213"/>
      <c r="AR1156" s="213"/>
      <c r="AS1156" s="213"/>
      <c r="AT1156" s="213"/>
      <c r="AU1156" s="213"/>
      <c r="AV1156" s="213"/>
    </row>
    <row r="1157" spans="14:48" ht="37.15" customHeight="1">
      <c r="N1157" s="213"/>
      <c r="O1157" s="213"/>
      <c r="P1157" s="213"/>
      <c r="Q1157" s="214"/>
      <c r="AE1157" s="213"/>
      <c r="AF1157" s="213"/>
      <c r="AG1157" s="213"/>
      <c r="AH1157" s="213"/>
      <c r="AI1157" s="213"/>
      <c r="AJ1157" s="213"/>
      <c r="AK1157" s="213"/>
      <c r="AL1157" s="213"/>
      <c r="AM1157" s="213"/>
      <c r="AN1157" s="213"/>
      <c r="AO1157" s="213"/>
      <c r="AP1157" s="213"/>
      <c r="AQ1157" s="213"/>
      <c r="AR1157" s="213"/>
      <c r="AS1157" s="213"/>
      <c r="AT1157" s="213"/>
      <c r="AU1157" s="213"/>
      <c r="AV1157" s="213"/>
    </row>
    <row r="1158" spans="14:48" ht="37.15" customHeight="1">
      <c r="N1158" s="213"/>
      <c r="O1158" s="213"/>
      <c r="P1158" s="213"/>
      <c r="Q1158" s="214"/>
      <c r="AE1158" s="213"/>
      <c r="AF1158" s="213"/>
      <c r="AG1158" s="213"/>
      <c r="AH1158" s="213"/>
      <c r="AI1158" s="213"/>
      <c r="AJ1158" s="213"/>
      <c r="AK1158" s="213"/>
      <c r="AL1158" s="213"/>
      <c r="AM1158" s="213"/>
      <c r="AN1158" s="213"/>
      <c r="AO1158" s="213"/>
      <c r="AP1158" s="213"/>
      <c r="AQ1158" s="213"/>
      <c r="AR1158" s="213"/>
      <c r="AS1158" s="213"/>
      <c r="AT1158" s="213"/>
      <c r="AU1158" s="213"/>
      <c r="AV1158" s="213"/>
    </row>
    <row r="1159" spans="14:48" ht="37.15" customHeight="1">
      <c r="N1159" s="213"/>
      <c r="O1159" s="213"/>
      <c r="P1159" s="213"/>
      <c r="Q1159" s="214"/>
      <c r="AE1159" s="213"/>
      <c r="AF1159" s="213"/>
      <c r="AG1159" s="213"/>
      <c r="AH1159" s="213"/>
      <c r="AI1159" s="213"/>
      <c r="AJ1159" s="213"/>
      <c r="AK1159" s="213"/>
      <c r="AL1159" s="213"/>
      <c r="AM1159" s="213"/>
      <c r="AN1159" s="213"/>
      <c r="AO1159" s="213"/>
      <c r="AP1159" s="213"/>
      <c r="AQ1159" s="213"/>
      <c r="AR1159" s="213"/>
      <c r="AS1159" s="213"/>
      <c r="AT1159" s="213"/>
      <c r="AU1159" s="213"/>
      <c r="AV1159" s="213"/>
    </row>
    <row r="1160" spans="14:48" ht="37.15" customHeight="1">
      <c r="N1160" s="213"/>
      <c r="O1160" s="213"/>
      <c r="P1160" s="213"/>
      <c r="Q1160" s="214"/>
      <c r="AE1160" s="213"/>
      <c r="AF1160" s="213"/>
      <c r="AG1160" s="213"/>
      <c r="AH1160" s="213"/>
      <c r="AI1160" s="213"/>
      <c r="AJ1160" s="213"/>
      <c r="AK1160" s="213"/>
      <c r="AL1160" s="213"/>
      <c r="AM1160" s="213"/>
      <c r="AN1160" s="213"/>
      <c r="AO1160" s="213"/>
      <c r="AP1160" s="213"/>
      <c r="AQ1160" s="213"/>
      <c r="AR1160" s="213"/>
      <c r="AS1160" s="213"/>
      <c r="AT1160" s="213"/>
      <c r="AU1160" s="213"/>
      <c r="AV1160" s="213"/>
    </row>
    <row r="1161" spans="14:48" ht="37.15" customHeight="1">
      <c r="N1161" s="213"/>
      <c r="O1161" s="213"/>
      <c r="P1161" s="213"/>
      <c r="Q1161" s="214"/>
      <c r="AE1161" s="213"/>
      <c r="AF1161" s="213"/>
      <c r="AG1161" s="213"/>
      <c r="AH1161" s="213"/>
      <c r="AI1161" s="213"/>
      <c r="AJ1161" s="213"/>
      <c r="AK1161" s="213"/>
      <c r="AL1161" s="213"/>
      <c r="AM1161" s="213"/>
      <c r="AN1161" s="213"/>
      <c r="AO1161" s="213"/>
      <c r="AP1161" s="213"/>
      <c r="AQ1161" s="213"/>
      <c r="AR1161" s="213"/>
      <c r="AS1161" s="213"/>
      <c r="AT1161" s="213"/>
      <c r="AU1161" s="213"/>
      <c r="AV1161" s="213"/>
    </row>
    <row r="1162" spans="14:48" ht="37.15" customHeight="1">
      <c r="N1162" s="213"/>
      <c r="O1162" s="213"/>
      <c r="P1162" s="213"/>
      <c r="Q1162" s="214"/>
      <c r="AE1162" s="213"/>
      <c r="AF1162" s="213"/>
      <c r="AG1162" s="213"/>
      <c r="AH1162" s="213"/>
      <c r="AI1162" s="213"/>
      <c r="AJ1162" s="213"/>
      <c r="AK1162" s="213"/>
      <c r="AL1162" s="213"/>
      <c r="AM1162" s="213"/>
      <c r="AN1162" s="213"/>
      <c r="AO1162" s="213"/>
      <c r="AP1162" s="213"/>
      <c r="AQ1162" s="213"/>
      <c r="AR1162" s="213"/>
      <c r="AS1162" s="213"/>
      <c r="AT1162" s="213"/>
      <c r="AU1162" s="213"/>
      <c r="AV1162" s="213"/>
    </row>
    <row r="1163" spans="14:48" ht="37.15" customHeight="1">
      <c r="N1163" s="213"/>
      <c r="O1163" s="213"/>
      <c r="P1163" s="213"/>
      <c r="Q1163" s="214"/>
      <c r="AE1163" s="213"/>
      <c r="AF1163" s="213"/>
      <c r="AG1163" s="213"/>
      <c r="AH1163" s="213"/>
      <c r="AI1163" s="213"/>
      <c r="AJ1163" s="213"/>
      <c r="AK1163" s="213"/>
      <c r="AL1163" s="213"/>
      <c r="AM1163" s="213"/>
      <c r="AN1163" s="213"/>
      <c r="AO1163" s="213"/>
      <c r="AP1163" s="213"/>
      <c r="AQ1163" s="213"/>
      <c r="AR1163" s="213"/>
      <c r="AS1163" s="213"/>
      <c r="AT1163" s="213"/>
      <c r="AU1163" s="213"/>
      <c r="AV1163" s="213"/>
    </row>
    <row r="1164" spans="14:48" ht="37.15" customHeight="1">
      <c r="N1164" s="213"/>
      <c r="O1164" s="213"/>
      <c r="P1164" s="213"/>
      <c r="Q1164" s="214"/>
      <c r="AE1164" s="213"/>
      <c r="AF1164" s="213"/>
      <c r="AG1164" s="213"/>
      <c r="AH1164" s="213"/>
      <c r="AI1164" s="213"/>
      <c r="AJ1164" s="213"/>
      <c r="AK1164" s="213"/>
      <c r="AL1164" s="213"/>
      <c r="AM1164" s="213"/>
      <c r="AN1164" s="213"/>
      <c r="AO1164" s="213"/>
      <c r="AP1164" s="213"/>
      <c r="AQ1164" s="213"/>
      <c r="AR1164" s="213"/>
      <c r="AS1164" s="213"/>
      <c r="AT1164" s="213"/>
      <c r="AU1164" s="213"/>
      <c r="AV1164" s="213"/>
    </row>
    <row r="1165" spans="14:48" ht="37.15" customHeight="1">
      <c r="N1165" s="213"/>
      <c r="O1165" s="213"/>
      <c r="P1165" s="213"/>
      <c r="Q1165" s="214"/>
      <c r="AE1165" s="213"/>
      <c r="AF1165" s="213"/>
      <c r="AG1165" s="213"/>
      <c r="AH1165" s="213"/>
      <c r="AI1165" s="213"/>
      <c r="AJ1165" s="213"/>
      <c r="AK1165" s="213"/>
      <c r="AL1165" s="213"/>
      <c r="AM1165" s="213"/>
      <c r="AN1165" s="213"/>
      <c r="AO1165" s="213"/>
      <c r="AP1165" s="213"/>
      <c r="AQ1165" s="213"/>
      <c r="AR1165" s="213"/>
      <c r="AS1165" s="213"/>
      <c r="AT1165" s="213"/>
      <c r="AU1165" s="213"/>
      <c r="AV1165" s="213"/>
    </row>
    <row r="1166" spans="14:48" ht="37.15" customHeight="1">
      <c r="N1166" s="213"/>
      <c r="O1166" s="213"/>
      <c r="P1166" s="213"/>
      <c r="Q1166" s="214"/>
      <c r="AE1166" s="213"/>
      <c r="AF1166" s="213"/>
      <c r="AG1166" s="213"/>
      <c r="AH1166" s="213"/>
      <c r="AI1166" s="213"/>
      <c r="AJ1166" s="213"/>
      <c r="AK1166" s="213"/>
      <c r="AL1166" s="213"/>
      <c r="AM1166" s="213"/>
      <c r="AN1166" s="213"/>
      <c r="AO1166" s="213"/>
      <c r="AP1166" s="213"/>
      <c r="AQ1166" s="213"/>
      <c r="AR1166" s="213"/>
      <c r="AS1166" s="213"/>
      <c r="AT1166" s="213"/>
      <c r="AU1166" s="213"/>
      <c r="AV1166" s="213"/>
    </row>
    <row r="1167" spans="14:48" ht="37.15" customHeight="1">
      <c r="N1167" s="213"/>
      <c r="O1167" s="213"/>
      <c r="P1167" s="213"/>
      <c r="Q1167" s="214"/>
      <c r="AE1167" s="213"/>
      <c r="AF1167" s="213"/>
      <c r="AG1167" s="213"/>
      <c r="AH1167" s="213"/>
      <c r="AI1167" s="213"/>
      <c r="AJ1167" s="213"/>
      <c r="AK1167" s="213"/>
      <c r="AL1167" s="213"/>
      <c r="AM1167" s="213"/>
      <c r="AN1167" s="213"/>
      <c r="AO1167" s="213"/>
      <c r="AP1167" s="213"/>
      <c r="AQ1167" s="213"/>
      <c r="AR1167" s="213"/>
      <c r="AS1167" s="213"/>
      <c r="AT1167" s="213"/>
      <c r="AU1167" s="213"/>
      <c r="AV1167" s="213"/>
    </row>
    <row r="1168" spans="14:48" ht="37.15" customHeight="1">
      <c r="N1168" s="213"/>
      <c r="O1168" s="213"/>
      <c r="P1168" s="213"/>
      <c r="Q1168" s="214"/>
      <c r="AE1168" s="213"/>
      <c r="AF1168" s="213"/>
      <c r="AG1168" s="213"/>
      <c r="AH1168" s="213"/>
      <c r="AI1168" s="213"/>
      <c r="AJ1168" s="213"/>
      <c r="AK1168" s="213"/>
      <c r="AL1168" s="213"/>
      <c r="AM1168" s="213"/>
      <c r="AN1168" s="213"/>
      <c r="AO1168" s="213"/>
      <c r="AP1168" s="213"/>
      <c r="AQ1168" s="213"/>
      <c r="AR1168" s="213"/>
      <c r="AS1168" s="213"/>
      <c r="AT1168" s="213"/>
      <c r="AU1168" s="213"/>
      <c r="AV1168" s="213"/>
    </row>
    <row r="1169" spans="14:48" ht="37.15" customHeight="1">
      <c r="N1169" s="213"/>
      <c r="O1169" s="213"/>
      <c r="P1169" s="213"/>
      <c r="Q1169" s="214"/>
      <c r="AE1169" s="213"/>
      <c r="AF1169" s="213"/>
      <c r="AG1169" s="213"/>
      <c r="AH1169" s="213"/>
      <c r="AI1169" s="213"/>
      <c r="AJ1169" s="213"/>
      <c r="AK1169" s="213"/>
      <c r="AL1169" s="213"/>
      <c r="AM1169" s="213"/>
      <c r="AN1169" s="213"/>
      <c r="AO1169" s="213"/>
      <c r="AP1169" s="213"/>
      <c r="AQ1169" s="213"/>
      <c r="AR1169" s="213"/>
      <c r="AS1169" s="213"/>
      <c r="AT1169" s="213"/>
      <c r="AU1169" s="213"/>
      <c r="AV1169" s="213"/>
    </row>
    <row r="1170" spans="14:48" ht="37.15" customHeight="1">
      <c r="N1170" s="213"/>
      <c r="O1170" s="213"/>
      <c r="P1170" s="213"/>
      <c r="Q1170" s="214"/>
      <c r="AE1170" s="213"/>
      <c r="AF1170" s="213"/>
      <c r="AG1170" s="213"/>
      <c r="AH1170" s="213"/>
      <c r="AI1170" s="213"/>
      <c r="AJ1170" s="213"/>
      <c r="AK1170" s="213"/>
      <c r="AL1170" s="213"/>
      <c r="AM1170" s="213"/>
      <c r="AN1170" s="213"/>
      <c r="AO1170" s="213"/>
      <c r="AP1170" s="213"/>
      <c r="AQ1170" s="213"/>
      <c r="AR1170" s="213"/>
      <c r="AS1170" s="213"/>
      <c r="AT1170" s="213"/>
      <c r="AU1170" s="213"/>
      <c r="AV1170" s="213"/>
    </row>
    <row r="1171" spans="14:48" ht="37.15" customHeight="1">
      <c r="N1171" s="213"/>
      <c r="O1171" s="213"/>
      <c r="P1171" s="213"/>
      <c r="Q1171" s="214"/>
      <c r="AE1171" s="213"/>
      <c r="AF1171" s="213"/>
      <c r="AG1171" s="213"/>
      <c r="AH1171" s="213"/>
      <c r="AI1171" s="213"/>
      <c r="AJ1171" s="213"/>
      <c r="AK1171" s="213"/>
      <c r="AL1171" s="213"/>
      <c r="AM1171" s="213"/>
      <c r="AN1171" s="213"/>
      <c r="AO1171" s="213"/>
      <c r="AP1171" s="213"/>
      <c r="AQ1171" s="213"/>
      <c r="AR1171" s="213"/>
      <c r="AS1171" s="213"/>
      <c r="AT1171" s="213"/>
      <c r="AU1171" s="213"/>
      <c r="AV1171" s="213"/>
    </row>
    <row r="1172" spans="14:48" ht="37.15" customHeight="1">
      <c r="N1172" s="213"/>
      <c r="O1172" s="213"/>
      <c r="P1172" s="213"/>
      <c r="Q1172" s="214"/>
      <c r="AE1172" s="213"/>
      <c r="AF1172" s="213"/>
      <c r="AG1172" s="213"/>
      <c r="AH1172" s="213"/>
      <c r="AI1172" s="213"/>
      <c r="AJ1172" s="213"/>
      <c r="AK1172" s="213"/>
      <c r="AL1172" s="213"/>
      <c r="AM1172" s="213"/>
      <c r="AN1172" s="213"/>
      <c r="AO1172" s="213"/>
      <c r="AP1172" s="213"/>
      <c r="AQ1172" s="213"/>
      <c r="AR1172" s="213"/>
      <c r="AS1172" s="213"/>
      <c r="AT1172" s="213"/>
      <c r="AU1172" s="213"/>
      <c r="AV1172" s="213"/>
    </row>
    <row r="1173" spans="14:48" ht="37.15" customHeight="1">
      <c r="N1173" s="213"/>
      <c r="O1173" s="213"/>
      <c r="P1173" s="213"/>
      <c r="Q1173" s="214"/>
      <c r="AE1173" s="213"/>
      <c r="AF1173" s="213"/>
      <c r="AG1173" s="213"/>
      <c r="AH1173" s="213"/>
      <c r="AI1173" s="213"/>
      <c r="AJ1173" s="213"/>
      <c r="AK1173" s="213"/>
      <c r="AL1173" s="213"/>
      <c r="AM1173" s="213"/>
      <c r="AN1173" s="213"/>
      <c r="AO1173" s="213"/>
      <c r="AP1173" s="213"/>
      <c r="AQ1173" s="213"/>
      <c r="AR1173" s="213"/>
      <c r="AS1173" s="213"/>
      <c r="AT1173" s="213"/>
      <c r="AU1173" s="213"/>
      <c r="AV1173" s="213"/>
    </row>
    <row r="1174" spans="14:48" ht="37.15" customHeight="1">
      <c r="N1174" s="213"/>
      <c r="O1174" s="213"/>
      <c r="P1174" s="213"/>
      <c r="Q1174" s="214"/>
      <c r="AE1174" s="213"/>
      <c r="AF1174" s="213"/>
      <c r="AG1174" s="213"/>
      <c r="AH1174" s="213"/>
      <c r="AI1174" s="213"/>
      <c r="AJ1174" s="213"/>
      <c r="AK1174" s="213"/>
      <c r="AL1174" s="213"/>
      <c r="AM1174" s="213"/>
      <c r="AN1174" s="213"/>
      <c r="AO1174" s="213"/>
      <c r="AP1174" s="213"/>
      <c r="AQ1174" s="213"/>
      <c r="AR1174" s="213"/>
      <c r="AS1174" s="213"/>
      <c r="AT1174" s="213"/>
      <c r="AU1174" s="213"/>
      <c r="AV1174" s="213"/>
    </row>
    <row r="1175" spans="14:48" ht="37.15" customHeight="1">
      <c r="N1175" s="213"/>
      <c r="O1175" s="213"/>
      <c r="P1175" s="213"/>
      <c r="Q1175" s="214"/>
      <c r="AE1175" s="213"/>
      <c r="AF1175" s="213"/>
      <c r="AG1175" s="213"/>
      <c r="AH1175" s="213"/>
      <c r="AI1175" s="213"/>
      <c r="AJ1175" s="213"/>
      <c r="AK1175" s="213"/>
      <c r="AL1175" s="213"/>
      <c r="AM1175" s="213"/>
      <c r="AN1175" s="213"/>
      <c r="AO1175" s="213"/>
      <c r="AP1175" s="213"/>
      <c r="AQ1175" s="213"/>
      <c r="AR1175" s="213"/>
      <c r="AS1175" s="213"/>
      <c r="AT1175" s="213"/>
      <c r="AU1175" s="213"/>
      <c r="AV1175" s="213"/>
    </row>
    <row r="1176" spans="14:48" ht="37.15" customHeight="1">
      <c r="N1176" s="213"/>
      <c r="O1176" s="213"/>
      <c r="P1176" s="213"/>
      <c r="Q1176" s="214"/>
      <c r="AE1176" s="213"/>
      <c r="AF1176" s="213"/>
      <c r="AG1176" s="213"/>
      <c r="AH1176" s="213"/>
      <c r="AI1176" s="213"/>
      <c r="AJ1176" s="213"/>
      <c r="AK1176" s="213"/>
      <c r="AL1176" s="213"/>
      <c r="AM1176" s="213"/>
      <c r="AN1176" s="213"/>
      <c r="AO1176" s="213"/>
      <c r="AP1176" s="213"/>
      <c r="AQ1176" s="213"/>
      <c r="AR1176" s="213"/>
      <c r="AS1176" s="213"/>
      <c r="AT1176" s="213"/>
      <c r="AU1176" s="213"/>
      <c r="AV1176" s="213"/>
    </row>
    <row r="1177" spans="14:48" ht="37.15" customHeight="1">
      <c r="N1177" s="213"/>
      <c r="O1177" s="213"/>
      <c r="P1177" s="213"/>
      <c r="Q1177" s="214"/>
      <c r="AE1177" s="213"/>
      <c r="AF1177" s="213"/>
      <c r="AG1177" s="213"/>
      <c r="AH1177" s="213"/>
      <c r="AI1177" s="213"/>
      <c r="AJ1177" s="213"/>
      <c r="AK1177" s="213"/>
      <c r="AL1177" s="213"/>
      <c r="AM1177" s="213"/>
      <c r="AN1177" s="213"/>
      <c r="AO1177" s="213"/>
      <c r="AP1177" s="213"/>
      <c r="AQ1177" s="213"/>
      <c r="AR1177" s="213"/>
      <c r="AS1177" s="213"/>
      <c r="AT1177" s="213"/>
      <c r="AU1177" s="213"/>
      <c r="AV1177" s="213"/>
    </row>
    <row r="1178" spans="14:48" ht="37.15" customHeight="1">
      <c r="N1178" s="213"/>
      <c r="O1178" s="213"/>
      <c r="P1178" s="213"/>
      <c r="Q1178" s="214"/>
      <c r="AE1178" s="213"/>
      <c r="AF1178" s="213"/>
      <c r="AG1178" s="213"/>
      <c r="AH1178" s="213"/>
      <c r="AI1178" s="213"/>
      <c r="AJ1178" s="213"/>
      <c r="AK1178" s="213"/>
      <c r="AL1178" s="213"/>
      <c r="AM1178" s="213"/>
      <c r="AN1178" s="213"/>
      <c r="AO1178" s="213"/>
      <c r="AP1178" s="213"/>
      <c r="AQ1178" s="213"/>
      <c r="AR1178" s="213"/>
      <c r="AS1178" s="213"/>
      <c r="AT1178" s="213"/>
      <c r="AU1178" s="213"/>
      <c r="AV1178" s="213"/>
    </row>
    <row r="1179" spans="14:48" ht="37.15" customHeight="1">
      <c r="N1179" s="213"/>
      <c r="O1179" s="213"/>
      <c r="P1179" s="213"/>
      <c r="Q1179" s="214"/>
      <c r="AE1179" s="213"/>
      <c r="AF1179" s="213"/>
      <c r="AG1179" s="213"/>
      <c r="AH1179" s="213"/>
      <c r="AI1179" s="213"/>
      <c r="AJ1179" s="213"/>
      <c r="AK1179" s="213"/>
      <c r="AL1179" s="213"/>
      <c r="AM1179" s="213"/>
      <c r="AN1179" s="213"/>
      <c r="AO1179" s="213"/>
      <c r="AP1179" s="213"/>
      <c r="AQ1179" s="213"/>
      <c r="AR1179" s="213"/>
      <c r="AS1179" s="213"/>
      <c r="AT1179" s="213"/>
      <c r="AU1179" s="213"/>
      <c r="AV1179" s="213"/>
    </row>
    <row r="1180" spans="14:48" ht="37.15" customHeight="1">
      <c r="N1180" s="213"/>
      <c r="O1180" s="213"/>
      <c r="P1180" s="213"/>
      <c r="Q1180" s="214"/>
      <c r="AE1180" s="213"/>
      <c r="AF1180" s="213"/>
      <c r="AG1180" s="213"/>
      <c r="AH1180" s="213"/>
      <c r="AI1180" s="213"/>
      <c r="AJ1180" s="213"/>
      <c r="AK1180" s="213"/>
      <c r="AL1180" s="213"/>
      <c r="AM1180" s="213"/>
      <c r="AN1180" s="213"/>
      <c r="AO1180" s="213"/>
      <c r="AP1180" s="213"/>
      <c r="AQ1180" s="213"/>
      <c r="AR1180" s="213"/>
      <c r="AS1180" s="213"/>
      <c r="AT1180" s="213"/>
      <c r="AU1180" s="213"/>
      <c r="AV1180" s="213"/>
    </row>
    <row r="1181" spans="14:48" ht="37.15" customHeight="1">
      <c r="N1181" s="213"/>
      <c r="O1181" s="213"/>
      <c r="P1181" s="213"/>
      <c r="Q1181" s="214"/>
      <c r="AE1181" s="213"/>
      <c r="AF1181" s="213"/>
      <c r="AG1181" s="213"/>
      <c r="AH1181" s="213"/>
      <c r="AI1181" s="213"/>
      <c r="AJ1181" s="213"/>
      <c r="AK1181" s="213"/>
      <c r="AL1181" s="213"/>
      <c r="AM1181" s="213"/>
      <c r="AN1181" s="213"/>
      <c r="AO1181" s="213"/>
      <c r="AP1181" s="213"/>
      <c r="AQ1181" s="213"/>
      <c r="AR1181" s="213"/>
      <c r="AS1181" s="213"/>
      <c r="AT1181" s="213"/>
      <c r="AU1181" s="213"/>
      <c r="AV1181" s="213"/>
    </row>
    <row r="1182" spans="14:48" ht="37.15" customHeight="1">
      <c r="N1182" s="213"/>
      <c r="O1182" s="213"/>
      <c r="P1182" s="213"/>
      <c r="Q1182" s="214"/>
      <c r="AE1182" s="213"/>
      <c r="AF1182" s="213"/>
      <c r="AG1182" s="213"/>
      <c r="AH1182" s="213"/>
      <c r="AI1182" s="213"/>
      <c r="AJ1182" s="213"/>
      <c r="AK1182" s="213"/>
      <c r="AL1182" s="213"/>
      <c r="AM1182" s="213"/>
      <c r="AN1182" s="213"/>
      <c r="AO1182" s="213"/>
      <c r="AP1182" s="213"/>
      <c r="AQ1182" s="213"/>
      <c r="AR1182" s="213"/>
      <c r="AS1182" s="213"/>
      <c r="AT1182" s="213"/>
      <c r="AU1182" s="213"/>
      <c r="AV1182" s="213"/>
    </row>
    <row r="1183" spans="14:48" ht="37.15" customHeight="1">
      <c r="N1183" s="213"/>
      <c r="O1183" s="213"/>
      <c r="P1183" s="213"/>
      <c r="Q1183" s="214"/>
      <c r="AE1183" s="213"/>
      <c r="AF1183" s="213"/>
      <c r="AG1183" s="213"/>
      <c r="AH1183" s="213"/>
      <c r="AI1183" s="213"/>
      <c r="AJ1183" s="213"/>
      <c r="AK1183" s="213"/>
      <c r="AL1183" s="213"/>
      <c r="AM1183" s="213"/>
      <c r="AN1183" s="213"/>
      <c r="AO1183" s="213"/>
      <c r="AP1183" s="213"/>
      <c r="AQ1183" s="213"/>
      <c r="AR1183" s="213"/>
      <c r="AS1183" s="213"/>
      <c r="AT1183" s="213"/>
      <c r="AU1183" s="213"/>
      <c r="AV1183" s="213"/>
    </row>
    <row r="1184" spans="14:48" ht="37.15" customHeight="1">
      <c r="N1184" s="213"/>
      <c r="O1184" s="213"/>
      <c r="P1184" s="213"/>
      <c r="Q1184" s="214"/>
      <c r="AE1184" s="213"/>
      <c r="AF1184" s="213"/>
      <c r="AG1184" s="213"/>
      <c r="AH1184" s="213"/>
      <c r="AI1184" s="213"/>
      <c r="AJ1184" s="213"/>
      <c r="AK1184" s="213"/>
      <c r="AL1184" s="213"/>
      <c r="AM1184" s="213"/>
      <c r="AN1184" s="213"/>
      <c r="AO1184" s="213"/>
      <c r="AP1184" s="213"/>
      <c r="AQ1184" s="213"/>
      <c r="AR1184" s="213"/>
      <c r="AS1184" s="213"/>
      <c r="AT1184" s="213"/>
      <c r="AU1184" s="213"/>
      <c r="AV1184" s="213"/>
    </row>
    <row r="1185" spans="14:48" ht="37.15" customHeight="1">
      <c r="N1185" s="213"/>
      <c r="O1185" s="213"/>
      <c r="P1185" s="213"/>
      <c r="Q1185" s="214"/>
      <c r="AE1185" s="213"/>
      <c r="AF1185" s="213"/>
      <c r="AG1185" s="213"/>
      <c r="AH1185" s="213"/>
      <c r="AI1185" s="213"/>
      <c r="AJ1185" s="213"/>
      <c r="AK1185" s="213"/>
      <c r="AL1185" s="213"/>
      <c r="AM1185" s="213"/>
      <c r="AN1185" s="213"/>
      <c r="AO1185" s="213"/>
      <c r="AP1185" s="213"/>
      <c r="AQ1185" s="213"/>
      <c r="AR1185" s="213"/>
      <c r="AS1185" s="213"/>
      <c r="AT1185" s="213"/>
      <c r="AU1185" s="213"/>
      <c r="AV1185" s="213"/>
    </row>
    <row r="1186" spans="14:48" ht="37.15" customHeight="1">
      <c r="N1186" s="213"/>
      <c r="O1186" s="213"/>
      <c r="P1186" s="213"/>
      <c r="Q1186" s="214"/>
      <c r="AE1186" s="213"/>
      <c r="AF1186" s="213"/>
      <c r="AG1186" s="213"/>
      <c r="AH1186" s="213"/>
      <c r="AI1186" s="213"/>
      <c r="AJ1186" s="213"/>
      <c r="AK1186" s="213"/>
      <c r="AL1186" s="213"/>
      <c r="AM1186" s="213"/>
      <c r="AN1186" s="213"/>
      <c r="AO1186" s="213"/>
      <c r="AP1186" s="213"/>
      <c r="AQ1186" s="213"/>
      <c r="AR1186" s="213"/>
      <c r="AS1186" s="213"/>
      <c r="AT1186" s="213"/>
      <c r="AU1186" s="213"/>
      <c r="AV1186" s="213"/>
    </row>
    <row r="1187" spans="14:48" ht="37.15" customHeight="1">
      <c r="N1187" s="213"/>
      <c r="O1187" s="213"/>
      <c r="P1187" s="213"/>
      <c r="Q1187" s="214"/>
      <c r="AE1187" s="213"/>
      <c r="AF1187" s="213"/>
      <c r="AG1187" s="213"/>
      <c r="AH1187" s="213"/>
      <c r="AI1187" s="213"/>
      <c r="AJ1187" s="213"/>
      <c r="AK1187" s="213"/>
      <c r="AL1187" s="213"/>
      <c r="AM1187" s="213"/>
      <c r="AN1187" s="213"/>
      <c r="AO1187" s="213"/>
      <c r="AP1187" s="213"/>
      <c r="AQ1187" s="213"/>
      <c r="AR1187" s="213"/>
      <c r="AS1187" s="213"/>
      <c r="AT1187" s="213"/>
      <c r="AU1187" s="213"/>
      <c r="AV1187" s="213"/>
    </row>
    <row r="1188" spans="14:48" ht="37.15" customHeight="1">
      <c r="N1188" s="213"/>
      <c r="O1188" s="213"/>
      <c r="P1188" s="213"/>
      <c r="Q1188" s="214"/>
      <c r="AE1188" s="213"/>
      <c r="AF1188" s="213"/>
      <c r="AG1188" s="213"/>
      <c r="AH1188" s="213"/>
      <c r="AI1188" s="213"/>
      <c r="AJ1188" s="213"/>
      <c r="AK1188" s="213"/>
      <c r="AL1188" s="213"/>
      <c r="AM1188" s="213"/>
      <c r="AN1188" s="213"/>
      <c r="AO1188" s="213"/>
      <c r="AP1188" s="213"/>
      <c r="AQ1188" s="213"/>
      <c r="AR1188" s="213"/>
      <c r="AS1188" s="213"/>
      <c r="AT1188" s="213"/>
      <c r="AU1188" s="213"/>
      <c r="AV1188" s="213"/>
    </row>
    <row r="1189" spans="14:48" ht="37.15" customHeight="1">
      <c r="N1189" s="213"/>
      <c r="O1189" s="213"/>
      <c r="P1189" s="213"/>
      <c r="Q1189" s="214"/>
      <c r="AE1189" s="213"/>
      <c r="AF1189" s="213"/>
      <c r="AG1189" s="213"/>
      <c r="AH1189" s="213"/>
      <c r="AI1189" s="213"/>
      <c r="AJ1189" s="213"/>
      <c r="AK1189" s="213"/>
      <c r="AL1189" s="213"/>
      <c r="AM1189" s="213"/>
      <c r="AN1189" s="213"/>
      <c r="AO1189" s="213"/>
      <c r="AP1189" s="213"/>
      <c r="AQ1189" s="213"/>
      <c r="AR1189" s="213"/>
      <c r="AS1189" s="213"/>
      <c r="AT1189" s="213"/>
      <c r="AU1189" s="213"/>
      <c r="AV1189" s="213"/>
    </row>
    <row r="1190" spans="14:48" ht="37.15" customHeight="1">
      <c r="N1190" s="213"/>
      <c r="O1190" s="213"/>
      <c r="P1190" s="213"/>
      <c r="Q1190" s="214"/>
      <c r="AE1190" s="213"/>
      <c r="AF1190" s="213"/>
      <c r="AG1190" s="213"/>
      <c r="AH1190" s="213"/>
      <c r="AI1190" s="213"/>
      <c r="AJ1190" s="213"/>
      <c r="AK1190" s="213"/>
      <c r="AL1190" s="213"/>
      <c r="AM1190" s="213"/>
      <c r="AN1190" s="213"/>
      <c r="AO1190" s="213"/>
      <c r="AP1190" s="213"/>
      <c r="AQ1190" s="213"/>
      <c r="AR1190" s="213"/>
      <c r="AS1190" s="213"/>
      <c r="AT1190" s="213"/>
      <c r="AU1190" s="213"/>
      <c r="AV1190" s="213"/>
    </row>
    <row r="1191" spans="14:48" ht="37.15" customHeight="1">
      <c r="N1191" s="213"/>
      <c r="O1191" s="213"/>
      <c r="P1191" s="213"/>
      <c r="Q1191" s="214"/>
      <c r="AE1191" s="213"/>
      <c r="AF1191" s="213"/>
      <c r="AG1191" s="213"/>
      <c r="AH1191" s="213"/>
      <c r="AI1191" s="213"/>
      <c r="AJ1191" s="213"/>
      <c r="AK1191" s="213"/>
      <c r="AL1191" s="213"/>
      <c r="AM1191" s="213"/>
      <c r="AN1191" s="213"/>
      <c r="AO1191" s="213"/>
      <c r="AP1191" s="213"/>
      <c r="AQ1191" s="213"/>
      <c r="AR1191" s="213"/>
      <c r="AS1191" s="213"/>
      <c r="AT1191" s="213"/>
      <c r="AU1191" s="213"/>
      <c r="AV1191" s="213"/>
    </row>
    <row r="1192" spans="14:48" ht="37.15" customHeight="1">
      <c r="N1192" s="213"/>
      <c r="O1192" s="213"/>
      <c r="P1192" s="213"/>
      <c r="Q1192" s="214"/>
      <c r="AE1192" s="213"/>
      <c r="AF1192" s="213"/>
      <c r="AG1192" s="213"/>
      <c r="AH1192" s="213"/>
      <c r="AI1192" s="213"/>
      <c r="AJ1192" s="213"/>
      <c r="AK1192" s="213"/>
      <c r="AL1192" s="213"/>
      <c r="AM1192" s="213"/>
      <c r="AN1192" s="213"/>
      <c r="AO1192" s="213"/>
      <c r="AP1192" s="213"/>
      <c r="AQ1192" s="213"/>
      <c r="AR1192" s="213"/>
      <c r="AS1192" s="213"/>
      <c r="AT1192" s="213"/>
      <c r="AU1192" s="213"/>
      <c r="AV1192" s="213"/>
    </row>
    <row r="1193" spans="14:48" ht="37.15" customHeight="1">
      <c r="N1193" s="213"/>
      <c r="O1193" s="213"/>
      <c r="P1193" s="213"/>
      <c r="Q1193" s="214"/>
      <c r="AE1193" s="213"/>
      <c r="AF1193" s="213"/>
      <c r="AG1193" s="213"/>
      <c r="AH1193" s="213"/>
      <c r="AI1193" s="213"/>
      <c r="AJ1193" s="213"/>
      <c r="AK1193" s="213"/>
      <c r="AL1193" s="213"/>
      <c r="AM1193" s="213"/>
      <c r="AN1193" s="213"/>
      <c r="AO1193" s="213"/>
      <c r="AP1193" s="213"/>
      <c r="AQ1193" s="213"/>
      <c r="AR1193" s="213"/>
      <c r="AS1193" s="213"/>
      <c r="AT1193" s="213"/>
      <c r="AU1193" s="213"/>
      <c r="AV1193" s="213"/>
    </row>
    <row r="1194" spans="14:48" ht="37.15" customHeight="1">
      <c r="N1194" s="213"/>
      <c r="O1194" s="213"/>
      <c r="P1194" s="213"/>
      <c r="Q1194" s="214"/>
      <c r="AE1194" s="213"/>
      <c r="AF1194" s="213"/>
      <c r="AG1194" s="213"/>
      <c r="AH1194" s="213"/>
      <c r="AI1194" s="213"/>
      <c r="AJ1194" s="213"/>
      <c r="AK1194" s="213"/>
      <c r="AL1194" s="213"/>
      <c r="AM1194" s="213"/>
      <c r="AN1194" s="213"/>
      <c r="AO1194" s="213"/>
      <c r="AP1194" s="213"/>
      <c r="AQ1194" s="213"/>
      <c r="AR1194" s="213"/>
      <c r="AS1194" s="213"/>
      <c r="AT1194" s="213"/>
      <c r="AU1194" s="213"/>
      <c r="AV1194" s="213"/>
    </row>
    <row r="1195" spans="14:48" ht="37.15" customHeight="1">
      <c r="N1195" s="213"/>
      <c r="O1195" s="213"/>
      <c r="P1195" s="213"/>
      <c r="Q1195" s="214"/>
      <c r="AE1195" s="213"/>
      <c r="AF1195" s="213"/>
      <c r="AG1195" s="213"/>
      <c r="AH1195" s="213"/>
      <c r="AI1195" s="213"/>
      <c r="AJ1195" s="213"/>
      <c r="AK1195" s="213"/>
      <c r="AL1195" s="213"/>
      <c r="AM1195" s="213"/>
      <c r="AN1195" s="213"/>
      <c r="AO1195" s="213"/>
      <c r="AP1195" s="213"/>
      <c r="AQ1195" s="213"/>
      <c r="AR1195" s="213"/>
      <c r="AS1195" s="213"/>
      <c r="AT1195" s="213"/>
      <c r="AU1195" s="213"/>
      <c r="AV1195" s="213"/>
    </row>
    <row r="1196" spans="14:48" ht="37.15" customHeight="1">
      <c r="N1196" s="213"/>
      <c r="O1196" s="213"/>
      <c r="P1196" s="213"/>
      <c r="Q1196" s="214"/>
      <c r="AE1196" s="213"/>
      <c r="AF1196" s="213"/>
      <c r="AG1196" s="213"/>
      <c r="AH1196" s="213"/>
      <c r="AI1196" s="213"/>
      <c r="AJ1196" s="213"/>
      <c r="AK1196" s="213"/>
      <c r="AL1196" s="213"/>
      <c r="AM1196" s="213"/>
      <c r="AN1196" s="213"/>
      <c r="AO1196" s="213"/>
      <c r="AP1196" s="213"/>
      <c r="AQ1196" s="213"/>
      <c r="AR1196" s="213"/>
      <c r="AS1196" s="213"/>
      <c r="AT1196" s="213"/>
      <c r="AU1196" s="213"/>
      <c r="AV1196" s="213"/>
    </row>
    <row r="1197" spans="14:48" ht="37.15" customHeight="1">
      <c r="N1197" s="213"/>
      <c r="O1197" s="213"/>
      <c r="P1197" s="213"/>
      <c r="Q1197" s="214"/>
      <c r="AE1197" s="213"/>
      <c r="AF1197" s="213"/>
      <c r="AG1197" s="213"/>
      <c r="AH1197" s="213"/>
      <c r="AI1197" s="213"/>
      <c r="AJ1197" s="213"/>
      <c r="AK1197" s="213"/>
      <c r="AL1197" s="213"/>
      <c r="AM1197" s="213"/>
      <c r="AN1197" s="213"/>
      <c r="AO1197" s="213"/>
      <c r="AP1197" s="213"/>
      <c r="AQ1197" s="213"/>
      <c r="AR1197" s="213"/>
      <c r="AS1197" s="213"/>
      <c r="AT1197" s="213"/>
      <c r="AU1197" s="213"/>
      <c r="AV1197" s="213"/>
    </row>
    <row r="1198" spans="14:48" ht="37.15" customHeight="1">
      <c r="N1198" s="213"/>
      <c r="O1198" s="213"/>
      <c r="P1198" s="213"/>
      <c r="Q1198" s="214"/>
      <c r="AE1198" s="213"/>
      <c r="AF1198" s="213"/>
      <c r="AG1198" s="213"/>
      <c r="AH1198" s="213"/>
      <c r="AI1198" s="213"/>
      <c r="AJ1198" s="213"/>
      <c r="AK1198" s="213"/>
      <c r="AL1198" s="213"/>
      <c r="AM1198" s="213"/>
      <c r="AN1198" s="213"/>
      <c r="AO1198" s="213"/>
      <c r="AP1198" s="213"/>
      <c r="AQ1198" s="213"/>
      <c r="AR1198" s="213"/>
      <c r="AS1198" s="213"/>
      <c r="AT1198" s="213"/>
      <c r="AU1198" s="213"/>
      <c r="AV1198" s="213"/>
    </row>
    <row r="1199" spans="14:48" ht="37.15" customHeight="1">
      <c r="N1199" s="213"/>
      <c r="O1199" s="213"/>
      <c r="P1199" s="213"/>
      <c r="Q1199" s="214"/>
      <c r="AE1199" s="213"/>
      <c r="AF1199" s="213"/>
      <c r="AG1199" s="213"/>
      <c r="AH1199" s="213"/>
      <c r="AI1199" s="213"/>
      <c r="AJ1199" s="213"/>
      <c r="AK1199" s="213"/>
      <c r="AL1199" s="213"/>
      <c r="AM1199" s="213"/>
      <c r="AN1199" s="213"/>
      <c r="AO1199" s="213"/>
      <c r="AP1199" s="213"/>
      <c r="AQ1199" s="213"/>
      <c r="AR1199" s="213"/>
      <c r="AS1199" s="213"/>
      <c r="AT1199" s="213"/>
      <c r="AU1199" s="213"/>
      <c r="AV1199" s="213"/>
    </row>
    <row r="1200" spans="14:48" ht="37.15" customHeight="1">
      <c r="N1200" s="213"/>
      <c r="O1200" s="213"/>
      <c r="P1200" s="213"/>
      <c r="Q1200" s="214"/>
      <c r="AE1200" s="213"/>
      <c r="AF1200" s="213"/>
      <c r="AG1200" s="213"/>
      <c r="AH1200" s="213"/>
      <c r="AI1200" s="213"/>
      <c r="AJ1200" s="213"/>
      <c r="AK1200" s="213"/>
      <c r="AL1200" s="213"/>
      <c r="AM1200" s="213"/>
      <c r="AN1200" s="213"/>
      <c r="AO1200" s="213"/>
      <c r="AP1200" s="213"/>
      <c r="AQ1200" s="213"/>
      <c r="AR1200" s="213"/>
      <c r="AS1200" s="213"/>
      <c r="AT1200" s="213"/>
      <c r="AU1200" s="213"/>
      <c r="AV1200" s="213"/>
    </row>
    <row r="1201" spans="14:48" ht="37.15" customHeight="1">
      <c r="N1201" s="213"/>
      <c r="O1201" s="213"/>
      <c r="P1201" s="213"/>
      <c r="Q1201" s="214"/>
      <c r="AE1201" s="213"/>
      <c r="AF1201" s="213"/>
      <c r="AG1201" s="213"/>
      <c r="AH1201" s="213"/>
      <c r="AI1201" s="213"/>
      <c r="AJ1201" s="213"/>
      <c r="AK1201" s="213"/>
      <c r="AL1201" s="213"/>
      <c r="AM1201" s="213"/>
      <c r="AN1201" s="213"/>
      <c r="AO1201" s="213"/>
      <c r="AP1201" s="213"/>
      <c r="AQ1201" s="213"/>
      <c r="AR1201" s="213"/>
      <c r="AS1201" s="213"/>
      <c r="AT1201" s="213"/>
      <c r="AU1201" s="213"/>
      <c r="AV1201" s="213"/>
    </row>
    <row r="1202" spans="14:48" ht="37.15" customHeight="1">
      <c r="N1202" s="213"/>
      <c r="O1202" s="213"/>
      <c r="P1202" s="213"/>
      <c r="Q1202" s="214"/>
      <c r="AE1202" s="213"/>
      <c r="AF1202" s="213"/>
      <c r="AG1202" s="213"/>
      <c r="AH1202" s="213"/>
      <c r="AI1202" s="213"/>
      <c r="AJ1202" s="213"/>
      <c r="AK1202" s="213"/>
      <c r="AL1202" s="213"/>
      <c r="AM1202" s="213"/>
      <c r="AN1202" s="213"/>
      <c r="AO1202" s="213"/>
      <c r="AP1202" s="213"/>
      <c r="AQ1202" s="213"/>
      <c r="AR1202" s="213"/>
      <c r="AS1202" s="213"/>
      <c r="AT1202" s="213"/>
      <c r="AU1202" s="213"/>
      <c r="AV1202" s="213"/>
    </row>
    <row r="1203" spans="14:48" ht="37.15" customHeight="1">
      <c r="N1203" s="213"/>
      <c r="O1203" s="213"/>
      <c r="P1203" s="213"/>
      <c r="Q1203" s="214"/>
      <c r="AE1203" s="213"/>
      <c r="AF1203" s="213"/>
      <c r="AG1203" s="213"/>
      <c r="AH1203" s="213"/>
      <c r="AI1203" s="213"/>
      <c r="AJ1203" s="213"/>
      <c r="AK1203" s="213"/>
      <c r="AL1203" s="213"/>
      <c r="AM1203" s="213"/>
      <c r="AN1203" s="213"/>
      <c r="AO1203" s="213"/>
      <c r="AP1203" s="213"/>
      <c r="AQ1203" s="213"/>
      <c r="AR1203" s="213"/>
      <c r="AS1203" s="213"/>
      <c r="AT1203" s="213"/>
      <c r="AU1203" s="213"/>
      <c r="AV1203" s="213"/>
    </row>
    <row r="1204" spans="14:48" ht="37.15" customHeight="1">
      <c r="N1204" s="213"/>
      <c r="O1204" s="213"/>
      <c r="P1204" s="213"/>
      <c r="Q1204" s="214"/>
      <c r="AE1204" s="213"/>
      <c r="AF1204" s="213"/>
      <c r="AG1204" s="213"/>
      <c r="AH1204" s="213"/>
      <c r="AI1204" s="213"/>
      <c r="AJ1204" s="213"/>
      <c r="AK1204" s="213"/>
      <c r="AL1204" s="213"/>
      <c r="AM1204" s="213"/>
      <c r="AN1204" s="213"/>
      <c r="AO1204" s="213"/>
      <c r="AP1204" s="213"/>
      <c r="AQ1204" s="213"/>
      <c r="AR1204" s="213"/>
      <c r="AS1204" s="213"/>
      <c r="AT1204" s="213"/>
      <c r="AU1204" s="213"/>
      <c r="AV1204" s="213"/>
    </row>
    <row r="1205" spans="14:48" ht="37.15" customHeight="1">
      <c r="N1205" s="213"/>
      <c r="O1205" s="213"/>
      <c r="P1205" s="213"/>
      <c r="Q1205" s="214"/>
      <c r="AE1205" s="213"/>
      <c r="AF1205" s="213"/>
      <c r="AG1205" s="213"/>
      <c r="AH1205" s="213"/>
      <c r="AI1205" s="213"/>
      <c r="AJ1205" s="213"/>
      <c r="AK1205" s="213"/>
      <c r="AL1205" s="213"/>
      <c r="AM1205" s="213"/>
      <c r="AN1205" s="213"/>
      <c r="AO1205" s="213"/>
      <c r="AP1205" s="213"/>
      <c r="AQ1205" s="213"/>
      <c r="AR1205" s="213"/>
      <c r="AS1205" s="213"/>
      <c r="AT1205" s="213"/>
      <c r="AU1205" s="213"/>
      <c r="AV1205" s="213"/>
    </row>
    <row r="1206" spans="14:48" ht="37.15" customHeight="1">
      <c r="N1206" s="213"/>
      <c r="O1206" s="213"/>
      <c r="P1206" s="213"/>
      <c r="Q1206" s="214"/>
      <c r="AE1206" s="213"/>
      <c r="AF1206" s="213"/>
      <c r="AG1206" s="213"/>
      <c r="AH1206" s="213"/>
      <c r="AI1206" s="213"/>
      <c r="AJ1206" s="213"/>
      <c r="AK1206" s="213"/>
      <c r="AL1206" s="213"/>
      <c r="AM1206" s="213"/>
      <c r="AN1206" s="213"/>
      <c r="AO1206" s="213"/>
      <c r="AP1206" s="213"/>
      <c r="AQ1206" s="213"/>
      <c r="AR1206" s="213"/>
      <c r="AS1206" s="213"/>
      <c r="AT1206" s="213"/>
      <c r="AU1206" s="213"/>
      <c r="AV1206" s="213"/>
    </row>
    <row r="1207" spans="14:48" ht="37.15" customHeight="1">
      <c r="N1207" s="213"/>
      <c r="O1207" s="213"/>
      <c r="P1207" s="213"/>
      <c r="Q1207" s="214"/>
      <c r="AE1207" s="213"/>
      <c r="AF1207" s="213"/>
      <c r="AG1207" s="213"/>
      <c r="AH1207" s="213"/>
      <c r="AI1207" s="213"/>
      <c r="AJ1207" s="213"/>
      <c r="AK1207" s="213"/>
      <c r="AL1207" s="213"/>
      <c r="AM1207" s="213"/>
      <c r="AN1207" s="213"/>
      <c r="AO1207" s="213"/>
      <c r="AP1207" s="213"/>
      <c r="AQ1207" s="213"/>
      <c r="AR1207" s="213"/>
      <c r="AS1207" s="213"/>
      <c r="AT1207" s="213"/>
      <c r="AU1207" s="213"/>
      <c r="AV1207" s="213"/>
    </row>
    <row r="1208" spans="14:48" ht="37.15" customHeight="1">
      <c r="N1208" s="213"/>
      <c r="O1208" s="213"/>
      <c r="P1208" s="213"/>
      <c r="Q1208" s="214"/>
      <c r="AE1208" s="213"/>
      <c r="AF1208" s="213"/>
      <c r="AG1208" s="213"/>
      <c r="AH1208" s="213"/>
      <c r="AI1208" s="213"/>
      <c r="AJ1208" s="213"/>
      <c r="AK1208" s="213"/>
      <c r="AL1208" s="213"/>
      <c r="AM1208" s="213"/>
      <c r="AN1208" s="213"/>
      <c r="AO1208" s="213"/>
      <c r="AP1208" s="213"/>
      <c r="AQ1208" s="213"/>
      <c r="AR1208" s="213"/>
      <c r="AS1208" s="213"/>
      <c r="AT1208" s="213"/>
      <c r="AU1208" s="213"/>
      <c r="AV1208" s="213"/>
    </row>
    <row r="1209" spans="14:48" ht="37.15" customHeight="1">
      <c r="N1209" s="213"/>
      <c r="O1209" s="213"/>
      <c r="P1209" s="213"/>
      <c r="Q1209" s="214"/>
      <c r="AE1209" s="213"/>
      <c r="AF1209" s="213"/>
      <c r="AG1209" s="213"/>
      <c r="AH1209" s="213"/>
      <c r="AI1209" s="213"/>
      <c r="AJ1209" s="213"/>
      <c r="AK1209" s="213"/>
      <c r="AL1209" s="213"/>
      <c r="AM1209" s="213"/>
      <c r="AN1209" s="213"/>
      <c r="AO1209" s="213"/>
      <c r="AP1209" s="213"/>
      <c r="AQ1209" s="213"/>
      <c r="AR1209" s="213"/>
      <c r="AS1209" s="213"/>
      <c r="AT1209" s="213"/>
      <c r="AU1209" s="213"/>
      <c r="AV1209" s="213"/>
    </row>
    <row r="1210" spans="14:48" ht="37.15" customHeight="1">
      <c r="N1210" s="213"/>
      <c r="O1210" s="213"/>
      <c r="P1210" s="213"/>
      <c r="Q1210" s="214"/>
      <c r="AE1210" s="213"/>
      <c r="AF1210" s="213"/>
      <c r="AG1210" s="213"/>
      <c r="AH1210" s="213"/>
      <c r="AI1210" s="213"/>
      <c r="AJ1210" s="213"/>
      <c r="AK1210" s="213"/>
      <c r="AL1210" s="213"/>
      <c r="AM1210" s="213"/>
      <c r="AN1210" s="213"/>
      <c r="AO1210" s="213"/>
      <c r="AP1210" s="213"/>
      <c r="AQ1210" s="213"/>
      <c r="AR1210" s="213"/>
      <c r="AS1210" s="213"/>
      <c r="AT1210" s="213"/>
      <c r="AU1210" s="213"/>
      <c r="AV1210" s="213"/>
    </row>
    <row r="1211" spans="14:48" ht="37.15" customHeight="1">
      <c r="N1211" s="213"/>
      <c r="O1211" s="213"/>
      <c r="P1211" s="213"/>
      <c r="Q1211" s="214"/>
      <c r="AE1211" s="213"/>
      <c r="AF1211" s="213"/>
      <c r="AG1211" s="213"/>
      <c r="AH1211" s="213"/>
      <c r="AI1211" s="213"/>
      <c r="AJ1211" s="213"/>
      <c r="AK1211" s="213"/>
      <c r="AL1211" s="213"/>
      <c r="AM1211" s="213"/>
      <c r="AN1211" s="213"/>
      <c r="AO1211" s="213"/>
      <c r="AP1211" s="213"/>
      <c r="AQ1211" s="213"/>
      <c r="AR1211" s="213"/>
      <c r="AS1211" s="213"/>
      <c r="AT1211" s="213"/>
      <c r="AU1211" s="213"/>
      <c r="AV1211" s="213"/>
    </row>
    <row r="1212" spans="14:48" ht="37.15" customHeight="1">
      <c r="N1212" s="213"/>
      <c r="O1212" s="213"/>
      <c r="P1212" s="213"/>
      <c r="Q1212" s="214"/>
      <c r="AE1212" s="213"/>
      <c r="AF1212" s="213"/>
      <c r="AG1212" s="213"/>
      <c r="AH1212" s="213"/>
      <c r="AI1212" s="213"/>
      <c r="AJ1212" s="213"/>
      <c r="AK1212" s="213"/>
      <c r="AL1212" s="213"/>
      <c r="AM1212" s="213"/>
      <c r="AN1212" s="213"/>
      <c r="AO1212" s="213"/>
      <c r="AP1212" s="213"/>
      <c r="AQ1212" s="213"/>
      <c r="AR1212" s="213"/>
      <c r="AS1212" s="213"/>
      <c r="AT1212" s="213"/>
      <c r="AU1212" s="213"/>
      <c r="AV1212" s="213"/>
    </row>
    <row r="1213" spans="14:48" ht="37.15" customHeight="1">
      <c r="N1213" s="213"/>
      <c r="O1213" s="213"/>
      <c r="P1213" s="213"/>
      <c r="Q1213" s="214"/>
      <c r="AE1213" s="213"/>
      <c r="AF1213" s="213"/>
      <c r="AG1213" s="213"/>
      <c r="AH1213" s="213"/>
      <c r="AI1213" s="213"/>
      <c r="AJ1213" s="213"/>
      <c r="AK1213" s="213"/>
      <c r="AL1213" s="213"/>
      <c r="AM1213" s="213"/>
      <c r="AN1213" s="213"/>
      <c r="AO1213" s="213"/>
      <c r="AP1213" s="213"/>
      <c r="AQ1213" s="213"/>
      <c r="AR1213" s="213"/>
      <c r="AS1213" s="213"/>
      <c r="AT1213" s="213"/>
      <c r="AU1213" s="213"/>
      <c r="AV1213" s="213"/>
    </row>
    <row r="1214" spans="14:48" ht="37.15" customHeight="1">
      <c r="N1214" s="213"/>
      <c r="O1214" s="213"/>
      <c r="P1214" s="213"/>
      <c r="Q1214" s="214"/>
      <c r="AE1214" s="213"/>
      <c r="AF1214" s="213"/>
      <c r="AG1214" s="213"/>
      <c r="AH1214" s="213"/>
      <c r="AI1214" s="213"/>
      <c r="AJ1214" s="213"/>
      <c r="AK1214" s="213"/>
      <c r="AL1214" s="213"/>
      <c r="AM1214" s="213"/>
      <c r="AN1214" s="213"/>
      <c r="AO1214" s="213"/>
      <c r="AP1214" s="213"/>
      <c r="AQ1214" s="213"/>
      <c r="AR1214" s="213"/>
      <c r="AS1214" s="213"/>
      <c r="AT1214" s="213"/>
      <c r="AU1214" s="213"/>
      <c r="AV1214" s="213"/>
    </row>
    <row r="1215" spans="14:48" ht="37.15" customHeight="1">
      <c r="N1215" s="213"/>
      <c r="O1215" s="213"/>
      <c r="P1215" s="213"/>
      <c r="Q1215" s="214"/>
      <c r="AE1215" s="213"/>
      <c r="AF1215" s="213"/>
      <c r="AG1215" s="213"/>
      <c r="AH1215" s="213"/>
      <c r="AI1215" s="213"/>
      <c r="AJ1215" s="213"/>
      <c r="AK1215" s="213"/>
      <c r="AL1215" s="213"/>
      <c r="AM1215" s="213"/>
      <c r="AN1215" s="213"/>
      <c r="AO1215" s="213"/>
      <c r="AP1215" s="213"/>
      <c r="AQ1215" s="213"/>
      <c r="AR1215" s="213"/>
      <c r="AS1215" s="213"/>
      <c r="AT1215" s="213"/>
      <c r="AU1215" s="213"/>
      <c r="AV1215" s="213"/>
    </row>
    <row r="1216" spans="14:48" ht="37.15" customHeight="1">
      <c r="N1216" s="213"/>
      <c r="O1216" s="213"/>
      <c r="P1216" s="213"/>
      <c r="Q1216" s="214"/>
      <c r="AE1216" s="213"/>
      <c r="AF1216" s="213"/>
      <c r="AG1216" s="213"/>
      <c r="AH1216" s="213"/>
      <c r="AI1216" s="213"/>
      <c r="AJ1216" s="213"/>
      <c r="AK1216" s="213"/>
      <c r="AL1216" s="213"/>
      <c r="AM1216" s="213"/>
      <c r="AN1216" s="213"/>
      <c r="AO1216" s="213"/>
      <c r="AP1216" s="213"/>
      <c r="AQ1216" s="213"/>
      <c r="AR1216" s="213"/>
      <c r="AS1216" s="213"/>
      <c r="AT1216" s="213"/>
      <c r="AU1216" s="213"/>
      <c r="AV1216" s="213"/>
    </row>
    <row r="1217" spans="14:48" ht="37.15" customHeight="1">
      <c r="N1217" s="213"/>
      <c r="O1217" s="213"/>
      <c r="P1217" s="213"/>
      <c r="Q1217" s="214"/>
      <c r="AE1217" s="213"/>
      <c r="AF1217" s="213"/>
      <c r="AG1217" s="213"/>
      <c r="AH1217" s="213"/>
      <c r="AI1217" s="213"/>
      <c r="AJ1217" s="213"/>
      <c r="AK1217" s="213"/>
      <c r="AL1217" s="213"/>
      <c r="AM1217" s="213"/>
      <c r="AN1217" s="213"/>
      <c r="AO1217" s="213"/>
      <c r="AP1217" s="213"/>
      <c r="AQ1217" s="213"/>
      <c r="AR1217" s="213"/>
      <c r="AS1217" s="213"/>
      <c r="AT1217" s="213"/>
      <c r="AU1217" s="213"/>
      <c r="AV1217" s="213"/>
    </row>
    <row r="1218" spans="14:48" ht="37.15" customHeight="1">
      <c r="N1218" s="213"/>
      <c r="O1218" s="213"/>
      <c r="P1218" s="213"/>
      <c r="Q1218" s="214"/>
      <c r="AE1218" s="213"/>
      <c r="AF1218" s="213"/>
      <c r="AG1218" s="213"/>
      <c r="AH1218" s="213"/>
      <c r="AI1218" s="213"/>
      <c r="AJ1218" s="213"/>
      <c r="AK1218" s="213"/>
      <c r="AL1218" s="213"/>
      <c r="AM1218" s="213"/>
      <c r="AN1218" s="213"/>
      <c r="AO1218" s="213"/>
      <c r="AP1218" s="213"/>
      <c r="AQ1218" s="213"/>
      <c r="AR1218" s="213"/>
      <c r="AS1218" s="213"/>
      <c r="AT1218" s="213"/>
      <c r="AU1218" s="213"/>
      <c r="AV1218" s="213"/>
    </row>
    <row r="1219" spans="14:48" ht="37.15" customHeight="1">
      <c r="N1219" s="213"/>
      <c r="O1219" s="213"/>
      <c r="P1219" s="213"/>
      <c r="Q1219" s="214"/>
      <c r="AE1219" s="213"/>
      <c r="AF1219" s="213"/>
      <c r="AG1219" s="213"/>
      <c r="AH1219" s="213"/>
      <c r="AI1219" s="213"/>
      <c r="AJ1219" s="213"/>
      <c r="AK1219" s="213"/>
      <c r="AL1219" s="213"/>
      <c r="AM1219" s="213"/>
      <c r="AN1219" s="213"/>
      <c r="AO1219" s="213"/>
      <c r="AP1219" s="213"/>
      <c r="AQ1219" s="213"/>
      <c r="AR1219" s="213"/>
      <c r="AS1219" s="213"/>
      <c r="AT1219" s="213"/>
      <c r="AU1219" s="213"/>
      <c r="AV1219" s="213"/>
    </row>
    <row r="1220" spans="14:48" ht="37.15" customHeight="1">
      <c r="N1220" s="213"/>
      <c r="O1220" s="213"/>
      <c r="P1220" s="213"/>
      <c r="Q1220" s="214"/>
      <c r="AE1220" s="213"/>
      <c r="AF1220" s="213"/>
      <c r="AG1220" s="213"/>
      <c r="AH1220" s="213"/>
      <c r="AI1220" s="213"/>
      <c r="AJ1220" s="213"/>
      <c r="AK1220" s="213"/>
      <c r="AL1220" s="213"/>
      <c r="AM1220" s="213"/>
      <c r="AN1220" s="213"/>
      <c r="AO1220" s="213"/>
      <c r="AP1220" s="213"/>
      <c r="AQ1220" s="213"/>
      <c r="AR1220" s="213"/>
      <c r="AS1220" s="213"/>
      <c r="AT1220" s="213"/>
      <c r="AU1220" s="213"/>
      <c r="AV1220" s="213"/>
    </row>
    <row r="1221" spans="14:48" ht="37.15" customHeight="1">
      <c r="N1221" s="213"/>
      <c r="O1221" s="213"/>
      <c r="P1221" s="213"/>
      <c r="Q1221" s="214"/>
      <c r="AE1221" s="213"/>
      <c r="AF1221" s="213"/>
      <c r="AG1221" s="213"/>
      <c r="AH1221" s="213"/>
      <c r="AI1221" s="213"/>
      <c r="AJ1221" s="213"/>
      <c r="AK1221" s="213"/>
      <c r="AL1221" s="213"/>
      <c r="AM1221" s="213"/>
      <c r="AN1221" s="213"/>
      <c r="AO1221" s="213"/>
      <c r="AP1221" s="213"/>
      <c r="AQ1221" s="213"/>
      <c r="AR1221" s="213"/>
      <c r="AS1221" s="213"/>
      <c r="AT1221" s="213"/>
      <c r="AU1221" s="213"/>
      <c r="AV1221" s="213"/>
    </row>
    <row r="1222" spans="14:48" ht="37.15" customHeight="1">
      <c r="N1222" s="213"/>
      <c r="O1222" s="213"/>
      <c r="P1222" s="213"/>
      <c r="Q1222" s="214"/>
      <c r="AE1222" s="213"/>
      <c r="AF1222" s="213"/>
      <c r="AG1222" s="213"/>
      <c r="AH1222" s="213"/>
      <c r="AI1222" s="213"/>
      <c r="AJ1222" s="213"/>
      <c r="AK1222" s="213"/>
      <c r="AL1222" s="213"/>
      <c r="AM1222" s="213"/>
      <c r="AN1222" s="213"/>
      <c r="AO1222" s="213"/>
      <c r="AP1222" s="213"/>
      <c r="AQ1222" s="213"/>
      <c r="AR1222" s="213"/>
      <c r="AS1222" s="213"/>
      <c r="AT1222" s="213"/>
      <c r="AU1222" s="213"/>
      <c r="AV1222" s="213"/>
    </row>
    <row r="1223" spans="14:48" ht="37.15" customHeight="1">
      <c r="N1223" s="213"/>
      <c r="O1223" s="213"/>
      <c r="P1223" s="213"/>
      <c r="Q1223" s="214"/>
      <c r="AE1223" s="213"/>
      <c r="AF1223" s="213"/>
      <c r="AG1223" s="213"/>
      <c r="AH1223" s="213"/>
      <c r="AI1223" s="213"/>
      <c r="AJ1223" s="213"/>
      <c r="AK1223" s="213"/>
      <c r="AL1223" s="213"/>
      <c r="AM1223" s="213"/>
      <c r="AN1223" s="213"/>
      <c r="AO1223" s="213"/>
      <c r="AP1223" s="213"/>
      <c r="AQ1223" s="213"/>
      <c r="AR1223" s="213"/>
      <c r="AS1223" s="213"/>
      <c r="AT1223" s="213"/>
      <c r="AU1223" s="213"/>
      <c r="AV1223" s="213"/>
    </row>
    <row r="1224" spans="14:48" ht="37.15" customHeight="1">
      <c r="N1224" s="213"/>
      <c r="O1224" s="213"/>
      <c r="P1224" s="213"/>
      <c r="Q1224" s="214"/>
      <c r="AE1224" s="213"/>
      <c r="AF1224" s="213"/>
      <c r="AG1224" s="213"/>
      <c r="AH1224" s="213"/>
      <c r="AI1224" s="213"/>
      <c r="AJ1224" s="213"/>
      <c r="AK1224" s="213"/>
      <c r="AL1224" s="213"/>
      <c r="AM1224" s="213"/>
      <c r="AN1224" s="213"/>
      <c r="AO1224" s="213"/>
      <c r="AP1224" s="213"/>
      <c r="AQ1224" s="213"/>
      <c r="AR1224" s="213"/>
      <c r="AS1224" s="213"/>
      <c r="AT1224" s="213"/>
      <c r="AU1224" s="213"/>
      <c r="AV1224" s="213"/>
    </row>
    <row r="1225" spans="14:48" ht="37.15" customHeight="1">
      <c r="N1225" s="213"/>
      <c r="O1225" s="213"/>
      <c r="P1225" s="213"/>
      <c r="Q1225" s="214"/>
      <c r="AE1225" s="213"/>
      <c r="AF1225" s="213"/>
      <c r="AG1225" s="213"/>
      <c r="AH1225" s="213"/>
      <c r="AI1225" s="213"/>
      <c r="AJ1225" s="213"/>
      <c r="AK1225" s="213"/>
      <c r="AL1225" s="213"/>
      <c r="AM1225" s="213"/>
      <c r="AN1225" s="213"/>
      <c r="AO1225" s="213"/>
      <c r="AP1225" s="213"/>
      <c r="AQ1225" s="213"/>
      <c r="AR1225" s="213"/>
      <c r="AS1225" s="213"/>
      <c r="AT1225" s="213"/>
      <c r="AU1225" s="213"/>
      <c r="AV1225" s="213"/>
    </row>
    <row r="1226" spans="14:48" ht="37.15" customHeight="1">
      <c r="N1226" s="213"/>
      <c r="O1226" s="213"/>
      <c r="P1226" s="213"/>
      <c r="Q1226" s="214"/>
      <c r="AE1226" s="213"/>
      <c r="AF1226" s="213"/>
      <c r="AG1226" s="213"/>
      <c r="AH1226" s="213"/>
      <c r="AI1226" s="213"/>
      <c r="AJ1226" s="213"/>
      <c r="AK1226" s="213"/>
      <c r="AL1226" s="213"/>
      <c r="AM1226" s="213"/>
      <c r="AN1226" s="213"/>
      <c r="AO1226" s="213"/>
      <c r="AP1226" s="213"/>
      <c r="AQ1226" s="213"/>
      <c r="AR1226" s="213"/>
      <c r="AS1226" s="213"/>
      <c r="AT1226" s="213"/>
      <c r="AU1226" s="213"/>
      <c r="AV1226" s="213"/>
    </row>
    <row r="1227" spans="14:48" ht="37.15" customHeight="1">
      <c r="N1227" s="213"/>
      <c r="O1227" s="213"/>
      <c r="P1227" s="213"/>
      <c r="Q1227" s="214"/>
      <c r="AE1227" s="213"/>
      <c r="AF1227" s="213"/>
      <c r="AG1227" s="213"/>
      <c r="AH1227" s="213"/>
      <c r="AI1227" s="213"/>
      <c r="AJ1227" s="213"/>
      <c r="AK1227" s="213"/>
      <c r="AL1227" s="213"/>
      <c r="AM1227" s="213"/>
      <c r="AN1227" s="213"/>
      <c r="AO1227" s="213"/>
      <c r="AP1227" s="213"/>
      <c r="AQ1227" s="213"/>
      <c r="AR1227" s="213"/>
      <c r="AS1227" s="213"/>
      <c r="AT1227" s="213"/>
      <c r="AU1227" s="213"/>
      <c r="AV1227" s="213"/>
    </row>
    <row r="1228" spans="14:48" ht="37.15" customHeight="1">
      <c r="N1228" s="213"/>
      <c r="O1228" s="213"/>
      <c r="P1228" s="213"/>
      <c r="Q1228" s="214"/>
      <c r="AE1228" s="213"/>
      <c r="AF1228" s="213"/>
      <c r="AG1228" s="213"/>
      <c r="AH1228" s="213"/>
      <c r="AI1228" s="213"/>
      <c r="AJ1228" s="213"/>
      <c r="AK1228" s="213"/>
      <c r="AL1228" s="213"/>
      <c r="AM1228" s="213"/>
      <c r="AN1228" s="213"/>
      <c r="AO1228" s="213"/>
      <c r="AP1228" s="213"/>
      <c r="AQ1228" s="213"/>
      <c r="AR1228" s="213"/>
      <c r="AS1228" s="213"/>
      <c r="AT1228" s="213"/>
      <c r="AU1228" s="213"/>
      <c r="AV1228" s="213"/>
    </row>
    <row r="1229" spans="14:48" ht="37.15" customHeight="1">
      <c r="N1229" s="213"/>
      <c r="O1229" s="213"/>
      <c r="P1229" s="213"/>
      <c r="Q1229" s="214"/>
      <c r="AE1229" s="213"/>
      <c r="AF1229" s="213"/>
      <c r="AG1229" s="213"/>
      <c r="AH1229" s="213"/>
      <c r="AI1229" s="213"/>
      <c r="AJ1229" s="213"/>
      <c r="AK1229" s="213"/>
      <c r="AL1229" s="213"/>
      <c r="AM1229" s="213"/>
      <c r="AN1229" s="213"/>
      <c r="AO1229" s="213"/>
      <c r="AP1229" s="213"/>
      <c r="AQ1229" s="213"/>
      <c r="AR1229" s="213"/>
      <c r="AS1229" s="213"/>
      <c r="AT1229" s="213"/>
      <c r="AU1229" s="213"/>
      <c r="AV1229" s="213"/>
    </row>
    <row r="1230" spans="14:48" ht="37.15" customHeight="1">
      <c r="N1230" s="213"/>
      <c r="O1230" s="213"/>
      <c r="P1230" s="213"/>
      <c r="Q1230" s="214"/>
      <c r="AE1230" s="213"/>
      <c r="AF1230" s="213"/>
      <c r="AG1230" s="213"/>
      <c r="AH1230" s="213"/>
      <c r="AI1230" s="213"/>
      <c r="AJ1230" s="213"/>
      <c r="AK1230" s="213"/>
      <c r="AL1230" s="213"/>
      <c r="AM1230" s="213"/>
      <c r="AN1230" s="213"/>
      <c r="AO1230" s="213"/>
      <c r="AP1230" s="213"/>
      <c r="AQ1230" s="213"/>
      <c r="AR1230" s="213"/>
      <c r="AS1230" s="213"/>
      <c r="AT1230" s="213"/>
      <c r="AU1230" s="213"/>
      <c r="AV1230" s="213"/>
    </row>
    <row r="1231" spans="14:48" ht="37.15" customHeight="1">
      <c r="N1231" s="213"/>
      <c r="O1231" s="213"/>
      <c r="P1231" s="213"/>
      <c r="Q1231" s="214"/>
      <c r="AE1231" s="213"/>
      <c r="AF1231" s="213"/>
      <c r="AG1231" s="213"/>
      <c r="AH1231" s="213"/>
      <c r="AI1231" s="213"/>
      <c r="AJ1231" s="213"/>
      <c r="AK1231" s="213"/>
      <c r="AL1231" s="213"/>
      <c r="AM1231" s="213"/>
      <c r="AN1231" s="213"/>
      <c r="AO1231" s="213"/>
      <c r="AP1231" s="213"/>
      <c r="AQ1231" s="213"/>
      <c r="AR1231" s="213"/>
      <c r="AS1231" s="213"/>
      <c r="AT1231" s="213"/>
      <c r="AU1231" s="213"/>
      <c r="AV1231" s="213"/>
    </row>
    <row r="1232" spans="14:48" ht="37.15" customHeight="1">
      <c r="N1232" s="213"/>
      <c r="O1232" s="213"/>
      <c r="P1232" s="213"/>
      <c r="Q1232" s="214"/>
      <c r="AE1232" s="213"/>
      <c r="AF1232" s="213"/>
      <c r="AG1232" s="213"/>
      <c r="AH1232" s="213"/>
      <c r="AI1232" s="213"/>
      <c r="AJ1232" s="213"/>
      <c r="AK1232" s="213"/>
      <c r="AL1232" s="213"/>
      <c r="AM1232" s="213"/>
      <c r="AN1232" s="213"/>
      <c r="AO1232" s="213"/>
      <c r="AP1232" s="213"/>
      <c r="AQ1232" s="213"/>
      <c r="AR1232" s="213"/>
      <c r="AS1232" s="213"/>
      <c r="AT1232" s="213"/>
      <c r="AU1232" s="213"/>
      <c r="AV1232" s="213"/>
    </row>
    <row r="1233" spans="14:48" ht="37.15" customHeight="1">
      <c r="N1233" s="213"/>
      <c r="O1233" s="213"/>
      <c r="P1233" s="213"/>
      <c r="Q1233" s="214"/>
      <c r="AE1233" s="213"/>
      <c r="AF1233" s="213"/>
      <c r="AG1233" s="213"/>
      <c r="AH1233" s="213"/>
      <c r="AI1233" s="213"/>
      <c r="AJ1233" s="213"/>
      <c r="AK1233" s="213"/>
      <c r="AL1233" s="213"/>
      <c r="AM1233" s="213"/>
      <c r="AN1233" s="213"/>
      <c r="AO1233" s="213"/>
      <c r="AP1233" s="213"/>
      <c r="AQ1233" s="213"/>
      <c r="AR1233" s="213"/>
      <c r="AS1233" s="213"/>
      <c r="AT1233" s="213"/>
      <c r="AU1233" s="213"/>
      <c r="AV1233" s="213"/>
    </row>
    <row r="1234" spans="14:48" ht="37.15" customHeight="1">
      <c r="N1234" s="213"/>
      <c r="O1234" s="213"/>
      <c r="P1234" s="213"/>
      <c r="Q1234" s="214"/>
      <c r="AE1234" s="213"/>
      <c r="AF1234" s="213"/>
      <c r="AG1234" s="213"/>
      <c r="AH1234" s="213"/>
      <c r="AI1234" s="213"/>
      <c r="AJ1234" s="213"/>
      <c r="AK1234" s="213"/>
      <c r="AL1234" s="213"/>
      <c r="AM1234" s="213"/>
      <c r="AN1234" s="213"/>
      <c r="AO1234" s="213"/>
      <c r="AP1234" s="213"/>
      <c r="AQ1234" s="213"/>
      <c r="AR1234" s="213"/>
      <c r="AS1234" s="213"/>
      <c r="AT1234" s="213"/>
      <c r="AU1234" s="213"/>
      <c r="AV1234" s="213"/>
    </row>
    <row r="1235" spans="14:48" ht="37.15" customHeight="1">
      <c r="N1235" s="213"/>
      <c r="O1235" s="213"/>
      <c r="P1235" s="213"/>
      <c r="Q1235" s="214"/>
      <c r="AE1235" s="213"/>
      <c r="AF1235" s="213"/>
      <c r="AG1235" s="213"/>
      <c r="AH1235" s="213"/>
      <c r="AI1235" s="213"/>
      <c r="AJ1235" s="213"/>
      <c r="AK1235" s="213"/>
      <c r="AL1235" s="213"/>
      <c r="AM1235" s="213"/>
      <c r="AN1235" s="213"/>
      <c r="AO1235" s="213"/>
      <c r="AP1235" s="213"/>
      <c r="AQ1235" s="213"/>
      <c r="AR1235" s="213"/>
      <c r="AS1235" s="213"/>
      <c r="AT1235" s="213"/>
      <c r="AU1235" s="213"/>
      <c r="AV1235" s="213"/>
    </row>
    <row r="1236" spans="14:48" ht="37.15" customHeight="1">
      <c r="N1236" s="213"/>
      <c r="O1236" s="213"/>
      <c r="P1236" s="213"/>
      <c r="Q1236" s="214"/>
      <c r="AE1236" s="213"/>
      <c r="AF1236" s="213"/>
      <c r="AG1236" s="213"/>
      <c r="AH1236" s="213"/>
      <c r="AI1236" s="213"/>
      <c r="AJ1236" s="213"/>
      <c r="AK1236" s="213"/>
      <c r="AL1236" s="213"/>
      <c r="AM1236" s="213"/>
      <c r="AN1236" s="213"/>
      <c r="AO1236" s="213"/>
      <c r="AP1236" s="213"/>
      <c r="AQ1236" s="213"/>
      <c r="AR1236" s="213"/>
      <c r="AS1236" s="213"/>
      <c r="AT1236" s="213"/>
      <c r="AU1236" s="213"/>
      <c r="AV1236" s="213"/>
    </row>
    <row r="1237" spans="14:48" ht="37.15" customHeight="1">
      <c r="N1237" s="213"/>
      <c r="O1237" s="213"/>
      <c r="P1237" s="213"/>
      <c r="Q1237" s="214"/>
      <c r="AE1237" s="213"/>
      <c r="AF1237" s="213"/>
      <c r="AG1237" s="213"/>
      <c r="AH1237" s="213"/>
      <c r="AI1237" s="213"/>
      <c r="AJ1237" s="213"/>
      <c r="AK1237" s="213"/>
      <c r="AL1237" s="213"/>
      <c r="AM1237" s="213"/>
      <c r="AN1237" s="213"/>
      <c r="AO1237" s="213"/>
      <c r="AP1237" s="213"/>
      <c r="AQ1237" s="213"/>
      <c r="AR1237" s="213"/>
      <c r="AS1237" s="213"/>
      <c r="AT1237" s="213"/>
      <c r="AU1237" s="213"/>
      <c r="AV1237" s="213"/>
    </row>
    <row r="1238" spans="14:48" ht="37.15" customHeight="1">
      <c r="N1238" s="213"/>
      <c r="O1238" s="213"/>
      <c r="P1238" s="213"/>
      <c r="Q1238" s="214"/>
      <c r="AE1238" s="213"/>
      <c r="AF1238" s="213"/>
      <c r="AG1238" s="213"/>
      <c r="AH1238" s="213"/>
      <c r="AI1238" s="213"/>
      <c r="AJ1238" s="213"/>
      <c r="AK1238" s="213"/>
      <c r="AL1238" s="213"/>
      <c r="AM1238" s="213"/>
      <c r="AN1238" s="213"/>
      <c r="AO1238" s="213"/>
      <c r="AP1238" s="213"/>
      <c r="AQ1238" s="213"/>
      <c r="AR1238" s="213"/>
      <c r="AS1238" s="213"/>
      <c r="AT1238" s="213"/>
      <c r="AU1238" s="213"/>
      <c r="AV1238" s="213"/>
    </row>
    <row r="1239" spans="14:48" ht="37.15" customHeight="1">
      <c r="N1239" s="213"/>
      <c r="O1239" s="213"/>
      <c r="P1239" s="213"/>
      <c r="Q1239" s="214"/>
      <c r="AE1239" s="213"/>
      <c r="AF1239" s="213"/>
      <c r="AG1239" s="213"/>
      <c r="AH1239" s="213"/>
      <c r="AI1239" s="213"/>
      <c r="AJ1239" s="213"/>
      <c r="AK1239" s="213"/>
      <c r="AL1239" s="213"/>
      <c r="AM1239" s="213"/>
      <c r="AN1239" s="213"/>
      <c r="AO1239" s="213"/>
      <c r="AP1239" s="213"/>
      <c r="AQ1239" s="213"/>
      <c r="AR1239" s="213"/>
      <c r="AS1239" s="213"/>
      <c r="AT1239" s="213"/>
      <c r="AU1239" s="213"/>
      <c r="AV1239" s="213"/>
    </row>
    <row r="1240" spans="14:48" ht="37.15" customHeight="1">
      <c r="N1240" s="213"/>
      <c r="O1240" s="213"/>
      <c r="P1240" s="213"/>
      <c r="Q1240" s="214"/>
      <c r="AE1240" s="213"/>
      <c r="AF1240" s="213"/>
      <c r="AG1240" s="213"/>
      <c r="AH1240" s="213"/>
      <c r="AI1240" s="213"/>
      <c r="AJ1240" s="213"/>
      <c r="AK1240" s="213"/>
      <c r="AL1240" s="213"/>
      <c r="AM1240" s="213"/>
      <c r="AN1240" s="213"/>
      <c r="AO1240" s="213"/>
      <c r="AP1240" s="213"/>
      <c r="AQ1240" s="213"/>
      <c r="AR1240" s="213"/>
      <c r="AS1240" s="213"/>
      <c r="AT1240" s="213"/>
      <c r="AU1240" s="213"/>
      <c r="AV1240" s="213"/>
    </row>
    <row r="1241" spans="14:48" ht="37.15" customHeight="1">
      <c r="N1241" s="213"/>
      <c r="O1241" s="213"/>
      <c r="P1241" s="213"/>
      <c r="AE1241" s="213"/>
      <c r="AF1241" s="213"/>
      <c r="AG1241" s="213"/>
      <c r="AH1241" s="213"/>
      <c r="AI1241" s="213"/>
      <c r="AJ1241" s="213"/>
      <c r="AK1241" s="213"/>
      <c r="AL1241" s="213"/>
      <c r="AM1241" s="213"/>
      <c r="AN1241" s="213"/>
      <c r="AO1241" s="213"/>
      <c r="AP1241" s="213"/>
      <c r="AQ1241" s="213"/>
      <c r="AR1241" s="213"/>
      <c r="AS1241" s="213"/>
      <c r="AT1241" s="213"/>
      <c r="AU1241" s="213"/>
      <c r="AV1241" s="213"/>
    </row>
    <row r="1242" spans="14:48" ht="37.15" customHeight="1">
      <c r="N1242" s="213"/>
      <c r="O1242" s="213"/>
      <c r="P1242" s="213"/>
      <c r="AE1242" s="213"/>
      <c r="AF1242" s="213"/>
      <c r="AG1242" s="213"/>
      <c r="AH1242" s="213"/>
      <c r="AI1242" s="213"/>
      <c r="AJ1242" s="213"/>
      <c r="AK1242" s="213"/>
      <c r="AL1242" s="213"/>
      <c r="AM1242" s="213"/>
      <c r="AN1242" s="213"/>
      <c r="AO1242" s="213"/>
      <c r="AP1242" s="213"/>
      <c r="AQ1242" s="213"/>
      <c r="AR1242" s="213"/>
      <c r="AS1242" s="213"/>
      <c r="AT1242" s="213"/>
      <c r="AU1242" s="213"/>
      <c r="AV1242" s="213"/>
    </row>
    <row r="1243" spans="14:48" ht="37.15" customHeight="1">
      <c r="N1243" s="213"/>
      <c r="O1243" s="213"/>
      <c r="P1243" s="213"/>
      <c r="AE1243" s="213"/>
      <c r="AF1243" s="213"/>
      <c r="AG1243" s="213"/>
      <c r="AH1243" s="213"/>
      <c r="AI1243" s="213"/>
      <c r="AJ1243" s="213"/>
      <c r="AK1243" s="213"/>
      <c r="AL1243" s="213"/>
      <c r="AM1243" s="213"/>
      <c r="AN1243" s="213"/>
      <c r="AO1243" s="213"/>
      <c r="AP1243" s="213"/>
      <c r="AQ1243" s="213"/>
      <c r="AR1243" s="213"/>
      <c r="AS1243" s="213"/>
      <c r="AT1243" s="213"/>
      <c r="AU1243" s="213"/>
      <c r="AV1243" s="213"/>
    </row>
    <row r="1244" spans="14:48" ht="37.15" customHeight="1">
      <c r="N1244" s="213"/>
      <c r="O1244" s="213"/>
      <c r="P1244" s="213"/>
      <c r="AE1244" s="213"/>
      <c r="AF1244" s="213"/>
      <c r="AG1244" s="213"/>
      <c r="AH1244" s="213"/>
      <c r="AI1244" s="213"/>
      <c r="AJ1244" s="213"/>
      <c r="AK1244" s="213"/>
      <c r="AL1244" s="213"/>
      <c r="AM1244" s="213"/>
      <c r="AN1244" s="213"/>
      <c r="AO1244" s="213"/>
      <c r="AP1244" s="213"/>
      <c r="AQ1244" s="213"/>
      <c r="AR1244" s="213"/>
      <c r="AS1244" s="213"/>
      <c r="AT1244" s="213"/>
      <c r="AU1244" s="213"/>
      <c r="AV1244" s="213"/>
    </row>
    <row r="1245" spans="14:48" ht="37.15" customHeight="1">
      <c r="N1245" s="213"/>
      <c r="O1245" s="213"/>
      <c r="P1245" s="213"/>
      <c r="AE1245" s="213"/>
      <c r="AF1245" s="213"/>
      <c r="AG1245" s="213"/>
      <c r="AH1245" s="213"/>
      <c r="AI1245" s="213"/>
      <c r="AJ1245" s="213"/>
      <c r="AK1245" s="213"/>
      <c r="AL1245" s="213"/>
      <c r="AM1245" s="213"/>
      <c r="AN1245" s="213"/>
      <c r="AO1245" s="213"/>
      <c r="AP1245" s="213"/>
      <c r="AQ1245" s="213"/>
      <c r="AR1245" s="213"/>
      <c r="AS1245" s="213"/>
      <c r="AT1245" s="213"/>
      <c r="AU1245" s="213"/>
      <c r="AV1245" s="213"/>
    </row>
    <row r="1246" spans="14:48" ht="37.15" customHeight="1">
      <c r="N1246" s="213"/>
      <c r="O1246" s="213"/>
      <c r="P1246" s="213"/>
      <c r="AE1246" s="213"/>
      <c r="AF1246" s="213"/>
      <c r="AG1246" s="213"/>
      <c r="AH1246" s="213"/>
      <c r="AI1246" s="213"/>
      <c r="AJ1246" s="213"/>
      <c r="AK1246" s="213"/>
      <c r="AL1246" s="213"/>
      <c r="AM1246" s="213"/>
      <c r="AN1246" s="213"/>
      <c r="AO1246" s="213"/>
      <c r="AP1246" s="213"/>
      <c r="AQ1246" s="213"/>
      <c r="AR1246" s="213"/>
      <c r="AS1246" s="213"/>
      <c r="AT1246" s="213"/>
      <c r="AU1246" s="213"/>
      <c r="AV1246" s="213"/>
    </row>
    <row r="1247" spans="14:48" ht="37.15" customHeight="1">
      <c r="N1247" s="213"/>
      <c r="O1247" s="213"/>
      <c r="P1247" s="213"/>
      <c r="AE1247" s="213"/>
      <c r="AF1247" s="213"/>
      <c r="AG1247" s="213"/>
      <c r="AH1247" s="213"/>
      <c r="AI1247" s="213"/>
      <c r="AJ1247" s="213"/>
      <c r="AK1247" s="213"/>
      <c r="AL1247" s="213"/>
      <c r="AM1247" s="213"/>
      <c r="AN1247" s="213"/>
      <c r="AO1247" s="213"/>
      <c r="AP1247" s="213"/>
      <c r="AQ1247" s="213"/>
      <c r="AR1247" s="213"/>
      <c r="AS1247" s="213"/>
      <c r="AT1247" s="213"/>
      <c r="AU1247" s="213"/>
      <c r="AV1247" s="213"/>
    </row>
    <row r="1248" spans="14:48" ht="37.15" customHeight="1">
      <c r="N1248" s="213"/>
      <c r="O1248" s="213"/>
      <c r="P1248" s="213"/>
      <c r="AE1248" s="213"/>
      <c r="AF1248" s="213"/>
      <c r="AG1248" s="213"/>
      <c r="AH1248" s="213"/>
      <c r="AI1248" s="213"/>
      <c r="AJ1248" s="213"/>
      <c r="AK1248" s="213"/>
      <c r="AL1248" s="213"/>
      <c r="AM1248" s="213"/>
      <c r="AN1248" s="213"/>
      <c r="AO1248" s="213"/>
      <c r="AP1248" s="213"/>
      <c r="AQ1248" s="213"/>
      <c r="AR1248" s="213"/>
      <c r="AS1248" s="213"/>
      <c r="AT1248" s="213"/>
      <c r="AU1248" s="213"/>
      <c r="AV1248" s="213"/>
    </row>
    <row r="1249" spans="14:48" ht="37.15" customHeight="1">
      <c r="N1249" s="213"/>
      <c r="O1249" s="213"/>
      <c r="P1249" s="213"/>
      <c r="AE1249" s="213"/>
      <c r="AF1249" s="213"/>
      <c r="AG1249" s="213"/>
      <c r="AH1249" s="213"/>
      <c r="AI1249" s="213"/>
      <c r="AJ1249" s="213"/>
      <c r="AK1249" s="213"/>
      <c r="AL1249" s="213"/>
      <c r="AM1249" s="213"/>
      <c r="AN1249" s="213"/>
      <c r="AO1249" s="213"/>
      <c r="AP1249" s="213"/>
      <c r="AQ1249" s="213"/>
      <c r="AR1249" s="213"/>
      <c r="AS1249" s="213"/>
      <c r="AT1249" s="213"/>
      <c r="AU1249" s="213"/>
      <c r="AV1249" s="213"/>
    </row>
    <row r="1250" spans="14:48" ht="37.15" customHeight="1">
      <c r="N1250" s="213"/>
      <c r="O1250" s="213"/>
      <c r="P1250" s="213"/>
      <c r="AE1250" s="213"/>
      <c r="AF1250" s="213"/>
      <c r="AG1250" s="213"/>
      <c r="AH1250" s="213"/>
      <c r="AI1250" s="213"/>
      <c r="AJ1250" s="213"/>
      <c r="AK1250" s="213"/>
      <c r="AL1250" s="213"/>
      <c r="AM1250" s="213"/>
      <c r="AN1250" s="213"/>
      <c r="AO1250" s="213"/>
      <c r="AP1250" s="213"/>
      <c r="AQ1250" s="213"/>
      <c r="AR1250" s="213"/>
      <c r="AS1250" s="213"/>
      <c r="AT1250" s="213"/>
      <c r="AU1250" s="213"/>
      <c r="AV1250" s="213"/>
    </row>
    <row r="1251" spans="14:48" ht="37.15" customHeight="1">
      <c r="N1251" s="213"/>
      <c r="O1251" s="213"/>
      <c r="P1251" s="213"/>
      <c r="AE1251" s="213"/>
      <c r="AF1251" s="213"/>
      <c r="AG1251" s="213"/>
      <c r="AH1251" s="213"/>
      <c r="AI1251" s="213"/>
      <c r="AJ1251" s="213"/>
      <c r="AK1251" s="213"/>
      <c r="AL1251" s="213"/>
      <c r="AM1251" s="213"/>
      <c r="AN1251" s="213"/>
      <c r="AO1251" s="213"/>
      <c r="AP1251" s="213"/>
      <c r="AQ1251" s="213"/>
      <c r="AR1251" s="213"/>
      <c r="AS1251" s="213"/>
      <c r="AT1251" s="213"/>
      <c r="AU1251" s="213"/>
      <c r="AV1251" s="213"/>
    </row>
    <row r="1252" spans="14:48" ht="37.15" customHeight="1">
      <c r="N1252" s="213"/>
      <c r="O1252" s="213"/>
      <c r="P1252" s="213"/>
      <c r="AE1252" s="213"/>
      <c r="AF1252" s="213"/>
      <c r="AG1252" s="213"/>
      <c r="AH1252" s="213"/>
      <c r="AI1252" s="213"/>
      <c r="AJ1252" s="213"/>
      <c r="AK1252" s="213"/>
      <c r="AL1252" s="213"/>
      <c r="AM1252" s="213"/>
      <c r="AN1252" s="213"/>
      <c r="AO1252" s="213"/>
      <c r="AP1252" s="213"/>
      <c r="AQ1252" s="213"/>
      <c r="AR1252" s="213"/>
      <c r="AS1252" s="213"/>
      <c r="AT1252" s="213"/>
      <c r="AU1252" s="213"/>
      <c r="AV1252" s="213"/>
    </row>
    <row r="1253" spans="14:48" ht="37.15" customHeight="1">
      <c r="N1253" s="213"/>
      <c r="O1253" s="213"/>
      <c r="P1253" s="213"/>
      <c r="AE1253" s="213"/>
      <c r="AF1253" s="213"/>
      <c r="AG1253" s="213"/>
      <c r="AH1253" s="213"/>
      <c r="AI1253" s="213"/>
      <c r="AJ1253" s="213"/>
      <c r="AK1253" s="213"/>
      <c r="AL1253" s="213"/>
      <c r="AM1253" s="213"/>
      <c r="AN1253" s="213"/>
      <c r="AO1253" s="213"/>
      <c r="AP1253" s="213"/>
      <c r="AQ1253" s="213"/>
      <c r="AR1253" s="213"/>
      <c r="AS1253" s="213"/>
      <c r="AT1253" s="213"/>
      <c r="AU1253" s="213"/>
      <c r="AV1253" s="213"/>
    </row>
    <row r="1254" spans="14:48" ht="37.15" customHeight="1">
      <c r="N1254" s="213"/>
      <c r="O1254" s="213"/>
      <c r="P1254" s="213"/>
      <c r="AE1254" s="213"/>
      <c r="AF1254" s="213"/>
      <c r="AG1254" s="213"/>
      <c r="AH1254" s="213"/>
      <c r="AI1254" s="213"/>
      <c r="AJ1254" s="213"/>
      <c r="AK1254" s="213"/>
      <c r="AL1254" s="213"/>
      <c r="AM1254" s="213"/>
      <c r="AN1254" s="213"/>
      <c r="AO1254" s="213"/>
      <c r="AP1254" s="213"/>
      <c r="AQ1254" s="213"/>
      <c r="AR1254" s="213"/>
      <c r="AS1254" s="213"/>
      <c r="AT1254" s="213"/>
      <c r="AU1254" s="213"/>
      <c r="AV1254" s="213"/>
    </row>
    <row r="1255" spans="14:48" ht="37.15" customHeight="1">
      <c r="N1255" s="213"/>
      <c r="O1255" s="213"/>
      <c r="P1255" s="213"/>
      <c r="AE1255" s="213"/>
      <c r="AF1255" s="213"/>
      <c r="AG1255" s="213"/>
      <c r="AH1255" s="213"/>
      <c r="AI1255" s="213"/>
      <c r="AJ1255" s="213"/>
      <c r="AK1255" s="213"/>
      <c r="AL1255" s="213"/>
      <c r="AM1255" s="213"/>
      <c r="AN1255" s="213"/>
      <c r="AO1255" s="213"/>
      <c r="AP1255" s="213"/>
      <c r="AQ1255" s="213"/>
      <c r="AR1255" s="213"/>
      <c r="AS1255" s="213"/>
      <c r="AT1255" s="213"/>
      <c r="AU1255" s="213"/>
      <c r="AV1255" s="213"/>
    </row>
    <row r="1256" spans="14:48" ht="37.15" customHeight="1">
      <c r="N1256" s="213"/>
      <c r="O1256" s="213"/>
      <c r="P1256" s="213"/>
      <c r="AE1256" s="213"/>
      <c r="AF1256" s="213"/>
      <c r="AG1256" s="213"/>
      <c r="AH1256" s="213"/>
      <c r="AI1256" s="213"/>
      <c r="AJ1256" s="213"/>
      <c r="AK1256" s="213"/>
      <c r="AL1256" s="213"/>
      <c r="AM1256" s="213"/>
      <c r="AN1256" s="213"/>
      <c r="AO1256" s="213"/>
      <c r="AP1256" s="213"/>
      <c r="AQ1256" s="213"/>
      <c r="AR1256" s="213"/>
      <c r="AS1256" s="213"/>
      <c r="AT1256" s="213"/>
      <c r="AU1256" s="213"/>
      <c r="AV1256" s="213"/>
    </row>
    <row r="1257" spans="14:48" ht="37.15" customHeight="1">
      <c r="N1257" s="213"/>
      <c r="O1257" s="213"/>
      <c r="P1257" s="213"/>
      <c r="AE1257" s="213"/>
      <c r="AF1257" s="213"/>
      <c r="AG1257" s="213"/>
      <c r="AH1257" s="213"/>
      <c r="AI1257" s="213"/>
      <c r="AJ1257" s="213"/>
      <c r="AK1257" s="213"/>
      <c r="AL1257" s="213"/>
      <c r="AM1257" s="213"/>
      <c r="AN1257" s="213"/>
      <c r="AO1257" s="213"/>
      <c r="AP1257" s="213"/>
      <c r="AQ1257" s="213"/>
      <c r="AR1257" s="213"/>
      <c r="AS1257" s="213"/>
      <c r="AT1257" s="213"/>
      <c r="AU1257" s="213"/>
      <c r="AV1257" s="213"/>
    </row>
    <row r="1258" spans="14:48" ht="37.15" customHeight="1">
      <c r="N1258" s="213"/>
      <c r="O1258" s="213"/>
      <c r="P1258" s="213"/>
      <c r="AE1258" s="213"/>
      <c r="AF1258" s="213"/>
      <c r="AG1258" s="213"/>
      <c r="AH1258" s="213"/>
      <c r="AI1258" s="213"/>
      <c r="AJ1258" s="213"/>
      <c r="AK1258" s="213"/>
      <c r="AL1258" s="213"/>
      <c r="AM1258" s="213"/>
      <c r="AN1258" s="213"/>
      <c r="AO1258" s="213"/>
      <c r="AP1258" s="213"/>
      <c r="AQ1258" s="213"/>
      <c r="AR1258" s="213"/>
      <c r="AS1258" s="213"/>
      <c r="AT1258" s="213"/>
      <c r="AU1258" s="213"/>
      <c r="AV1258" s="213"/>
    </row>
    <row r="1259" spans="14:48" ht="37.15" customHeight="1">
      <c r="N1259" s="213"/>
      <c r="O1259" s="213"/>
      <c r="P1259" s="213"/>
      <c r="AE1259" s="213"/>
      <c r="AF1259" s="213"/>
      <c r="AG1259" s="213"/>
      <c r="AH1259" s="213"/>
      <c r="AI1259" s="213"/>
      <c r="AJ1259" s="213"/>
      <c r="AK1259" s="213"/>
      <c r="AL1259" s="213"/>
      <c r="AM1259" s="213"/>
      <c r="AN1259" s="213"/>
      <c r="AO1259" s="213"/>
      <c r="AP1259" s="213"/>
      <c r="AQ1259" s="213"/>
      <c r="AR1259" s="213"/>
      <c r="AS1259" s="213"/>
      <c r="AT1259" s="213"/>
      <c r="AU1259" s="213"/>
      <c r="AV1259" s="213"/>
    </row>
    <row r="1260" spans="14:48" ht="37.15" customHeight="1">
      <c r="N1260" s="213"/>
      <c r="O1260" s="213"/>
      <c r="P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row>
    <row r="1261" spans="14:48" ht="37.15" customHeight="1">
      <c r="N1261" s="213"/>
      <c r="O1261" s="213"/>
      <c r="P1261" s="213"/>
      <c r="AE1261" s="213"/>
      <c r="AF1261" s="213"/>
      <c r="AG1261" s="213"/>
      <c r="AH1261" s="213"/>
      <c r="AI1261" s="213"/>
      <c r="AJ1261" s="213"/>
      <c r="AK1261" s="213"/>
      <c r="AL1261" s="213"/>
      <c r="AM1261" s="213"/>
      <c r="AN1261" s="213"/>
      <c r="AO1261" s="213"/>
      <c r="AP1261" s="213"/>
      <c r="AQ1261" s="213"/>
      <c r="AR1261" s="213"/>
      <c r="AS1261" s="213"/>
      <c r="AT1261" s="213"/>
      <c r="AU1261" s="213"/>
      <c r="AV1261" s="213"/>
    </row>
    <row r="1262" spans="14:48" ht="37.15" customHeight="1">
      <c r="N1262" s="213"/>
      <c r="O1262" s="213"/>
      <c r="P1262" s="213"/>
      <c r="AE1262" s="213"/>
      <c r="AF1262" s="213"/>
      <c r="AG1262" s="213"/>
      <c r="AH1262" s="213"/>
      <c r="AI1262" s="213"/>
      <c r="AJ1262" s="213"/>
      <c r="AK1262" s="213"/>
      <c r="AL1262" s="213"/>
      <c r="AM1262" s="213"/>
      <c r="AN1262" s="213"/>
      <c r="AO1262" s="213"/>
      <c r="AP1262" s="213"/>
      <c r="AQ1262" s="213"/>
      <c r="AR1262" s="213"/>
      <c r="AS1262" s="213"/>
      <c r="AT1262" s="213"/>
      <c r="AU1262" s="213"/>
      <c r="AV1262" s="213"/>
    </row>
    <row r="1263" spans="14:48" ht="37.15" customHeight="1">
      <c r="N1263" s="213"/>
      <c r="O1263" s="213"/>
      <c r="P1263" s="213"/>
      <c r="AE1263" s="213"/>
      <c r="AF1263" s="213"/>
      <c r="AG1263" s="213"/>
      <c r="AH1263" s="213"/>
      <c r="AI1263" s="213"/>
      <c r="AJ1263" s="213"/>
      <c r="AK1263" s="213"/>
      <c r="AL1263" s="213"/>
      <c r="AM1263" s="213"/>
      <c r="AN1263" s="213"/>
      <c r="AO1263" s="213"/>
      <c r="AP1263" s="213"/>
      <c r="AQ1263" s="213"/>
      <c r="AR1263" s="213"/>
      <c r="AS1263" s="213"/>
      <c r="AT1263" s="213"/>
      <c r="AU1263" s="213"/>
      <c r="AV1263" s="213"/>
    </row>
    <row r="1264" spans="14:48" ht="37.15" customHeight="1">
      <c r="N1264" s="213"/>
      <c r="O1264" s="213"/>
      <c r="P1264" s="213"/>
      <c r="AE1264" s="213"/>
      <c r="AF1264" s="213"/>
      <c r="AG1264" s="213"/>
      <c r="AH1264" s="213"/>
      <c r="AI1264" s="213"/>
      <c r="AJ1264" s="213"/>
      <c r="AK1264" s="213"/>
      <c r="AL1264" s="213"/>
      <c r="AM1264" s="213"/>
      <c r="AN1264" s="213"/>
      <c r="AO1264" s="213"/>
      <c r="AP1264" s="213"/>
      <c r="AQ1264" s="213"/>
      <c r="AR1264" s="213"/>
      <c r="AS1264" s="213"/>
      <c r="AT1264" s="213"/>
      <c r="AU1264" s="213"/>
      <c r="AV1264" s="213"/>
    </row>
    <row r="1265" spans="14:48" ht="37.15" customHeight="1">
      <c r="N1265" s="213"/>
      <c r="O1265" s="213"/>
      <c r="P1265" s="213"/>
      <c r="AE1265" s="213"/>
      <c r="AF1265" s="213"/>
      <c r="AG1265" s="213"/>
      <c r="AH1265" s="213"/>
      <c r="AI1265" s="213"/>
      <c r="AJ1265" s="213"/>
      <c r="AK1265" s="213"/>
      <c r="AL1265" s="213"/>
      <c r="AM1265" s="213"/>
      <c r="AN1265" s="213"/>
      <c r="AO1265" s="213"/>
      <c r="AP1265" s="213"/>
      <c r="AQ1265" s="213"/>
      <c r="AR1265" s="213"/>
      <c r="AS1265" s="213"/>
      <c r="AT1265" s="213"/>
      <c r="AU1265" s="213"/>
      <c r="AV1265" s="213"/>
    </row>
    <row r="1266" spans="14:48" ht="37.15" customHeight="1">
      <c r="N1266" s="213"/>
      <c r="O1266" s="213"/>
      <c r="P1266" s="213"/>
      <c r="AE1266" s="213"/>
      <c r="AF1266" s="213"/>
      <c r="AG1266" s="213"/>
      <c r="AH1266" s="213"/>
      <c r="AI1266" s="213"/>
      <c r="AJ1266" s="213"/>
      <c r="AK1266" s="213"/>
      <c r="AL1266" s="213"/>
      <c r="AM1266" s="213"/>
      <c r="AN1266" s="213"/>
      <c r="AO1266" s="213"/>
      <c r="AP1266" s="213"/>
      <c r="AQ1266" s="213"/>
      <c r="AR1266" s="213"/>
      <c r="AS1266" s="213"/>
      <c r="AT1266" s="213"/>
      <c r="AU1266" s="213"/>
      <c r="AV1266" s="213"/>
    </row>
    <row r="1267" spans="14:48" ht="37.15" customHeight="1">
      <c r="N1267" s="213"/>
      <c r="O1267" s="213"/>
      <c r="P1267" s="213"/>
      <c r="AE1267" s="213"/>
      <c r="AF1267" s="213"/>
      <c r="AG1267" s="213"/>
      <c r="AH1267" s="213"/>
      <c r="AI1267" s="213"/>
      <c r="AJ1267" s="213"/>
      <c r="AK1267" s="213"/>
      <c r="AL1267" s="213"/>
      <c r="AM1267" s="213"/>
      <c r="AN1267" s="213"/>
      <c r="AO1267" s="213"/>
      <c r="AP1267" s="213"/>
      <c r="AQ1267" s="213"/>
      <c r="AR1267" s="213"/>
      <c r="AS1267" s="213"/>
      <c r="AT1267" s="213"/>
      <c r="AU1267" s="213"/>
      <c r="AV1267" s="213"/>
    </row>
    <row r="1268" spans="14:48" ht="37.15" customHeight="1">
      <c r="N1268" s="213"/>
      <c r="O1268" s="213"/>
      <c r="P1268" s="213"/>
      <c r="AE1268" s="213"/>
      <c r="AF1268" s="213"/>
      <c r="AG1268" s="213"/>
      <c r="AH1268" s="213"/>
      <c r="AI1268" s="213"/>
      <c r="AJ1268" s="213"/>
      <c r="AK1268" s="213"/>
      <c r="AL1268" s="213"/>
      <c r="AM1268" s="213"/>
      <c r="AN1268" s="213"/>
      <c r="AO1268" s="213"/>
      <c r="AP1268" s="213"/>
      <c r="AQ1268" s="213"/>
      <c r="AR1268" s="213"/>
      <c r="AS1268" s="213"/>
      <c r="AT1268" s="213"/>
      <c r="AU1268" s="213"/>
      <c r="AV1268" s="213"/>
    </row>
    <row r="1269" spans="14:48" ht="37.15" customHeight="1">
      <c r="N1269" s="213"/>
      <c r="O1269" s="213"/>
      <c r="P1269" s="213"/>
      <c r="AE1269" s="213"/>
      <c r="AF1269" s="213"/>
      <c r="AG1269" s="213"/>
      <c r="AH1269" s="213"/>
      <c r="AI1269" s="213"/>
      <c r="AJ1269" s="213"/>
      <c r="AK1269" s="213"/>
      <c r="AL1269" s="213"/>
      <c r="AM1269" s="213"/>
      <c r="AN1269" s="213"/>
      <c r="AO1269" s="213"/>
      <c r="AP1269" s="213"/>
      <c r="AQ1269" s="213"/>
      <c r="AR1269" s="213"/>
      <c r="AS1269" s="213"/>
      <c r="AT1269" s="213"/>
      <c r="AU1269" s="213"/>
      <c r="AV1269" s="213"/>
    </row>
    <row r="1270" spans="14:48" ht="37.15" customHeight="1">
      <c r="N1270" s="213"/>
      <c r="O1270" s="213"/>
      <c r="P1270" s="213"/>
      <c r="AE1270" s="213"/>
      <c r="AF1270" s="213"/>
      <c r="AG1270" s="213"/>
      <c r="AH1270" s="213"/>
      <c r="AI1270" s="213"/>
      <c r="AJ1270" s="213"/>
      <c r="AK1270" s="213"/>
      <c r="AL1270" s="213"/>
      <c r="AM1270" s="213"/>
      <c r="AN1270" s="213"/>
      <c r="AO1270" s="213"/>
      <c r="AP1270" s="213"/>
      <c r="AQ1270" s="213"/>
      <c r="AR1270" s="213"/>
      <c r="AS1270" s="213"/>
      <c r="AT1270" s="213"/>
      <c r="AU1270" s="213"/>
      <c r="AV1270" s="213"/>
    </row>
    <row r="1271" spans="14:48" ht="37.15" customHeight="1">
      <c r="N1271" s="213"/>
      <c r="O1271" s="213"/>
      <c r="P1271" s="213"/>
      <c r="AE1271" s="213"/>
      <c r="AF1271" s="213"/>
      <c r="AG1271" s="213"/>
      <c r="AH1271" s="213"/>
      <c r="AI1271" s="213"/>
      <c r="AJ1271" s="213"/>
      <c r="AK1271" s="213"/>
      <c r="AL1271" s="213"/>
      <c r="AM1271" s="213"/>
      <c r="AN1271" s="213"/>
      <c r="AO1271" s="213"/>
      <c r="AP1271" s="213"/>
      <c r="AQ1271" s="213"/>
      <c r="AR1271" s="213"/>
      <c r="AS1271" s="213"/>
      <c r="AT1271" s="213"/>
      <c r="AU1271" s="213"/>
      <c r="AV1271" s="213"/>
    </row>
    <row r="1272" spans="14:48" ht="37.15" customHeight="1">
      <c r="N1272" s="213"/>
      <c r="O1272" s="213"/>
      <c r="P1272" s="213"/>
      <c r="AE1272" s="213"/>
      <c r="AF1272" s="213"/>
      <c r="AG1272" s="213"/>
      <c r="AH1272" s="213"/>
      <c r="AI1272" s="213"/>
      <c r="AJ1272" s="213"/>
      <c r="AK1272" s="213"/>
      <c r="AL1272" s="213"/>
      <c r="AM1272" s="213"/>
      <c r="AN1272" s="213"/>
      <c r="AO1272" s="213"/>
      <c r="AP1272" s="213"/>
      <c r="AQ1272" s="213"/>
      <c r="AR1272" s="213"/>
      <c r="AS1272" s="213"/>
      <c r="AT1272" s="213"/>
      <c r="AU1272" s="213"/>
      <c r="AV1272" s="213"/>
    </row>
    <row r="1273" spans="14:48" ht="37.15" customHeight="1">
      <c r="N1273" s="213"/>
      <c r="O1273" s="213"/>
      <c r="P1273" s="213"/>
      <c r="AE1273" s="213"/>
      <c r="AF1273" s="213"/>
      <c r="AG1273" s="213"/>
      <c r="AH1273" s="213"/>
      <c r="AI1273" s="213"/>
      <c r="AJ1273" s="213"/>
      <c r="AK1273" s="213"/>
      <c r="AL1273" s="213"/>
      <c r="AM1273" s="213"/>
      <c r="AN1273" s="213"/>
      <c r="AO1273" s="213"/>
      <c r="AP1273" s="213"/>
      <c r="AQ1273" s="213"/>
      <c r="AR1273" s="213"/>
      <c r="AS1273" s="213"/>
      <c r="AT1273" s="213"/>
      <c r="AU1273" s="213"/>
      <c r="AV1273" s="213"/>
    </row>
    <row r="1274" spans="14:48" ht="37.15" customHeight="1">
      <c r="N1274" s="213"/>
      <c r="O1274" s="213"/>
      <c r="P1274" s="213"/>
      <c r="AE1274" s="213"/>
      <c r="AF1274" s="213"/>
      <c r="AG1274" s="213"/>
      <c r="AH1274" s="213"/>
      <c r="AI1274" s="213"/>
      <c r="AJ1274" s="213"/>
      <c r="AK1274" s="213"/>
      <c r="AL1274" s="213"/>
      <c r="AM1274" s="213"/>
      <c r="AN1274" s="213"/>
      <c r="AO1274" s="213"/>
      <c r="AP1274" s="213"/>
      <c r="AQ1274" s="213"/>
      <c r="AR1274" s="213"/>
      <c r="AS1274" s="213"/>
      <c r="AT1274" s="213"/>
      <c r="AU1274" s="213"/>
      <c r="AV1274" s="213"/>
    </row>
    <row r="1275" spans="14:48" ht="37.15" customHeight="1">
      <c r="N1275" s="213"/>
      <c r="O1275" s="213"/>
      <c r="P1275" s="213"/>
      <c r="AE1275" s="213"/>
      <c r="AF1275" s="213"/>
      <c r="AG1275" s="213"/>
      <c r="AH1275" s="213"/>
      <c r="AI1275" s="213"/>
      <c r="AJ1275" s="213"/>
      <c r="AK1275" s="213"/>
      <c r="AL1275" s="213"/>
      <c r="AM1275" s="213"/>
      <c r="AN1275" s="213"/>
      <c r="AO1275" s="213"/>
      <c r="AP1275" s="213"/>
      <c r="AQ1275" s="213"/>
      <c r="AR1275" s="213"/>
      <c r="AS1275" s="213"/>
      <c r="AT1275" s="213"/>
      <c r="AU1275" s="213"/>
      <c r="AV1275" s="213"/>
    </row>
    <row r="1276" spans="14:48" ht="37.15" customHeight="1">
      <c r="N1276" s="213"/>
      <c r="O1276" s="213"/>
      <c r="P1276" s="213"/>
      <c r="AE1276" s="213"/>
      <c r="AF1276" s="213"/>
      <c r="AG1276" s="213"/>
      <c r="AH1276" s="213"/>
      <c r="AI1276" s="213"/>
      <c r="AJ1276" s="213"/>
      <c r="AK1276" s="213"/>
      <c r="AL1276" s="213"/>
      <c r="AM1276" s="213"/>
      <c r="AN1276" s="213"/>
      <c r="AO1276" s="213"/>
      <c r="AP1276" s="213"/>
      <c r="AQ1276" s="213"/>
      <c r="AR1276" s="213"/>
      <c r="AS1276" s="213"/>
      <c r="AT1276" s="213"/>
      <c r="AU1276" s="213"/>
      <c r="AV1276" s="213"/>
    </row>
    <row r="1277" spans="14:48" ht="37.15" customHeight="1">
      <c r="N1277" s="213"/>
      <c r="O1277" s="213"/>
      <c r="P1277" s="213"/>
      <c r="AE1277" s="213"/>
      <c r="AF1277" s="213"/>
      <c r="AG1277" s="213"/>
      <c r="AH1277" s="213"/>
      <c r="AI1277" s="213"/>
      <c r="AJ1277" s="213"/>
      <c r="AK1277" s="213"/>
      <c r="AL1277" s="213"/>
      <c r="AM1277" s="213"/>
      <c r="AN1277" s="213"/>
      <c r="AO1277" s="213"/>
      <c r="AP1277" s="213"/>
      <c r="AQ1277" s="213"/>
      <c r="AR1277" s="213"/>
      <c r="AS1277" s="213"/>
      <c r="AT1277" s="213"/>
      <c r="AU1277" s="213"/>
      <c r="AV1277" s="213"/>
    </row>
    <row r="1278" spans="14:48" ht="37.15" customHeight="1">
      <c r="N1278" s="213"/>
      <c r="O1278" s="213"/>
      <c r="P1278" s="213"/>
      <c r="AE1278" s="213"/>
      <c r="AF1278" s="213"/>
      <c r="AG1278" s="213"/>
      <c r="AH1278" s="213"/>
      <c r="AI1278" s="213"/>
      <c r="AJ1278" s="213"/>
      <c r="AK1278" s="213"/>
      <c r="AL1278" s="213"/>
      <c r="AM1278" s="213"/>
      <c r="AN1278" s="213"/>
      <c r="AO1278" s="213"/>
      <c r="AP1278" s="213"/>
      <c r="AQ1278" s="213"/>
      <c r="AR1278" s="213"/>
      <c r="AS1278" s="213"/>
      <c r="AT1278" s="213"/>
      <c r="AU1278" s="213"/>
      <c r="AV1278" s="213"/>
    </row>
    <row r="1279" spans="14:48" ht="37.15" customHeight="1">
      <c r="N1279" s="213"/>
      <c r="O1279" s="213"/>
      <c r="P1279" s="213"/>
      <c r="AE1279" s="213"/>
      <c r="AF1279" s="213"/>
      <c r="AG1279" s="213"/>
      <c r="AH1279" s="213"/>
      <c r="AI1279" s="213"/>
      <c r="AJ1279" s="213"/>
      <c r="AK1279" s="213"/>
      <c r="AL1279" s="213"/>
      <c r="AM1279" s="213"/>
      <c r="AN1279" s="213"/>
      <c r="AO1279" s="213"/>
      <c r="AP1279" s="213"/>
      <c r="AQ1279" s="213"/>
      <c r="AR1279" s="213"/>
      <c r="AS1279" s="213"/>
      <c r="AT1279" s="213"/>
      <c r="AU1279" s="213"/>
      <c r="AV1279" s="213"/>
    </row>
    <row r="1280" spans="14:48" ht="37.15" customHeight="1">
      <c r="N1280" s="213"/>
      <c r="O1280" s="213"/>
      <c r="P1280" s="213"/>
      <c r="AE1280" s="213"/>
      <c r="AF1280" s="213"/>
      <c r="AG1280" s="213"/>
      <c r="AH1280" s="213"/>
      <c r="AI1280" s="213"/>
      <c r="AJ1280" s="213"/>
      <c r="AK1280" s="213"/>
      <c r="AL1280" s="213"/>
      <c r="AM1280" s="213"/>
      <c r="AN1280" s="213"/>
      <c r="AO1280" s="213"/>
      <c r="AP1280" s="213"/>
      <c r="AQ1280" s="213"/>
      <c r="AR1280" s="213"/>
      <c r="AS1280" s="213"/>
      <c r="AT1280" s="213"/>
      <c r="AU1280" s="213"/>
      <c r="AV1280" s="213"/>
    </row>
    <row r="1281" spans="14:48" ht="37.15" customHeight="1">
      <c r="N1281" s="213"/>
      <c r="O1281" s="213"/>
      <c r="P1281" s="213"/>
      <c r="AE1281" s="213"/>
      <c r="AF1281" s="213"/>
      <c r="AG1281" s="213"/>
      <c r="AH1281" s="213"/>
      <c r="AI1281" s="213"/>
      <c r="AJ1281" s="213"/>
      <c r="AK1281" s="213"/>
      <c r="AL1281" s="213"/>
      <c r="AM1281" s="213"/>
      <c r="AN1281" s="213"/>
      <c r="AO1281" s="213"/>
      <c r="AP1281" s="213"/>
      <c r="AQ1281" s="213"/>
      <c r="AR1281" s="213"/>
      <c r="AS1281" s="213"/>
      <c r="AT1281" s="213"/>
      <c r="AU1281" s="213"/>
      <c r="AV1281" s="213"/>
    </row>
    <row r="1282" spans="14:48" ht="37.15" customHeight="1">
      <c r="N1282" s="213"/>
      <c r="O1282" s="213"/>
      <c r="P1282" s="213"/>
      <c r="AE1282" s="213"/>
      <c r="AF1282" s="213"/>
      <c r="AG1282" s="213"/>
      <c r="AH1282" s="213"/>
      <c r="AI1282" s="213"/>
      <c r="AJ1282" s="213"/>
      <c r="AK1282" s="213"/>
      <c r="AL1282" s="213"/>
      <c r="AM1282" s="213"/>
      <c r="AN1282" s="213"/>
      <c r="AO1282" s="213"/>
      <c r="AP1282" s="213"/>
      <c r="AQ1282" s="213"/>
      <c r="AR1282" s="213"/>
      <c r="AS1282" s="213"/>
      <c r="AT1282" s="213"/>
      <c r="AU1282" s="213"/>
      <c r="AV1282" s="213"/>
    </row>
    <row r="1283" spans="14:48" ht="37.15" customHeight="1">
      <c r="N1283" s="213"/>
      <c r="O1283" s="213"/>
      <c r="P1283" s="213"/>
      <c r="AE1283" s="213"/>
      <c r="AF1283" s="213"/>
      <c r="AG1283" s="213"/>
      <c r="AH1283" s="213"/>
      <c r="AI1283" s="213"/>
      <c r="AJ1283" s="213"/>
      <c r="AK1283" s="213"/>
      <c r="AL1283" s="213"/>
      <c r="AM1283" s="213"/>
      <c r="AN1283" s="213"/>
      <c r="AO1283" s="213"/>
      <c r="AP1283" s="213"/>
      <c r="AQ1283" s="213"/>
      <c r="AR1283" s="213"/>
      <c r="AS1283" s="213"/>
      <c r="AT1283" s="213"/>
      <c r="AU1283" s="213"/>
      <c r="AV1283" s="213"/>
    </row>
    <row r="1284" spans="14:48" ht="37.15" customHeight="1">
      <c r="N1284" s="213"/>
      <c r="O1284" s="213"/>
      <c r="P1284" s="213"/>
      <c r="AE1284" s="213"/>
      <c r="AF1284" s="213"/>
      <c r="AG1284" s="213"/>
      <c r="AH1284" s="213"/>
      <c r="AI1284" s="213"/>
      <c r="AJ1284" s="213"/>
      <c r="AK1284" s="213"/>
      <c r="AL1284" s="213"/>
      <c r="AM1284" s="213"/>
      <c r="AN1284" s="213"/>
      <c r="AO1284" s="213"/>
      <c r="AP1284" s="213"/>
      <c r="AQ1284" s="213"/>
      <c r="AR1284" s="213"/>
      <c r="AS1284" s="213"/>
      <c r="AT1284" s="213"/>
      <c r="AU1284" s="213"/>
      <c r="AV1284" s="213"/>
    </row>
    <row r="1285" spans="14:48" ht="37.15" customHeight="1">
      <c r="N1285" s="213"/>
      <c r="O1285" s="213"/>
      <c r="P1285" s="213"/>
      <c r="AE1285" s="213"/>
      <c r="AF1285" s="213"/>
      <c r="AG1285" s="213"/>
      <c r="AH1285" s="213"/>
      <c r="AI1285" s="213"/>
      <c r="AJ1285" s="213"/>
      <c r="AK1285" s="213"/>
      <c r="AL1285" s="213"/>
      <c r="AM1285" s="213"/>
      <c r="AN1285" s="213"/>
      <c r="AO1285" s="213"/>
      <c r="AP1285" s="213"/>
      <c r="AQ1285" s="213"/>
      <c r="AR1285" s="213"/>
      <c r="AS1285" s="213"/>
      <c r="AT1285" s="213"/>
      <c r="AU1285" s="213"/>
      <c r="AV1285" s="213"/>
    </row>
    <row r="1286" spans="14:48" ht="37.15" customHeight="1">
      <c r="N1286" s="213"/>
      <c r="O1286" s="213"/>
      <c r="P1286" s="213"/>
      <c r="AE1286" s="213"/>
      <c r="AF1286" s="213"/>
      <c r="AG1286" s="213"/>
      <c r="AH1286" s="213"/>
      <c r="AI1286" s="213"/>
      <c r="AJ1286" s="213"/>
      <c r="AK1286" s="213"/>
      <c r="AL1286" s="213"/>
      <c r="AM1286" s="213"/>
      <c r="AN1286" s="213"/>
      <c r="AO1286" s="213"/>
      <c r="AP1286" s="213"/>
      <c r="AQ1286" s="213"/>
      <c r="AR1286" s="213"/>
      <c r="AS1286" s="213"/>
      <c r="AT1286" s="213"/>
      <c r="AU1286" s="213"/>
      <c r="AV1286" s="213"/>
    </row>
    <row r="1287" spans="14:48" ht="37.15" customHeight="1">
      <c r="N1287" s="213"/>
      <c r="O1287" s="213"/>
      <c r="P1287" s="213"/>
      <c r="AE1287" s="213"/>
      <c r="AF1287" s="213"/>
      <c r="AG1287" s="213"/>
      <c r="AH1287" s="213"/>
      <c r="AI1287" s="213"/>
      <c r="AJ1287" s="213"/>
      <c r="AK1287" s="213"/>
      <c r="AL1287" s="213"/>
      <c r="AM1287" s="213"/>
      <c r="AN1287" s="213"/>
      <c r="AO1287" s="213"/>
      <c r="AP1287" s="213"/>
      <c r="AQ1287" s="213"/>
      <c r="AR1287" s="213"/>
      <c r="AS1287" s="213"/>
      <c r="AT1287" s="213"/>
      <c r="AU1287" s="213"/>
      <c r="AV1287" s="213"/>
    </row>
    <row r="1288" spans="14:48" ht="37.15" customHeight="1">
      <c r="N1288" s="213"/>
      <c r="O1288" s="213"/>
      <c r="P1288" s="213"/>
      <c r="AE1288" s="213"/>
      <c r="AF1288" s="213"/>
      <c r="AG1288" s="213"/>
      <c r="AH1288" s="213"/>
      <c r="AI1288" s="213"/>
      <c r="AJ1288" s="213"/>
      <c r="AK1288" s="213"/>
      <c r="AL1288" s="213"/>
      <c r="AM1288" s="213"/>
      <c r="AN1288" s="213"/>
      <c r="AO1288" s="213"/>
      <c r="AP1288" s="213"/>
      <c r="AQ1288" s="213"/>
      <c r="AR1288" s="213"/>
      <c r="AS1288" s="213"/>
      <c r="AT1288" s="213"/>
      <c r="AU1288" s="213"/>
      <c r="AV1288" s="213"/>
    </row>
    <row r="1289" spans="14:48" ht="37.15" customHeight="1">
      <c r="N1289" s="213"/>
      <c r="O1289" s="213"/>
      <c r="P1289" s="213"/>
      <c r="AE1289" s="213"/>
      <c r="AF1289" s="213"/>
      <c r="AG1289" s="213"/>
      <c r="AH1289" s="213"/>
      <c r="AI1289" s="213"/>
      <c r="AJ1289" s="213"/>
      <c r="AK1289" s="213"/>
      <c r="AL1289" s="213"/>
      <c r="AM1289" s="213"/>
      <c r="AN1289" s="213"/>
      <c r="AO1289" s="213"/>
      <c r="AP1289" s="213"/>
      <c r="AQ1289" s="213"/>
      <c r="AR1289" s="213"/>
      <c r="AS1289" s="213"/>
      <c r="AT1289" s="213"/>
      <c r="AU1289" s="213"/>
      <c r="AV1289" s="213"/>
    </row>
    <row r="1290" spans="14:48" ht="37.15" customHeight="1">
      <c r="N1290" s="213"/>
      <c r="O1290" s="213"/>
      <c r="P1290" s="213"/>
      <c r="AE1290" s="213"/>
      <c r="AF1290" s="213"/>
      <c r="AG1290" s="213"/>
      <c r="AH1290" s="213"/>
      <c r="AI1290" s="213"/>
      <c r="AJ1290" s="213"/>
      <c r="AK1290" s="213"/>
      <c r="AL1290" s="213"/>
      <c r="AM1290" s="213"/>
      <c r="AN1290" s="213"/>
      <c r="AO1290" s="213"/>
      <c r="AP1290" s="213"/>
      <c r="AQ1290" s="213"/>
      <c r="AR1290" s="213"/>
      <c r="AS1290" s="213"/>
      <c r="AT1290" s="213"/>
      <c r="AU1290" s="213"/>
      <c r="AV1290" s="213"/>
    </row>
    <row r="1291" spans="14:48" ht="37.15" customHeight="1">
      <c r="N1291" s="213"/>
      <c r="O1291" s="213"/>
      <c r="P1291" s="213"/>
      <c r="AE1291" s="213"/>
      <c r="AF1291" s="213"/>
      <c r="AG1291" s="213"/>
      <c r="AH1291" s="213"/>
      <c r="AI1291" s="213"/>
      <c r="AJ1291" s="213"/>
      <c r="AK1291" s="213"/>
      <c r="AL1291" s="213"/>
      <c r="AM1291" s="213"/>
      <c r="AN1291" s="213"/>
      <c r="AO1291" s="213"/>
      <c r="AP1291" s="213"/>
      <c r="AQ1291" s="213"/>
      <c r="AR1291" s="213"/>
      <c r="AS1291" s="213"/>
      <c r="AT1291" s="213"/>
      <c r="AU1291" s="213"/>
      <c r="AV1291" s="213"/>
    </row>
    <row r="1292" spans="14:48" ht="37.15" customHeight="1">
      <c r="N1292" s="213"/>
      <c r="O1292" s="213"/>
      <c r="P1292" s="213"/>
      <c r="AE1292" s="213"/>
      <c r="AF1292" s="213"/>
      <c r="AG1292" s="213"/>
      <c r="AH1292" s="213"/>
      <c r="AI1292" s="213"/>
      <c r="AJ1292" s="213"/>
      <c r="AK1292" s="213"/>
      <c r="AL1292" s="213"/>
      <c r="AM1292" s="213"/>
      <c r="AN1292" s="213"/>
      <c r="AO1292" s="213"/>
      <c r="AP1292" s="213"/>
      <c r="AQ1292" s="213"/>
      <c r="AR1292" s="213"/>
      <c r="AS1292" s="213"/>
      <c r="AT1292" s="213"/>
      <c r="AU1292" s="213"/>
      <c r="AV1292" s="213"/>
    </row>
    <row r="1293" spans="14:48" ht="37.15" customHeight="1">
      <c r="N1293" s="213"/>
      <c r="O1293" s="213"/>
      <c r="P1293" s="213"/>
      <c r="AE1293" s="213"/>
      <c r="AF1293" s="213"/>
      <c r="AG1293" s="213"/>
      <c r="AH1293" s="213"/>
      <c r="AI1293" s="213"/>
      <c r="AJ1293" s="213"/>
      <c r="AK1293" s="213"/>
      <c r="AL1293" s="213"/>
      <c r="AM1293" s="213"/>
      <c r="AN1293" s="213"/>
      <c r="AO1293" s="213"/>
      <c r="AP1293" s="213"/>
      <c r="AQ1293" s="213"/>
      <c r="AR1293" s="213"/>
      <c r="AS1293" s="213"/>
      <c r="AT1293" s="213"/>
      <c r="AU1293" s="213"/>
      <c r="AV1293" s="213"/>
    </row>
    <row r="1294" spans="14:48" ht="37.15" customHeight="1">
      <c r="N1294" s="213"/>
      <c r="O1294" s="213"/>
      <c r="P1294" s="213"/>
      <c r="AE1294" s="213"/>
      <c r="AF1294" s="213"/>
      <c r="AG1294" s="213"/>
      <c r="AH1294" s="213"/>
      <c r="AI1294" s="213"/>
      <c r="AJ1294" s="213"/>
      <c r="AK1294" s="213"/>
      <c r="AL1294" s="213"/>
      <c r="AM1294" s="213"/>
      <c r="AN1294" s="213"/>
      <c r="AO1294" s="213"/>
      <c r="AP1294" s="213"/>
      <c r="AQ1294" s="213"/>
      <c r="AR1294" s="213"/>
      <c r="AS1294" s="213"/>
      <c r="AT1294" s="213"/>
      <c r="AU1294" s="213"/>
      <c r="AV1294" s="213"/>
    </row>
    <row r="1295" spans="14:48" ht="37.15" customHeight="1">
      <c r="N1295" s="213"/>
      <c r="O1295" s="213"/>
      <c r="P1295" s="213"/>
      <c r="AE1295" s="213"/>
      <c r="AF1295" s="213"/>
      <c r="AG1295" s="213"/>
      <c r="AH1295" s="213"/>
      <c r="AI1295" s="213"/>
      <c r="AJ1295" s="213"/>
      <c r="AK1295" s="213"/>
      <c r="AL1295" s="213"/>
      <c r="AM1295" s="213"/>
      <c r="AN1295" s="213"/>
      <c r="AO1295" s="213"/>
      <c r="AP1295" s="213"/>
      <c r="AQ1295" s="213"/>
      <c r="AR1295" s="213"/>
      <c r="AS1295" s="213"/>
      <c r="AT1295" s="213"/>
      <c r="AU1295" s="213"/>
      <c r="AV1295" s="213"/>
    </row>
    <row r="1296" spans="14:48" ht="37.15" customHeight="1">
      <c r="N1296" s="213"/>
      <c r="O1296" s="213"/>
      <c r="P1296" s="213"/>
      <c r="AE1296" s="213"/>
      <c r="AF1296" s="213"/>
      <c r="AG1296" s="213"/>
      <c r="AH1296" s="213"/>
      <c r="AI1296" s="213"/>
      <c r="AJ1296" s="213"/>
      <c r="AK1296" s="213"/>
      <c r="AL1296" s="213"/>
      <c r="AM1296" s="213"/>
      <c r="AN1296" s="213"/>
      <c r="AO1296" s="213"/>
      <c r="AP1296" s="213"/>
      <c r="AQ1296" s="213"/>
      <c r="AR1296" s="213"/>
      <c r="AS1296" s="213"/>
      <c r="AT1296" s="213"/>
      <c r="AU1296" s="213"/>
      <c r="AV1296" s="213"/>
    </row>
    <row r="1297" spans="14:48" ht="37.15" customHeight="1">
      <c r="N1297" s="213"/>
      <c r="O1297" s="213"/>
      <c r="P1297" s="213"/>
      <c r="AE1297" s="213"/>
      <c r="AF1297" s="213"/>
      <c r="AG1297" s="213"/>
      <c r="AH1297" s="213"/>
      <c r="AI1297" s="213"/>
      <c r="AJ1297" s="213"/>
      <c r="AK1297" s="213"/>
      <c r="AL1297" s="213"/>
      <c r="AM1297" s="213"/>
      <c r="AN1297" s="213"/>
      <c r="AO1297" s="213"/>
      <c r="AP1297" s="213"/>
      <c r="AQ1297" s="213"/>
      <c r="AR1297" s="213"/>
      <c r="AS1297" s="213"/>
      <c r="AT1297" s="213"/>
      <c r="AU1297" s="213"/>
      <c r="AV1297" s="213"/>
    </row>
    <row r="1298" spans="14:48" ht="37.15" customHeight="1">
      <c r="N1298" s="213"/>
      <c r="O1298" s="213"/>
      <c r="P1298" s="213"/>
      <c r="AE1298" s="213"/>
      <c r="AF1298" s="213"/>
      <c r="AG1298" s="213"/>
      <c r="AH1298" s="213"/>
      <c r="AI1298" s="213"/>
      <c r="AJ1298" s="213"/>
      <c r="AK1298" s="213"/>
      <c r="AL1298" s="213"/>
      <c r="AM1298" s="213"/>
      <c r="AN1298" s="213"/>
      <c r="AO1298" s="213"/>
      <c r="AP1298" s="213"/>
      <c r="AQ1298" s="213"/>
      <c r="AR1298" s="213"/>
      <c r="AS1298" s="213"/>
      <c r="AT1298" s="213"/>
      <c r="AU1298" s="213"/>
      <c r="AV1298" s="213"/>
    </row>
    <row r="1299" spans="14:48" ht="37.15" customHeight="1">
      <c r="N1299" s="213"/>
      <c r="O1299" s="213"/>
      <c r="P1299" s="213"/>
      <c r="AE1299" s="213"/>
      <c r="AF1299" s="213"/>
      <c r="AG1299" s="213"/>
      <c r="AH1299" s="213"/>
      <c r="AI1299" s="213"/>
      <c r="AJ1299" s="213"/>
      <c r="AK1299" s="213"/>
      <c r="AL1299" s="213"/>
      <c r="AM1299" s="213"/>
      <c r="AN1299" s="213"/>
      <c r="AO1299" s="213"/>
      <c r="AP1299" s="213"/>
      <c r="AQ1299" s="213"/>
      <c r="AR1299" s="213"/>
      <c r="AS1299" s="213"/>
      <c r="AT1299" s="213"/>
      <c r="AU1299" s="213"/>
      <c r="AV1299" s="213"/>
    </row>
    <row r="1300" spans="14:48" ht="37.15" customHeight="1">
      <c r="N1300" s="213"/>
      <c r="O1300" s="213"/>
      <c r="P1300" s="213"/>
      <c r="AE1300" s="213"/>
      <c r="AF1300" s="213"/>
      <c r="AG1300" s="213"/>
      <c r="AH1300" s="213"/>
      <c r="AI1300" s="213"/>
      <c r="AJ1300" s="213"/>
      <c r="AK1300" s="213"/>
      <c r="AL1300" s="213"/>
      <c r="AM1300" s="213"/>
      <c r="AN1300" s="213"/>
      <c r="AO1300" s="213"/>
      <c r="AP1300" s="213"/>
      <c r="AQ1300" s="213"/>
      <c r="AR1300" s="213"/>
      <c r="AS1300" s="213"/>
      <c r="AT1300" s="213"/>
      <c r="AU1300" s="213"/>
      <c r="AV1300" s="213"/>
    </row>
    <row r="1301" spans="14:48" ht="37.15" customHeight="1">
      <c r="N1301" s="213"/>
      <c r="O1301" s="213"/>
      <c r="P1301" s="213"/>
      <c r="AE1301" s="213"/>
      <c r="AF1301" s="213"/>
      <c r="AG1301" s="213"/>
      <c r="AH1301" s="213"/>
      <c r="AI1301" s="213"/>
      <c r="AJ1301" s="213"/>
      <c r="AK1301" s="213"/>
      <c r="AL1301" s="213"/>
      <c r="AM1301" s="213"/>
      <c r="AN1301" s="213"/>
      <c r="AO1301" s="213"/>
      <c r="AP1301" s="213"/>
      <c r="AQ1301" s="213"/>
      <c r="AR1301" s="213"/>
      <c r="AS1301" s="213"/>
      <c r="AT1301" s="213"/>
      <c r="AU1301" s="213"/>
      <c r="AV1301" s="213"/>
    </row>
    <row r="1302" spans="14:48" ht="37.15" customHeight="1">
      <c r="N1302" s="213"/>
      <c r="O1302" s="213"/>
      <c r="P1302" s="213"/>
      <c r="AE1302" s="213"/>
      <c r="AF1302" s="213"/>
      <c r="AG1302" s="213"/>
      <c r="AH1302" s="213"/>
      <c r="AI1302" s="213"/>
      <c r="AJ1302" s="213"/>
      <c r="AK1302" s="213"/>
      <c r="AL1302" s="213"/>
      <c r="AM1302" s="213"/>
      <c r="AN1302" s="213"/>
      <c r="AO1302" s="213"/>
      <c r="AP1302" s="213"/>
      <c r="AQ1302" s="213"/>
      <c r="AR1302" s="213"/>
      <c r="AS1302" s="213"/>
      <c r="AT1302" s="213"/>
      <c r="AU1302" s="213"/>
      <c r="AV1302" s="213"/>
    </row>
    <row r="1303" spans="14:48" ht="37.15" customHeight="1">
      <c r="N1303" s="213"/>
      <c r="O1303" s="213"/>
      <c r="P1303" s="213"/>
      <c r="AE1303" s="213"/>
      <c r="AF1303" s="213"/>
      <c r="AG1303" s="213"/>
      <c r="AH1303" s="213"/>
      <c r="AI1303" s="213"/>
      <c r="AJ1303" s="213"/>
      <c r="AK1303" s="213"/>
      <c r="AL1303" s="213"/>
      <c r="AM1303" s="213"/>
      <c r="AN1303" s="213"/>
      <c r="AO1303" s="213"/>
      <c r="AP1303" s="213"/>
      <c r="AQ1303" s="213"/>
      <c r="AR1303" s="213"/>
      <c r="AS1303" s="213"/>
      <c r="AT1303" s="213"/>
      <c r="AU1303" s="213"/>
      <c r="AV1303" s="213"/>
    </row>
    <row r="1304" spans="14:48" ht="37.15" customHeight="1">
      <c r="N1304" s="213"/>
      <c r="O1304" s="213"/>
      <c r="P1304" s="213"/>
      <c r="AE1304" s="213"/>
      <c r="AF1304" s="213"/>
      <c r="AG1304" s="213"/>
      <c r="AH1304" s="213"/>
      <c r="AI1304" s="213"/>
      <c r="AJ1304" s="213"/>
      <c r="AK1304" s="213"/>
      <c r="AL1304" s="213"/>
      <c r="AM1304" s="213"/>
      <c r="AN1304" s="213"/>
      <c r="AO1304" s="213"/>
      <c r="AP1304" s="213"/>
      <c r="AQ1304" s="213"/>
      <c r="AR1304" s="213"/>
      <c r="AS1304" s="213"/>
      <c r="AT1304" s="213"/>
      <c r="AU1304" s="213"/>
      <c r="AV1304" s="213"/>
    </row>
    <row r="1305" spans="14:48" ht="37.15" customHeight="1">
      <c r="N1305" s="213"/>
      <c r="O1305" s="213"/>
      <c r="P1305" s="213"/>
      <c r="AE1305" s="213"/>
      <c r="AF1305" s="213"/>
      <c r="AG1305" s="213"/>
      <c r="AH1305" s="213"/>
      <c r="AI1305" s="213"/>
      <c r="AJ1305" s="213"/>
      <c r="AK1305" s="213"/>
      <c r="AL1305" s="213"/>
      <c r="AM1305" s="213"/>
      <c r="AN1305" s="213"/>
      <c r="AO1305" s="213"/>
      <c r="AP1305" s="213"/>
      <c r="AQ1305" s="213"/>
      <c r="AR1305" s="213"/>
      <c r="AS1305" s="213"/>
      <c r="AT1305" s="213"/>
      <c r="AU1305" s="213"/>
      <c r="AV1305" s="213"/>
    </row>
    <row r="1306" spans="14:48" ht="37.15" customHeight="1">
      <c r="N1306" s="213"/>
      <c r="O1306" s="213"/>
      <c r="P1306" s="213"/>
      <c r="AE1306" s="213"/>
      <c r="AF1306" s="213"/>
      <c r="AG1306" s="213"/>
      <c r="AH1306" s="213"/>
      <c r="AI1306" s="213"/>
      <c r="AJ1306" s="213"/>
      <c r="AK1306" s="213"/>
      <c r="AL1306" s="213"/>
      <c r="AM1306" s="213"/>
      <c r="AN1306" s="213"/>
      <c r="AO1306" s="213"/>
      <c r="AP1306" s="213"/>
      <c r="AQ1306" s="213"/>
      <c r="AR1306" s="213"/>
      <c r="AS1306" s="213"/>
      <c r="AT1306" s="213"/>
      <c r="AU1306" s="213"/>
      <c r="AV1306" s="213"/>
    </row>
    <row r="1307" spans="14:48" ht="37.15" customHeight="1">
      <c r="N1307" s="213"/>
      <c r="O1307" s="213"/>
      <c r="P1307" s="213"/>
      <c r="AE1307" s="213"/>
      <c r="AF1307" s="213"/>
      <c r="AG1307" s="213"/>
      <c r="AH1307" s="213"/>
      <c r="AI1307" s="213"/>
      <c r="AJ1307" s="213"/>
      <c r="AK1307" s="213"/>
      <c r="AL1307" s="213"/>
      <c r="AM1307" s="213"/>
      <c r="AN1307" s="213"/>
      <c r="AO1307" s="213"/>
      <c r="AP1307" s="213"/>
      <c r="AQ1307" s="213"/>
      <c r="AR1307" s="213"/>
      <c r="AS1307" s="213"/>
      <c r="AT1307" s="213"/>
      <c r="AU1307" s="213"/>
      <c r="AV1307" s="213"/>
    </row>
    <row r="1308" spans="14:48" ht="37.15" customHeight="1">
      <c r="N1308" s="213"/>
      <c r="O1308" s="213"/>
      <c r="P1308" s="213"/>
      <c r="AE1308" s="213"/>
      <c r="AF1308" s="213"/>
      <c r="AG1308" s="213"/>
      <c r="AH1308" s="213"/>
      <c r="AI1308" s="213"/>
      <c r="AJ1308" s="213"/>
      <c r="AK1308" s="213"/>
      <c r="AL1308" s="213"/>
      <c r="AM1308" s="213"/>
      <c r="AN1308" s="213"/>
      <c r="AO1308" s="213"/>
      <c r="AP1308" s="213"/>
      <c r="AQ1308" s="213"/>
      <c r="AR1308" s="213"/>
      <c r="AS1308" s="213"/>
      <c r="AT1308" s="213"/>
      <c r="AU1308" s="213"/>
      <c r="AV1308" s="213"/>
    </row>
    <row r="1309" spans="14:48" ht="37.15" customHeight="1">
      <c r="N1309" s="213"/>
      <c r="O1309" s="213"/>
      <c r="P1309" s="213"/>
      <c r="AE1309" s="213"/>
      <c r="AF1309" s="213"/>
      <c r="AG1309" s="213"/>
      <c r="AH1309" s="213"/>
      <c r="AI1309" s="213"/>
      <c r="AJ1309" s="213"/>
      <c r="AK1309" s="213"/>
      <c r="AL1309" s="213"/>
      <c r="AM1309" s="213"/>
      <c r="AN1309" s="213"/>
      <c r="AO1309" s="213"/>
      <c r="AP1309" s="213"/>
      <c r="AQ1309" s="213"/>
      <c r="AR1309" s="213"/>
      <c r="AS1309" s="213"/>
      <c r="AT1309" s="213"/>
      <c r="AU1309" s="213"/>
      <c r="AV1309" s="213"/>
    </row>
    <row r="1310" spans="14:48" ht="37.15" customHeight="1">
      <c r="N1310" s="213"/>
      <c r="O1310" s="213"/>
      <c r="P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row>
    <row r="1311" spans="14:48" ht="37.15" customHeight="1">
      <c r="N1311" s="213"/>
      <c r="O1311" s="213"/>
      <c r="P1311" s="213"/>
      <c r="AE1311" s="213"/>
      <c r="AF1311" s="213"/>
      <c r="AG1311" s="213"/>
      <c r="AH1311" s="213"/>
      <c r="AI1311" s="213"/>
      <c r="AJ1311" s="213"/>
      <c r="AK1311" s="213"/>
      <c r="AL1311" s="213"/>
      <c r="AM1311" s="213"/>
      <c r="AN1311" s="213"/>
      <c r="AO1311" s="213"/>
      <c r="AP1311" s="213"/>
      <c r="AQ1311" s="213"/>
      <c r="AR1311" s="213"/>
      <c r="AS1311" s="213"/>
      <c r="AT1311" s="213"/>
      <c r="AU1311" s="213"/>
      <c r="AV1311" s="213"/>
    </row>
    <row r="1312" spans="14:48" ht="37.15" customHeight="1">
      <c r="N1312" s="213"/>
      <c r="O1312" s="213"/>
      <c r="P1312" s="213"/>
      <c r="AE1312" s="213"/>
      <c r="AF1312" s="213"/>
      <c r="AG1312" s="213"/>
      <c r="AH1312" s="213"/>
      <c r="AI1312" s="213"/>
      <c r="AJ1312" s="213"/>
      <c r="AK1312" s="213"/>
      <c r="AL1312" s="213"/>
      <c r="AM1312" s="213"/>
      <c r="AN1312" s="213"/>
      <c r="AO1312" s="213"/>
      <c r="AP1312" s="213"/>
      <c r="AQ1312" s="213"/>
      <c r="AR1312" s="213"/>
      <c r="AS1312" s="213"/>
      <c r="AT1312" s="213"/>
      <c r="AU1312" s="213"/>
      <c r="AV1312" s="213"/>
    </row>
    <row r="1313" spans="14:48" ht="37.15" customHeight="1">
      <c r="N1313" s="213"/>
      <c r="O1313" s="213"/>
      <c r="P1313" s="213"/>
      <c r="AE1313" s="213"/>
      <c r="AF1313" s="213"/>
      <c r="AG1313" s="213"/>
      <c r="AH1313" s="213"/>
      <c r="AI1313" s="213"/>
      <c r="AJ1313" s="213"/>
      <c r="AK1313" s="213"/>
      <c r="AL1313" s="213"/>
      <c r="AM1313" s="213"/>
      <c r="AN1313" s="213"/>
      <c r="AO1313" s="213"/>
      <c r="AP1313" s="213"/>
      <c r="AQ1313" s="213"/>
      <c r="AR1313" s="213"/>
      <c r="AS1313" s="213"/>
      <c r="AT1313" s="213"/>
      <c r="AU1313" s="213"/>
      <c r="AV1313" s="213"/>
    </row>
    <row r="1314" spans="14:48" ht="37.15" customHeight="1">
      <c r="N1314" s="213"/>
      <c r="O1314" s="213"/>
      <c r="P1314" s="213"/>
      <c r="AE1314" s="213"/>
      <c r="AF1314" s="213"/>
      <c r="AG1314" s="213"/>
      <c r="AH1314" s="213"/>
      <c r="AI1314" s="213"/>
      <c r="AJ1314" s="213"/>
      <c r="AK1314" s="213"/>
      <c r="AL1314" s="213"/>
      <c r="AM1314" s="213"/>
      <c r="AN1314" s="213"/>
      <c r="AO1314" s="213"/>
      <c r="AP1314" s="213"/>
      <c r="AQ1314" s="213"/>
      <c r="AR1314" s="213"/>
      <c r="AS1314" s="213"/>
      <c r="AT1314" s="213"/>
      <c r="AU1314" s="213"/>
      <c r="AV1314" s="213"/>
    </row>
    <row r="1315" spans="14:48" ht="37.15" customHeight="1">
      <c r="N1315" s="213"/>
      <c r="O1315" s="213"/>
      <c r="P1315" s="213"/>
      <c r="AE1315" s="213"/>
      <c r="AF1315" s="213"/>
      <c r="AG1315" s="213"/>
      <c r="AH1315" s="213"/>
      <c r="AI1315" s="213"/>
      <c r="AJ1315" s="213"/>
      <c r="AK1315" s="213"/>
      <c r="AL1315" s="213"/>
      <c r="AM1315" s="213"/>
      <c r="AN1315" s="213"/>
      <c r="AO1315" s="213"/>
      <c r="AP1315" s="213"/>
      <c r="AQ1315" s="213"/>
      <c r="AR1315" s="213"/>
      <c r="AS1315" s="213"/>
      <c r="AT1315" s="213"/>
      <c r="AU1315" s="213"/>
      <c r="AV1315" s="213"/>
    </row>
    <row r="1316" spans="14:48" ht="37.15" customHeight="1">
      <c r="N1316" s="213"/>
      <c r="O1316" s="213"/>
      <c r="P1316" s="213"/>
      <c r="AE1316" s="213"/>
      <c r="AF1316" s="213"/>
      <c r="AG1316" s="213"/>
      <c r="AH1316" s="213"/>
      <c r="AI1316" s="213"/>
      <c r="AJ1316" s="213"/>
      <c r="AK1316" s="213"/>
      <c r="AL1316" s="213"/>
      <c r="AM1316" s="213"/>
      <c r="AN1316" s="213"/>
      <c r="AO1316" s="213"/>
      <c r="AP1316" s="213"/>
      <c r="AQ1316" s="213"/>
      <c r="AR1316" s="213"/>
      <c r="AS1316" s="213"/>
      <c r="AT1316" s="213"/>
      <c r="AU1316" s="213"/>
      <c r="AV1316" s="213"/>
    </row>
    <row r="1317" spans="14:48" ht="37.15" customHeight="1">
      <c r="N1317" s="213"/>
      <c r="O1317" s="213"/>
      <c r="P1317" s="213"/>
      <c r="AE1317" s="213"/>
      <c r="AF1317" s="213"/>
      <c r="AG1317" s="213"/>
      <c r="AH1317" s="213"/>
      <c r="AI1317" s="213"/>
      <c r="AJ1317" s="213"/>
      <c r="AK1317" s="213"/>
      <c r="AL1317" s="213"/>
      <c r="AM1317" s="213"/>
      <c r="AN1317" s="213"/>
      <c r="AO1317" s="213"/>
      <c r="AP1317" s="213"/>
      <c r="AQ1317" s="213"/>
      <c r="AR1317" s="213"/>
      <c r="AS1317" s="213"/>
      <c r="AT1317" s="213"/>
      <c r="AU1317" s="213"/>
      <c r="AV1317" s="213"/>
    </row>
    <row r="1318" spans="14:48" ht="37.15" customHeight="1">
      <c r="N1318" s="213"/>
      <c r="O1318" s="213"/>
      <c r="P1318" s="213"/>
      <c r="AE1318" s="213"/>
      <c r="AF1318" s="213"/>
      <c r="AG1318" s="213"/>
      <c r="AH1318" s="213"/>
      <c r="AI1318" s="213"/>
      <c r="AJ1318" s="213"/>
      <c r="AK1318" s="213"/>
      <c r="AL1318" s="213"/>
      <c r="AM1318" s="213"/>
      <c r="AN1318" s="213"/>
      <c r="AO1318" s="213"/>
      <c r="AP1318" s="213"/>
      <c r="AQ1318" s="213"/>
      <c r="AR1318" s="213"/>
      <c r="AS1318" s="213"/>
      <c r="AT1318" s="213"/>
      <c r="AU1318" s="213"/>
      <c r="AV1318" s="213"/>
    </row>
    <row r="1319" spans="14:48" ht="37.15" customHeight="1">
      <c r="N1319" s="213"/>
      <c r="O1319" s="213"/>
      <c r="P1319" s="213"/>
      <c r="AE1319" s="213"/>
      <c r="AF1319" s="213"/>
      <c r="AG1319" s="213"/>
      <c r="AH1319" s="213"/>
      <c r="AI1319" s="213"/>
      <c r="AJ1319" s="213"/>
      <c r="AK1319" s="213"/>
      <c r="AL1319" s="213"/>
      <c r="AM1319" s="213"/>
      <c r="AN1319" s="213"/>
      <c r="AO1319" s="213"/>
      <c r="AP1319" s="213"/>
      <c r="AQ1319" s="213"/>
      <c r="AR1319" s="213"/>
      <c r="AS1319" s="213"/>
      <c r="AT1319" s="213"/>
      <c r="AU1319" s="213"/>
      <c r="AV1319" s="213"/>
    </row>
    <row r="1320" spans="14:48" ht="37.15" customHeight="1">
      <c r="N1320" s="213"/>
      <c r="O1320" s="213"/>
      <c r="P1320" s="213"/>
      <c r="AE1320" s="213"/>
      <c r="AF1320" s="213"/>
      <c r="AG1320" s="213"/>
      <c r="AH1320" s="213"/>
      <c r="AI1320" s="213"/>
      <c r="AJ1320" s="213"/>
      <c r="AK1320" s="213"/>
      <c r="AL1320" s="213"/>
      <c r="AM1320" s="213"/>
      <c r="AN1320" s="213"/>
      <c r="AO1320" s="213"/>
      <c r="AP1320" s="213"/>
      <c r="AQ1320" s="213"/>
      <c r="AR1320" s="213"/>
      <c r="AS1320" s="213"/>
      <c r="AT1320" s="213"/>
      <c r="AU1320" s="213"/>
      <c r="AV1320" s="213"/>
    </row>
    <row r="1321" spans="14:48" ht="37.15" customHeight="1">
      <c r="N1321" s="213"/>
      <c r="O1321" s="213"/>
      <c r="P1321" s="213"/>
      <c r="AE1321" s="213"/>
      <c r="AF1321" s="213"/>
      <c r="AG1321" s="213"/>
      <c r="AH1321" s="213"/>
      <c r="AI1321" s="213"/>
      <c r="AJ1321" s="213"/>
      <c r="AK1321" s="213"/>
      <c r="AL1321" s="213"/>
      <c r="AM1321" s="213"/>
      <c r="AN1321" s="213"/>
      <c r="AO1321" s="213"/>
      <c r="AP1321" s="213"/>
      <c r="AQ1321" s="213"/>
      <c r="AR1321" s="213"/>
      <c r="AS1321" s="213"/>
      <c r="AT1321" s="213"/>
      <c r="AU1321" s="213"/>
      <c r="AV1321" s="213"/>
    </row>
    <row r="1322" spans="14:48" ht="37.15" customHeight="1">
      <c r="N1322" s="213"/>
      <c r="O1322" s="213"/>
      <c r="P1322" s="213"/>
      <c r="AE1322" s="213"/>
      <c r="AF1322" s="213"/>
      <c r="AG1322" s="213"/>
      <c r="AH1322" s="213"/>
      <c r="AI1322" s="213"/>
      <c r="AJ1322" s="213"/>
      <c r="AK1322" s="213"/>
      <c r="AL1322" s="213"/>
      <c r="AM1322" s="213"/>
      <c r="AN1322" s="213"/>
      <c r="AO1322" s="213"/>
      <c r="AP1322" s="213"/>
      <c r="AQ1322" s="213"/>
      <c r="AR1322" s="213"/>
      <c r="AS1322" s="213"/>
      <c r="AT1322" s="213"/>
      <c r="AU1322" s="213"/>
      <c r="AV1322" s="213"/>
    </row>
    <row r="1323" spans="14:48" ht="37.15" customHeight="1">
      <c r="N1323" s="213"/>
      <c r="O1323" s="213"/>
      <c r="P1323" s="213"/>
      <c r="AE1323" s="213"/>
      <c r="AF1323" s="213"/>
      <c r="AG1323" s="213"/>
      <c r="AH1323" s="213"/>
      <c r="AI1323" s="213"/>
      <c r="AJ1323" s="213"/>
      <c r="AK1323" s="213"/>
      <c r="AL1323" s="213"/>
      <c r="AM1323" s="213"/>
      <c r="AN1323" s="213"/>
      <c r="AO1323" s="213"/>
      <c r="AP1323" s="213"/>
      <c r="AQ1323" s="213"/>
      <c r="AR1323" s="213"/>
      <c r="AS1323" s="213"/>
      <c r="AT1323" s="213"/>
      <c r="AU1323" s="213"/>
      <c r="AV1323" s="213"/>
    </row>
    <row r="1324" spans="14:48" ht="37.15" customHeight="1">
      <c r="N1324" s="213"/>
      <c r="O1324" s="213"/>
      <c r="P1324" s="213"/>
      <c r="AE1324" s="213"/>
      <c r="AF1324" s="213"/>
      <c r="AG1324" s="213"/>
      <c r="AH1324" s="213"/>
      <c r="AI1324" s="213"/>
      <c r="AJ1324" s="213"/>
      <c r="AK1324" s="213"/>
      <c r="AL1324" s="213"/>
      <c r="AM1324" s="213"/>
      <c r="AN1324" s="213"/>
      <c r="AO1324" s="213"/>
      <c r="AP1324" s="213"/>
      <c r="AQ1324" s="213"/>
      <c r="AR1324" s="213"/>
      <c r="AS1324" s="213"/>
      <c r="AT1324" s="213"/>
      <c r="AU1324" s="213"/>
      <c r="AV1324" s="213"/>
    </row>
    <row r="1325" spans="14:48" ht="37.15" customHeight="1">
      <c r="N1325" s="213"/>
      <c r="O1325" s="213"/>
      <c r="P1325" s="213"/>
      <c r="AE1325" s="213"/>
      <c r="AF1325" s="213"/>
      <c r="AG1325" s="213"/>
      <c r="AH1325" s="213"/>
      <c r="AI1325" s="213"/>
      <c r="AJ1325" s="213"/>
      <c r="AK1325" s="213"/>
      <c r="AL1325" s="213"/>
      <c r="AM1325" s="213"/>
      <c r="AN1325" s="213"/>
      <c r="AO1325" s="213"/>
      <c r="AP1325" s="213"/>
      <c r="AQ1325" s="213"/>
      <c r="AR1325" s="213"/>
      <c r="AS1325" s="213"/>
      <c r="AT1325" s="213"/>
      <c r="AU1325" s="213"/>
      <c r="AV1325" s="213"/>
    </row>
    <row r="1326" spans="14:48" ht="37.15" customHeight="1">
      <c r="N1326" s="213"/>
      <c r="O1326" s="213"/>
      <c r="P1326" s="213"/>
      <c r="AE1326" s="213"/>
      <c r="AF1326" s="213"/>
      <c r="AG1326" s="213"/>
      <c r="AH1326" s="213"/>
      <c r="AI1326" s="213"/>
      <c r="AJ1326" s="213"/>
      <c r="AK1326" s="213"/>
      <c r="AL1326" s="213"/>
      <c r="AM1326" s="213"/>
      <c r="AN1326" s="213"/>
      <c r="AO1326" s="213"/>
      <c r="AP1326" s="213"/>
      <c r="AQ1326" s="213"/>
      <c r="AR1326" s="213"/>
      <c r="AS1326" s="213"/>
      <c r="AT1326" s="213"/>
      <c r="AU1326" s="213"/>
      <c r="AV1326" s="213"/>
    </row>
    <row r="1327" spans="14:48" ht="37.15" customHeight="1">
      <c r="N1327" s="213"/>
      <c r="O1327" s="213"/>
      <c r="P1327" s="213"/>
      <c r="AE1327" s="213"/>
      <c r="AF1327" s="213"/>
      <c r="AG1327" s="213"/>
      <c r="AH1327" s="213"/>
      <c r="AI1327" s="213"/>
      <c r="AJ1327" s="213"/>
      <c r="AK1327" s="213"/>
      <c r="AL1327" s="213"/>
      <c r="AM1327" s="213"/>
      <c r="AN1327" s="213"/>
      <c r="AO1327" s="213"/>
      <c r="AP1327" s="213"/>
      <c r="AQ1327" s="213"/>
      <c r="AR1327" s="213"/>
      <c r="AS1327" s="213"/>
      <c r="AT1327" s="213"/>
      <c r="AU1327" s="213"/>
      <c r="AV1327" s="213"/>
    </row>
    <row r="1328" spans="14:48" ht="37.15" customHeight="1">
      <c r="N1328" s="213"/>
      <c r="O1328" s="213"/>
      <c r="P1328" s="213"/>
      <c r="AE1328" s="213"/>
      <c r="AF1328" s="213"/>
      <c r="AG1328" s="213"/>
      <c r="AH1328" s="213"/>
      <c r="AI1328" s="213"/>
      <c r="AJ1328" s="213"/>
      <c r="AK1328" s="213"/>
      <c r="AL1328" s="213"/>
      <c r="AM1328" s="213"/>
      <c r="AN1328" s="213"/>
      <c r="AO1328" s="213"/>
      <c r="AP1328" s="213"/>
      <c r="AQ1328" s="213"/>
      <c r="AR1328" s="213"/>
      <c r="AS1328" s="213"/>
      <c r="AT1328" s="213"/>
      <c r="AU1328" s="213"/>
      <c r="AV1328" s="213"/>
    </row>
    <row r="1329" spans="14:48" ht="37.15" customHeight="1">
      <c r="N1329" s="213"/>
      <c r="O1329" s="213"/>
      <c r="P1329" s="213"/>
      <c r="AE1329" s="213"/>
      <c r="AF1329" s="213"/>
      <c r="AG1329" s="213"/>
      <c r="AH1329" s="213"/>
      <c r="AI1329" s="213"/>
      <c r="AJ1329" s="213"/>
      <c r="AK1329" s="213"/>
      <c r="AL1329" s="213"/>
      <c r="AM1329" s="213"/>
      <c r="AN1329" s="213"/>
      <c r="AO1329" s="213"/>
      <c r="AP1329" s="213"/>
      <c r="AQ1329" s="213"/>
      <c r="AR1329" s="213"/>
      <c r="AS1329" s="213"/>
      <c r="AT1329" s="213"/>
      <c r="AU1329" s="213"/>
      <c r="AV1329" s="213"/>
    </row>
    <row r="1330" spans="14:48" ht="37.15" customHeight="1">
      <c r="N1330" s="213"/>
      <c r="O1330" s="213"/>
      <c r="P1330" s="213"/>
      <c r="AE1330" s="213"/>
      <c r="AF1330" s="213"/>
      <c r="AG1330" s="213"/>
      <c r="AH1330" s="213"/>
      <c r="AI1330" s="213"/>
      <c r="AJ1330" s="213"/>
      <c r="AK1330" s="213"/>
      <c r="AL1330" s="213"/>
      <c r="AM1330" s="213"/>
      <c r="AN1330" s="213"/>
      <c r="AO1330" s="213"/>
      <c r="AP1330" s="213"/>
      <c r="AQ1330" s="213"/>
      <c r="AR1330" s="213"/>
      <c r="AS1330" s="213"/>
      <c r="AT1330" s="213"/>
      <c r="AU1330" s="213"/>
      <c r="AV1330" s="213"/>
    </row>
    <row r="1331" spans="14:48" ht="37.15" customHeight="1">
      <c r="N1331" s="213"/>
      <c r="O1331" s="213"/>
      <c r="P1331" s="213"/>
      <c r="AE1331" s="213"/>
      <c r="AF1331" s="213"/>
      <c r="AG1331" s="213"/>
      <c r="AH1331" s="213"/>
      <c r="AI1331" s="213"/>
      <c r="AJ1331" s="213"/>
      <c r="AK1331" s="213"/>
      <c r="AL1331" s="213"/>
      <c r="AM1331" s="213"/>
      <c r="AN1331" s="213"/>
      <c r="AO1331" s="213"/>
      <c r="AP1331" s="213"/>
      <c r="AQ1331" s="213"/>
      <c r="AR1331" s="213"/>
      <c r="AS1331" s="213"/>
      <c r="AT1331" s="213"/>
      <c r="AU1331" s="213"/>
      <c r="AV1331" s="213"/>
    </row>
    <row r="1332" spans="14:48" ht="37.15" customHeight="1">
      <c r="N1332" s="213"/>
      <c r="O1332" s="213"/>
      <c r="P1332" s="213"/>
      <c r="AE1332" s="213"/>
      <c r="AF1332" s="213"/>
      <c r="AG1332" s="213"/>
      <c r="AH1332" s="213"/>
      <c r="AI1332" s="213"/>
      <c r="AJ1332" s="213"/>
      <c r="AK1332" s="213"/>
      <c r="AL1332" s="213"/>
      <c r="AM1332" s="213"/>
      <c r="AN1332" s="213"/>
      <c r="AO1332" s="213"/>
      <c r="AP1332" s="213"/>
      <c r="AQ1332" s="213"/>
      <c r="AR1332" s="213"/>
      <c r="AS1332" s="213"/>
      <c r="AT1332" s="213"/>
      <c r="AU1332" s="213"/>
      <c r="AV1332" s="213"/>
    </row>
    <row r="1333" spans="14:48" ht="37.15" customHeight="1">
      <c r="N1333" s="213"/>
      <c r="O1333" s="213"/>
      <c r="P1333" s="213"/>
      <c r="AE1333" s="213"/>
      <c r="AF1333" s="213"/>
      <c r="AG1333" s="213"/>
      <c r="AH1333" s="213"/>
      <c r="AI1333" s="213"/>
      <c r="AJ1333" s="213"/>
      <c r="AK1333" s="213"/>
      <c r="AL1333" s="213"/>
      <c r="AM1333" s="213"/>
      <c r="AN1333" s="213"/>
      <c r="AO1333" s="213"/>
      <c r="AP1333" s="213"/>
      <c r="AQ1333" s="213"/>
      <c r="AR1333" s="213"/>
      <c r="AS1333" s="213"/>
      <c r="AT1333" s="213"/>
      <c r="AU1333" s="213"/>
      <c r="AV1333" s="213"/>
    </row>
    <row r="1334" spans="14:48" ht="37.15" customHeight="1">
      <c r="N1334" s="213"/>
      <c r="O1334" s="213"/>
      <c r="P1334" s="213"/>
      <c r="AE1334" s="213"/>
      <c r="AF1334" s="213"/>
      <c r="AG1334" s="213"/>
      <c r="AH1334" s="213"/>
      <c r="AI1334" s="213"/>
      <c r="AJ1334" s="213"/>
      <c r="AK1334" s="213"/>
      <c r="AL1334" s="213"/>
      <c r="AM1334" s="213"/>
      <c r="AN1334" s="213"/>
      <c r="AO1334" s="213"/>
      <c r="AP1334" s="213"/>
      <c r="AQ1334" s="213"/>
      <c r="AR1334" s="213"/>
      <c r="AS1334" s="213"/>
      <c r="AT1334" s="213"/>
      <c r="AU1334" s="213"/>
      <c r="AV1334" s="213"/>
    </row>
    <row r="1335" spans="14:48" ht="37.15" customHeight="1">
      <c r="N1335" s="213"/>
      <c r="O1335" s="213"/>
      <c r="P1335" s="213"/>
      <c r="AE1335" s="213"/>
      <c r="AF1335" s="213"/>
      <c r="AG1335" s="213"/>
      <c r="AH1335" s="213"/>
      <c r="AI1335" s="213"/>
      <c r="AJ1335" s="213"/>
      <c r="AK1335" s="213"/>
      <c r="AL1335" s="213"/>
      <c r="AM1335" s="213"/>
      <c r="AN1335" s="213"/>
      <c r="AO1335" s="213"/>
      <c r="AP1335" s="213"/>
      <c r="AQ1335" s="213"/>
      <c r="AR1335" s="213"/>
      <c r="AS1335" s="213"/>
      <c r="AT1335" s="213"/>
      <c r="AU1335" s="213"/>
      <c r="AV1335" s="213"/>
    </row>
    <row r="1336" spans="14:48" ht="37.15" customHeight="1">
      <c r="N1336" s="213"/>
      <c r="O1336" s="213"/>
      <c r="P1336" s="213"/>
      <c r="AE1336" s="213"/>
      <c r="AF1336" s="213"/>
      <c r="AG1336" s="213"/>
      <c r="AH1336" s="213"/>
      <c r="AI1336" s="213"/>
      <c r="AJ1336" s="213"/>
      <c r="AK1336" s="213"/>
      <c r="AL1336" s="213"/>
      <c r="AM1336" s="213"/>
      <c r="AN1336" s="213"/>
      <c r="AO1336" s="213"/>
      <c r="AP1336" s="213"/>
      <c r="AQ1336" s="213"/>
      <c r="AR1336" s="213"/>
      <c r="AS1336" s="213"/>
      <c r="AT1336" s="213"/>
      <c r="AU1336" s="213"/>
      <c r="AV1336" s="213"/>
    </row>
    <row r="1337" spans="14:48" ht="37.15" customHeight="1">
      <c r="N1337" s="213"/>
      <c r="O1337" s="213"/>
      <c r="P1337" s="213"/>
      <c r="AE1337" s="213"/>
      <c r="AF1337" s="213"/>
      <c r="AG1337" s="213"/>
      <c r="AH1337" s="213"/>
      <c r="AI1337" s="213"/>
      <c r="AJ1337" s="213"/>
      <c r="AK1337" s="213"/>
      <c r="AL1337" s="213"/>
      <c r="AM1337" s="213"/>
      <c r="AN1337" s="213"/>
      <c r="AO1337" s="213"/>
      <c r="AP1337" s="213"/>
      <c r="AQ1337" s="213"/>
      <c r="AR1337" s="213"/>
      <c r="AS1337" s="213"/>
      <c r="AT1337" s="213"/>
      <c r="AU1337" s="213"/>
      <c r="AV1337" s="213"/>
    </row>
    <row r="1338" spans="14:48" ht="37.15" customHeight="1">
      <c r="N1338" s="213"/>
      <c r="O1338" s="213"/>
      <c r="P1338" s="213"/>
      <c r="AE1338" s="213"/>
      <c r="AF1338" s="213"/>
      <c r="AG1338" s="213"/>
      <c r="AH1338" s="213"/>
      <c r="AI1338" s="213"/>
      <c r="AJ1338" s="213"/>
      <c r="AK1338" s="213"/>
      <c r="AL1338" s="213"/>
      <c r="AM1338" s="213"/>
      <c r="AN1338" s="213"/>
      <c r="AO1338" s="213"/>
      <c r="AP1338" s="213"/>
      <c r="AQ1338" s="213"/>
      <c r="AR1338" s="213"/>
      <c r="AS1338" s="213"/>
      <c r="AT1338" s="213"/>
      <c r="AU1338" s="213"/>
      <c r="AV1338" s="213"/>
    </row>
    <row r="1339" spans="14:48" ht="37.15" customHeight="1">
      <c r="N1339" s="213"/>
      <c r="O1339" s="213"/>
      <c r="P1339" s="213"/>
      <c r="AE1339" s="213"/>
      <c r="AF1339" s="213"/>
      <c r="AG1339" s="213"/>
      <c r="AH1339" s="213"/>
      <c r="AI1339" s="213"/>
      <c r="AJ1339" s="213"/>
      <c r="AK1339" s="213"/>
      <c r="AL1339" s="213"/>
      <c r="AM1339" s="213"/>
      <c r="AN1339" s="213"/>
      <c r="AO1339" s="213"/>
      <c r="AP1339" s="213"/>
      <c r="AQ1339" s="213"/>
      <c r="AR1339" s="213"/>
      <c r="AS1339" s="213"/>
      <c r="AT1339" s="213"/>
      <c r="AU1339" s="213"/>
      <c r="AV1339" s="213"/>
    </row>
    <row r="1340" spans="14:48" ht="37.15" customHeight="1">
      <c r="N1340" s="213"/>
      <c r="O1340" s="213"/>
      <c r="P1340" s="213"/>
      <c r="AE1340" s="213"/>
      <c r="AF1340" s="213"/>
      <c r="AG1340" s="213"/>
      <c r="AH1340" s="213"/>
      <c r="AI1340" s="213"/>
      <c r="AJ1340" s="213"/>
      <c r="AK1340" s="213"/>
      <c r="AL1340" s="213"/>
      <c r="AM1340" s="213"/>
      <c r="AN1340" s="213"/>
      <c r="AO1340" s="213"/>
      <c r="AP1340" s="213"/>
      <c r="AQ1340" s="213"/>
      <c r="AR1340" s="213"/>
      <c r="AS1340" s="213"/>
      <c r="AT1340" s="213"/>
      <c r="AU1340" s="213"/>
      <c r="AV1340" s="213"/>
    </row>
    <row r="1341" spans="14:48" ht="37.15" customHeight="1">
      <c r="N1341" s="213"/>
      <c r="O1341" s="213"/>
      <c r="P1341" s="213"/>
      <c r="AE1341" s="213"/>
      <c r="AF1341" s="213"/>
      <c r="AG1341" s="213"/>
      <c r="AH1341" s="213"/>
      <c r="AI1341" s="213"/>
      <c r="AJ1341" s="213"/>
      <c r="AK1341" s="213"/>
      <c r="AL1341" s="213"/>
      <c r="AM1341" s="213"/>
      <c r="AN1341" s="213"/>
      <c r="AO1341" s="213"/>
      <c r="AP1341" s="213"/>
      <c r="AQ1341" s="213"/>
      <c r="AR1341" s="213"/>
      <c r="AS1341" s="213"/>
      <c r="AT1341" s="213"/>
      <c r="AU1341" s="213"/>
      <c r="AV1341" s="213"/>
    </row>
    <row r="1342" spans="14:48" ht="37.15" customHeight="1">
      <c r="N1342" s="213"/>
      <c r="O1342" s="213"/>
      <c r="P1342" s="213"/>
      <c r="AE1342" s="213"/>
      <c r="AF1342" s="213"/>
      <c r="AG1342" s="213"/>
      <c r="AH1342" s="213"/>
      <c r="AI1342" s="213"/>
      <c r="AJ1342" s="213"/>
      <c r="AK1342" s="213"/>
      <c r="AL1342" s="213"/>
      <c r="AM1342" s="213"/>
      <c r="AN1342" s="213"/>
      <c r="AO1342" s="213"/>
      <c r="AP1342" s="213"/>
      <c r="AQ1342" s="213"/>
      <c r="AR1342" s="213"/>
      <c r="AS1342" s="213"/>
      <c r="AT1342" s="213"/>
      <c r="AU1342" s="213"/>
      <c r="AV1342" s="213"/>
    </row>
    <row r="1343" spans="14:48" ht="37.15" customHeight="1">
      <c r="N1343" s="213"/>
      <c r="O1343" s="213"/>
      <c r="P1343" s="213"/>
      <c r="AE1343" s="213"/>
      <c r="AF1343" s="213"/>
      <c r="AG1343" s="213"/>
      <c r="AH1343" s="213"/>
      <c r="AI1343" s="213"/>
      <c r="AJ1343" s="213"/>
      <c r="AK1343" s="213"/>
      <c r="AL1343" s="213"/>
      <c r="AM1343" s="213"/>
      <c r="AN1343" s="213"/>
      <c r="AO1343" s="213"/>
      <c r="AP1343" s="213"/>
      <c r="AQ1343" s="213"/>
      <c r="AR1343" s="213"/>
      <c r="AS1343" s="213"/>
      <c r="AT1343" s="213"/>
      <c r="AU1343" s="213"/>
      <c r="AV1343" s="213"/>
    </row>
    <row r="1344" spans="14:48" ht="37.15" customHeight="1">
      <c r="N1344" s="213"/>
      <c r="O1344" s="213"/>
      <c r="P1344" s="213"/>
      <c r="AE1344" s="213"/>
      <c r="AF1344" s="213"/>
      <c r="AG1344" s="213"/>
      <c r="AH1344" s="213"/>
      <c r="AI1344" s="213"/>
      <c r="AJ1344" s="213"/>
      <c r="AK1344" s="213"/>
      <c r="AL1344" s="213"/>
      <c r="AM1344" s="213"/>
      <c r="AN1344" s="213"/>
      <c r="AO1344" s="213"/>
      <c r="AP1344" s="213"/>
      <c r="AQ1344" s="213"/>
      <c r="AR1344" s="213"/>
      <c r="AS1344" s="213"/>
      <c r="AT1344" s="213"/>
      <c r="AU1344" s="213"/>
      <c r="AV1344" s="213"/>
    </row>
    <row r="1345" spans="14:48" ht="37.15" customHeight="1">
      <c r="N1345" s="213"/>
      <c r="O1345" s="213"/>
      <c r="P1345" s="213"/>
      <c r="AE1345" s="213"/>
      <c r="AF1345" s="213"/>
      <c r="AG1345" s="213"/>
      <c r="AH1345" s="213"/>
      <c r="AI1345" s="213"/>
      <c r="AJ1345" s="213"/>
      <c r="AK1345" s="213"/>
      <c r="AL1345" s="213"/>
      <c r="AM1345" s="213"/>
      <c r="AN1345" s="213"/>
      <c r="AO1345" s="213"/>
      <c r="AP1345" s="213"/>
      <c r="AQ1345" s="213"/>
      <c r="AR1345" s="213"/>
      <c r="AS1345" s="213"/>
      <c r="AT1345" s="213"/>
      <c r="AU1345" s="213"/>
      <c r="AV1345" s="213"/>
    </row>
    <row r="1346" spans="14:48" ht="37.15" customHeight="1">
      <c r="N1346" s="213"/>
      <c r="O1346" s="213"/>
      <c r="P1346" s="213"/>
      <c r="AE1346" s="213"/>
      <c r="AF1346" s="213"/>
      <c r="AG1346" s="213"/>
      <c r="AH1346" s="213"/>
      <c r="AI1346" s="213"/>
      <c r="AJ1346" s="213"/>
      <c r="AK1346" s="213"/>
      <c r="AL1346" s="213"/>
      <c r="AM1346" s="213"/>
      <c r="AN1346" s="213"/>
      <c r="AO1346" s="213"/>
      <c r="AP1346" s="213"/>
      <c r="AQ1346" s="213"/>
      <c r="AR1346" s="213"/>
      <c r="AS1346" s="213"/>
      <c r="AT1346" s="213"/>
      <c r="AU1346" s="213"/>
      <c r="AV1346" s="213"/>
    </row>
    <row r="1347" spans="14:48" ht="37.15" customHeight="1">
      <c r="N1347" s="213"/>
      <c r="O1347" s="213"/>
      <c r="P1347" s="213"/>
      <c r="AE1347" s="213"/>
      <c r="AF1347" s="213"/>
      <c r="AG1347" s="213"/>
      <c r="AH1347" s="213"/>
      <c r="AI1347" s="213"/>
      <c r="AJ1347" s="213"/>
      <c r="AK1347" s="213"/>
      <c r="AL1347" s="213"/>
      <c r="AM1347" s="213"/>
      <c r="AN1347" s="213"/>
      <c r="AO1347" s="213"/>
      <c r="AP1347" s="213"/>
      <c r="AQ1347" s="213"/>
      <c r="AR1347" s="213"/>
      <c r="AS1347" s="213"/>
      <c r="AT1347" s="213"/>
      <c r="AU1347" s="213"/>
      <c r="AV1347" s="213"/>
    </row>
    <row r="1348" spans="14:48" ht="37.15" customHeight="1">
      <c r="N1348" s="213"/>
      <c r="O1348" s="213"/>
      <c r="P1348" s="213"/>
      <c r="AE1348" s="213"/>
      <c r="AF1348" s="213"/>
      <c r="AG1348" s="213"/>
      <c r="AH1348" s="213"/>
      <c r="AI1348" s="213"/>
      <c r="AJ1348" s="213"/>
      <c r="AK1348" s="213"/>
      <c r="AL1348" s="213"/>
      <c r="AM1348" s="213"/>
      <c r="AN1348" s="213"/>
      <c r="AO1348" s="213"/>
      <c r="AP1348" s="213"/>
      <c r="AQ1348" s="213"/>
      <c r="AR1348" s="213"/>
      <c r="AS1348" s="213"/>
      <c r="AT1348" s="213"/>
      <c r="AU1348" s="213"/>
      <c r="AV1348" s="213"/>
    </row>
    <row r="1349" spans="14:48" ht="37.15" customHeight="1">
      <c r="N1349" s="213"/>
      <c r="O1349" s="213"/>
      <c r="P1349" s="213"/>
      <c r="AE1349" s="213"/>
      <c r="AF1349" s="213"/>
      <c r="AG1349" s="213"/>
      <c r="AH1349" s="213"/>
      <c r="AI1349" s="213"/>
      <c r="AJ1349" s="213"/>
      <c r="AK1349" s="213"/>
      <c r="AL1349" s="213"/>
      <c r="AM1349" s="213"/>
      <c r="AN1349" s="213"/>
      <c r="AO1349" s="213"/>
      <c r="AP1349" s="213"/>
      <c r="AQ1349" s="213"/>
      <c r="AR1349" s="213"/>
      <c r="AS1349" s="213"/>
      <c r="AT1349" s="213"/>
      <c r="AU1349" s="213"/>
      <c r="AV1349" s="213"/>
    </row>
    <row r="1350" spans="14:48" ht="37.15" customHeight="1">
      <c r="N1350" s="213"/>
      <c r="O1350" s="213"/>
      <c r="P1350" s="213"/>
      <c r="AE1350" s="213"/>
      <c r="AF1350" s="213"/>
      <c r="AG1350" s="213"/>
      <c r="AH1350" s="213"/>
      <c r="AI1350" s="213"/>
      <c r="AJ1350" s="213"/>
      <c r="AK1350" s="213"/>
      <c r="AL1350" s="213"/>
      <c r="AM1350" s="213"/>
      <c r="AN1350" s="213"/>
      <c r="AO1350" s="213"/>
      <c r="AP1350" s="213"/>
      <c r="AQ1350" s="213"/>
      <c r="AR1350" s="213"/>
      <c r="AS1350" s="213"/>
      <c r="AT1350" s="213"/>
      <c r="AU1350" s="213"/>
      <c r="AV1350" s="213"/>
    </row>
    <row r="1351" spans="14:48" ht="37.15" customHeight="1">
      <c r="N1351" s="213"/>
      <c r="O1351" s="213"/>
      <c r="P1351" s="213"/>
      <c r="AE1351" s="213"/>
      <c r="AF1351" s="213"/>
      <c r="AG1351" s="213"/>
      <c r="AH1351" s="213"/>
      <c r="AI1351" s="213"/>
      <c r="AJ1351" s="213"/>
      <c r="AK1351" s="213"/>
      <c r="AL1351" s="213"/>
      <c r="AM1351" s="213"/>
      <c r="AN1351" s="213"/>
      <c r="AO1351" s="213"/>
      <c r="AP1351" s="213"/>
      <c r="AQ1351" s="213"/>
      <c r="AR1351" s="213"/>
      <c r="AS1351" s="213"/>
      <c r="AT1351" s="213"/>
      <c r="AU1351" s="213"/>
      <c r="AV1351" s="213"/>
    </row>
    <row r="1352" spans="14:48" ht="37.15" customHeight="1">
      <c r="N1352" s="213"/>
      <c r="O1352" s="213"/>
      <c r="P1352" s="213"/>
      <c r="AE1352" s="213"/>
      <c r="AF1352" s="213"/>
      <c r="AG1352" s="213"/>
      <c r="AH1352" s="213"/>
      <c r="AI1352" s="213"/>
      <c r="AJ1352" s="213"/>
      <c r="AK1352" s="213"/>
      <c r="AL1352" s="213"/>
      <c r="AM1352" s="213"/>
      <c r="AN1352" s="213"/>
      <c r="AO1352" s="213"/>
      <c r="AP1352" s="213"/>
      <c r="AQ1352" s="213"/>
      <c r="AR1352" s="213"/>
      <c r="AS1352" s="213"/>
      <c r="AT1352" s="213"/>
      <c r="AU1352" s="213"/>
      <c r="AV1352" s="213"/>
    </row>
    <row r="1353" spans="14:48" ht="37.15" customHeight="1">
      <c r="N1353" s="213"/>
      <c r="O1353" s="213"/>
      <c r="P1353" s="213"/>
      <c r="AE1353" s="213"/>
      <c r="AF1353" s="213"/>
      <c r="AG1353" s="213"/>
      <c r="AH1353" s="213"/>
      <c r="AI1353" s="213"/>
      <c r="AJ1353" s="213"/>
      <c r="AK1353" s="213"/>
      <c r="AL1353" s="213"/>
      <c r="AM1353" s="213"/>
      <c r="AN1353" s="213"/>
      <c r="AO1353" s="213"/>
      <c r="AP1353" s="213"/>
      <c r="AQ1353" s="213"/>
      <c r="AR1353" s="213"/>
      <c r="AS1353" s="213"/>
      <c r="AT1353" s="213"/>
      <c r="AU1353" s="213"/>
      <c r="AV1353" s="213"/>
    </row>
    <row r="1354" spans="14:48" ht="37.15" customHeight="1">
      <c r="N1354" s="213"/>
      <c r="O1354" s="213"/>
      <c r="P1354" s="213"/>
      <c r="AE1354" s="213"/>
      <c r="AF1354" s="213"/>
      <c r="AG1354" s="213"/>
      <c r="AH1354" s="213"/>
      <c r="AI1354" s="213"/>
      <c r="AJ1354" s="213"/>
      <c r="AK1354" s="213"/>
      <c r="AL1354" s="213"/>
      <c r="AM1354" s="213"/>
      <c r="AN1354" s="213"/>
      <c r="AO1354" s="213"/>
      <c r="AP1354" s="213"/>
      <c r="AQ1354" s="213"/>
      <c r="AR1354" s="213"/>
      <c r="AS1354" s="213"/>
      <c r="AT1354" s="213"/>
      <c r="AU1354" s="213"/>
      <c r="AV1354" s="213"/>
    </row>
    <row r="1355" spans="14:48" ht="37.15" customHeight="1">
      <c r="N1355" s="213"/>
      <c r="O1355" s="213"/>
      <c r="P1355" s="213"/>
      <c r="AE1355" s="213"/>
      <c r="AF1355" s="213"/>
      <c r="AG1355" s="213"/>
      <c r="AH1355" s="213"/>
      <c r="AI1355" s="213"/>
      <c r="AJ1355" s="213"/>
      <c r="AK1355" s="213"/>
      <c r="AL1355" s="213"/>
      <c r="AM1355" s="213"/>
      <c r="AN1355" s="213"/>
      <c r="AO1355" s="213"/>
      <c r="AP1355" s="213"/>
      <c r="AQ1355" s="213"/>
      <c r="AR1355" s="213"/>
      <c r="AS1355" s="213"/>
      <c r="AT1355" s="213"/>
      <c r="AU1355" s="213"/>
      <c r="AV1355" s="213"/>
    </row>
    <row r="1356" spans="14:48" ht="37.15" customHeight="1">
      <c r="N1356" s="213"/>
      <c r="O1356" s="213"/>
      <c r="P1356" s="213"/>
      <c r="AE1356" s="213"/>
      <c r="AF1356" s="213"/>
      <c r="AG1356" s="213"/>
      <c r="AH1356" s="213"/>
      <c r="AI1356" s="213"/>
      <c r="AJ1356" s="213"/>
      <c r="AK1356" s="213"/>
      <c r="AL1356" s="213"/>
      <c r="AM1356" s="213"/>
      <c r="AN1356" s="213"/>
      <c r="AO1356" s="213"/>
      <c r="AP1356" s="213"/>
      <c r="AQ1356" s="213"/>
      <c r="AR1356" s="213"/>
      <c r="AS1356" s="213"/>
      <c r="AT1356" s="213"/>
      <c r="AU1356" s="213"/>
      <c r="AV1356" s="213"/>
    </row>
    <row r="1357" spans="14:48" ht="37.15" customHeight="1">
      <c r="N1357" s="213"/>
      <c r="O1357" s="213"/>
      <c r="P1357" s="213"/>
      <c r="AE1357" s="213"/>
      <c r="AF1357" s="213"/>
      <c r="AG1357" s="213"/>
      <c r="AH1357" s="213"/>
      <c r="AI1357" s="213"/>
      <c r="AJ1357" s="213"/>
      <c r="AK1357" s="213"/>
      <c r="AL1357" s="213"/>
      <c r="AM1357" s="213"/>
      <c r="AN1357" s="213"/>
      <c r="AO1357" s="213"/>
      <c r="AP1357" s="213"/>
      <c r="AQ1357" s="213"/>
      <c r="AR1357" s="213"/>
      <c r="AS1357" s="213"/>
      <c r="AT1357" s="213"/>
      <c r="AU1357" s="213"/>
      <c r="AV1357" s="213"/>
    </row>
    <row r="1358" spans="14:48" ht="37.15" customHeight="1">
      <c r="N1358" s="213"/>
      <c r="O1358" s="213"/>
      <c r="P1358" s="213"/>
      <c r="AE1358" s="213"/>
      <c r="AF1358" s="213"/>
      <c r="AG1358" s="213"/>
      <c r="AH1358" s="213"/>
      <c r="AI1358" s="213"/>
      <c r="AJ1358" s="213"/>
      <c r="AK1358" s="213"/>
      <c r="AL1358" s="213"/>
      <c r="AM1358" s="213"/>
      <c r="AN1358" s="213"/>
      <c r="AO1358" s="213"/>
      <c r="AP1358" s="213"/>
      <c r="AQ1358" s="213"/>
      <c r="AR1358" s="213"/>
      <c r="AS1358" s="213"/>
      <c r="AT1358" s="213"/>
      <c r="AU1358" s="213"/>
      <c r="AV1358" s="213"/>
    </row>
    <row r="1359" spans="14:48" ht="37.15" customHeight="1">
      <c r="N1359" s="213"/>
      <c r="O1359" s="213"/>
      <c r="P1359" s="213"/>
      <c r="AE1359" s="213"/>
      <c r="AF1359" s="213"/>
      <c r="AG1359" s="213"/>
      <c r="AH1359" s="213"/>
      <c r="AI1359" s="213"/>
      <c r="AJ1359" s="213"/>
      <c r="AK1359" s="213"/>
      <c r="AL1359" s="213"/>
      <c r="AM1359" s="213"/>
      <c r="AN1359" s="213"/>
      <c r="AO1359" s="213"/>
      <c r="AP1359" s="213"/>
      <c r="AQ1359" s="213"/>
      <c r="AR1359" s="213"/>
      <c r="AS1359" s="213"/>
      <c r="AT1359" s="213"/>
      <c r="AU1359" s="213"/>
      <c r="AV1359" s="213"/>
    </row>
    <row r="1360" spans="14:48" ht="37.15" customHeight="1">
      <c r="N1360" s="213"/>
      <c r="O1360" s="213"/>
      <c r="P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row>
    <row r="1361" spans="14:48" ht="37.15" customHeight="1">
      <c r="N1361" s="213"/>
      <c r="O1361" s="213"/>
      <c r="P1361" s="213"/>
      <c r="AE1361" s="213"/>
      <c r="AF1361" s="213"/>
      <c r="AG1361" s="213"/>
      <c r="AH1361" s="213"/>
      <c r="AI1361" s="213"/>
      <c r="AJ1361" s="213"/>
      <c r="AK1361" s="213"/>
      <c r="AL1361" s="213"/>
      <c r="AM1361" s="213"/>
      <c r="AN1361" s="213"/>
      <c r="AO1361" s="213"/>
      <c r="AP1361" s="213"/>
      <c r="AQ1361" s="213"/>
      <c r="AR1361" s="213"/>
      <c r="AS1361" s="213"/>
      <c r="AT1361" s="213"/>
      <c r="AU1361" s="213"/>
      <c r="AV1361" s="213"/>
    </row>
    <row r="1362" spans="14:48" ht="37.15" customHeight="1">
      <c r="N1362" s="213"/>
      <c r="O1362" s="213"/>
      <c r="P1362" s="213"/>
      <c r="AE1362" s="213"/>
      <c r="AF1362" s="213"/>
      <c r="AG1362" s="213"/>
      <c r="AH1362" s="213"/>
      <c r="AI1362" s="213"/>
      <c r="AJ1362" s="213"/>
      <c r="AK1362" s="213"/>
      <c r="AL1362" s="213"/>
      <c r="AM1362" s="213"/>
      <c r="AN1362" s="213"/>
      <c r="AO1362" s="213"/>
      <c r="AP1362" s="213"/>
      <c r="AQ1362" s="213"/>
      <c r="AR1362" s="213"/>
      <c r="AS1362" s="213"/>
      <c r="AT1362" s="213"/>
      <c r="AU1362" s="213"/>
      <c r="AV1362" s="213"/>
    </row>
    <row r="1363" spans="14:48" ht="37.15" customHeight="1">
      <c r="N1363" s="213"/>
      <c r="O1363" s="213"/>
      <c r="P1363" s="213"/>
      <c r="AE1363" s="213"/>
      <c r="AF1363" s="213"/>
      <c r="AG1363" s="213"/>
      <c r="AH1363" s="213"/>
      <c r="AI1363" s="213"/>
      <c r="AJ1363" s="213"/>
      <c r="AK1363" s="213"/>
      <c r="AL1363" s="213"/>
      <c r="AM1363" s="213"/>
      <c r="AN1363" s="213"/>
      <c r="AO1363" s="213"/>
      <c r="AP1363" s="213"/>
      <c r="AQ1363" s="213"/>
      <c r="AR1363" s="213"/>
      <c r="AS1363" s="213"/>
      <c r="AT1363" s="213"/>
      <c r="AU1363" s="213"/>
      <c r="AV1363" s="213"/>
    </row>
    <row r="1364" spans="14:48" ht="37.15" customHeight="1">
      <c r="N1364" s="213"/>
      <c r="O1364" s="213"/>
      <c r="P1364" s="213"/>
      <c r="AE1364" s="213"/>
      <c r="AF1364" s="213"/>
      <c r="AG1364" s="213"/>
      <c r="AH1364" s="213"/>
      <c r="AI1364" s="213"/>
      <c r="AJ1364" s="213"/>
      <c r="AK1364" s="213"/>
      <c r="AL1364" s="213"/>
      <c r="AM1364" s="213"/>
      <c r="AN1364" s="213"/>
      <c r="AO1364" s="213"/>
      <c r="AP1364" s="213"/>
      <c r="AQ1364" s="213"/>
      <c r="AR1364" s="213"/>
      <c r="AS1364" s="213"/>
      <c r="AT1364" s="213"/>
      <c r="AU1364" s="213"/>
      <c r="AV1364" s="213"/>
    </row>
    <row r="1365" spans="14:48" ht="37.15" customHeight="1">
      <c r="N1365" s="213"/>
      <c r="O1365" s="213"/>
      <c r="P1365" s="213"/>
      <c r="AE1365" s="213"/>
      <c r="AF1365" s="213"/>
      <c r="AG1365" s="213"/>
      <c r="AH1365" s="213"/>
      <c r="AI1365" s="213"/>
      <c r="AJ1365" s="213"/>
      <c r="AK1365" s="213"/>
      <c r="AL1365" s="213"/>
      <c r="AM1365" s="213"/>
      <c r="AN1365" s="213"/>
      <c r="AO1365" s="213"/>
      <c r="AP1365" s="213"/>
      <c r="AQ1365" s="213"/>
      <c r="AR1365" s="213"/>
      <c r="AS1365" s="213"/>
      <c r="AT1365" s="213"/>
      <c r="AU1365" s="213"/>
      <c r="AV1365" s="213"/>
    </row>
    <row r="1366" spans="14:48" ht="37.15" customHeight="1">
      <c r="N1366" s="213"/>
      <c r="O1366" s="213"/>
      <c r="P1366" s="213"/>
      <c r="AE1366" s="213"/>
      <c r="AF1366" s="213"/>
      <c r="AG1366" s="213"/>
      <c r="AH1366" s="213"/>
      <c r="AI1366" s="213"/>
      <c r="AJ1366" s="213"/>
      <c r="AK1366" s="213"/>
      <c r="AL1366" s="213"/>
      <c r="AM1366" s="213"/>
      <c r="AN1366" s="213"/>
      <c r="AO1366" s="213"/>
      <c r="AP1366" s="213"/>
      <c r="AQ1366" s="213"/>
      <c r="AR1366" s="213"/>
      <c r="AS1366" s="213"/>
      <c r="AT1366" s="213"/>
      <c r="AU1366" s="213"/>
      <c r="AV1366" s="213"/>
    </row>
    <row r="1367" spans="14:48" ht="37.15" customHeight="1">
      <c r="N1367" s="213"/>
      <c r="O1367" s="213"/>
      <c r="P1367" s="213"/>
      <c r="AE1367" s="213"/>
      <c r="AF1367" s="213"/>
      <c r="AG1367" s="213"/>
      <c r="AH1367" s="213"/>
      <c r="AI1367" s="213"/>
      <c r="AJ1367" s="213"/>
      <c r="AK1367" s="213"/>
      <c r="AL1367" s="213"/>
      <c r="AM1367" s="213"/>
      <c r="AN1367" s="213"/>
      <c r="AO1367" s="213"/>
      <c r="AP1367" s="213"/>
      <c r="AQ1367" s="213"/>
      <c r="AR1367" s="213"/>
      <c r="AS1367" s="213"/>
      <c r="AT1367" s="213"/>
      <c r="AU1367" s="213"/>
      <c r="AV1367" s="213"/>
    </row>
    <row r="1368" spans="14:48" ht="37.15" customHeight="1">
      <c r="N1368" s="213"/>
      <c r="O1368" s="213"/>
      <c r="P1368" s="213"/>
      <c r="AE1368" s="213"/>
      <c r="AF1368" s="213"/>
      <c r="AG1368" s="213"/>
      <c r="AH1368" s="213"/>
      <c r="AI1368" s="213"/>
      <c r="AJ1368" s="213"/>
      <c r="AK1368" s="213"/>
      <c r="AL1368" s="213"/>
      <c r="AM1368" s="213"/>
      <c r="AN1368" s="213"/>
      <c r="AO1368" s="213"/>
      <c r="AP1368" s="213"/>
      <c r="AQ1368" s="213"/>
      <c r="AR1368" s="213"/>
      <c r="AS1368" s="213"/>
      <c r="AT1368" s="213"/>
      <c r="AU1368" s="213"/>
      <c r="AV1368" s="213"/>
    </row>
    <row r="1369" spans="14:48" ht="37.15" customHeight="1">
      <c r="N1369" s="213"/>
      <c r="O1369" s="213"/>
      <c r="P1369" s="213"/>
      <c r="AE1369" s="213"/>
      <c r="AF1369" s="213"/>
      <c r="AG1369" s="213"/>
      <c r="AH1369" s="213"/>
      <c r="AI1369" s="213"/>
      <c r="AJ1369" s="213"/>
      <c r="AK1369" s="213"/>
      <c r="AL1369" s="213"/>
      <c r="AM1369" s="213"/>
      <c r="AN1369" s="213"/>
      <c r="AO1369" s="213"/>
      <c r="AP1369" s="213"/>
      <c r="AQ1369" s="213"/>
      <c r="AR1369" s="213"/>
      <c r="AS1369" s="213"/>
      <c r="AT1369" s="213"/>
      <c r="AU1369" s="213"/>
      <c r="AV1369" s="213"/>
    </row>
    <row r="1370" spans="14:48" ht="37.15" customHeight="1">
      <c r="N1370" s="213"/>
      <c r="O1370" s="213"/>
      <c r="P1370" s="213"/>
      <c r="AE1370" s="213"/>
      <c r="AF1370" s="213"/>
      <c r="AG1370" s="213"/>
      <c r="AH1370" s="213"/>
      <c r="AI1370" s="213"/>
      <c r="AJ1370" s="213"/>
      <c r="AK1370" s="213"/>
      <c r="AL1370" s="213"/>
      <c r="AM1370" s="213"/>
      <c r="AN1370" s="213"/>
      <c r="AO1370" s="213"/>
      <c r="AP1370" s="213"/>
      <c r="AQ1370" s="213"/>
      <c r="AR1370" s="213"/>
      <c r="AS1370" s="213"/>
      <c r="AT1370" s="213"/>
      <c r="AU1370" s="213"/>
      <c r="AV1370" s="213"/>
    </row>
    <row r="1371" spans="14:48" ht="37.15" customHeight="1">
      <c r="N1371" s="213"/>
      <c r="O1371" s="213"/>
      <c r="P1371" s="213"/>
      <c r="AE1371" s="213"/>
      <c r="AF1371" s="213"/>
      <c r="AG1371" s="213"/>
      <c r="AH1371" s="213"/>
      <c r="AI1371" s="213"/>
      <c r="AJ1371" s="213"/>
      <c r="AK1371" s="213"/>
      <c r="AL1371" s="213"/>
      <c r="AM1371" s="213"/>
      <c r="AN1371" s="213"/>
      <c r="AO1371" s="213"/>
      <c r="AP1371" s="213"/>
      <c r="AQ1371" s="213"/>
      <c r="AR1371" s="213"/>
      <c r="AS1371" s="213"/>
      <c r="AT1371" s="213"/>
      <c r="AU1371" s="213"/>
      <c r="AV1371" s="213"/>
    </row>
    <row r="1372" spans="14:48" ht="37.15" customHeight="1">
      <c r="N1372" s="213"/>
      <c r="O1372" s="213"/>
      <c r="P1372" s="213"/>
      <c r="AE1372" s="213"/>
      <c r="AF1372" s="213"/>
      <c r="AG1372" s="213"/>
      <c r="AH1372" s="213"/>
      <c r="AI1372" s="213"/>
      <c r="AJ1372" s="213"/>
      <c r="AK1372" s="213"/>
      <c r="AL1372" s="213"/>
      <c r="AM1372" s="213"/>
      <c r="AN1372" s="213"/>
      <c r="AO1372" s="213"/>
      <c r="AP1372" s="213"/>
      <c r="AQ1372" s="213"/>
      <c r="AR1372" s="213"/>
      <c r="AS1372" s="213"/>
      <c r="AT1372" s="213"/>
      <c r="AU1372" s="213"/>
      <c r="AV1372" s="213"/>
    </row>
    <row r="1373" spans="14:48" ht="37.15" customHeight="1">
      <c r="N1373" s="213"/>
      <c r="O1373" s="213"/>
      <c r="P1373" s="213"/>
      <c r="AE1373" s="213"/>
      <c r="AF1373" s="213"/>
      <c r="AG1373" s="213"/>
      <c r="AH1373" s="213"/>
      <c r="AI1373" s="213"/>
      <c r="AJ1373" s="213"/>
      <c r="AK1373" s="213"/>
      <c r="AL1373" s="213"/>
      <c r="AM1373" s="213"/>
      <c r="AN1373" s="213"/>
      <c r="AO1373" s="213"/>
      <c r="AP1373" s="213"/>
      <c r="AQ1373" s="213"/>
      <c r="AR1373" s="213"/>
      <c r="AS1373" s="213"/>
      <c r="AT1373" s="213"/>
      <c r="AU1373" s="213"/>
      <c r="AV1373" s="213"/>
    </row>
    <row r="1374" spans="14:48" ht="37.15" customHeight="1">
      <c r="N1374" s="213"/>
      <c r="O1374" s="213"/>
      <c r="P1374" s="213"/>
      <c r="AE1374" s="213"/>
      <c r="AF1374" s="213"/>
      <c r="AG1374" s="213"/>
      <c r="AH1374" s="213"/>
      <c r="AI1374" s="213"/>
      <c r="AJ1374" s="213"/>
      <c r="AK1374" s="213"/>
      <c r="AL1374" s="213"/>
      <c r="AM1374" s="213"/>
      <c r="AN1374" s="213"/>
      <c r="AO1374" s="213"/>
      <c r="AP1374" s="213"/>
      <c r="AQ1374" s="213"/>
      <c r="AR1374" s="213"/>
      <c r="AS1374" s="213"/>
      <c r="AT1374" s="213"/>
      <c r="AU1374" s="213"/>
      <c r="AV1374" s="213"/>
    </row>
    <row r="1375" spans="14:48" ht="37.15" customHeight="1">
      <c r="N1375" s="213"/>
      <c r="O1375" s="213"/>
      <c r="P1375" s="213"/>
      <c r="AE1375" s="213"/>
      <c r="AF1375" s="213"/>
      <c r="AG1375" s="213"/>
      <c r="AH1375" s="213"/>
      <c r="AI1375" s="213"/>
      <c r="AJ1375" s="213"/>
      <c r="AK1375" s="213"/>
      <c r="AL1375" s="213"/>
      <c r="AM1375" s="213"/>
      <c r="AN1375" s="213"/>
      <c r="AO1375" s="213"/>
      <c r="AP1375" s="213"/>
      <c r="AQ1375" s="213"/>
      <c r="AR1375" s="213"/>
      <c r="AS1375" s="213"/>
      <c r="AT1375" s="213"/>
      <c r="AU1375" s="213"/>
      <c r="AV1375" s="213"/>
    </row>
    <row r="1376" spans="14:48" ht="37.15" customHeight="1">
      <c r="N1376" s="213"/>
      <c r="O1376" s="213"/>
      <c r="P1376" s="213"/>
      <c r="AE1376" s="213"/>
      <c r="AF1376" s="213"/>
      <c r="AG1376" s="213"/>
      <c r="AH1376" s="213"/>
      <c r="AI1376" s="213"/>
      <c r="AJ1376" s="213"/>
      <c r="AK1376" s="213"/>
      <c r="AL1376" s="213"/>
      <c r="AM1376" s="213"/>
      <c r="AN1376" s="213"/>
      <c r="AO1376" s="213"/>
      <c r="AP1376" s="213"/>
      <c r="AQ1376" s="213"/>
      <c r="AR1376" s="213"/>
      <c r="AS1376" s="213"/>
      <c r="AT1376" s="213"/>
      <c r="AU1376" s="213"/>
      <c r="AV1376" s="213"/>
    </row>
    <row r="1377" spans="14:48" ht="37.15" customHeight="1">
      <c r="N1377" s="213"/>
      <c r="O1377" s="213"/>
      <c r="P1377" s="213"/>
      <c r="AE1377" s="213"/>
      <c r="AF1377" s="213"/>
      <c r="AG1377" s="213"/>
      <c r="AH1377" s="213"/>
      <c r="AI1377" s="213"/>
      <c r="AJ1377" s="213"/>
      <c r="AK1377" s="213"/>
      <c r="AL1377" s="213"/>
      <c r="AM1377" s="213"/>
      <c r="AN1377" s="213"/>
      <c r="AO1377" s="213"/>
      <c r="AP1377" s="213"/>
      <c r="AQ1377" s="213"/>
      <c r="AR1377" s="213"/>
      <c r="AS1377" s="213"/>
      <c r="AT1377" s="213"/>
      <c r="AU1377" s="213"/>
      <c r="AV1377" s="213"/>
    </row>
    <row r="1378" spans="14:48" ht="37.15" customHeight="1">
      <c r="N1378" s="213"/>
      <c r="O1378" s="213"/>
      <c r="P1378" s="213"/>
      <c r="AE1378" s="213"/>
      <c r="AF1378" s="213"/>
      <c r="AG1378" s="213"/>
      <c r="AH1378" s="213"/>
      <c r="AI1378" s="213"/>
      <c r="AJ1378" s="213"/>
      <c r="AK1378" s="213"/>
      <c r="AL1378" s="213"/>
      <c r="AM1378" s="213"/>
      <c r="AN1378" s="213"/>
      <c r="AO1378" s="213"/>
      <c r="AP1378" s="213"/>
      <c r="AQ1378" s="213"/>
      <c r="AR1378" s="213"/>
      <c r="AS1378" s="213"/>
      <c r="AT1378" s="213"/>
      <c r="AU1378" s="213"/>
      <c r="AV1378" s="213"/>
    </row>
    <row r="1379" spans="14:48" ht="37.15" customHeight="1">
      <c r="N1379" s="213"/>
      <c r="O1379" s="213"/>
      <c r="P1379" s="213"/>
      <c r="AE1379" s="213"/>
      <c r="AF1379" s="213"/>
      <c r="AG1379" s="213"/>
      <c r="AH1379" s="213"/>
      <c r="AI1379" s="213"/>
      <c r="AJ1379" s="213"/>
      <c r="AK1379" s="213"/>
      <c r="AL1379" s="213"/>
      <c r="AM1379" s="213"/>
      <c r="AN1379" s="213"/>
      <c r="AO1379" s="213"/>
      <c r="AP1379" s="213"/>
      <c r="AQ1379" s="213"/>
      <c r="AR1379" s="213"/>
      <c r="AS1379" s="213"/>
      <c r="AT1379" s="213"/>
      <c r="AU1379" s="213"/>
      <c r="AV1379" s="213"/>
    </row>
    <row r="1380" spans="14:48" ht="37.15" customHeight="1">
      <c r="N1380" s="213"/>
      <c r="O1380" s="213"/>
      <c r="P1380" s="213"/>
      <c r="AE1380" s="213"/>
      <c r="AF1380" s="213"/>
      <c r="AG1380" s="213"/>
      <c r="AH1380" s="213"/>
      <c r="AI1380" s="213"/>
      <c r="AJ1380" s="213"/>
      <c r="AK1380" s="213"/>
      <c r="AL1380" s="213"/>
      <c r="AM1380" s="213"/>
      <c r="AN1380" s="213"/>
      <c r="AO1380" s="213"/>
      <c r="AP1380" s="213"/>
      <c r="AQ1380" s="213"/>
      <c r="AR1380" s="213"/>
      <c r="AS1380" s="213"/>
      <c r="AT1380" s="213"/>
      <c r="AU1380" s="213"/>
      <c r="AV1380" s="213"/>
    </row>
    <row r="1381" spans="14:48" ht="37.15" customHeight="1">
      <c r="N1381" s="213"/>
      <c r="O1381" s="213"/>
      <c r="P1381" s="213"/>
      <c r="AE1381" s="213"/>
      <c r="AF1381" s="213"/>
      <c r="AG1381" s="213"/>
      <c r="AH1381" s="213"/>
      <c r="AI1381" s="213"/>
      <c r="AJ1381" s="213"/>
      <c r="AK1381" s="213"/>
      <c r="AL1381" s="213"/>
      <c r="AM1381" s="213"/>
      <c r="AN1381" s="213"/>
      <c r="AO1381" s="213"/>
      <c r="AP1381" s="213"/>
      <c r="AQ1381" s="213"/>
      <c r="AR1381" s="213"/>
      <c r="AS1381" s="213"/>
      <c r="AT1381" s="213"/>
      <c r="AU1381" s="213"/>
      <c r="AV1381" s="213"/>
    </row>
    <row r="1382" spans="14:48" ht="37.15" customHeight="1">
      <c r="N1382" s="213"/>
      <c r="O1382" s="213"/>
      <c r="P1382" s="213"/>
      <c r="AE1382" s="213"/>
      <c r="AF1382" s="213"/>
      <c r="AG1382" s="213"/>
      <c r="AH1382" s="213"/>
      <c r="AI1382" s="213"/>
      <c r="AJ1382" s="213"/>
      <c r="AK1382" s="213"/>
      <c r="AL1382" s="213"/>
      <c r="AM1382" s="213"/>
      <c r="AN1382" s="213"/>
      <c r="AO1382" s="213"/>
      <c r="AP1382" s="213"/>
      <c r="AQ1382" s="213"/>
      <c r="AR1382" s="213"/>
      <c r="AS1382" s="213"/>
      <c r="AT1382" s="213"/>
      <c r="AU1382" s="213"/>
      <c r="AV1382" s="213"/>
    </row>
    <row r="1383" spans="14:48" ht="37.15" customHeight="1">
      <c r="N1383" s="213"/>
      <c r="O1383" s="213"/>
      <c r="P1383" s="213"/>
      <c r="AE1383" s="213"/>
      <c r="AF1383" s="213"/>
      <c r="AG1383" s="213"/>
      <c r="AH1383" s="213"/>
      <c r="AI1383" s="213"/>
      <c r="AJ1383" s="213"/>
      <c r="AK1383" s="213"/>
      <c r="AL1383" s="213"/>
      <c r="AM1383" s="213"/>
      <c r="AN1383" s="213"/>
      <c r="AO1383" s="213"/>
      <c r="AP1383" s="213"/>
      <c r="AQ1383" s="213"/>
      <c r="AR1383" s="213"/>
      <c r="AS1383" s="213"/>
      <c r="AT1383" s="213"/>
      <c r="AU1383" s="213"/>
      <c r="AV1383" s="213"/>
    </row>
    <row r="1384" spans="14:48" ht="37.15" customHeight="1">
      <c r="N1384" s="213"/>
      <c r="O1384" s="213"/>
      <c r="P1384" s="213"/>
      <c r="AE1384" s="213"/>
      <c r="AF1384" s="213"/>
      <c r="AG1384" s="213"/>
      <c r="AH1384" s="213"/>
      <c r="AI1384" s="213"/>
      <c r="AJ1384" s="213"/>
      <c r="AK1384" s="213"/>
      <c r="AL1384" s="213"/>
      <c r="AM1384" s="213"/>
      <c r="AN1384" s="213"/>
      <c r="AO1384" s="213"/>
      <c r="AP1384" s="213"/>
      <c r="AQ1384" s="213"/>
      <c r="AR1384" s="213"/>
      <c r="AS1384" s="213"/>
      <c r="AT1384" s="213"/>
      <c r="AU1384" s="213"/>
      <c r="AV1384" s="213"/>
    </row>
    <row r="1385" spans="14:48" ht="37.15" customHeight="1">
      <c r="N1385" s="213"/>
      <c r="O1385" s="213"/>
      <c r="P1385" s="213"/>
      <c r="AE1385" s="213"/>
      <c r="AF1385" s="213"/>
      <c r="AG1385" s="213"/>
      <c r="AH1385" s="213"/>
      <c r="AI1385" s="213"/>
      <c r="AJ1385" s="213"/>
      <c r="AK1385" s="213"/>
      <c r="AL1385" s="213"/>
      <c r="AM1385" s="213"/>
      <c r="AN1385" s="213"/>
      <c r="AO1385" s="213"/>
      <c r="AP1385" s="213"/>
      <c r="AQ1385" s="213"/>
      <c r="AR1385" s="213"/>
      <c r="AS1385" s="213"/>
      <c r="AT1385" s="213"/>
      <c r="AU1385" s="213"/>
      <c r="AV1385" s="213"/>
    </row>
    <row r="1386" spans="14:48" ht="37.15" customHeight="1">
      <c r="N1386" s="213"/>
      <c r="O1386" s="213"/>
      <c r="P1386" s="213"/>
      <c r="AE1386" s="213"/>
      <c r="AF1386" s="213"/>
      <c r="AG1386" s="213"/>
      <c r="AH1386" s="213"/>
      <c r="AI1386" s="213"/>
      <c r="AJ1386" s="213"/>
      <c r="AK1386" s="213"/>
      <c r="AL1386" s="213"/>
      <c r="AM1386" s="213"/>
      <c r="AN1386" s="213"/>
      <c r="AO1386" s="213"/>
      <c r="AP1386" s="213"/>
      <c r="AQ1386" s="213"/>
      <c r="AR1386" s="213"/>
      <c r="AS1386" s="213"/>
      <c r="AT1386" s="213"/>
      <c r="AU1386" s="213"/>
      <c r="AV1386" s="213"/>
    </row>
    <row r="1387" spans="14:48" ht="37.15" customHeight="1">
      <c r="N1387" s="213"/>
      <c r="O1387" s="213"/>
      <c r="P1387" s="213"/>
      <c r="AE1387" s="213"/>
      <c r="AF1387" s="213"/>
      <c r="AG1387" s="213"/>
      <c r="AH1387" s="213"/>
      <c r="AI1387" s="213"/>
      <c r="AJ1387" s="213"/>
      <c r="AK1387" s="213"/>
      <c r="AL1387" s="213"/>
      <c r="AM1387" s="213"/>
      <c r="AN1387" s="213"/>
      <c r="AO1387" s="213"/>
      <c r="AP1387" s="213"/>
      <c r="AQ1387" s="213"/>
      <c r="AR1387" s="213"/>
      <c r="AS1387" s="213"/>
      <c r="AT1387" s="213"/>
      <c r="AU1387" s="213"/>
      <c r="AV1387" s="213"/>
    </row>
    <row r="1388" spans="14:48" ht="37.15" customHeight="1">
      <c r="N1388" s="213"/>
      <c r="O1388" s="213"/>
      <c r="P1388" s="213"/>
      <c r="AE1388" s="213"/>
      <c r="AF1388" s="213"/>
      <c r="AG1388" s="213"/>
      <c r="AH1388" s="213"/>
      <c r="AI1388" s="213"/>
      <c r="AJ1388" s="213"/>
      <c r="AK1388" s="213"/>
      <c r="AL1388" s="213"/>
      <c r="AM1388" s="213"/>
      <c r="AN1388" s="213"/>
      <c r="AO1388" s="213"/>
      <c r="AP1388" s="213"/>
      <c r="AQ1388" s="213"/>
      <c r="AR1388" s="213"/>
      <c r="AS1388" s="213"/>
      <c r="AT1388" s="213"/>
      <c r="AU1388" s="213"/>
      <c r="AV1388" s="213"/>
    </row>
    <row r="1389" spans="14:48" ht="37.15" customHeight="1">
      <c r="N1389" s="213"/>
      <c r="O1389" s="213"/>
      <c r="P1389" s="213"/>
      <c r="AE1389" s="213"/>
      <c r="AF1389" s="213"/>
      <c r="AG1389" s="213"/>
      <c r="AH1389" s="213"/>
      <c r="AI1389" s="213"/>
      <c r="AJ1389" s="213"/>
      <c r="AK1389" s="213"/>
      <c r="AL1389" s="213"/>
      <c r="AM1389" s="213"/>
      <c r="AN1389" s="213"/>
      <c r="AO1389" s="213"/>
      <c r="AP1389" s="213"/>
      <c r="AQ1389" s="213"/>
      <c r="AR1389" s="213"/>
      <c r="AS1389" s="213"/>
      <c r="AT1389" s="213"/>
      <c r="AU1389" s="213"/>
      <c r="AV1389" s="213"/>
    </row>
    <row r="1390" spans="14:48" ht="37.15" customHeight="1">
      <c r="N1390" s="213"/>
      <c r="O1390" s="213"/>
      <c r="P1390" s="213"/>
      <c r="AE1390" s="213"/>
      <c r="AF1390" s="213"/>
      <c r="AG1390" s="213"/>
      <c r="AH1390" s="213"/>
      <c r="AI1390" s="213"/>
      <c r="AJ1390" s="213"/>
      <c r="AK1390" s="213"/>
      <c r="AL1390" s="213"/>
      <c r="AM1390" s="213"/>
      <c r="AN1390" s="213"/>
      <c r="AO1390" s="213"/>
      <c r="AP1390" s="213"/>
      <c r="AQ1390" s="213"/>
      <c r="AR1390" s="213"/>
      <c r="AS1390" s="213"/>
      <c r="AT1390" s="213"/>
      <c r="AU1390" s="213"/>
      <c r="AV1390" s="213"/>
    </row>
    <row r="1391" spans="14:48" ht="37.15" customHeight="1">
      <c r="N1391" s="213"/>
      <c r="O1391" s="213"/>
      <c r="P1391" s="213"/>
      <c r="AE1391" s="213"/>
      <c r="AF1391" s="213"/>
      <c r="AG1391" s="213"/>
      <c r="AH1391" s="213"/>
      <c r="AI1391" s="213"/>
      <c r="AJ1391" s="213"/>
      <c r="AK1391" s="213"/>
      <c r="AL1391" s="213"/>
      <c r="AM1391" s="213"/>
      <c r="AN1391" s="213"/>
      <c r="AO1391" s="213"/>
      <c r="AP1391" s="213"/>
      <c r="AQ1391" s="213"/>
      <c r="AR1391" s="213"/>
      <c r="AS1391" s="213"/>
      <c r="AT1391" s="213"/>
      <c r="AU1391" s="213"/>
      <c r="AV1391" s="213"/>
    </row>
    <row r="1392" spans="14:48" ht="37.15" customHeight="1">
      <c r="N1392" s="213"/>
      <c r="O1392" s="213"/>
      <c r="P1392" s="213"/>
      <c r="AE1392" s="213"/>
      <c r="AF1392" s="213"/>
      <c r="AG1392" s="213"/>
      <c r="AH1392" s="213"/>
      <c r="AI1392" s="213"/>
      <c r="AJ1392" s="213"/>
      <c r="AK1392" s="213"/>
      <c r="AL1392" s="213"/>
      <c r="AM1392" s="213"/>
      <c r="AN1392" s="213"/>
      <c r="AO1392" s="213"/>
      <c r="AP1392" s="213"/>
      <c r="AQ1392" s="213"/>
      <c r="AR1392" s="213"/>
      <c r="AS1392" s="213"/>
      <c r="AT1392" s="213"/>
      <c r="AU1392" s="213"/>
      <c r="AV1392" s="213"/>
    </row>
    <row r="1393" spans="14:48" ht="37.15" customHeight="1">
      <c r="N1393" s="213"/>
      <c r="O1393" s="213"/>
      <c r="P1393" s="213"/>
      <c r="AE1393" s="213"/>
      <c r="AF1393" s="213"/>
      <c r="AG1393" s="213"/>
      <c r="AH1393" s="213"/>
      <c r="AI1393" s="213"/>
      <c r="AJ1393" s="213"/>
      <c r="AK1393" s="213"/>
      <c r="AL1393" s="213"/>
      <c r="AM1393" s="213"/>
      <c r="AN1393" s="213"/>
      <c r="AO1393" s="213"/>
      <c r="AP1393" s="213"/>
      <c r="AQ1393" s="213"/>
      <c r="AR1393" s="213"/>
      <c r="AS1393" s="213"/>
      <c r="AT1393" s="213"/>
      <c r="AU1393" s="213"/>
      <c r="AV1393" s="213"/>
    </row>
    <row r="1394" spans="14:48" ht="37.15" customHeight="1">
      <c r="N1394" s="213"/>
      <c r="O1394" s="213"/>
      <c r="P1394" s="213"/>
      <c r="AE1394" s="213"/>
      <c r="AF1394" s="213"/>
      <c r="AG1394" s="213"/>
      <c r="AH1394" s="213"/>
      <c r="AI1394" s="213"/>
      <c r="AJ1394" s="213"/>
      <c r="AK1394" s="213"/>
      <c r="AL1394" s="213"/>
      <c r="AM1394" s="213"/>
      <c r="AN1394" s="213"/>
      <c r="AO1394" s="213"/>
      <c r="AP1394" s="213"/>
      <c r="AQ1394" s="213"/>
      <c r="AR1394" s="213"/>
      <c r="AS1394" s="213"/>
      <c r="AT1394" s="213"/>
      <c r="AU1394" s="213"/>
      <c r="AV1394" s="213"/>
    </row>
    <row r="1395" spans="14:48" ht="37.15" customHeight="1">
      <c r="N1395" s="213"/>
      <c r="O1395" s="213"/>
      <c r="P1395" s="213"/>
      <c r="AE1395" s="213"/>
      <c r="AF1395" s="213"/>
      <c r="AG1395" s="213"/>
      <c r="AH1395" s="213"/>
      <c r="AI1395" s="213"/>
      <c r="AJ1395" s="213"/>
      <c r="AK1395" s="213"/>
      <c r="AL1395" s="213"/>
      <c r="AM1395" s="213"/>
      <c r="AN1395" s="213"/>
      <c r="AO1395" s="213"/>
      <c r="AP1395" s="213"/>
      <c r="AQ1395" s="213"/>
      <c r="AR1395" s="213"/>
      <c r="AS1395" s="213"/>
      <c r="AT1395" s="213"/>
      <c r="AU1395" s="213"/>
      <c r="AV1395" s="213"/>
    </row>
    <row r="1396" spans="14:48" ht="37.15" customHeight="1">
      <c r="N1396" s="213"/>
      <c r="O1396" s="213"/>
      <c r="P1396" s="213"/>
      <c r="AE1396" s="213"/>
      <c r="AF1396" s="213"/>
      <c r="AG1396" s="213"/>
      <c r="AH1396" s="213"/>
      <c r="AI1396" s="213"/>
      <c r="AJ1396" s="213"/>
      <c r="AK1396" s="213"/>
      <c r="AL1396" s="213"/>
      <c r="AM1396" s="213"/>
      <c r="AN1396" s="213"/>
      <c r="AO1396" s="213"/>
      <c r="AP1396" s="213"/>
      <c r="AQ1396" s="213"/>
      <c r="AR1396" s="213"/>
      <c r="AS1396" s="213"/>
      <c r="AT1396" s="213"/>
      <c r="AU1396" s="213"/>
      <c r="AV1396" s="213"/>
    </row>
    <row r="1397" spans="14:48" ht="37.15" customHeight="1">
      <c r="N1397" s="213"/>
      <c r="O1397" s="213"/>
      <c r="P1397" s="213"/>
      <c r="AE1397" s="213"/>
      <c r="AF1397" s="213"/>
      <c r="AG1397" s="213"/>
      <c r="AH1397" s="213"/>
      <c r="AI1397" s="213"/>
      <c r="AJ1397" s="213"/>
      <c r="AK1397" s="213"/>
      <c r="AL1397" s="213"/>
      <c r="AM1397" s="213"/>
      <c r="AN1397" s="213"/>
      <c r="AO1397" s="213"/>
      <c r="AP1397" s="213"/>
      <c r="AQ1397" s="213"/>
      <c r="AR1397" s="213"/>
      <c r="AS1397" s="213"/>
      <c r="AT1397" s="213"/>
      <c r="AU1397" s="213"/>
      <c r="AV1397" s="213"/>
    </row>
    <row r="1398" spans="14:48" ht="37.15" customHeight="1">
      <c r="N1398" s="213"/>
      <c r="O1398" s="213"/>
      <c r="P1398" s="213"/>
      <c r="AE1398" s="213"/>
      <c r="AF1398" s="213"/>
      <c r="AG1398" s="213"/>
      <c r="AH1398" s="213"/>
      <c r="AI1398" s="213"/>
      <c r="AJ1398" s="213"/>
      <c r="AK1398" s="213"/>
      <c r="AL1398" s="213"/>
      <c r="AM1398" s="213"/>
      <c r="AN1398" s="213"/>
      <c r="AO1398" s="213"/>
      <c r="AP1398" s="213"/>
      <c r="AQ1398" s="213"/>
      <c r="AR1398" s="213"/>
      <c r="AS1398" s="213"/>
      <c r="AT1398" s="213"/>
      <c r="AU1398" s="213"/>
      <c r="AV1398" s="213"/>
    </row>
    <row r="1399" spans="14:48" ht="37.15" customHeight="1">
      <c r="N1399" s="213"/>
      <c r="O1399" s="213"/>
      <c r="P1399" s="213"/>
      <c r="AE1399" s="213"/>
      <c r="AF1399" s="213"/>
      <c r="AG1399" s="213"/>
      <c r="AH1399" s="213"/>
      <c r="AI1399" s="213"/>
      <c r="AJ1399" s="213"/>
      <c r="AK1399" s="213"/>
      <c r="AL1399" s="213"/>
      <c r="AM1399" s="213"/>
      <c r="AN1399" s="213"/>
      <c r="AO1399" s="213"/>
      <c r="AP1399" s="213"/>
      <c r="AQ1399" s="213"/>
      <c r="AR1399" s="213"/>
      <c r="AS1399" s="213"/>
      <c r="AT1399" s="213"/>
      <c r="AU1399" s="213"/>
      <c r="AV1399" s="213"/>
    </row>
    <row r="1400" spans="14:48" ht="37.15" customHeight="1">
      <c r="N1400" s="213"/>
      <c r="O1400" s="213"/>
      <c r="P1400" s="213"/>
      <c r="AE1400" s="213"/>
      <c r="AF1400" s="213"/>
      <c r="AG1400" s="213"/>
      <c r="AH1400" s="213"/>
      <c r="AI1400" s="213"/>
      <c r="AJ1400" s="213"/>
      <c r="AK1400" s="213"/>
      <c r="AL1400" s="213"/>
      <c r="AM1400" s="213"/>
      <c r="AN1400" s="213"/>
      <c r="AO1400" s="213"/>
      <c r="AP1400" s="213"/>
      <c r="AQ1400" s="213"/>
      <c r="AR1400" s="213"/>
      <c r="AS1400" s="213"/>
      <c r="AT1400" s="213"/>
      <c r="AU1400" s="213"/>
      <c r="AV1400" s="213"/>
    </row>
    <row r="1401" spans="14:48" ht="37.15" customHeight="1">
      <c r="N1401" s="213"/>
      <c r="O1401" s="213"/>
      <c r="P1401" s="213"/>
      <c r="AE1401" s="213"/>
      <c r="AF1401" s="213"/>
      <c r="AG1401" s="213"/>
      <c r="AH1401" s="213"/>
      <c r="AI1401" s="213"/>
      <c r="AJ1401" s="213"/>
      <c r="AK1401" s="213"/>
      <c r="AL1401" s="213"/>
      <c r="AM1401" s="213"/>
      <c r="AN1401" s="213"/>
      <c r="AO1401" s="213"/>
      <c r="AP1401" s="213"/>
      <c r="AQ1401" s="213"/>
      <c r="AR1401" s="213"/>
      <c r="AS1401" s="213"/>
      <c r="AT1401" s="213"/>
      <c r="AU1401" s="213"/>
      <c r="AV1401" s="213"/>
    </row>
    <row r="1402" spans="14:48" ht="37.15" customHeight="1">
      <c r="N1402" s="213"/>
      <c r="O1402" s="213"/>
      <c r="P1402" s="213"/>
      <c r="AE1402" s="213"/>
      <c r="AF1402" s="213"/>
      <c r="AG1402" s="213"/>
      <c r="AH1402" s="213"/>
      <c r="AI1402" s="213"/>
      <c r="AJ1402" s="213"/>
      <c r="AK1402" s="213"/>
      <c r="AL1402" s="213"/>
      <c r="AM1402" s="213"/>
      <c r="AN1402" s="213"/>
      <c r="AO1402" s="213"/>
      <c r="AP1402" s="213"/>
      <c r="AQ1402" s="213"/>
      <c r="AR1402" s="213"/>
      <c r="AS1402" s="213"/>
      <c r="AT1402" s="213"/>
      <c r="AU1402" s="213"/>
      <c r="AV1402" s="213"/>
    </row>
    <row r="1403" spans="14:48" ht="37.15" customHeight="1">
      <c r="N1403" s="213"/>
      <c r="O1403" s="213"/>
      <c r="P1403" s="213"/>
      <c r="AE1403" s="213"/>
      <c r="AF1403" s="213"/>
      <c r="AG1403" s="213"/>
      <c r="AH1403" s="213"/>
      <c r="AI1403" s="213"/>
      <c r="AJ1403" s="213"/>
      <c r="AK1403" s="213"/>
      <c r="AL1403" s="213"/>
      <c r="AM1403" s="213"/>
      <c r="AN1403" s="213"/>
      <c r="AO1403" s="213"/>
      <c r="AP1403" s="213"/>
      <c r="AQ1403" s="213"/>
      <c r="AR1403" s="213"/>
      <c r="AS1403" s="213"/>
      <c r="AT1403" s="213"/>
      <c r="AU1403" s="213"/>
      <c r="AV1403" s="213"/>
    </row>
    <row r="1404" spans="14:48" ht="37.15" customHeight="1">
      <c r="N1404" s="213"/>
      <c r="O1404" s="213"/>
      <c r="P1404" s="213"/>
      <c r="AE1404" s="213"/>
      <c r="AF1404" s="213"/>
      <c r="AG1404" s="213"/>
      <c r="AH1404" s="213"/>
      <c r="AI1404" s="213"/>
      <c r="AJ1404" s="213"/>
      <c r="AK1404" s="213"/>
      <c r="AL1404" s="213"/>
      <c r="AM1404" s="213"/>
      <c r="AN1404" s="213"/>
      <c r="AO1404" s="213"/>
      <c r="AP1404" s="213"/>
      <c r="AQ1404" s="213"/>
      <c r="AR1404" s="213"/>
      <c r="AS1404" s="213"/>
      <c r="AT1404" s="213"/>
      <c r="AU1404" s="213"/>
      <c r="AV1404" s="213"/>
    </row>
    <row r="1405" spans="14:48" ht="37.15" customHeight="1">
      <c r="N1405" s="213"/>
      <c r="O1405" s="213"/>
      <c r="P1405" s="213"/>
      <c r="AE1405" s="213"/>
      <c r="AF1405" s="213"/>
      <c r="AG1405" s="213"/>
      <c r="AH1405" s="213"/>
      <c r="AI1405" s="213"/>
      <c r="AJ1405" s="213"/>
      <c r="AK1405" s="213"/>
      <c r="AL1405" s="213"/>
      <c r="AM1405" s="213"/>
      <c r="AN1405" s="213"/>
      <c r="AO1405" s="213"/>
      <c r="AP1405" s="213"/>
      <c r="AQ1405" s="213"/>
      <c r="AR1405" s="213"/>
      <c r="AS1405" s="213"/>
      <c r="AT1405" s="213"/>
      <c r="AU1405" s="213"/>
      <c r="AV1405" s="213"/>
    </row>
    <row r="1406" spans="14:48" ht="37.15" customHeight="1">
      <c r="N1406" s="213"/>
      <c r="O1406" s="213"/>
      <c r="P1406" s="213"/>
      <c r="AE1406" s="213"/>
      <c r="AF1406" s="213"/>
      <c r="AG1406" s="213"/>
      <c r="AH1406" s="213"/>
      <c r="AI1406" s="213"/>
      <c r="AJ1406" s="213"/>
      <c r="AK1406" s="213"/>
      <c r="AL1406" s="213"/>
      <c r="AM1406" s="213"/>
      <c r="AN1406" s="213"/>
      <c r="AO1406" s="213"/>
      <c r="AP1406" s="213"/>
      <c r="AQ1406" s="213"/>
      <c r="AR1406" s="213"/>
      <c r="AS1406" s="213"/>
      <c r="AT1406" s="213"/>
      <c r="AU1406" s="213"/>
      <c r="AV1406" s="213"/>
    </row>
    <row r="1407" spans="14:48" ht="37.15" customHeight="1">
      <c r="N1407" s="213"/>
      <c r="O1407" s="213"/>
      <c r="P1407" s="213"/>
      <c r="AE1407" s="213"/>
      <c r="AF1407" s="213"/>
      <c r="AG1407" s="213"/>
      <c r="AH1407" s="213"/>
      <c r="AI1407" s="213"/>
      <c r="AJ1407" s="213"/>
      <c r="AK1407" s="213"/>
      <c r="AL1407" s="213"/>
      <c r="AM1407" s="213"/>
      <c r="AN1407" s="213"/>
      <c r="AO1407" s="213"/>
      <c r="AP1407" s="213"/>
      <c r="AQ1407" s="213"/>
      <c r="AR1407" s="213"/>
      <c r="AS1407" s="213"/>
      <c r="AT1407" s="213"/>
      <c r="AU1407" s="213"/>
      <c r="AV1407" s="213"/>
    </row>
    <row r="1408" spans="14:48" ht="37.15" customHeight="1">
      <c r="N1408" s="213"/>
      <c r="O1408" s="213"/>
      <c r="P1408" s="213"/>
      <c r="AE1408" s="213"/>
      <c r="AF1408" s="213"/>
      <c r="AG1408" s="213"/>
      <c r="AH1408" s="213"/>
      <c r="AI1408" s="213"/>
      <c r="AJ1408" s="213"/>
      <c r="AK1408" s="213"/>
      <c r="AL1408" s="213"/>
      <c r="AM1408" s="213"/>
      <c r="AN1408" s="213"/>
      <c r="AO1408" s="213"/>
      <c r="AP1408" s="213"/>
      <c r="AQ1408" s="213"/>
      <c r="AR1408" s="213"/>
      <c r="AS1408" s="213"/>
      <c r="AT1408" s="213"/>
      <c r="AU1408" s="213"/>
      <c r="AV1408" s="213"/>
    </row>
    <row r="1409" spans="14:48" ht="37.15" customHeight="1">
      <c r="N1409" s="213"/>
      <c r="O1409" s="213"/>
      <c r="P1409" s="213"/>
      <c r="AE1409" s="213"/>
      <c r="AF1409" s="213"/>
      <c r="AG1409" s="213"/>
      <c r="AH1409" s="213"/>
      <c r="AI1409" s="213"/>
      <c r="AJ1409" s="213"/>
      <c r="AK1409" s="213"/>
      <c r="AL1409" s="213"/>
      <c r="AM1409" s="213"/>
      <c r="AN1409" s="213"/>
      <c r="AO1409" s="213"/>
      <c r="AP1409" s="213"/>
      <c r="AQ1409" s="213"/>
      <c r="AR1409" s="213"/>
      <c r="AS1409" s="213"/>
      <c r="AT1409" s="213"/>
      <c r="AU1409" s="213"/>
      <c r="AV1409" s="213"/>
    </row>
    <row r="1410" spans="14:48" ht="37.15" customHeight="1">
      <c r="N1410" s="213"/>
      <c r="O1410" s="213"/>
      <c r="P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row>
    <row r="1411" spans="14:48" ht="37.15" customHeight="1">
      <c r="N1411" s="213"/>
      <c r="O1411" s="213"/>
      <c r="P1411" s="213"/>
      <c r="AE1411" s="213"/>
      <c r="AF1411" s="213"/>
      <c r="AG1411" s="213"/>
      <c r="AH1411" s="213"/>
      <c r="AI1411" s="213"/>
      <c r="AJ1411" s="213"/>
      <c r="AK1411" s="213"/>
      <c r="AL1411" s="213"/>
      <c r="AM1411" s="213"/>
      <c r="AN1411" s="213"/>
      <c r="AO1411" s="213"/>
      <c r="AP1411" s="213"/>
      <c r="AQ1411" s="213"/>
      <c r="AR1411" s="213"/>
      <c r="AS1411" s="213"/>
      <c r="AT1411" s="213"/>
      <c r="AU1411" s="213"/>
      <c r="AV1411" s="213"/>
    </row>
    <row r="1412" spans="14:48" ht="37.15" customHeight="1">
      <c r="N1412" s="213"/>
      <c r="O1412" s="213"/>
      <c r="P1412" s="213"/>
      <c r="AE1412" s="213"/>
      <c r="AF1412" s="213"/>
      <c r="AG1412" s="213"/>
      <c r="AH1412" s="213"/>
      <c r="AI1412" s="213"/>
      <c r="AJ1412" s="213"/>
      <c r="AK1412" s="213"/>
      <c r="AL1412" s="213"/>
      <c r="AM1412" s="213"/>
      <c r="AN1412" s="213"/>
      <c r="AO1412" s="213"/>
      <c r="AP1412" s="213"/>
      <c r="AQ1412" s="213"/>
      <c r="AR1412" s="213"/>
      <c r="AS1412" s="213"/>
      <c r="AT1412" s="213"/>
      <c r="AU1412" s="213"/>
      <c r="AV1412" s="213"/>
    </row>
    <row r="1413" spans="14:48" ht="37.15" customHeight="1">
      <c r="N1413" s="213"/>
      <c r="O1413" s="213"/>
      <c r="P1413" s="213"/>
      <c r="AE1413" s="213"/>
      <c r="AF1413" s="213"/>
      <c r="AG1413" s="213"/>
      <c r="AH1413" s="213"/>
      <c r="AI1413" s="213"/>
      <c r="AJ1413" s="213"/>
      <c r="AK1413" s="213"/>
      <c r="AL1413" s="213"/>
      <c r="AM1413" s="213"/>
      <c r="AN1413" s="213"/>
      <c r="AO1413" s="213"/>
      <c r="AP1413" s="213"/>
      <c r="AQ1413" s="213"/>
      <c r="AR1413" s="213"/>
      <c r="AS1413" s="213"/>
      <c r="AT1413" s="213"/>
      <c r="AU1413" s="213"/>
      <c r="AV1413" s="213"/>
    </row>
    <row r="1414" spans="14:48" ht="37.15" customHeight="1">
      <c r="N1414" s="213"/>
      <c r="O1414" s="213"/>
      <c r="P1414" s="213"/>
      <c r="AE1414" s="213"/>
      <c r="AF1414" s="213"/>
      <c r="AG1414" s="213"/>
      <c r="AH1414" s="213"/>
      <c r="AI1414" s="213"/>
      <c r="AJ1414" s="213"/>
      <c r="AK1414" s="213"/>
      <c r="AL1414" s="213"/>
      <c r="AM1414" s="213"/>
      <c r="AN1414" s="213"/>
      <c r="AO1414" s="213"/>
      <c r="AP1414" s="213"/>
      <c r="AQ1414" s="213"/>
      <c r="AR1414" s="213"/>
      <c r="AS1414" s="213"/>
      <c r="AT1414" s="213"/>
      <c r="AU1414" s="213"/>
      <c r="AV1414" s="213"/>
    </row>
    <row r="1415" spans="14:48" ht="37.15" customHeight="1">
      <c r="N1415" s="213"/>
      <c r="O1415" s="213"/>
      <c r="P1415" s="213"/>
      <c r="AE1415" s="213"/>
      <c r="AF1415" s="213"/>
      <c r="AG1415" s="213"/>
      <c r="AH1415" s="213"/>
      <c r="AI1415" s="213"/>
      <c r="AJ1415" s="213"/>
      <c r="AK1415" s="213"/>
      <c r="AL1415" s="213"/>
      <c r="AM1415" s="213"/>
      <c r="AN1415" s="213"/>
      <c r="AO1415" s="213"/>
      <c r="AP1415" s="213"/>
      <c r="AQ1415" s="213"/>
      <c r="AR1415" s="213"/>
      <c r="AS1415" s="213"/>
      <c r="AT1415" s="213"/>
      <c r="AU1415" s="213"/>
      <c r="AV1415" s="213"/>
    </row>
    <row r="1416" spans="14:48" ht="37.15" customHeight="1">
      <c r="N1416" s="213"/>
      <c r="O1416" s="213"/>
      <c r="P1416" s="213"/>
      <c r="AE1416" s="213"/>
      <c r="AF1416" s="213"/>
      <c r="AG1416" s="213"/>
      <c r="AH1416" s="213"/>
      <c r="AI1416" s="213"/>
      <c r="AJ1416" s="213"/>
      <c r="AK1416" s="213"/>
      <c r="AL1416" s="213"/>
      <c r="AM1416" s="213"/>
      <c r="AN1416" s="213"/>
      <c r="AO1416" s="213"/>
      <c r="AP1416" s="213"/>
      <c r="AQ1416" s="213"/>
      <c r="AR1416" s="213"/>
      <c r="AS1416" s="213"/>
      <c r="AT1416" s="213"/>
      <c r="AU1416" s="213"/>
      <c r="AV1416" s="213"/>
    </row>
    <row r="1417" spans="14:48" ht="37.15" customHeight="1">
      <c r="N1417" s="213"/>
      <c r="O1417" s="213"/>
      <c r="P1417" s="213"/>
      <c r="AE1417" s="213"/>
      <c r="AF1417" s="213"/>
      <c r="AG1417" s="213"/>
      <c r="AH1417" s="213"/>
      <c r="AI1417" s="213"/>
      <c r="AJ1417" s="213"/>
      <c r="AK1417" s="213"/>
      <c r="AL1417" s="213"/>
      <c r="AM1417" s="213"/>
      <c r="AN1417" s="213"/>
      <c r="AO1417" s="213"/>
      <c r="AP1417" s="213"/>
      <c r="AQ1417" s="213"/>
      <c r="AR1417" s="213"/>
      <c r="AS1417" s="213"/>
      <c r="AT1417" s="213"/>
      <c r="AU1417" s="213"/>
      <c r="AV1417" s="213"/>
    </row>
    <row r="1418" spans="14:48" ht="37.15" customHeight="1">
      <c r="N1418" s="213"/>
      <c r="O1418" s="213"/>
      <c r="P1418" s="213"/>
      <c r="AE1418" s="213"/>
      <c r="AF1418" s="213"/>
      <c r="AG1418" s="213"/>
      <c r="AH1418" s="213"/>
      <c r="AI1418" s="213"/>
      <c r="AJ1418" s="213"/>
      <c r="AK1418" s="213"/>
      <c r="AL1418" s="213"/>
      <c r="AM1418" s="213"/>
      <c r="AN1418" s="213"/>
      <c r="AO1418" s="213"/>
      <c r="AP1418" s="213"/>
      <c r="AQ1418" s="213"/>
      <c r="AR1418" s="213"/>
      <c r="AS1418" s="213"/>
      <c r="AT1418" s="213"/>
      <c r="AU1418" s="213"/>
      <c r="AV1418" s="213"/>
    </row>
    <row r="1419" spans="14:48" ht="37.15" customHeight="1">
      <c r="N1419" s="213"/>
      <c r="O1419" s="213"/>
      <c r="P1419" s="213"/>
      <c r="AE1419" s="213"/>
      <c r="AF1419" s="213"/>
      <c r="AG1419" s="213"/>
      <c r="AH1419" s="213"/>
      <c r="AI1419" s="213"/>
      <c r="AJ1419" s="213"/>
      <c r="AK1419" s="213"/>
      <c r="AL1419" s="213"/>
      <c r="AM1419" s="213"/>
      <c r="AN1419" s="213"/>
      <c r="AO1419" s="213"/>
      <c r="AP1419" s="213"/>
      <c r="AQ1419" s="213"/>
      <c r="AR1419" s="213"/>
      <c r="AS1419" s="213"/>
      <c r="AT1419" s="213"/>
      <c r="AU1419" s="213"/>
      <c r="AV1419" s="213"/>
    </row>
    <row r="1420" spans="14:48" ht="37.15" customHeight="1">
      <c r="N1420" s="213"/>
      <c r="O1420" s="213"/>
      <c r="P1420" s="213"/>
      <c r="AE1420" s="213"/>
      <c r="AF1420" s="213"/>
      <c r="AG1420" s="213"/>
      <c r="AH1420" s="213"/>
      <c r="AI1420" s="213"/>
      <c r="AJ1420" s="213"/>
      <c r="AK1420" s="213"/>
      <c r="AL1420" s="213"/>
      <c r="AM1420" s="213"/>
      <c r="AN1420" s="213"/>
      <c r="AO1420" s="213"/>
      <c r="AP1420" s="213"/>
      <c r="AQ1420" s="213"/>
      <c r="AR1420" s="213"/>
      <c r="AS1420" s="213"/>
      <c r="AT1420" s="213"/>
      <c r="AU1420" s="213"/>
      <c r="AV1420" s="213"/>
    </row>
    <row r="1421" spans="14:48" ht="37.15" customHeight="1">
      <c r="N1421" s="213"/>
      <c r="O1421" s="213"/>
      <c r="P1421" s="213"/>
      <c r="AE1421" s="213"/>
      <c r="AF1421" s="213"/>
      <c r="AG1421" s="213"/>
      <c r="AH1421" s="213"/>
      <c r="AI1421" s="213"/>
      <c r="AJ1421" s="213"/>
      <c r="AK1421" s="213"/>
      <c r="AL1421" s="213"/>
      <c r="AM1421" s="213"/>
      <c r="AN1421" s="213"/>
      <c r="AO1421" s="213"/>
      <c r="AP1421" s="213"/>
      <c r="AQ1421" s="213"/>
      <c r="AR1421" s="213"/>
      <c r="AS1421" s="213"/>
      <c r="AT1421" s="213"/>
      <c r="AU1421" s="213"/>
      <c r="AV1421" s="213"/>
    </row>
    <row r="1422" spans="14:48" ht="37.15" customHeight="1">
      <c r="N1422" s="213"/>
      <c r="O1422" s="213"/>
      <c r="P1422" s="213"/>
      <c r="AE1422" s="213"/>
      <c r="AF1422" s="213"/>
      <c r="AG1422" s="213"/>
      <c r="AH1422" s="213"/>
      <c r="AI1422" s="213"/>
      <c r="AJ1422" s="213"/>
      <c r="AK1422" s="213"/>
      <c r="AL1422" s="213"/>
      <c r="AM1422" s="213"/>
      <c r="AN1422" s="213"/>
      <c r="AO1422" s="213"/>
      <c r="AP1422" s="213"/>
      <c r="AQ1422" s="213"/>
      <c r="AR1422" s="213"/>
      <c r="AS1422" s="213"/>
      <c r="AT1422" s="213"/>
      <c r="AU1422" s="213"/>
      <c r="AV1422" s="213"/>
    </row>
    <row r="1423" spans="14:48" ht="37.15" customHeight="1">
      <c r="N1423" s="213"/>
      <c r="O1423" s="213"/>
      <c r="P1423" s="213"/>
      <c r="AE1423" s="213"/>
      <c r="AF1423" s="213"/>
      <c r="AG1423" s="213"/>
      <c r="AH1423" s="213"/>
      <c r="AI1423" s="213"/>
      <c r="AJ1423" s="213"/>
      <c r="AK1423" s="213"/>
      <c r="AL1423" s="213"/>
      <c r="AM1423" s="213"/>
      <c r="AN1423" s="213"/>
      <c r="AO1423" s="213"/>
      <c r="AP1423" s="213"/>
      <c r="AQ1423" s="213"/>
      <c r="AR1423" s="213"/>
      <c r="AS1423" s="213"/>
      <c r="AT1423" s="213"/>
      <c r="AU1423" s="213"/>
      <c r="AV1423" s="213"/>
    </row>
    <row r="1424" spans="14:48" ht="37.15" customHeight="1">
      <c r="N1424" s="213"/>
      <c r="O1424" s="213"/>
      <c r="P1424" s="213"/>
      <c r="AE1424" s="213"/>
      <c r="AF1424" s="213"/>
      <c r="AG1424" s="213"/>
      <c r="AH1424" s="213"/>
      <c r="AI1424" s="213"/>
      <c r="AJ1424" s="213"/>
      <c r="AK1424" s="213"/>
      <c r="AL1424" s="213"/>
      <c r="AM1424" s="213"/>
      <c r="AN1424" s="213"/>
      <c r="AO1424" s="213"/>
      <c r="AP1424" s="213"/>
      <c r="AQ1424" s="213"/>
      <c r="AR1424" s="213"/>
      <c r="AS1424" s="213"/>
      <c r="AT1424" s="213"/>
      <c r="AU1424" s="213"/>
      <c r="AV1424" s="213"/>
    </row>
    <row r="1425" spans="14:48" ht="37.15" customHeight="1">
      <c r="N1425" s="213"/>
      <c r="O1425" s="213"/>
      <c r="P1425" s="213"/>
      <c r="AE1425" s="213"/>
      <c r="AF1425" s="213"/>
      <c r="AG1425" s="213"/>
      <c r="AH1425" s="213"/>
      <c r="AI1425" s="213"/>
      <c r="AJ1425" s="213"/>
      <c r="AK1425" s="213"/>
      <c r="AL1425" s="213"/>
      <c r="AM1425" s="213"/>
      <c r="AN1425" s="213"/>
      <c r="AO1425" s="213"/>
      <c r="AP1425" s="213"/>
      <c r="AQ1425" s="213"/>
      <c r="AR1425" s="213"/>
      <c r="AS1425" s="213"/>
      <c r="AT1425" s="213"/>
      <c r="AU1425" s="213"/>
      <c r="AV1425" s="213"/>
    </row>
    <row r="1426" spans="14:48" ht="37.15" customHeight="1">
      <c r="N1426" s="213"/>
      <c r="O1426" s="213"/>
      <c r="P1426" s="213"/>
      <c r="AE1426" s="213"/>
      <c r="AF1426" s="213"/>
      <c r="AG1426" s="213"/>
      <c r="AH1426" s="213"/>
      <c r="AI1426" s="213"/>
      <c r="AJ1426" s="213"/>
      <c r="AK1426" s="213"/>
      <c r="AL1426" s="213"/>
      <c r="AM1426" s="213"/>
      <c r="AN1426" s="213"/>
      <c r="AO1426" s="213"/>
      <c r="AP1426" s="213"/>
      <c r="AQ1426" s="213"/>
      <c r="AR1426" s="213"/>
      <c r="AS1426" s="213"/>
      <c r="AT1426" s="213"/>
      <c r="AU1426" s="213"/>
      <c r="AV1426" s="213"/>
    </row>
    <row r="1427" spans="14:48" ht="37.15" customHeight="1">
      <c r="N1427" s="213"/>
      <c r="O1427" s="213"/>
      <c r="P1427" s="213"/>
      <c r="AE1427" s="213"/>
      <c r="AF1427" s="213"/>
      <c r="AG1427" s="213"/>
      <c r="AH1427" s="213"/>
      <c r="AI1427" s="213"/>
      <c r="AJ1427" s="213"/>
      <c r="AK1427" s="213"/>
      <c r="AL1427" s="213"/>
      <c r="AM1427" s="213"/>
      <c r="AN1427" s="213"/>
      <c r="AO1427" s="213"/>
      <c r="AP1427" s="213"/>
      <c r="AQ1427" s="213"/>
      <c r="AR1427" s="213"/>
      <c r="AS1427" s="213"/>
      <c r="AT1427" s="213"/>
      <c r="AU1427" s="213"/>
      <c r="AV1427" s="213"/>
    </row>
    <row r="1428" spans="14:48" ht="37.15" customHeight="1">
      <c r="N1428" s="213"/>
      <c r="O1428" s="213"/>
      <c r="P1428" s="213"/>
      <c r="AE1428" s="213"/>
      <c r="AF1428" s="213"/>
      <c r="AG1428" s="213"/>
      <c r="AH1428" s="213"/>
      <c r="AI1428" s="213"/>
      <c r="AJ1428" s="213"/>
      <c r="AK1428" s="213"/>
      <c r="AL1428" s="213"/>
      <c r="AM1428" s="213"/>
      <c r="AN1428" s="213"/>
      <c r="AO1428" s="213"/>
      <c r="AP1428" s="213"/>
      <c r="AQ1428" s="213"/>
      <c r="AR1428" s="213"/>
      <c r="AS1428" s="213"/>
      <c r="AT1428" s="213"/>
      <c r="AU1428" s="213"/>
      <c r="AV1428" s="213"/>
    </row>
    <row r="1429" spans="14:48" ht="37.15" customHeight="1">
      <c r="N1429" s="213"/>
      <c r="O1429" s="213"/>
      <c r="P1429" s="213"/>
      <c r="AE1429" s="213"/>
      <c r="AF1429" s="213"/>
      <c r="AG1429" s="213"/>
      <c r="AH1429" s="213"/>
      <c r="AI1429" s="213"/>
      <c r="AJ1429" s="213"/>
      <c r="AK1429" s="213"/>
      <c r="AL1429" s="213"/>
      <c r="AM1429" s="213"/>
      <c r="AN1429" s="213"/>
      <c r="AO1429" s="213"/>
      <c r="AP1429" s="213"/>
      <c r="AQ1429" s="213"/>
      <c r="AR1429" s="213"/>
      <c r="AS1429" s="213"/>
      <c r="AT1429" s="213"/>
      <c r="AU1429" s="213"/>
      <c r="AV1429" s="213"/>
    </row>
    <row r="1430" spans="14:48" ht="37.15" customHeight="1">
      <c r="N1430" s="213"/>
      <c r="O1430" s="213"/>
      <c r="P1430" s="213"/>
      <c r="AE1430" s="213"/>
      <c r="AF1430" s="213"/>
      <c r="AG1430" s="213"/>
      <c r="AH1430" s="213"/>
      <c r="AI1430" s="213"/>
      <c r="AJ1430" s="213"/>
      <c r="AK1430" s="213"/>
      <c r="AL1430" s="213"/>
      <c r="AM1430" s="213"/>
      <c r="AN1430" s="213"/>
      <c r="AO1430" s="213"/>
      <c r="AP1430" s="213"/>
      <c r="AQ1430" s="213"/>
      <c r="AR1430" s="213"/>
      <c r="AS1430" s="213"/>
      <c r="AT1430" s="213"/>
      <c r="AU1430" s="213"/>
      <c r="AV1430" s="213"/>
    </row>
    <row r="1431" spans="14:48" ht="37.15" customHeight="1">
      <c r="N1431" s="213"/>
      <c r="O1431" s="213"/>
      <c r="P1431" s="213"/>
      <c r="AE1431" s="213"/>
      <c r="AF1431" s="213"/>
      <c r="AG1431" s="213"/>
      <c r="AH1431" s="213"/>
      <c r="AI1431" s="213"/>
      <c r="AJ1431" s="213"/>
      <c r="AK1431" s="213"/>
      <c r="AL1431" s="213"/>
      <c r="AM1431" s="213"/>
      <c r="AN1431" s="213"/>
      <c r="AO1431" s="213"/>
      <c r="AP1431" s="213"/>
      <c r="AQ1431" s="213"/>
      <c r="AR1431" s="213"/>
      <c r="AS1431" s="213"/>
      <c r="AT1431" s="213"/>
      <c r="AU1431" s="213"/>
      <c r="AV1431" s="213"/>
    </row>
    <row r="1432" spans="14:48" ht="37.15" customHeight="1">
      <c r="N1432" s="213"/>
      <c r="O1432" s="213"/>
      <c r="P1432" s="213"/>
      <c r="AE1432" s="213"/>
      <c r="AF1432" s="213"/>
      <c r="AG1432" s="213"/>
      <c r="AH1432" s="213"/>
      <c r="AI1432" s="213"/>
      <c r="AJ1432" s="213"/>
      <c r="AK1432" s="213"/>
      <c r="AL1432" s="213"/>
      <c r="AM1432" s="213"/>
      <c r="AN1432" s="213"/>
      <c r="AO1432" s="213"/>
      <c r="AP1432" s="213"/>
      <c r="AQ1432" s="213"/>
      <c r="AR1432" s="213"/>
      <c r="AS1432" s="213"/>
      <c r="AT1432" s="213"/>
      <c r="AU1432" s="213"/>
      <c r="AV1432" s="213"/>
    </row>
    <row r="1433" spans="14:48" ht="37.15" customHeight="1">
      <c r="N1433" s="213"/>
      <c r="O1433" s="213"/>
      <c r="P1433" s="213"/>
      <c r="AE1433" s="213"/>
      <c r="AF1433" s="213"/>
      <c r="AG1433" s="213"/>
      <c r="AH1433" s="213"/>
      <c r="AI1433" s="213"/>
      <c r="AJ1433" s="213"/>
      <c r="AK1433" s="213"/>
      <c r="AL1433" s="213"/>
      <c r="AM1433" s="213"/>
      <c r="AN1433" s="213"/>
      <c r="AO1433" s="213"/>
      <c r="AP1433" s="213"/>
      <c r="AQ1433" s="213"/>
      <c r="AR1433" s="213"/>
      <c r="AS1433" s="213"/>
      <c r="AT1433" s="213"/>
      <c r="AU1433" s="213"/>
      <c r="AV1433" s="213"/>
    </row>
    <row r="1434" spans="14:48" ht="37.15" customHeight="1">
      <c r="N1434" s="213"/>
      <c r="O1434" s="213"/>
      <c r="P1434" s="213"/>
      <c r="AE1434" s="213"/>
      <c r="AF1434" s="213"/>
      <c r="AG1434" s="213"/>
      <c r="AH1434" s="213"/>
      <c r="AI1434" s="213"/>
      <c r="AJ1434" s="213"/>
      <c r="AK1434" s="213"/>
      <c r="AL1434" s="213"/>
      <c r="AM1434" s="213"/>
      <c r="AN1434" s="213"/>
      <c r="AO1434" s="213"/>
      <c r="AP1434" s="213"/>
      <c r="AQ1434" s="213"/>
      <c r="AR1434" s="213"/>
      <c r="AS1434" s="213"/>
      <c r="AT1434" s="213"/>
      <c r="AU1434" s="213"/>
      <c r="AV1434" s="213"/>
    </row>
    <row r="1435" spans="14:48" ht="37.15" customHeight="1">
      <c r="N1435" s="213"/>
      <c r="O1435" s="213"/>
      <c r="P1435" s="213"/>
      <c r="AE1435" s="213"/>
      <c r="AF1435" s="213"/>
      <c r="AG1435" s="213"/>
      <c r="AH1435" s="213"/>
      <c r="AI1435" s="213"/>
      <c r="AJ1435" s="213"/>
      <c r="AK1435" s="213"/>
      <c r="AL1435" s="213"/>
      <c r="AM1435" s="213"/>
      <c r="AN1435" s="213"/>
      <c r="AO1435" s="213"/>
      <c r="AP1435" s="213"/>
      <c r="AQ1435" s="213"/>
      <c r="AR1435" s="213"/>
      <c r="AS1435" s="213"/>
      <c r="AT1435" s="213"/>
      <c r="AU1435" s="213"/>
      <c r="AV1435" s="213"/>
    </row>
    <row r="1436" spans="14:48" ht="37.15" customHeight="1">
      <c r="N1436" s="213"/>
      <c r="O1436" s="213"/>
      <c r="P1436" s="213"/>
      <c r="AE1436" s="213"/>
      <c r="AF1436" s="213"/>
      <c r="AG1436" s="213"/>
      <c r="AH1436" s="213"/>
      <c r="AI1436" s="213"/>
      <c r="AJ1436" s="213"/>
      <c r="AK1436" s="213"/>
      <c r="AL1436" s="213"/>
      <c r="AM1436" s="213"/>
      <c r="AN1436" s="213"/>
      <c r="AO1436" s="213"/>
      <c r="AP1436" s="213"/>
      <c r="AQ1436" s="213"/>
      <c r="AR1436" s="213"/>
      <c r="AS1436" s="213"/>
      <c r="AT1436" s="213"/>
      <c r="AU1436" s="213"/>
      <c r="AV1436" s="213"/>
    </row>
    <row r="1437" spans="14:48" ht="37.15" customHeight="1">
      <c r="N1437" s="213"/>
      <c r="O1437" s="213"/>
      <c r="P1437" s="213"/>
      <c r="AE1437" s="213"/>
      <c r="AF1437" s="213"/>
      <c r="AG1437" s="213"/>
      <c r="AH1437" s="213"/>
      <c r="AI1437" s="213"/>
      <c r="AJ1437" s="213"/>
      <c r="AK1437" s="213"/>
      <c r="AL1437" s="213"/>
      <c r="AM1437" s="213"/>
      <c r="AN1437" s="213"/>
      <c r="AO1437" s="213"/>
      <c r="AP1437" s="213"/>
      <c r="AQ1437" s="213"/>
      <c r="AR1437" s="213"/>
      <c r="AS1437" s="213"/>
      <c r="AT1437" s="213"/>
      <c r="AU1437" s="213"/>
      <c r="AV1437" s="213"/>
    </row>
    <row r="1438" spans="14:48" ht="37.15" customHeight="1">
      <c r="N1438" s="213"/>
      <c r="O1438" s="213"/>
      <c r="P1438" s="213"/>
      <c r="AE1438" s="213"/>
      <c r="AF1438" s="213"/>
      <c r="AG1438" s="213"/>
      <c r="AH1438" s="213"/>
      <c r="AI1438" s="213"/>
      <c r="AJ1438" s="213"/>
      <c r="AK1438" s="213"/>
      <c r="AL1438" s="213"/>
      <c r="AM1438" s="213"/>
      <c r="AN1438" s="213"/>
      <c r="AO1438" s="213"/>
      <c r="AP1438" s="213"/>
      <c r="AQ1438" s="213"/>
      <c r="AR1438" s="213"/>
      <c r="AS1438" s="213"/>
      <c r="AT1438" s="213"/>
      <c r="AU1438" s="213"/>
      <c r="AV1438" s="213"/>
    </row>
    <row r="1439" spans="14:48" ht="37.15" customHeight="1">
      <c r="N1439" s="213"/>
      <c r="O1439" s="213"/>
      <c r="P1439" s="213"/>
      <c r="AE1439" s="213"/>
      <c r="AF1439" s="213"/>
      <c r="AG1439" s="213"/>
      <c r="AH1439" s="213"/>
      <c r="AI1439" s="213"/>
      <c r="AJ1439" s="213"/>
      <c r="AK1439" s="213"/>
      <c r="AL1439" s="213"/>
      <c r="AM1439" s="213"/>
      <c r="AN1439" s="213"/>
      <c r="AO1439" s="213"/>
      <c r="AP1439" s="213"/>
      <c r="AQ1439" s="213"/>
      <c r="AR1439" s="213"/>
      <c r="AS1439" s="213"/>
      <c r="AT1439" s="213"/>
      <c r="AU1439" s="213"/>
      <c r="AV1439" s="213"/>
    </row>
    <row r="1440" spans="14:48" ht="37.15" customHeight="1">
      <c r="N1440" s="213"/>
      <c r="O1440" s="213"/>
      <c r="P1440" s="213"/>
      <c r="AE1440" s="213"/>
      <c r="AF1440" s="213"/>
      <c r="AG1440" s="213"/>
      <c r="AH1440" s="213"/>
      <c r="AI1440" s="213"/>
      <c r="AJ1440" s="213"/>
      <c r="AK1440" s="213"/>
      <c r="AL1440" s="213"/>
      <c r="AM1440" s="213"/>
      <c r="AN1440" s="213"/>
      <c r="AO1440" s="213"/>
      <c r="AP1440" s="213"/>
      <c r="AQ1440" s="213"/>
      <c r="AR1440" s="213"/>
      <c r="AS1440" s="213"/>
      <c r="AT1440" s="213"/>
      <c r="AU1440" s="213"/>
      <c r="AV1440" s="213"/>
    </row>
    <row r="1441" spans="14:48" ht="37.15" customHeight="1">
      <c r="N1441" s="213"/>
      <c r="O1441" s="213"/>
      <c r="P1441" s="213"/>
      <c r="AE1441" s="213"/>
      <c r="AF1441" s="213"/>
      <c r="AG1441" s="213"/>
      <c r="AH1441" s="213"/>
      <c r="AI1441" s="213"/>
      <c r="AJ1441" s="213"/>
      <c r="AK1441" s="213"/>
      <c r="AL1441" s="213"/>
      <c r="AM1441" s="213"/>
      <c r="AN1441" s="213"/>
      <c r="AO1441" s="213"/>
      <c r="AP1441" s="213"/>
      <c r="AQ1441" s="213"/>
      <c r="AR1441" s="213"/>
      <c r="AS1441" s="213"/>
      <c r="AT1441" s="213"/>
      <c r="AU1441" s="213"/>
      <c r="AV1441" s="213"/>
    </row>
    <row r="1442" spans="14:48" ht="37.15" customHeight="1">
      <c r="N1442" s="213"/>
      <c r="O1442" s="213"/>
      <c r="P1442" s="213"/>
      <c r="AE1442" s="213"/>
      <c r="AF1442" s="213"/>
      <c r="AG1442" s="213"/>
      <c r="AH1442" s="213"/>
      <c r="AI1442" s="213"/>
      <c r="AJ1442" s="213"/>
      <c r="AK1442" s="213"/>
      <c r="AL1442" s="213"/>
      <c r="AM1442" s="213"/>
      <c r="AN1442" s="213"/>
      <c r="AO1442" s="213"/>
      <c r="AP1442" s="213"/>
      <c r="AQ1442" s="213"/>
      <c r="AR1442" s="213"/>
      <c r="AS1442" s="213"/>
      <c r="AT1442" s="213"/>
      <c r="AU1442" s="213"/>
      <c r="AV1442" s="213"/>
    </row>
    <row r="1443" spans="14:48" ht="37.15" customHeight="1">
      <c r="N1443" s="213"/>
      <c r="O1443" s="213"/>
      <c r="P1443" s="213"/>
      <c r="AE1443" s="213"/>
      <c r="AF1443" s="213"/>
      <c r="AG1443" s="213"/>
      <c r="AH1443" s="213"/>
      <c r="AI1443" s="213"/>
      <c r="AJ1443" s="213"/>
      <c r="AK1443" s="213"/>
      <c r="AL1443" s="213"/>
      <c r="AM1443" s="213"/>
      <c r="AN1443" s="213"/>
      <c r="AO1443" s="213"/>
      <c r="AP1443" s="213"/>
      <c r="AQ1443" s="213"/>
      <c r="AR1443" s="213"/>
      <c r="AS1443" s="213"/>
      <c r="AT1443" s="213"/>
      <c r="AU1443" s="213"/>
      <c r="AV1443" s="213"/>
    </row>
    <row r="1444" spans="14:48" ht="37.15" customHeight="1">
      <c r="N1444" s="213"/>
      <c r="O1444" s="213"/>
      <c r="P1444" s="213"/>
      <c r="AE1444" s="213"/>
      <c r="AF1444" s="213"/>
      <c r="AG1444" s="213"/>
      <c r="AH1444" s="213"/>
      <c r="AI1444" s="213"/>
      <c r="AJ1444" s="213"/>
      <c r="AK1444" s="213"/>
      <c r="AL1444" s="213"/>
      <c r="AM1444" s="213"/>
      <c r="AN1444" s="213"/>
      <c r="AO1444" s="213"/>
      <c r="AP1444" s="213"/>
      <c r="AQ1444" s="213"/>
      <c r="AR1444" s="213"/>
      <c r="AS1444" s="213"/>
      <c r="AT1444" s="213"/>
      <c r="AU1444" s="213"/>
      <c r="AV1444" s="213"/>
    </row>
    <row r="1445" spans="14:48" ht="37.15" customHeight="1">
      <c r="N1445" s="213"/>
      <c r="O1445" s="213"/>
      <c r="P1445" s="213"/>
      <c r="AE1445" s="213"/>
      <c r="AF1445" s="213"/>
      <c r="AG1445" s="213"/>
      <c r="AH1445" s="213"/>
      <c r="AI1445" s="213"/>
      <c r="AJ1445" s="213"/>
      <c r="AK1445" s="213"/>
      <c r="AL1445" s="213"/>
      <c r="AM1445" s="213"/>
      <c r="AN1445" s="213"/>
      <c r="AO1445" s="213"/>
      <c r="AP1445" s="213"/>
      <c r="AQ1445" s="213"/>
      <c r="AR1445" s="213"/>
      <c r="AS1445" s="213"/>
      <c r="AT1445" s="213"/>
      <c r="AU1445" s="213"/>
      <c r="AV1445" s="213"/>
    </row>
    <row r="1446" spans="14:48" ht="37.15" customHeight="1">
      <c r="N1446" s="213"/>
      <c r="O1446" s="213"/>
      <c r="P1446" s="213"/>
      <c r="AE1446" s="213"/>
      <c r="AF1446" s="213"/>
      <c r="AG1446" s="213"/>
      <c r="AH1446" s="213"/>
      <c r="AI1446" s="213"/>
      <c r="AJ1446" s="213"/>
      <c r="AK1446" s="213"/>
      <c r="AL1446" s="213"/>
      <c r="AM1446" s="213"/>
      <c r="AN1446" s="213"/>
      <c r="AO1446" s="213"/>
      <c r="AP1446" s="213"/>
      <c r="AQ1446" s="213"/>
      <c r="AR1446" s="213"/>
      <c r="AS1446" s="213"/>
      <c r="AT1446" s="213"/>
      <c r="AU1446" s="213"/>
      <c r="AV1446" s="213"/>
    </row>
    <row r="1447" spans="14:48" ht="37.15" customHeight="1">
      <c r="N1447" s="213"/>
      <c r="O1447" s="213"/>
      <c r="P1447" s="213"/>
      <c r="AE1447" s="213"/>
      <c r="AF1447" s="213"/>
      <c r="AG1447" s="213"/>
      <c r="AH1447" s="213"/>
      <c r="AI1447" s="213"/>
      <c r="AJ1447" s="213"/>
      <c r="AK1447" s="213"/>
      <c r="AL1447" s="213"/>
      <c r="AM1447" s="213"/>
      <c r="AN1447" s="213"/>
      <c r="AO1447" s="213"/>
      <c r="AP1447" s="213"/>
      <c r="AQ1447" s="213"/>
      <c r="AR1447" s="213"/>
      <c r="AS1447" s="213"/>
      <c r="AT1447" s="213"/>
      <c r="AU1447" s="213"/>
      <c r="AV1447" s="213"/>
    </row>
    <row r="1448" spans="14:48" ht="37.15" customHeight="1">
      <c r="N1448" s="213"/>
      <c r="O1448" s="213"/>
      <c r="P1448" s="213"/>
      <c r="AE1448" s="213"/>
      <c r="AF1448" s="213"/>
      <c r="AG1448" s="213"/>
      <c r="AH1448" s="213"/>
      <c r="AI1448" s="213"/>
      <c r="AJ1448" s="213"/>
      <c r="AK1448" s="213"/>
      <c r="AL1448" s="213"/>
      <c r="AM1448" s="213"/>
      <c r="AN1448" s="213"/>
      <c r="AO1448" s="213"/>
      <c r="AP1448" s="213"/>
      <c r="AQ1448" s="213"/>
      <c r="AR1448" s="213"/>
      <c r="AS1448" s="213"/>
      <c r="AT1448" s="213"/>
      <c r="AU1448" s="213"/>
      <c r="AV1448" s="213"/>
    </row>
    <row r="1449" spans="14:48" ht="37.15" customHeight="1">
      <c r="N1449" s="213"/>
      <c r="O1449" s="213"/>
      <c r="P1449" s="213"/>
      <c r="AE1449" s="213"/>
      <c r="AF1449" s="213"/>
      <c r="AG1449" s="213"/>
      <c r="AH1449" s="213"/>
      <c r="AI1449" s="213"/>
      <c r="AJ1449" s="213"/>
      <c r="AK1449" s="213"/>
      <c r="AL1449" s="213"/>
      <c r="AM1449" s="213"/>
      <c r="AN1449" s="213"/>
      <c r="AO1449" s="213"/>
      <c r="AP1449" s="213"/>
      <c r="AQ1449" s="213"/>
      <c r="AR1449" s="213"/>
      <c r="AS1449" s="213"/>
      <c r="AT1449" s="213"/>
      <c r="AU1449" s="213"/>
      <c r="AV1449" s="213"/>
    </row>
    <row r="1450" spans="14:48" ht="37.15" customHeight="1">
      <c r="N1450" s="213"/>
      <c r="O1450" s="213"/>
      <c r="P1450" s="213"/>
      <c r="AE1450" s="213"/>
      <c r="AF1450" s="213"/>
      <c r="AG1450" s="213"/>
      <c r="AH1450" s="213"/>
      <c r="AI1450" s="213"/>
      <c r="AJ1450" s="213"/>
      <c r="AK1450" s="213"/>
      <c r="AL1450" s="213"/>
      <c r="AM1450" s="213"/>
      <c r="AN1450" s="213"/>
      <c r="AO1450" s="213"/>
      <c r="AP1450" s="213"/>
      <c r="AQ1450" s="213"/>
      <c r="AR1450" s="213"/>
      <c r="AS1450" s="213"/>
      <c r="AT1450" s="213"/>
      <c r="AU1450" s="213"/>
      <c r="AV1450" s="213"/>
    </row>
    <row r="1451" spans="14:48" ht="37.15" customHeight="1">
      <c r="N1451" s="213"/>
      <c r="O1451" s="213"/>
      <c r="P1451" s="213"/>
      <c r="AE1451" s="213"/>
      <c r="AF1451" s="213"/>
      <c r="AG1451" s="213"/>
      <c r="AH1451" s="213"/>
      <c r="AI1451" s="213"/>
      <c r="AJ1451" s="213"/>
      <c r="AK1451" s="213"/>
      <c r="AL1451" s="213"/>
      <c r="AM1451" s="213"/>
      <c r="AN1451" s="213"/>
      <c r="AO1451" s="213"/>
      <c r="AP1451" s="213"/>
      <c r="AQ1451" s="213"/>
      <c r="AR1451" s="213"/>
      <c r="AS1451" s="213"/>
      <c r="AT1451" s="213"/>
      <c r="AU1451" s="213"/>
      <c r="AV1451" s="213"/>
    </row>
    <row r="1452" spans="14:48" ht="37.15" customHeight="1">
      <c r="N1452" s="213"/>
      <c r="O1452" s="213"/>
      <c r="P1452" s="213"/>
      <c r="AE1452" s="213"/>
      <c r="AF1452" s="213"/>
      <c r="AG1452" s="213"/>
      <c r="AH1452" s="213"/>
      <c r="AI1452" s="213"/>
      <c r="AJ1452" s="213"/>
      <c r="AK1452" s="213"/>
      <c r="AL1452" s="213"/>
      <c r="AM1452" s="213"/>
      <c r="AN1452" s="213"/>
      <c r="AO1452" s="213"/>
      <c r="AP1452" s="213"/>
      <c r="AQ1452" s="213"/>
      <c r="AR1452" s="213"/>
      <c r="AS1452" s="213"/>
      <c r="AT1452" s="213"/>
      <c r="AU1452" s="213"/>
      <c r="AV1452" s="213"/>
    </row>
    <row r="1453" spans="14:48" ht="37.15" customHeight="1">
      <c r="N1453" s="213"/>
      <c r="O1453" s="213"/>
      <c r="P1453" s="213"/>
      <c r="AE1453" s="213"/>
      <c r="AF1453" s="213"/>
      <c r="AG1453" s="213"/>
      <c r="AH1453" s="213"/>
      <c r="AI1453" s="213"/>
      <c r="AJ1453" s="213"/>
      <c r="AK1453" s="213"/>
      <c r="AL1453" s="213"/>
      <c r="AM1453" s="213"/>
      <c r="AN1453" s="213"/>
      <c r="AO1453" s="213"/>
      <c r="AP1453" s="213"/>
      <c r="AQ1453" s="213"/>
      <c r="AR1453" s="213"/>
      <c r="AS1453" s="213"/>
      <c r="AT1453" s="213"/>
      <c r="AU1453" s="213"/>
      <c r="AV1453" s="213"/>
    </row>
    <row r="1454" spans="14:48" ht="37.15" customHeight="1">
      <c r="N1454" s="213"/>
      <c r="O1454" s="213"/>
      <c r="P1454" s="213"/>
      <c r="AE1454" s="213"/>
      <c r="AF1454" s="213"/>
      <c r="AG1454" s="213"/>
      <c r="AH1454" s="213"/>
      <c r="AI1454" s="213"/>
      <c r="AJ1454" s="213"/>
      <c r="AK1454" s="213"/>
      <c r="AL1454" s="213"/>
      <c r="AM1454" s="213"/>
      <c r="AN1454" s="213"/>
      <c r="AO1454" s="213"/>
      <c r="AP1454" s="213"/>
      <c r="AQ1454" s="213"/>
      <c r="AR1454" s="213"/>
      <c r="AS1454" s="213"/>
      <c r="AT1454" s="213"/>
      <c r="AU1454" s="213"/>
      <c r="AV1454" s="213"/>
    </row>
    <row r="1455" spans="14:48" ht="37.15" customHeight="1">
      <c r="N1455" s="213"/>
      <c r="O1455" s="213"/>
      <c r="P1455" s="213"/>
      <c r="AE1455" s="213"/>
      <c r="AF1455" s="213"/>
      <c r="AG1455" s="213"/>
      <c r="AH1455" s="213"/>
      <c r="AI1455" s="213"/>
      <c r="AJ1455" s="213"/>
      <c r="AK1455" s="213"/>
      <c r="AL1455" s="213"/>
      <c r="AM1455" s="213"/>
      <c r="AN1455" s="213"/>
      <c r="AO1455" s="213"/>
      <c r="AP1455" s="213"/>
      <c r="AQ1455" s="213"/>
      <c r="AR1455" s="213"/>
      <c r="AS1455" s="213"/>
      <c r="AT1455" s="213"/>
      <c r="AU1455" s="213"/>
      <c r="AV1455" s="213"/>
    </row>
    <row r="1456" spans="14:48" ht="37.15" customHeight="1">
      <c r="N1456" s="213"/>
      <c r="O1456" s="213"/>
      <c r="P1456" s="213"/>
      <c r="AE1456" s="213"/>
      <c r="AF1456" s="213"/>
      <c r="AG1456" s="213"/>
      <c r="AH1456" s="213"/>
      <c r="AI1456" s="213"/>
      <c r="AJ1456" s="213"/>
      <c r="AK1456" s="213"/>
      <c r="AL1456" s="213"/>
      <c r="AM1456" s="213"/>
      <c r="AN1456" s="213"/>
      <c r="AO1456" s="213"/>
      <c r="AP1456" s="213"/>
      <c r="AQ1456" s="213"/>
      <c r="AR1456" s="213"/>
      <c r="AS1456" s="213"/>
      <c r="AT1456" s="213"/>
      <c r="AU1456" s="213"/>
      <c r="AV1456" s="213"/>
    </row>
    <row r="1457" spans="14:48" ht="37.15" customHeight="1">
      <c r="N1457" s="213"/>
      <c r="O1457" s="213"/>
      <c r="P1457" s="213"/>
      <c r="AE1457" s="213"/>
      <c r="AF1457" s="213"/>
      <c r="AG1457" s="213"/>
      <c r="AH1457" s="213"/>
      <c r="AI1457" s="213"/>
      <c r="AJ1457" s="213"/>
      <c r="AK1457" s="213"/>
      <c r="AL1457" s="213"/>
      <c r="AM1457" s="213"/>
      <c r="AN1457" s="213"/>
      <c r="AO1457" s="213"/>
      <c r="AP1457" s="213"/>
      <c r="AQ1457" s="213"/>
      <c r="AR1457" s="213"/>
      <c r="AS1457" s="213"/>
      <c r="AT1457" s="213"/>
      <c r="AU1457" s="213"/>
      <c r="AV1457" s="213"/>
    </row>
    <row r="1458" spans="14:48" ht="37.15" customHeight="1">
      <c r="N1458" s="213"/>
      <c r="O1458" s="213"/>
      <c r="P1458" s="213"/>
      <c r="AE1458" s="213"/>
      <c r="AF1458" s="213"/>
      <c r="AG1458" s="213"/>
      <c r="AH1458" s="213"/>
      <c r="AI1458" s="213"/>
      <c r="AJ1458" s="213"/>
      <c r="AK1458" s="213"/>
      <c r="AL1458" s="213"/>
      <c r="AM1458" s="213"/>
      <c r="AN1458" s="213"/>
      <c r="AO1458" s="213"/>
      <c r="AP1458" s="213"/>
      <c r="AQ1458" s="213"/>
      <c r="AR1458" s="213"/>
      <c r="AS1458" s="213"/>
      <c r="AT1458" s="213"/>
      <c r="AU1458" s="213"/>
      <c r="AV1458" s="213"/>
    </row>
    <row r="1459" spans="14:48" ht="37.15" customHeight="1">
      <c r="N1459" s="213"/>
      <c r="O1459" s="213"/>
      <c r="P1459" s="213"/>
      <c r="AE1459" s="213"/>
      <c r="AF1459" s="213"/>
      <c r="AG1459" s="213"/>
      <c r="AH1459" s="213"/>
      <c r="AI1459" s="213"/>
      <c r="AJ1459" s="213"/>
      <c r="AK1459" s="213"/>
      <c r="AL1459" s="213"/>
      <c r="AM1459" s="213"/>
      <c r="AN1459" s="213"/>
      <c r="AO1459" s="213"/>
      <c r="AP1459" s="213"/>
      <c r="AQ1459" s="213"/>
      <c r="AR1459" s="213"/>
      <c r="AS1459" s="213"/>
      <c r="AT1459" s="213"/>
      <c r="AU1459" s="213"/>
      <c r="AV1459" s="213"/>
    </row>
    <row r="1460" spans="14:48" ht="37.15" customHeight="1">
      <c r="N1460" s="213"/>
      <c r="O1460" s="213"/>
      <c r="P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row>
    <row r="1461" spans="14:48" ht="37.15" customHeight="1">
      <c r="N1461" s="213"/>
      <c r="O1461" s="213"/>
      <c r="P1461" s="213"/>
      <c r="AE1461" s="213"/>
      <c r="AF1461" s="213"/>
      <c r="AG1461" s="213"/>
      <c r="AH1461" s="213"/>
      <c r="AI1461" s="213"/>
      <c r="AJ1461" s="213"/>
      <c r="AK1461" s="213"/>
      <c r="AL1461" s="213"/>
      <c r="AM1461" s="213"/>
      <c r="AN1461" s="213"/>
      <c r="AO1461" s="213"/>
      <c r="AP1461" s="213"/>
      <c r="AQ1461" s="213"/>
      <c r="AR1461" s="213"/>
      <c r="AS1461" s="213"/>
      <c r="AT1461" s="213"/>
      <c r="AU1461" s="213"/>
      <c r="AV1461" s="213"/>
    </row>
    <row r="1462" spans="14:48" ht="37.15" customHeight="1">
      <c r="N1462" s="213"/>
      <c r="O1462" s="213"/>
      <c r="P1462" s="213"/>
      <c r="AE1462" s="213"/>
      <c r="AF1462" s="213"/>
      <c r="AG1462" s="213"/>
      <c r="AH1462" s="213"/>
      <c r="AI1462" s="213"/>
      <c r="AJ1462" s="213"/>
      <c r="AK1462" s="213"/>
      <c r="AL1462" s="213"/>
      <c r="AM1462" s="213"/>
      <c r="AN1462" s="213"/>
      <c r="AO1462" s="213"/>
      <c r="AP1462" s="213"/>
      <c r="AQ1462" s="213"/>
      <c r="AR1462" s="213"/>
      <c r="AS1462" s="213"/>
      <c r="AT1462" s="213"/>
      <c r="AU1462" s="213"/>
      <c r="AV1462" s="213"/>
    </row>
    <row r="1463" spans="14:48" ht="37.15" customHeight="1">
      <c r="N1463" s="213"/>
      <c r="O1463" s="213"/>
      <c r="P1463" s="213"/>
      <c r="AE1463" s="213"/>
      <c r="AF1463" s="213"/>
      <c r="AG1463" s="213"/>
      <c r="AH1463" s="213"/>
      <c r="AI1463" s="213"/>
      <c r="AJ1463" s="213"/>
      <c r="AK1463" s="213"/>
      <c r="AL1463" s="213"/>
      <c r="AM1463" s="213"/>
      <c r="AN1463" s="213"/>
      <c r="AO1463" s="213"/>
      <c r="AP1463" s="213"/>
      <c r="AQ1463" s="213"/>
      <c r="AR1463" s="213"/>
      <c r="AS1463" s="213"/>
      <c r="AT1463" s="213"/>
      <c r="AU1463" s="213"/>
      <c r="AV1463" s="213"/>
    </row>
    <row r="1464" spans="14:48" ht="37.15" customHeight="1">
      <c r="N1464" s="213"/>
      <c r="O1464" s="213"/>
      <c r="P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row>
    <row r="1465" spans="14:48" ht="37.15" customHeight="1">
      <c r="N1465" s="213"/>
      <c r="O1465" s="213"/>
      <c r="P1465" s="213"/>
      <c r="AE1465" s="213"/>
      <c r="AF1465" s="213"/>
      <c r="AG1465" s="213"/>
      <c r="AH1465" s="213"/>
      <c r="AI1465" s="213"/>
      <c r="AJ1465" s="213"/>
      <c r="AK1465" s="213"/>
      <c r="AL1465" s="213"/>
      <c r="AM1465" s="213"/>
      <c r="AN1465" s="213"/>
      <c r="AO1465" s="213"/>
      <c r="AP1465" s="213"/>
      <c r="AQ1465" s="213"/>
      <c r="AR1465" s="213"/>
      <c r="AS1465" s="213"/>
      <c r="AT1465" s="213"/>
      <c r="AU1465" s="213"/>
      <c r="AV1465" s="213"/>
    </row>
    <row r="1466" spans="14:48" ht="37.15" customHeight="1">
      <c r="N1466" s="213"/>
      <c r="O1466" s="213"/>
      <c r="P1466" s="213"/>
      <c r="AE1466" s="213"/>
      <c r="AF1466" s="213"/>
      <c r="AG1466" s="213"/>
      <c r="AH1466" s="213"/>
      <c r="AI1466" s="213"/>
      <c r="AJ1466" s="213"/>
      <c r="AK1466" s="213"/>
      <c r="AL1466" s="213"/>
      <c r="AM1466" s="213"/>
      <c r="AN1466" s="213"/>
      <c r="AO1466" s="213"/>
      <c r="AP1466" s="213"/>
      <c r="AQ1466" s="213"/>
      <c r="AR1466" s="213"/>
      <c r="AS1466" s="213"/>
      <c r="AT1466" s="213"/>
      <c r="AU1466" s="213"/>
      <c r="AV1466" s="213"/>
    </row>
    <row r="1467" spans="14:48" ht="37.15" customHeight="1">
      <c r="N1467" s="213"/>
      <c r="O1467" s="213"/>
      <c r="P1467" s="213"/>
      <c r="AE1467" s="213"/>
      <c r="AF1467" s="213"/>
      <c r="AG1467" s="213"/>
      <c r="AH1467" s="213"/>
      <c r="AI1467" s="213"/>
      <c r="AJ1467" s="213"/>
      <c r="AK1467" s="213"/>
      <c r="AL1467" s="213"/>
      <c r="AM1467" s="213"/>
      <c r="AN1467" s="213"/>
      <c r="AO1467" s="213"/>
      <c r="AP1467" s="213"/>
      <c r="AQ1467" s="213"/>
      <c r="AR1467" s="213"/>
      <c r="AS1467" s="213"/>
      <c r="AT1467" s="213"/>
      <c r="AU1467" s="213"/>
      <c r="AV1467" s="213"/>
    </row>
    <row r="1468" spans="14:48" ht="37.15" customHeight="1">
      <c r="N1468" s="213"/>
      <c r="O1468" s="213"/>
      <c r="P1468" s="213"/>
      <c r="AE1468" s="213"/>
      <c r="AF1468" s="213"/>
      <c r="AG1468" s="213"/>
      <c r="AH1468" s="213"/>
      <c r="AI1468" s="213"/>
      <c r="AJ1468" s="213"/>
      <c r="AK1468" s="213"/>
      <c r="AL1468" s="213"/>
      <c r="AM1468" s="213"/>
      <c r="AN1468" s="213"/>
      <c r="AO1468" s="213"/>
      <c r="AP1468" s="213"/>
      <c r="AQ1468" s="213"/>
      <c r="AR1468" s="213"/>
      <c r="AS1468" s="213"/>
      <c r="AT1468" s="213"/>
      <c r="AU1468" s="213"/>
      <c r="AV1468" s="213"/>
    </row>
    <row r="1469" spans="14:48" ht="37.15" customHeight="1">
      <c r="N1469" s="213"/>
      <c r="O1469" s="213"/>
      <c r="P1469" s="213"/>
      <c r="AE1469" s="213"/>
      <c r="AF1469" s="213"/>
      <c r="AG1469" s="213"/>
      <c r="AH1469" s="213"/>
      <c r="AI1469" s="213"/>
      <c r="AJ1469" s="213"/>
      <c r="AK1469" s="213"/>
      <c r="AL1469" s="213"/>
      <c r="AM1469" s="213"/>
      <c r="AN1469" s="213"/>
      <c r="AO1469" s="213"/>
      <c r="AP1469" s="213"/>
      <c r="AQ1469" s="213"/>
      <c r="AR1469" s="213"/>
      <c r="AS1469" s="213"/>
      <c r="AT1469" s="213"/>
      <c r="AU1469" s="213"/>
      <c r="AV1469" s="213"/>
    </row>
    <row r="1470" spans="14:48" ht="37.15" customHeight="1">
      <c r="N1470" s="213"/>
      <c r="O1470" s="213"/>
      <c r="P1470" s="213"/>
      <c r="AE1470" s="213"/>
      <c r="AF1470" s="213"/>
      <c r="AG1470" s="213"/>
      <c r="AH1470" s="213"/>
      <c r="AI1470" s="213"/>
      <c r="AJ1470" s="213"/>
      <c r="AK1470" s="213"/>
      <c r="AL1470" s="213"/>
      <c r="AM1470" s="213"/>
      <c r="AN1470" s="213"/>
      <c r="AO1470" s="213"/>
      <c r="AP1470" s="213"/>
      <c r="AQ1470" s="213"/>
      <c r="AR1470" s="213"/>
      <c r="AS1470" s="213"/>
      <c r="AT1470" s="213"/>
      <c r="AU1470" s="213"/>
      <c r="AV1470" s="213"/>
    </row>
    <row r="1471" spans="14:48" ht="37.15" customHeight="1">
      <c r="N1471" s="213"/>
      <c r="O1471" s="213"/>
      <c r="P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row>
    <row r="1472" spans="14:48" ht="37.15" customHeight="1">
      <c r="N1472" s="213"/>
      <c r="O1472" s="213"/>
      <c r="P1472" s="213"/>
      <c r="AE1472" s="213"/>
      <c r="AF1472" s="213"/>
      <c r="AG1472" s="213"/>
      <c r="AH1472" s="213"/>
      <c r="AI1472" s="213"/>
      <c r="AJ1472" s="213"/>
      <c r="AK1472" s="213"/>
      <c r="AL1472" s="213"/>
      <c r="AM1472" s="213"/>
      <c r="AN1472" s="213"/>
      <c r="AO1472" s="213"/>
      <c r="AP1472" s="213"/>
      <c r="AQ1472" s="213"/>
      <c r="AR1472" s="213"/>
      <c r="AS1472" s="213"/>
      <c r="AT1472" s="213"/>
      <c r="AU1472" s="213"/>
      <c r="AV1472" s="213"/>
    </row>
    <row r="1473" spans="14:48" ht="37.15" customHeight="1">
      <c r="N1473" s="213"/>
      <c r="O1473" s="213"/>
      <c r="P1473" s="213"/>
      <c r="AE1473" s="213"/>
      <c r="AF1473" s="213"/>
      <c r="AG1473" s="213"/>
      <c r="AH1473" s="213"/>
      <c r="AI1473" s="213"/>
      <c r="AJ1473" s="213"/>
      <c r="AK1473" s="213"/>
      <c r="AL1473" s="213"/>
      <c r="AM1473" s="213"/>
      <c r="AN1473" s="213"/>
      <c r="AO1473" s="213"/>
      <c r="AP1473" s="213"/>
      <c r="AQ1473" s="213"/>
      <c r="AR1473" s="213"/>
      <c r="AS1473" s="213"/>
      <c r="AT1473" s="213"/>
      <c r="AU1473" s="213"/>
      <c r="AV1473" s="213"/>
    </row>
    <row r="1474" spans="14:48" ht="37.15" customHeight="1">
      <c r="N1474" s="213"/>
      <c r="O1474" s="213"/>
      <c r="P1474" s="213"/>
      <c r="AE1474" s="213"/>
      <c r="AF1474" s="213"/>
      <c r="AG1474" s="213"/>
      <c r="AH1474" s="213"/>
      <c r="AI1474" s="213"/>
      <c r="AJ1474" s="213"/>
      <c r="AK1474" s="213"/>
      <c r="AL1474" s="213"/>
      <c r="AM1474" s="213"/>
      <c r="AN1474" s="213"/>
      <c r="AO1474" s="213"/>
      <c r="AP1474" s="213"/>
      <c r="AQ1474" s="213"/>
      <c r="AR1474" s="213"/>
      <c r="AS1474" s="213"/>
      <c r="AT1474" s="213"/>
      <c r="AU1474" s="213"/>
      <c r="AV1474" s="213"/>
    </row>
    <row r="1475" spans="14:48" ht="37.15" customHeight="1">
      <c r="N1475" s="213"/>
      <c r="O1475" s="213"/>
      <c r="P1475" s="213"/>
      <c r="AE1475" s="213"/>
      <c r="AF1475" s="213"/>
      <c r="AG1475" s="213"/>
      <c r="AH1475" s="213"/>
      <c r="AI1475" s="213"/>
      <c r="AJ1475" s="213"/>
      <c r="AK1475" s="213"/>
      <c r="AL1475" s="213"/>
      <c r="AM1475" s="213"/>
      <c r="AN1475" s="213"/>
      <c r="AO1475" s="213"/>
      <c r="AP1475" s="213"/>
      <c r="AQ1475" s="213"/>
      <c r="AR1475" s="213"/>
      <c r="AS1475" s="213"/>
      <c r="AT1475" s="213"/>
      <c r="AU1475" s="213"/>
      <c r="AV1475" s="213"/>
    </row>
    <row r="1476" spans="14:48" ht="37.15" customHeight="1">
      <c r="N1476" s="213"/>
      <c r="O1476" s="213"/>
      <c r="P1476" s="213"/>
      <c r="AE1476" s="213"/>
      <c r="AF1476" s="213"/>
      <c r="AG1476" s="213"/>
      <c r="AH1476" s="213"/>
      <c r="AI1476" s="213"/>
      <c r="AJ1476" s="213"/>
      <c r="AK1476" s="213"/>
      <c r="AL1476" s="213"/>
      <c r="AM1476" s="213"/>
      <c r="AN1476" s="213"/>
      <c r="AO1476" s="213"/>
      <c r="AP1476" s="213"/>
      <c r="AQ1476" s="213"/>
      <c r="AR1476" s="213"/>
      <c r="AS1476" s="213"/>
      <c r="AT1476" s="213"/>
      <c r="AU1476" s="213"/>
      <c r="AV1476" s="213"/>
    </row>
    <row r="1477" spans="14:48" ht="37.15" customHeight="1">
      <c r="N1477" s="213"/>
      <c r="O1477" s="213"/>
      <c r="P1477" s="213"/>
      <c r="AE1477" s="213"/>
      <c r="AF1477" s="213"/>
      <c r="AG1477" s="213"/>
      <c r="AH1477" s="213"/>
      <c r="AI1477" s="213"/>
      <c r="AJ1477" s="213"/>
      <c r="AK1477" s="213"/>
      <c r="AL1477" s="213"/>
      <c r="AM1477" s="213"/>
      <c r="AN1477" s="213"/>
      <c r="AO1477" s="213"/>
      <c r="AP1477" s="213"/>
      <c r="AQ1477" s="213"/>
      <c r="AR1477" s="213"/>
      <c r="AS1477" s="213"/>
      <c r="AT1477" s="213"/>
      <c r="AU1477" s="213"/>
      <c r="AV1477" s="213"/>
    </row>
    <row r="1478" spans="14:48" ht="37.15" customHeight="1">
      <c r="N1478" s="213"/>
      <c r="O1478" s="213"/>
      <c r="P1478" s="213"/>
      <c r="AE1478" s="213"/>
      <c r="AF1478" s="213"/>
      <c r="AG1478" s="213"/>
      <c r="AH1478" s="213"/>
      <c r="AI1478" s="213"/>
      <c r="AJ1478" s="213"/>
      <c r="AK1478" s="213"/>
      <c r="AL1478" s="213"/>
      <c r="AM1478" s="213"/>
      <c r="AN1478" s="213"/>
      <c r="AO1478" s="213"/>
      <c r="AP1478" s="213"/>
      <c r="AQ1478" s="213"/>
      <c r="AR1478" s="213"/>
      <c r="AS1478" s="213"/>
      <c r="AT1478" s="213"/>
      <c r="AU1478" s="213"/>
      <c r="AV1478" s="213"/>
    </row>
    <row r="1479" spans="14:48" ht="37.15" customHeight="1">
      <c r="N1479" s="213"/>
      <c r="O1479" s="213"/>
      <c r="P1479" s="213"/>
      <c r="AE1479" s="213"/>
      <c r="AF1479" s="213"/>
      <c r="AG1479" s="213"/>
      <c r="AH1479" s="213"/>
      <c r="AI1479" s="213"/>
      <c r="AJ1479" s="213"/>
      <c r="AK1479" s="213"/>
      <c r="AL1479" s="213"/>
      <c r="AM1479" s="213"/>
      <c r="AN1479" s="213"/>
      <c r="AO1479" s="213"/>
      <c r="AP1479" s="213"/>
      <c r="AQ1479" s="213"/>
      <c r="AR1479" s="213"/>
      <c r="AS1479" s="213"/>
      <c r="AT1479" s="213"/>
      <c r="AU1479" s="213"/>
      <c r="AV1479" s="213"/>
    </row>
    <row r="1480" spans="14:48" ht="37.15" customHeight="1">
      <c r="N1480" s="213"/>
      <c r="O1480" s="213"/>
      <c r="P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row>
    <row r="1481" spans="14:48" ht="37.15" customHeight="1">
      <c r="N1481" s="213"/>
      <c r="O1481" s="213"/>
      <c r="P1481" s="213"/>
      <c r="AE1481" s="213"/>
      <c r="AF1481" s="213"/>
      <c r="AG1481" s="213"/>
      <c r="AH1481" s="213"/>
      <c r="AI1481" s="213"/>
      <c r="AJ1481" s="213"/>
      <c r="AK1481" s="213"/>
      <c r="AL1481" s="213"/>
      <c r="AM1481" s="213"/>
      <c r="AN1481" s="213"/>
      <c r="AO1481" s="213"/>
      <c r="AP1481" s="213"/>
      <c r="AQ1481" s="213"/>
      <c r="AR1481" s="213"/>
      <c r="AS1481" s="213"/>
      <c r="AT1481" s="213"/>
      <c r="AU1481" s="213"/>
      <c r="AV1481" s="213"/>
    </row>
    <row r="1482" spans="14:48" ht="37.15" customHeight="1">
      <c r="N1482" s="213"/>
      <c r="O1482" s="213"/>
      <c r="P1482" s="213"/>
      <c r="AE1482" s="213"/>
      <c r="AF1482" s="213"/>
      <c r="AG1482" s="213"/>
      <c r="AH1482" s="213"/>
      <c r="AI1482" s="213"/>
      <c r="AJ1482" s="213"/>
      <c r="AK1482" s="213"/>
      <c r="AL1482" s="213"/>
      <c r="AM1482" s="213"/>
      <c r="AN1482" s="213"/>
      <c r="AO1482" s="213"/>
      <c r="AP1482" s="213"/>
      <c r="AQ1482" s="213"/>
      <c r="AR1482" s="213"/>
      <c r="AS1482" s="213"/>
      <c r="AT1482" s="213"/>
      <c r="AU1482" s="213"/>
      <c r="AV1482" s="213"/>
    </row>
    <row r="1483" spans="14:48" ht="37.15" customHeight="1">
      <c r="N1483" s="213"/>
      <c r="O1483" s="213"/>
      <c r="P1483" s="213"/>
      <c r="AE1483" s="213"/>
      <c r="AF1483" s="213"/>
      <c r="AG1483" s="213"/>
      <c r="AH1483" s="213"/>
      <c r="AI1483" s="213"/>
      <c r="AJ1483" s="213"/>
      <c r="AK1483" s="213"/>
      <c r="AL1483" s="213"/>
      <c r="AM1483" s="213"/>
      <c r="AN1483" s="213"/>
      <c r="AO1483" s="213"/>
      <c r="AP1483" s="213"/>
      <c r="AQ1483" s="213"/>
      <c r="AR1483" s="213"/>
      <c r="AS1483" s="213"/>
      <c r="AT1483" s="213"/>
      <c r="AU1483" s="213"/>
      <c r="AV1483" s="213"/>
    </row>
    <row r="1484" spans="14:48" ht="37.15" customHeight="1">
      <c r="N1484" s="213"/>
      <c r="O1484" s="213"/>
      <c r="P1484" s="213"/>
      <c r="AE1484" s="213"/>
      <c r="AF1484" s="213"/>
      <c r="AG1484" s="213"/>
      <c r="AH1484" s="213"/>
      <c r="AI1484" s="213"/>
      <c r="AJ1484" s="213"/>
      <c r="AK1484" s="213"/>
      <c r="AL1484" s="213"/>
      <c r="AM1484" s="213"/>
      <c r="AN1484" s="213"/>
      <c r="AO1484" s="213"/>
      <c r="AP1484" s="213"/>
      <c r="AQ1484" s="213"/>
      <c r="AR1484" s="213"/>
      <c r="AS1484" s="213"/>
      <c r="AT1484" s="213"/>
      <c r="AU1484" s="213"/>
      <c r="AV1484" s="213"/>
    </row>
    <row r="1485" spans="14:48" ht="37.15" customHeight="1">
      <c r="N1485" s="213"/>
      <c r="O1485" s="213"/>
      <c r="P1485" s="213"/>
      <c r="AE1485" s="213"/>
      <c r="AF1485" s="213"/>
      <c r="AG1485" s="213"/>
      <c r="AH1485" s="213"/>
      <c r="AI1485" s="213"/>
      <c r="AJ1485" s="213"/>
      <c r="AK1485" s="213"/>
      <c r="AL1485" s="213"/>
      <c r="AM1485" s="213"/>
      <c r="AN1485" s="213"/>
      <c r="AO1485" s="213"/>
      <c r="AP1485" s="213"/>
      <c r="AQ1485" s="213"/>
      <c r="AR1485" s="213"/>
      <c r="AS1485" s="213"/>
      <c r="AT1485" s="213"/>
      <c r="AU1485" s="213"/>
      <c r="AV1485" s="213"/>
    </row>
    <row r="1486" spans="14:48" ht="37.15" customHeight="1">
      <c r="N1486" s="213"/>
      <c r="O1486" s="213"/>
      <c r="P1486" s="213"/>
      <c r="AE1486" s="213"/>
      <c r="AF1486" s="213"/>
      <c r="AG1486" s="213"/>
      <c r="AH1486" s="213"/>
      <c r="AI1486" s="213"/>
      <c r="AJ1486" s="213"/>
      <c r="AK1486" s="213"/>
      <c r="AL1486" s="213"/>
      <c r="AM1486" s="213"/>
      <c r="AN1486" s="213"/>
      <c r="AO1486" s="213"/>
      <c r="AP1486" s="213"/>
      <c r="AQ1486" s="213"/>
      <c r="AR1486" s="213"/>
      <c r="AS1486" s="213"/>
      <c r="AT1486" s="213"/>
      <c r="AU1486" s="213"/>
      <c r="AV1486" s="213"/>
    </row>
    <row r="1487" spans="14:48" ht="37.15" customHeight="1">
      <c r="N1487" s="213"/>
      <c r="O1487" s="213"/>
      <c r="P1487" s="213"/>
      <c r="AE1487" s="213"/>
      <c r="AF1487" s="213"/>
      <c r="AG1487" s="213"/>
      <c r="AH1487" s="213"/>
      <c r="AI1487" s="213"/>
      <c r="AJ1487" s="213"/>
      <c r="AK1487" s="213"/>
      <c r="AL1487" s="213"/>
      <c r="AM1487" s="213"/>
      <c r="AN1487" s="213"/>
      <c r="AO1487" s="213"/>
      <c r="AP1487" s="213"/>
      <c r="AQ1487" s="213"/>
      <c r="AR1487" s="213"/>
      <c r="AS1487" s="213"/>
      <c r="AT1487" s="213"/>
      <c r="AU1487" s="213"/>
      <c r="AV1487" s="213"/>
    </row>
    <row r="1488" spans="14:48" ht="37.15" customHeight="1">
      <c r="N1488" s="213"/>
      <c r="O1488" s="213"/>
      <c r="P1488" s="213"/>
      <c r="AE1488" s="213"/>
      <c r="AF1488" s="213"/>
      <c r="AG1488" s="213"/>
      <c r="AH1488" s="213"/>
      <c r="AI1488" s="213"/>
      <c r="AJ1488" s="213"/>
      <c r="AK1488" s="213"/>
      <c r="AL1488" s="213"/>
      <c r="AM1488" s="213"/>
      <c r="AN1488" s="213"/>
      <c r="AO1488" s="213"/>
      <c r="AP1488" s="213"/>
      <c r="AQ1488" s="213"/>
      <c r="AR1488" s="213"/>
      <c r="AS1488" s="213"/>
      <c r="AT1488" s="213"/>
      <c r="AU1488" s="213"/>
      <c r="AV1488" s="213"/>
    </row>
    <row r="1489" spans="14:48" ht="37.15" customHeight="1">
      <c r="N1489" s="213"/>
      <c r="O1489" s="213"/>
      <c r="P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row>
    <row r="1490" spans="14:48" ht="37.15" customHeight="1">
      <c r="N1490" s="213"/>
      <c r="O1490" s="213"/>
      <c r="P1490" s="213"/>
      <c r="AE1490" s="213"/>
      <c r="AF1490" s="213"/>
      <c r="AG1490" s="213"/>
      <c r="AH1490" s="213"/>
      <c r="AI1490" s="213"/>
      <c r="AJ1490" s="213"/>
      <c r="AK1490" s="213"/>
      <c r="AL1490" s="213"/>
      <c r="AM1490" s="213"/>
      <c r="AN1490" s="213"/>
      <c r="AO1490" s="213"/>
      <c r="AP1490" s="213"/>
      <c r="AQ1490" s="213"/>
      <c r="AR1490" s="213"/>
      <c r="AS1490" s="213"/>
      <c r="AT1490" s="213"/>
      <c r="AU1490" s="213"/>
      <c r="AV1490" s="213"/>
    </row>
    <row r="1491" spans="14:48" ht="37.15" customHeight="1">
      <c r="N1491" s="213"/>
      <c r="O1491" s="213"/>
      <c r="P1491" s="213"/>
      <c r="AE1491" s="213"/>
      <c r="AF1491" s="213"/>
      <c r="AG1491" s="213"/>
      <c r="AH1491" s="213"/>
      <c r="AI1491" s="213"/>
      <c r="AJ1491" s="213"/>
      <c r="AK1491" s="213"/>
      <c r="AL1491" s="213"/>
      <c r="AM1491" s="213"/>
      <c r="AN1491" s="213"/>
      <c r="AO1491" s="213"/>
      <c r="AP1491" s="213"/>
      <c r="AQ1491" s="213"/>
      <c r="AR1491" s="213"/>
      <c r="AS1491" s="213"/>
      <c r="AT1491" s="213"/>
      <c r="AU1491" s="213"/>
      <c r="AV1491" s="213"/>
    </row>
    <row r="1492" spans="14:48" ht="37.15" customHeight="1">
      <c r="N1492" s="213"/>
      <c r="O1492" s="213"/>
      <c r="P1492" s="213"/>
      <c r="AE1492" s="213"/>
      <c r="AF1492" s="213"/>
      <c r="AG1492" s="213"/>
      <c r="AH1492" s="213"/>
      <c r="AI1492" s="213"/>
      <c r="AJ1492" s="213"/>
      <c r="AK1492" s="213"/>
      <c r="AL1492" s="213"/>
      <c r="AM1492" s="213"/>
      <c r="AN1492" s="213"/>
      <c r="AO1492" s="213"/>
      <c r="AP1492" s="213"/>
      <c r="AQ1492" s="213"/>
      <c r="AR1492" s="213"/>
      <c r="AS1492" s="213"/>
      <c r="AT1492" s="213"/>
      <c r="AU1492" s="213"/>
      <c r="AV1492" s="213"/>
    </row>
    <row r="1493" spans="14:48" ht="37.15" customHeight="1">
      <c r="N1493" s="213"/>
      <c r="O1493" s="213"/>
      <c r="P1493" s="213"/>
      <c r="AE1493" s="213"/>
      <c r="AF1493" s="213"/>
      <c r="AG1493" s="213"/>
      <c r="AH1493" s="213"/>
      <c r="AI1493" s="213"/>
      <c r="AJ1493" s="213"/>
      <c r="AK1493" s="213"/>
      <c r="AL1493" s="213"/>
      <c r="AM1493" s="213"/>
      <c r="AN1493" s="213"/>
      <c r="AO1493" s="213"/>
      <c r="AP1493" s="213"/>
      <c r="AQ1493" s="213"/>
      <c r="AR1493" s="213"/>
      <c r="AS1493" s="213"/>
      <c r="AT1493" s="213"/>
      <c r="AU1493" s="213"/>
      <c r="AV1493" s="213"/>
    </row>
    <row r="1494" spans="14:48" ht="37.15" customHeight="1">
      <c r="N1494" s="213"/>
      <c r="O1494" s="213"/>
      <c r="P1494" s="213"/>
      <c r="AE1494" s="213"/>
      <c r="AF1494" s="213"/>
      <c r="AG1494" s="213"/>
      <c r="AH1494" s="213"/>
      <c r="AI1494" s="213"/>
      <c r="AJ1494" s="213"/>
      <c r="AK1494" s="213"/>
      <c r="AL1494" s="213"/>
      <c r="AM1494" s="213"/>
      <c r="AN1494" s="213"/>
      <c r="AO1494" s="213"/>
      <c r="AP1494" s="213"/>
      <c r="AQ1494" s="213"/>
      <c r="AR1494" s="213"/>
      <c r="AS1494" s="213"/>
      <c r="AT1494" s="213"/>
      <c r="AU1494" s="213"/>
      <c r="AV1494" s="213"/>
    </row>
    <row r="1495" spans="14:48" ht="37.15" customHeight="1">
      <c r="N1495" s="213"/>
      <c r="O1495" s="213"/>
      <c r="P1495" s="213"/>
      <c r="AE1495" s="213"/>
      <c r="AF1495" s="213"/>
      <c r="AG1495" s="213"/>
      <c r="AH1495" s="213"/>
      <c r="AI1495" s="213"/>
      <c r="AJ1495" s="213"/>
      <c r="AK1495" s="213"/>
      <c r="AL1495" s="213"/>
      <c r="AM1495" s="213"/>
      <c r="AN1495" s="213"/>
      <c r="AO1495" s="213"/>
      <c r="AP1495" s="213"/>
      <c r="AQ1495" s="213"/>
      <c r="AR1495" s="213"/>
      <c r="AS1495" s="213"/>
      <c r="AT1495" s="213"/>
      <c r="AU1495" s="213"/>
      <c r="AV1495" s="213"/>
    </row>
    <row r="1496" spans="14:48" ht="37.15" customHeight="1">
      <c r="N1496" s="213"/>
      <c r="O1496" s="213"/>
      <c r="P1496" s="213"/>
      <c r="AE1496" s="213"/>
      <c r="AF1496" s="213"/>
      <c r="AG1496" s="213"/>
      <c r="AH1496" s="213"/>
      <c r="AI1496" s="213"/>
      <c r="AJ1496" s="213"/>
      <c r="AK1496" s="213"/>
      <c r="AL1496" s="213"/>
      <c r="AM1496" s="213"/>
      <c r="AN1496" s="213"/>
      <c r="AO1496" s="213"/>
      <c r="AP1496" s="213"/>
      <c r="AQ1496" s="213"/>
      <c r="AR1496" s="213"/>
      <c r="AS1496" s="213"/>
      <c r="AT1496" s="213"/>
      <c r="AU1496" s="213"/>
      <c r="AV1496" s="213"/>
    </row>
    <row r="1497" spans="14:48" ht="37.15" customHeight="1">
      <c r="N1497" s="213"/>
      <c r="O1497" s="213"/>
      <c r="P1497" s="213"/>
      <c r="AE1497" s="213"/>
      <c r="AF1497" s="213"/>
      <c r="AG1497" s="213"/>
      <c r="AH1497" s="213"/>
      <c r="AI1497" s="213"/>
      <c r="AJ1497" s="213"/>
      <c r="AK1497" s="213"/>
      <c r="AL1497" s="213"/>
      <c r="AM1497" s="213"/>
      <c r="AN1497" s="213"/>
      <c r="AO1497" s="213"/>
      <c r="AP1497" s="213"/>
      <c r="AQ1497" s="213"/>
      <c r="AR1497" s="213"/>
      <c r="AS1497" s="213"/>
      <c r="AT1497" s="213"/>
      <c r="AU1497" s="213"/>
      <c r="AV1497" s="213"/>
    </row>
    <row r="1498" spans="14:48" ht="37.15" customHeight="1">
      <c r="N1498" s="213"/>
      <c r="O1498" s="213"/>
      <c r="P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row>
    <row r="1499" spans="14:48" ht="37.15" customHeight="1">
      <c r="N1499" s="213"/>
      <c r="O1499" s="213"/>
      <c r="P1499" s="213"/>
      <c r="AE1499" s="213"/>
      <c r="AF1499" s="213"/>
      <c r="AG1499" s="213"/>
      <c r="AH1499" s="213"/>
      <c r="AI1499" s="213"/>
      <c r="AJ1499" s="213"/>
      <c r="AK1499" s="213"/>
      <c r="AL1499" s="213"/>
      <c r="AM1499" s="213"/>
      <c r="AN1499" s="213"/>
      <c r="AO1499" s="213"/>
      <c r="AP1499" s="213"/>
      <c r="AQ1499" s="213"/>
      <c r="AR1499" s="213"/>
      <c r="AS1499" s="213"/>
      <c r="AT1499" s="213"/>
      <c r="AU1499" s="213"/>
      <c r="AV1499" s="213"/>
    </row>
    <row r="1500" spans="14:48" ht="37.15" customHeight="1">
      <c r="N1500" s="213"/>
      <c r="O1500" s="213"/>
      <c r="P1500" s="213"/>
      <c r="AE1500" s="213"/>
      <c r="AF1500" s="213"/>
      <c r="AG1500" s="213"/>
      <c r="AH1500" s="213"/>
      <c r="AI1500" s="213"/>
      <c r="AJ1500" s="213"/>
      <c r="AK1500" s="213"/>
      <c r="AL1500" s="213"/>
      <c r="AM1500" s="213"/>
      <c r="AN1500" s="213"/>
      <c r="AO1500" s="213"/>
      <c r="AP1500" s="213"/>
      <c r="AQ1500" s="213"/>
      <c r="AR1500" s="213"/>
      <c r="AS1500" s="213"/>
      <c r="AT1500" s="213"/>
      <c r="AU1500" s="213"/>
      <c r="AV1500" s="213"/>
    </row>
    <row r="1501" spans="14:48" ht="37.15" customHeight="1">
      <c r="N1501" s="213"/>
      <c r="O1501" s="213"/>
      <c r="P1501" s="213"/>
      <c r="AE1501" s="213"/>
      <c r="AF1501" s="213"/>
      <c r="AG1501" s="213"/>
      <c r="AH1501" s="213"/>
      <c r="AI1501" s="213"/>
      <c r="AJ1501" s="213"/>
      <c r="AK1501" s="213"/>
      <c r="AL1501" s="213"/>
      <c r="AM1501" s="213"/>
      <c r="AN1501" s="213"/>
      <c r="AO1501" s="213"/>
      <c r="AP1501" s="213"/>
      <c r="AQ1501" s="213"/>
      <c r="AR1501" s="213"/>
      <c r="AS1501" s="213"/>
      <c r="AT1501" s="213"/>
      <c r="AU1501" s="213"/>
      <c r="AV1501" s="213"/>
    </row>
    <row r="1502" spans="14:48" ht="37.15" customHeight="1">
      <c r="N1502" s="213"/>
      <c r="O1502" s="213"/>
      <c r="P1502" s="213"/>
      <c r="AE1502" s="213"/>
      <c r="AF1502" s="213"/>
      <c r="AG1502" s="213"/>
      <c r="AH1502" s="213"/>
      <c r="AI1502" s="213"/>
      <c r="AJ1502" s="213"/>
      <c r="AK1502" s="213"/>
      <c r="AL1502" s="213"/>
      <c r="AM1502" s="213"/>
      <c r="AN1502" s="213"/>
      <c r="AO1502" s="213"/>
      <c r="AP1502" s="213"/>
      <c r="AQ1502" s="213"/>
      <c r="AR1502" s="213"/>
      <c r="AS1502" s="213"/>
      <c r="AT1502" s="213"/>
      <c r="AU1502" s="213"/>
      <c r="AV1502" s="213"/>
    </row>
    <row r="1503" spans="14:48" ht="37.15" customHeight="1">
      <c r="N1503" s="213"/>
      <c r="O1503" s="213"/>
      <c r="P1503" s="213"/>
      <c r="AE1503" s="213"/>
      <c r="AF1503" s="213"/>
      <c r="AG1503" s="213"/>
      <c r="AH1503" s="213"/>
      <c r="AI1503" s="213"/>
      <c r="AJ1503" s="213"/>
      <c r="AK1503" s="213"/>
      <c r="AL1503" s="213"/>
      <c r="AM1503" s="213"/>
      <c r="AN1503" s="213"/>
      <c r="AO1503" s="213"/>
      <c r="AP1503" s="213"/>
      <c r="AQ1503" s="213"/>
      <c r="AR1503" s="213"/>
      <c r="AS1503" s="213"/>
      <c r="AT1503" s="213"/>
      <c r="AU1503" s="213"/>
      <c r="AV1503" s="213"/>
    </row>
    <row r="1504" spans="14:48" ht="37.15" customHeight="1">
      <c r="N1504" s="213"/>
      <c r="O1504" s="213"/>
      <c r="P1504" s="213"/>
      <c r="AE1504" s="213"/>
      <c r="AF1504" s="213"/>
      <c r="AG1504" s="213"/>
      <c r="AH1504" s="213"/>
      <c r="AI1504" s="213"/>
      <c r="AJ1504" s="213"/>
      <c r="AK1504" s="213"/>
      <c r="AL1504" s="213"/>
      <c r="AM1504" s="213"/>
      <c r="AN1504" s="213"/>
      <c r="AO1504" s="213"/>
      <c r="AP1504" s="213"/>
      <c r="AQ1504" s="213"/>
      <c r="AR1504" s="213"/>
      <c r="AS1504" s="213"/>
      <c r="AT1504" s="213"/>
      <c r="AU1504" s="213"/>
      <c r="AV1504" s="213"/>
    </row>
    <row r="1505" spans="14:48" ht="37.15" customHeight="1">
      <c r="N1505" s="213"/>
      <c r="O1505" s="213"/>
      <c r="P1505" s="213"/>
      <c r="AE1505" s="213"/>
      <c r="AF1505" s="213"/>
      <c r="AG1505" s="213"/>
      <c r="AH1505" s="213"/>
      <c r="AI1505" s="213"/>
      <c r="AJ1505" s="213"/>
      <c r="AK1505" s="213"/>
      <c r="AL1505" s="213"/>
      <c r="AM1505" s="213"/>
      <c r="AN1505" s="213"/>
      <c r="AO1505" s="213"/>
      <c r="AP1505" s="213"/>
      <c r="AQ1505" s="213"/>
      <c r="AR1505" s="213"/>
      <c r="AS1505" s="213"/>
      <c r="AT1505" s="213"/>
      <c r="AU1505" s="213"/>
      <c r="AV1505" s="213"/>
    </row>
    <row r="1506" spans="14:48" ht="37.15" customHeight="1">
      <c r="N1506" s="213"/>
      <c r="O1506" s="213"/>
      <c r="P1506" s="213"/>
      <c r="AE1506" s="213"/>
      <c r="AF1506" s="213"/>
      <c r="AG1506" s="213"/>
      <c r="AH1506" s="213"/>
      <c r="AI1506" s="213"/>
      <c r="AJ1506" s="213"/>
      <c r="AK1506" s="213"/>
      <c r="AL1506" s="213"/>
      <c r="AM1506" s="213"/>
      <c r="AN1506" s="213"/>
      <c r="AO1506" s="213"/>
      <c r="AP1506" s="213"/>
      <c r="AQ1506" s="213"/>
      <c r="AR1506" s="213"/>
      <c r="AS1506" s="213"/>
      <c r="AT1506" s="213"/>
      <c r="AU1506" s="213"/>
      <c r="AV1506" s="213"/>
    </row>
    <row r="1507" spans="14:48" ht="37.15" customHeight="1">
      <c r="N1507" s="213"/>
      <c r="O1507" s="213"/>
      <c r="P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row>
    <row r="1508" spans="14:48" ht="37.15" customHeight="1">
      <c r="N1508" s="213"/>
      <c r="O1508" s="213"/>
      <c r="P1508" s="213"/>
      <c r="AE1508" s="213"/>
      <c r="AF1508" s="213"/>
      <c r="AG1508" s="213"/>
      <c r="AH1508" s="213"/>
      <c r="AI1508" s="213"/>
      <c r="AJ1508" s="213"/>
      <c r="AK1508" s="213"/>
      <c r="AL1508" s="213"/>
      <c r="AM1508" s="213"/>
      <c r="AN1508" s="213"/>
      <c r="AO1508" s="213"/>
      <c r="AP1508" s="213"/>
      <c r="AQ1508" s="213"/>
      <c r="AR1508" s="213"/>
      <c r="AS1508" s="213"/>
      <c r="AT1508" s="213"/>
      <c r="AU1508" s="213"/>
      <c r="AV1508" s="213"/>
    </row>
    <row r="1509" spans="14:48" ht="37.15" customHeight="1">
      <c r="N1509" s="213"/>
      <c r="O1509" s="213"/>
      <c r="P1509" s="213"/>
      <c r="AE1509" s="213"/>
      <c r="AF1509" s="213"/>
      <c r="AG1509" s="213"/>
      <c r="AH1509" s="213"/>
      <c r="AI1509" s="213"/>
      <c r="AJ1509" s="213"/>
      <c r="AK1509" s="213"/>
      <c r="AL1509" s="213"/>
      <c r="AM1509" s="213"/>
      <c r="AN1509" s="213"/>
      <c r="AO1509" s="213"/>
      <c r="AP1509" s="213"/>
      <c r="AQ1509" s="213"/>
      <c r="AR1509" s="213"/>
      <c r="AS1509" s="213"/>
      <c r="AT1509" s="213"/>
      <c r="AU1509" s="213"/>
      <c r="AV1509" s="213"/>
    </row>
    <row r="1510" spans="14:48" ht="37.15" customHeight="1">
      <c r="N1510" s="213"/>
      <c r="O1510" s="213"/>
      <c r="P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row>
    <row r="1511" spans="14:48" ht="37.15" customHeight="1">
      <c r="N1511" s="213"/>
      <c r="O1511" s="213"/>
      <c r="P1511" s="213"/>
      <c r="AE1511" s="213"/>
      <c r="AF1511" s="213"/>
      <c r="AG1511" s="213"/>
      <c r="AH1511" s="213"/>
      <c r="AI1511" s="213"/>
      <c r="AJ1511" s="213"/>
      <c r="AK1511" s="213"/>
      <c r="AL1511" s="213"/>
      <c r="AM1511" s="213"/>
      <c r="AN1511" s="213"/>
      <c r="AO1511" s="213"/>
      <c r="AP1511" s="213"/>
      <c r="AQ1511" s="213"/>
      <c r="AR1511" s="213"/>
      <c r="AS1511" s="213"/>
      <c r="AT1511" s="213"/>
      <c r="AU1511" s="213"/>
      <c r="AV1511" s="213"/>
    </row>
    <row r="1512" spans="14:48" ht="37.15" customHeight="1">
      <c r="N1512" s="213"/>
      <c r="O1512" s="213"/>
      <c r="P1512" s="213"/>
      <c r="AE1512" s="213"/>
      <c r="AF1512" s="213"/>
      <c r="AG1512" s="213"/>
      <c r="AH1512" s="213"/>
      <c r="AI1512" s="213"/>
      <c r="AJ1512" s="213"/>
      <c r="AK1512" s="213"/>
      <c r="AL1512" s="213"/>
      <c r="AM1512" s="213"/>
      <c r="AN1512" s="213"/>
      <c r="AO1512" s="213"/>
      <c r="AP1512" s="213"/>
      <c r="AQ1512" s="213"/>
      <c r="AR1512" s="213"/>
      <c r="AS1512" s="213"/>
      <c r="AT1512" s="213"/>
      <c r="AU1512" s="213"/>
      <c r="AV1512" s="213"/>
    </row>
    <row r="1513" spans="14:48" ht="37.15" customHeight="1">
      <c r="N1513" s="213"/>
      <c r="O1513" s="213"/>
      <c r="P1513" s="213"/>
      <c r="AE1513" s="213"/>
      <c r="AF1513" s="213"/>
      <c r="AG1513" s="213"/>
      <c r="AH1513" s="213"/>
      <c r="AI1513" s="213"/>
      <c r="AJ1513" s="213"/>
      <c r="AK1513" s="213"/>
      <c r="AL1513" s="213"/>
      <c r="AM1513" s="213"/>
      <c r="AN1513" s="213"/>
      <c r="AO1513" s="213"/>
      <c r="AP1513" s="213"/>
      <c r="AQ1513" s="213"/>
      <c r="AR1513" s="213"/>
      <c r="AS1513" s="213"/>
      <c r="AT1513" s="213"/>
      <c r="AU1513" s="213"/>
      <c r="AV1513" s="213"/>
    </row>
    <row r="1514" spans="14:48" ht="37.15" customHeight="1">
      <c r="N1514" s="213"/>
      <c r="O1514" s="213"/>
      <c r="P1514" s="213"/>
      <c r="AE1514" s="213"/>
      <c r="AF1514" s="213"/>
      <c r="AG1514" s="213"/>
      <c r="AH1514" s="213"/>
      <c r="AI1514" s="213"/>
      <c r="AJ1514" s="213"/>
      <c r="AK1514" s="213"/>
      <c r="AL1514" s="213"/>
      <c r="AM1514" s="213"/>
      <c r="AN1514" s="213"/>
      <c r="AO1514" s="213"/>
      <c r="AP1514" s="213"/>
      <c r="AQ1514" s="213"/>
      <c r="AR1514" s="213"/>
      <c r="AS1514" s="213"/>
      <c r="AT1514" s="213"/>
      <c r="AU1514" s="213"/>
      <c r="AV1514" s="213"/>
    </row>
    <row r="1515" spans="14:48" ht="37.15" customHeight="1">
      <c r="N1515" s="213"/>
      <c r="O1515" s="213"/>
      <c r="P1515" s="213"/>
      <c r="AE1515" s="213"/>
      <c r="AF1515" s="213"/>
      <c r="AG1515" s="213"/>
      <c r="AH1515" s="213"/>
      <c r="AI1515" s="213"/>
      <c r="AJ1515" s="213"/>
      <c r="AK1515" s="213"/>
      <c r="AL1515" s="213"/>
      <c r="AM1515" s="213"/>
      <c r="AN1515" s="213"/>
      <c r="AO1515" s="213"/>
      <c r="AP1515" s="213"/>
      <c r="AQ1515" s="213"/>
      <c r="AR1515" s="213"/>
      <c r="AS1515" s="213"/>
      <c r="AT1515" s="213"/>
      <c r="AU1515" s="213"/>
      <c r="AV1515" s="213"/>
    </row>
    <row r="1516" spans="14:48" ht="37.15" customHeight="1">
      <c r="N1516" s="213"/>
      <c r="O1516" s="213"/>
      <c r="P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row>
    <row r="1517" spans="14:48" ht="37.15" customHeight="1">
      <c r="N1517" s="213"/>
      <c r="O1517" s="213"/>
      <c r="P1517" s="213"/>
      <c r="AE1517" s="213"/>
      <c r="AF1517" s="213"/>
      <c r="AG1517" s="213"/>
      <c r="AH1517" s="213"/>
      <c r="AI1517" s="213"/>
      <c r="AJ1517" s="213"/>
      <c r="AK1517" s="213"/>
      <c r="AL1517" s="213"/>
      <c r="AM1517" s="213"/>
      <c r="AN1517" s="213"/>
      <c r="AO1517" s="213"/>
      <c r="AP1517" s="213"/>
      <c r="AQ1517" s="213"/>
      <c r="AR1517" s="213"/>
      <c r="AS1517" s="213"/>
      <c r="AT1517" s="213"/>
      <c r="AU1517" s="213"/>
      <c r="AV1517" s="213"/>
    </row>
    <row r="1518" spans="14:48" ht="37.15" customHeight="1">
      <c r="N1518" s="213"/>
      <c r="O1518" s="213"/>
      <c r="P1518" s="213"/>
      <c r="AE1518" s="213"/>
      <c r="AF1518" s="213"/>
      <c r="AG1518" s="213"/>
      <c r="AH1518" s="213"/>
      <c r="AI1518" s="213"/>
      <c r="AJ1518" s="213"/>
      <c r="AK1518" s="213"/>
      <c r="AL1518" s="213"/>
      <c r="AM1518" s="213"/>
      <c r="AN1518" s="213"/>
      <c r="AO1518" s="213"/>
      <c r="AP1518" s="213"/>
      <c r="AQ1518" s="213"/>
      <c r="AR1518" s="213"/>
      <c r="AS1518" s="213"/>
      <c r="AT1518" s="213"/>
      <c r="AU1518" s="213"/>
      <c r="AV1518" s="213"/>
    </row>
    <row r="1519" spans="14:48" ht="37.15" customHeight="1">
      <c r="N1519" s="213"/>
      <c r="O1519" s="213"/>
      <c r="P1519" s="213"/>
      <c r="AE1519" s="213"/>
      <c r="AF1519" s="213"/>
      <c r="AG1519" s="213"/>
      <c r="AH1519" s="213"/>
      <c r="AI1519" s="213"/>
      <c r="AJ1519" s="213"/>
      <c r="AK1519" s="213"/>
      <c r="AL1519" s="213"/>
      <c r="AM1519" s="213"/>
      <c r="AN1519" s="213"/>
      <c r="AO1519" s="213"/>
      <c r="AP1519" s="213"/>
      <c r="AQ1519" s="213"/>
      <c r="AR1519" s="213"/>
      <c r="AS1519" s="213"/>
      <c r="AT1519" s="213"/>
      <c r="AU1519" s="213"/>
      <c r="AV1519" s="213"/>
    </row>
    <row r="1520" spans="14:48" ht="37.15" customHeight="1">
      <c r="N1520" s="213"/>
      <c r="O1520" s="213"/>
      <c r="P1520" s="213"/>
      <c r="AE1520" s="213"/>
      <c r="AF1520" s="213"/>
      <c r="AG1520" s="213"/>
      <c r="AH1520" s="213"/>
      <c r="AI1520" s="213"/>
      <c r="AJ1520" s="213"/>
      <c r="AK1520" s="213"/>
      <c r="AL1520" s="213"/>
      <c r="AM1520" s="213"/>
      <c r="AN1520" s="213"/>
      <c r="AO1520" s="213"/>
      <c r="AP1520" s="213"/>
      <c r="AQ1520" s="213"/>
      <c r="AR1520" s="213"/>
      <c r="AS1520" s="213"/>
      <c r="AT1520" s="213"/>
      <c r="AU1520" s="213"/>
      <c r="AV1520" s="213"/>
    </row>
    <row r="1521" spans="14:48" ht="37.15" customHeight="1">
      <c r="N1521" s="213"/>
      <c r="O1521" s="213"/>
      <c r="P1521" s="213"/>
      <c r="AE1521" s="213"/>
      <c r="AF1521" s="213"/>
      <c r="AG1521" s="213"/>
      <c r="AH1521" s="213"/>
      <c r="AI1521" s="213"/>
      <c r="AJ1521" s="213"/>
      <c r="AK1521" s="213"/>
      <c r="AL1521" s="213"/>
      <c r="AM1521" s="213"/>
      <c r="AN1521" s="213"/>
      <c r="AO1521" s="213"/>
      <c r="AP1521" s="213"/>
      <c r="AQ1521" s="213"/>
      <c r="AR1521" s="213"/>
      <c r="AS1521" s="213"/>
      <c r="AT1521" s="213"/>
      <c r="AU1521" s="213"/>
      <c r="AV1521" s="213"/>
    </row>
    <row r="1522" spans="14:48" ht="37.15" customHeight="1">
      <c r="N1522" s="213"/>
      <c r="O1522" s="213"/>
      <c r="P1522" s="213"/>
      <c r="AE1522" s="213"/>
      <c r="AF1522" s="213"/>
      <c r="AG1522" s="213"/>
      <c r="AH1522" s="213"/>
      <c r="AI1522" s="213"/>
      <c r="AJ1522" s="213"/>
      <c r="AK1522" s="213"/>
      <c r="AL1522" s="213"/>
      <c r="AM1522" s="213"/>
      <c r="AN1522" s="213"/>
      <c r="AO1522" s="213"/>
      <c r="AP1522" s="213"/>
      <c r="AQ1522" s="213"/>
      <c r="AR1522" s="213"/>
      <c r="AS1522" s="213"/>
      <c r="AT1522" s="213"/>
      <c r="AU1522" s="213"/>
      <c r="AV1522" s="213"/>
    </row>
    <row r="1523" spans="14:48" ht="37.15" customHeight="1">
      <c r="N1523" s="213"/>
      <c r="O1523" s="213"/>
      <c r="P1523" s="213"/>
      <c r="AE1523" s="213"/>
      <c r="AF1523" s="213"/>
      <c r="AG1523" s="213"/>
      <c r="AH1523" s="213"/>
      <c r="AI1523" s="213"/>
      <c r="AJ1523" s="213"/>
      <c r="AK1523" s="213"/>
      <c r="AL1523" s="213"/>
      <c r="AM1523" s="213"/>
      <c r="AN1523" s="213"/>
      <c r="AO1523" s="213"/>
      <c r="AP1523" s="213"/>
      <c r="AQ1523" s="213"/>
      <c r="AR1523" s="213"/>
      <c r="AS1523" s="213"/>
      <c r="AT1523" s="213"/>
      <c r="AU1523" s="213"/>
      <c r="AV1523" s="213"/>
    </row>
    <row r="1524" spans="14:48" ht="37.15" customHeight="1">
      <c r="N1524" s="213"/>
      <c r="O1524" s="213"/>
      <c r="P1524" s="213"/>
      <c r="AE1524" s="213"/>
      <c r="AF1524" s="213"/>
      <c r="AG1524" s="213"/>
      <c r="AH1524" s="213"/>
      <c r="AI1524" s="213"/>
      <c r="AJ1524" s="213"/>
      <c r="AK1524" s="213"/>
      <c r="AL1524" s="213"/>
      <c r="AM1524" s="213"/>
      <c r="AN1524" s="213"/>
      <c r="AO1524" s="213"/>
      <c r="AP1524" s="213"/>
      <c r="AQ1524" s="213"/>
      <c r="AR1524" s="213"/>
      <c r="AS1524" s="213"/>
      <c r="AT1524" s="213"/>
      <c r="AU1524" s="213"/>
      <c r="AV1524" s="213"/>
    </row>
    <row r="1525" spans="14:48" ht="37.15" customHeight="1">
      <c r="N1525" s="213"/>
      <c r="O1525" s="213"/>
      <c r="P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row>
    <row r="1526" spans="14:48" ht="37.15" customHeight="1">
      <c r="N1526" s="213"/>
      <c r="O1526" s="213"/>
      <c r="P1526" s="213"/>
      <c r="AE1526" s="213"/>
      <c r="AF1526" s="213"/>
      <c r="AG1526" s="213"/>
      <c r="AH1526" s="213"/>
      <c r="AI1526" s="213"/>
      <c r="AJ1526" s="213"/>
      <c r="AK1526" s="213"/>
      <c r="AL1526" s="213"/>
      <c r="AM1526" s="213"/>
      <c r="AN1526" s="213"/>
      <c r="AO1526" s="213"/>
      <c r="AP1526" s="213"/>
      <c r="AQ1526" s="213"/>
      <c r="AR1526" s="213"/>
      <c r="AS1526" s="213"/>
      <c r="AT1526" s="213"/>
      <c r="AU1526" s="213"/>
      <c r="AV1526" s="213"/>
    </row>
    <row r="1527" spans="14:48" ht="37.15" customHeight="1">
      <c r="N1527" s="213"/>
      <c r="O1527" s="213"/>
      <c r="P1527" s="213"/>
      <c r="AE1527" s="213"/>
      <c r="AF1527" s="213"/>
      <c r="AG1527" s="213"/>
      <c r="AH1527" s="213"/>
      <c r="AI1527" s="213"/>
      <c r="AJ1527" s="213"/>
      <c r="AK1527" s="213"/>
      <c r="AL1527" s="213"/>
      <c r="AM1527" s="213"/>
      <c r="AN1527" s="213"/>
      <c r="AO1527" s="213"/>
      <c r="AP1527" s="213"/>
      <c r="AQ1527" s="213"/>
      <c r="AR1527" s="213"/>
      <c r="AS1527" s="213"/>
      <c r="AT1527" s="213"/>
      <c r="AU1527" s="213"/>
      <c r="AV1527" s="213"/>
    </row>
    <row r="1528" spans="14:48" ht="37.15" customHeight="1">
      <c r="N1528" s="213"/>
      <c r="O1528" s="213"/>
      <c r="P1528" s="213"/>
      <c r="AE1528" s="213"/>
      <c r="AF1528" s="213"/>
      <c r="AG1528" s="213"/>
      <c r="AH1528" s="213"/>
      <c r="AI1528" s="213"/>
      <c r="AJ1528" s="213"/>
      <c r="AK1528" s="213"/>
      <c r="AL1528" s="213"/>
      <c r="AM1528" s="213"/>
      <c r="AN1528" s="213"/>
      <c r="AO1528" s="213"/>
      <c r="AP1528" s="213"/>
      <c r="AQ1528" s="213"/>
      <c r="AR1528" s="213"/>
      <c r="AS1528" s="213"/>
      <c r="AT1528" s="213"/>
      <c r="AU1528" s="213"/>
      <c r="AV1528" s="213"/>
    </row>
    <row r="1529" spans="14:48" ht="37.15" customHeight="1">
      <c r="N1529" s="213"/>
      <c r="O1529" s="213"/>
      <c r="P1529" s="213"/>
      <c r="AE1529" s="213"/>
      <c r="AF1529" s="213"/>
      <c r="AG1529" s="213"/>
      <c r="AH1529" s="213"/>
      <c r="AI1529" s="213"/>
      <c r="AJ1529" s="213"/>
      <c r="AK1529" s="213"/>
      <c r="AL1529" s="213"/>
      <c r="AM1529" s="213"/>
      <c r="AN1529" s="213"/>
      <c r="AO1529" s="213"/>
      <c r="AP1529" s="213"/>
      <c r="AQ1529" s="213"/>
      <c r="AR1529" s="213"/>
      <c r="AS1529" s="213"/>
      <c r="AT1529" s="213"/>
      <c r="AU1529" s="213"/>
      <c r="AV1529" s="213"/>
    </row>
    <row r="1530" spans="14:48" ht="37.15" customHeight="1">
      <c r="N1530" s="213"/>
      <c r="O1530" s="213"/>
      <c r="P1530" s="213"/>
      <c r="AE1530" s="213"/>
      <c r="AF1530" s="213"/>
      <c r="AG1530" s="213"/>
      <c r="AH1530" s="213"/>
      <c r="AI1530" s="213"/>
      <c r="AJ1530" s="213"/>
      <c r="AK1530" s="213"/>
      <c r="AL1530" s="213"/>
      <c r="AM1530" s="213"/>
      <c r="AN1530" s="213"/>
      <c r="AO1530" s="213"/>
      <c r="AP1530" s="213"/>
      <c r="AQ1530" s="213"/>
      <c r="AR1530" s="213"/>
      <c r="AS1530" s="213"/>
      <c r="AT1530" s="213"/>
      <c r="AU1530" s="213"/>
      <c r="AV1530" s="213"/>
    </row>
    <row r="1531" spans="14:48" ht="37.15" customHeight="1">
      <c r="N1531" s="213"/>
      <c r="O1531" s="213"/>
      <c r="P1531" s="213"/>
      <c r="AE1531" s="213"/>
      <c r="AF1531" s="213"/>
      <c r="AG1531" s="213"/>
      <c r="AH1531" s="213"/>
      <c r="AI1531" s="213"/>
      <c r="AJ1531" s="213"/>
      <c r="AK1531" s="213"/>
      <c r="AL1531" s="213"/>
      <c r="AM1531" s="213"/>
      <c r="AN1531" s="213"/>
      <c r="AO1531" s="213"/>
      <c r="AP1531" s="213"/>
      <c r="AQ1531" s="213"/>
      <c r="AR1531" s="213"/>
      <c r="AS1531" s="213"/>
      <c r="AT1531" s="213"/>
      <c r="AU1531" s="213"/>
      <c r="AV1531" s="213"/>
    </row>
    <row r="1532" spans="14:48" ht="37.15" customHeight="1">
      <c r="N1532" s="213"/>
      <c r="O1532" s="213"/>
      <c r="P1532" s="213"/>
      <c r="AE1532" s="213"/>
      <c r="AF1532" s="213"/>
      <c r="AG1532" s="213"/>
      <c r="AH1532" s="213"/>
      <c r="AI1532" s="213"/>
      <c r="AJ1532" s="213"/>
      <c r="AK1532" s="213"/>
      <c r="AL1532" s="213"/>
      <c r="AM1532" s="213"/>
      <c r="AN1532" s="213"/>
      <c r="AO1532" s="213"/>
      <c r="AP1532" s="213"/>
      <c r="AQ1532" s="213"/>
      <c r="AR1532" s="213"/>
      <c r="AS1532" s="213"/>
      <c r="AT1532" s="213"/>
      <c r="AU1532" s="213"/>
      <c r="AV1532" s="213"/>
    </row>
    <row r="1533" spans="14:48" ht="37.15" customHeight="1">
      <c r="N1533" s="213"/>
      <c r="O1533" s="213"/>
      <c r="P1533" s="213"/>
      <c r="AE1533" s="213"/>
      <c r="AF1533" s="213"/>
      <c r="AG1533" s="213"/>
      <c r="AH1533" s="213"/>
      <c r="AI1533" s="213"/>
      <c r="AJ1533" s="213"/>
      <c r="AK1533" s="213"/>
      <c r="AL1533" s="213"/>
      <c r="AM1533" s="213"/>
      <c r="AN1533" s="213"/>
      <c r="AO1533" s="213"/>
      <c r="AP1533" s="213"/>
      <c r="AQ1533" s="213"/>
      <c r="AR1533" s="213"/>
      <c r="AS1533" s="213"/>
      <c r="AT1533" s="213"/>
      <c r="AU1533" s="213"/>
      <c r="AV1533" s="213"/>
    </row>
    <row r="1534" spans="14:48" ht="37.15" customHeight="1">
      <c r="N1534" s="213"/>
      <c r="O1534" s="213"/>
      <c r="P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row>
    <row r="1535" spans="14:48" ht="37.15" customHeight="1">
      <c r="N1535" s="213"/>
      <c r="O1535" s="213"/>
      <c r="P1535" s="213"/>
      <c r="AE1535" s="213"/>
      <c r="AF1535" s="213"/>
      <c r="AG1535" s="213"/>
      <c r="AH1535" s="213"/>
      <c r="AI1535" s="213"/>
      <c r="AJ1535" s="213"/>
      <c r="AK1535" s="213"/>
      <c r="AL1535" s="213"/>
      <c r="AM1535" s="213"/>
      <c r="AN1535" s="213"/>
      <c r="AO1535" s="213"/>
      <c r="AP1535" s="213"/>
      <c r="AQ1535" s="213"/>
      <c r="AR1535" s="213"/>
      <c r="AS1535" s="213"/>
      <c r="AT1535" s="213"/>
      <c r="AU1535" s="213"/>
      <c r="AV1535" s="213"/>
    </row>
    <row r="1536" spans="14:48" ht="37.15" customHeight="1">
      <c r="N1536" s="213"/>
      <c r="O1536" s="213"/>
      <c r="P1536" s="213"/>
      <c r="AE1536" s="213"/>
      <c r="AF1536" s="213"/>
      <c r="AG1536" s="213"/>
      <c r="AH1536" s="213"/>
      <c r="AI1536" s="213"/>
      <c r="AJ1536" s="213"/>
      <c r="AK1536" s="213"/>
      <c r="AL1536" s="213"/>
      <c r="AM1536" s="213"/>
      <c r="AN1536" s="213"/>
      <c r="AO1536" s="213"/>
      <c r="AP1536" s="213"/>
      <c r="AQ1536" s="213"/>
      <c r="AR1536" s="213"/>
      <c r="AS1536" s="213"/>
      <c r="AT1536" s="213"/>
      <c r="AU1536" s="213"/>
      <c r="AV1536" s="213"/>
    </row>
    <row r="1537" spans="14:48" ht="37.15" customHeight="1">
      <c r="N1537" s="213"/>
      <c r="O1537" s="213"/>
      <c r="P1537" s="213"/>
      <c r="AE1537" s="213"/>
      <c r="AF1537" s="213"/>
      <c r="AG1537" s="213"/>
      <c r="AH1537" s="213"/>
      <c r="AI1537" s="213"/>
      <c r="AJ1537" s="213"/>
      <c r="AK1537" s="213"/>
      <c r="AL1537" s="213"/>
      <c r="AM1537" s="213"/>
      <c r="AN1537" s="213"/>
      <c r="AO1537" s="213"/>
      <c r="AP1537" s="213"/>
      <c r="AQ1537" s="213"/>
      <c r="AR1537" s="213"/>
      <c r="AS1537" s="213"/>
      <c r="AT1537" s="213"/>
      <c r="AU1537" s="213"/>
      <c r="AV1537" s="213"/>
    </row>
    <row r="1538" spans="14:48" ht="37.15" customHeight="1">
      <c r="N1538" s="213"/>
      <c r="O1538" s="213"/>
      <c r="P1538" s="213"/>
      <c r="AE1538" s="213"/>
      <c r="AF1538" s="213"/>
      <c r="AG1538" s="213"/>
      <c r="AH1538" s="213"/>
      <c r="AI1538" s="213"/>
      <c r="AJ1538" s="213"/>
      <c r="AK1538" s="213"/>
      <c r="AL1538" s="213"/>
      <c r="AM1538" s="213"/>
      <c r="AN1538" s="213"/>
      <c r="AO1538" s="213"/>
      <c r="AP1538" s="213"/>
      <c r="AQ1538" s="213"/>
      <c r="AR1538" s="213"/>
      <c r="AS1538" s="213"/>
      <c r="AT1538" s="213"/>
      <c r="AU1538" s="213"/>
      <c r="AV1538" s="213"/>
    </row>
    <row r="1539" spans="14:48" ht="37.15" customHeight="1">
      <c r="N1539" s="213"/>
      <c r="O1539" s="213"/>
      <c r="P1539" s="213"/>
      <c r="AE1539" s="213"/>
      <c r="AF1539" s="213"/>
      <c r="AG1539" s="213"/>
      <c r="AH1539" s="213"/>
      <c r="AI1539" s="213"/>
      <c r="AJ1539" s="213"/>
      <c r="AK1539" s="213"/>
      <c r="AL1539" s="213"/>
      <c r="AM1539" s="213"/>
      <c r="AN1539" s="213"/>
      <c r="AO1539" s="213"/>
      <c r="AP1539" s="213"/>
      <c r="AQ1539" s="213"/>
      <c r="AR1539" s="213"/>
      <c r="AS1539" s="213"/>
      <c r="AT1539" s="213"/>
      <c r="AU1539" s="213"/>
      <c r="AV1539" s="213"/>
    </row>
    <row r="1540" spans="14:48" ht="37.15" customHeight="1">
      <c r="N1540" s="213"/>
      <c r="O1540" s="213"/>
      <c r="P1540" s="213"/>
      <c r="AE1540" s="213"/>
      <c r="AF1540" s="213"/>
      <c r="AG1540" s="213"/>
      <c r="AH1540" s="213"/>
      <c r="AI1540" s="213"/>
      <c r="AJ1540" s="213"/>
      <c r="AK1540" s="213"/>
      <c r="AL1540" s="213"/>
      <c r="AM1540" s="213"/>
      <c r="AN1540" s="213"/>
      <c r="AO1540" s="213"/>
      <c r="AP1540" s="213"/>
      <c r="AQ1540" s="213"/>
      <c r="AR1540" s="213"/>
      <c r="AS1540" s="213"/>
      <c r="AT1540" s="213"/>
      <c r="AU1540" s="213"/>
      <c r="AV1540" s="213"/>
    </row>
    <row r="1541" spans="14:48" ht="37.15" customHeight="1">
      <c r="N1541" s="213"/>
      <c r="O1541" s="213"/>
      <c r="P1541" s="213"/>
      <c r="AE1541" s="213"/>
      <c r="AF1541" s="213"/>
      <c r="AG1541" s="213"/>
      <c r="AH1541" s="213"/>
      <c r="AI1541" s="213"/>
      <c r="AJ1541" s="213"/>
      <c r="AK1541" s="213"/>
      <c r="AL1541" s="213"/>
      <c r="AM1541" s="213"/>
      <c r="AN1541" s="213"/>
      <c r="AO1541" s="213"/>
      <c r="AP1541" s="213"/>
      <c r="AQ1541" s="213"/>
      <c r="AR1541" s="213"/>
      <c r="AS1541" s="213"/>
      <c r="AT1541" s="213"/>
      <c r="AU1541" s="213"/>
      <c r="AV1541" s="213"/>
    </row>
    <row r="1542" spans="14:48" ht="37.15" customHeight="1">
      <c r="N1542" s="213"/>
      <c r="O1542" s="213"/>
      <c r="P1542" s="213"/>
      <c r="AE1542" s="213"/>
      <c r="AF1542" s="213"/>
      <c r="AG1542" s="213"/>
      <c r="AH1542" s="213"/>
      <c r="AI1542" s="213"/>
      <c r="AJ1542" s="213"/>
      <c r="AK1542" s="213"/>
      <c r="AL1542" s="213"/>
      <c r="AM1542" s="213"/>
      <c r="AN1542" s="213"/>
      <c r="AO1542" s="213"/>
      <c r="AP1542" s="213"/>
      <c r="AQ1542" s="213"/>
      <c r="AR1542" s="213"/>
      <c r="AS1542" s="213"/>
      <c r="AT1542" s="213"/>
      <c r="AU1542" s="213"/>
      <c r="AV1542" s="213"/>
    </row>
    <row r="1543" spans="14:48" ht="37.15" customHeight="1">
      <c r="N1543" s="213"/>
      <c r="O1543" s="213"/>
      <c r="P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row>
    <row r="1544" spans="14:48" ht="37.15" customHeight="1">
      <c r="N1544" s="213"/>
      <c r="O1544" s="213"/>
      <c r="P1544" s="213"/>
      <c r="AE1544" s="213"/>
      <c r="AF1544" s="213"/>
      <c r="AG1544" s="213"/>
      <c r="AH1544" s="213"/>
      <c r="AI1544" s="213"/>
      <c r="AJ1544" s="213"/>
      <c r="AK1544" s="213"/>
      <c r="AL1544" s="213"/>
      <c r="AM1544" s="213"/>
      <c r="AN1544" s="213"/>
      <c r="AO1544" s="213"/>
      <c r="AP1544" s="213"/>
      <c r="AQ1544" s="213"/>
      <c r="AR1544" s="213"/>
      <c r="AS1544" s="213"/>
      <c r="AT1544" s="213"/>
      <c r="AU1544" s="213"/>
      <c r="AV1544" s="213"/>
    </row>
    <row r="1545" spans="14:48" ht="37.15" customHeight="1">
      <c r="N1545" s="213"/>
      <c r="O1545" s="213"/>
      <c r="P1545" s="213"/>
      <c r="AE1545" s="213"/>
      <c r="AF1545" s="213"/>
      <c r="AG1545" s="213"/>
      <c r="AH1545" s="213"/>
      <c r="AI1545" s="213"/>
      <c r="AJ1545" s="213"/>
      <c r="AK1545" s="213"/>
      <c r="AL1545" s="213"/>
      <c r="AM1545" s="213"/>
      <c r="AN1545" s="213"/>
      <c r="AO1545" s="213"/>
      <c r="AP1545" s="213"/>
      <c r="AQ1545" s="213"/>
      <c r="AR1545" s="213"/>
      <c r="AS1545" s="213"/>
      <c r="AT1545" s="213"/>
      <c r="AU1545" s="213"/>
      <c r="AV1545" s="213"/>
    </row>
    <row r="1546" spans="14:48" ht="37.15" customHeight="1">
      <c r="N1546" s="213"/>
      <c r="O1546" s="213"/>
      <c r="P1546" s="213"/>
      <c r="AE1546" s="213"/>
      <c r="AF1546" s="213"/>
      <c r="AG1546" s="213"/>
      <c r="AH1546" s="213"/>
      <c r="AI1546" s="213"/>
      <c r="AJ1546" s="213"/>
      <c r="AK1546" s="213"/>
      <c r="AL1546" s="213"/>
      <c r="AM1546" s="213"/>
      <c r="AN1546" s="213"/>
      <c r="AO1546" s="213"/>
      <c r="AP1546" s="213"/>
      <c r="AQ1546" s="213"/>
      <c r="AR1546" s="213"/>
      <c r="AS1546" s="213"/>
      <c r="AT1546" s="213"/>
      <c r="AU1546" s="213"/>
      <c r="AV1546" s="213"/>
    </row>
    <row r="1547" spans="14:48" ht="37.15" customHeight="1">
      <c r="N1547" s="213"/>
      <c r="O1547" s="213"/>
      <c r="P1547" s="213"/>
      <c r="AE1547" s="213"/>
      <c r="AF1547" s="213"/>
      <c r="AG1547" s="213"/>
      <c r="AH1547" s="213"/>
      <c r="AI1547" s="213"/>
      <c r="AJ1547" s="213"/>
      <c r="AK1547" s="213"/>
      <c r="AL1547" s="213"/>
      <c r="AM1547" s="213"/>
      <c r="AN1547" s="213"/>
      <c r="AO1547" s="213"/>
      <c r="AP1547" s="213"/>
      <c r="AQ1547" s="213"/>
      <c r="AR1547" s="213"/>
      <c r="AS1547" s="213"/>
      <c r="AT1547" s="213"/>
      <c r="AU1547" s="213"/>
      <c r="AV1547" s="213"/>
    </row>
    <row r="1548" spans="14:48" ht="37.15" customHeight="1">
      <c r="N1548" s="213"/>
      <c r="O1548" s="213"/>
      <c r="P1548" s="213"/>
      <c r="AE1548" s="213"/>
      <c r="AF1548" s="213"/>
      <c r="AG1548" s="213"/>
      <c r="AH1548" s="213"/>
      <c r="AI1548" s="213"/>
      <c r="AJ1548" s="213"/>
      <c r="AK1548" s="213"/>
      <c r="AL1548" s="213"/>
      <c r="AM1548" s="213"/>
      <c r="AN1548" s="213"/>
      <c r="AO1548" s="213"/>
      <c r="AP1548" s="213"/>
      <c r="AQ1548" s="213"/>
      <c r="AR1548" s="213"/>
      <c r="AS1548" s="213"/>
      <c r="AT1548" s="213"/>
      <c r="AU1548" s="213"/>
      <c r="AV1548" s="213"/>
    </row>
    <row r="1549" spans="14:48" ht="37.15" customHeight="1">
      <c r="N1549" s="213"/>
      <c r="O1549" s="213"/>
      <c r="P1549" s="213"/>
      <c r="AE1549" s="213"/>
      <c r="AF1549" s="213"/>
      <c r="AG1549" s="213"/>
      <c r="AH1549" s="213"/>
      <c r="AI1549" s="213"/>
      <c r="AJ1549" s="213"/>
      <c r="AK1549" s="213"/>
      <c r="AL1549" s="213"/>
      <c r="AM1549" s="213"/>
      <c r="AN1549" s="213"/>
      <c r="AO1549" s="213"/>
      <c r="AP1549" s="213"/>
      <c r="AQ1549" s="213"/>
      <c r="AR1549" s="213"/>
      <c r="AS1549" s="213"/>
      <c r="AT1549" s="213"/>
      <c r="AU1549" s="213"/>
      <c r="AV1549" s="213"/>
    </row>
    <row r="1550" spans="14:48" ht="37.15" customHeight="1">
      <c r="N1550" s="213"/>
      <c r="O1550" s="213"/>
      <c r="P1550" s="213"/>
      <c r="AE1550" s="213"/>
      <c r="AF1550" s="213"/>
      <c r="AG1550" s="213"/>
      <c r="AH1550" s="213"/>
      <c r="AI1550" s="213"/>
      <c r="AJ1550" s="213"/>
      <c r="AK1550" s="213"/>
      <c r="AL1550" s="213"/>
      <c r="AM1550" s="213"/>
      <c r="AN1550" s="213"/>
      <c r="AO1550" s="213"/>
      <c r="AP1550" s="213"/>
      <c r="AQ1550" s="213"/>
      <c r="AR1550" s="213"/>
      <c r="AS1550" s="213"/>
      <c r="AT1550" s="213"/>
      <c r="AU1550" s="213"/>
      <c r="AV1550" s="213"/>
    </row>
    <row r="1551" spans="14:48" ht="37.15" customHeight="1">
      <c r="N1551" s="213"/>
      <c r="O1551" s="213"/>
      <c r="P1551" s="213"/>
      <c r="AE1551" s="213"/>
      <c r="AF1551" s="213"/>
      <c r="AG1551" s="213"/>
      <c r="AH1551" s="213"/>
      <c r="AI1551" s="213"/>
      <c r="AJ1551" s="213"/>
      <c r="AK1551" s="213"/>
      <c r="AL1551" s="213"/>
      <c r="AM1551" s="213"/>
      <c r="AN1551" s="213"/>
      <c r="AO1551" s="213"/>
      <c r="AP1551" s="213"/>
      <c r="AQ1551" s="213"/>
      <c r="AR1551" s="213"/>
      <c r="AS1551" s="213"/>
      <c r="AT1551" s="213"/>
      <c r="AU1551" s="213"/>
      <c r="AV1551" s="213"/>
    </row>
    <row r="1552" spans="14:48" ht="37.15" customHeight="1">
      <c r="N1552" s="213"/>
      <c r="O1552" s="213"/>
      <c r="P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row>
    <row r="1553" spans="14:48" ht="37.15" customHeight="1">
      <c r="N1553" s="213"/>
      <c r="O1553" s="213"/>
      <c r="P1553" s="213"/>
      <c r="AE1553" s="213"/>
      <c r="AF1553" s="213"/>
      <c r="AG1553" s="213"/>
      <c r="AH1553" s="213"/>
      <c r="AI1553" s="213"/>
      <c r="AJ1553" s="213"/>
      <c r="AK1553" s="213"/>
      <c r="AL1553" s="213"/>
      <c r="AM1553" s="213"/>
      <c r="AN1553" s="213"/>
      <c r="AO1553" s="213"/>
      <c r="AP1553" s="213"/>
      <c r="AQ1553" s="213"/>
      <c r="AR1553" s="213"/>
      <c r="AS1553" s="213"/>
      <c r="AT1553" s="213"/>
      <c r="AU1553" s="213"/>
      <c r="AV1553" s="213"/>
    </row>
    <row r="1554" spans="14:48" ht="37.15" customHeight="1">
      <c r="N1554" s="213"/>
      <c r="O1554" s="213"/>
      <c r="P1554" s="213"/>
      <c r="AE1554" s="213"/>
      <c r="AF1554" s="213"/>
      <c r="AG1554" s="213"/>
      <c r="AH1554" s="213"/>
      <c r="AI1554" s="213"/>
      <c r="AJ1554" s="213"/>
      <c r="AK1554" s="213"/>
      <c r="AL1554" s="213"/>
      <c r="AM1554" s="213"/>
      <c r="AN1554" s="213"/>
      <c r="AO1554" s="213"/>
      <c r="AP1554" s="213"/>
      <c r="AQ1554" s="213"/>
      <c r="AR1554" s="213"/>
      <c r="AS1554" s="213"/>
      <c r="AT1554" s="213"/>
      <c r="AU1554" s="213"/>
      <c r="AV1554" s="213"/>
    </row>
    <row r="1555" spans="14:48" ht="37.15" customHeight="1">
      <c r="N1555" s="213"/>
      <c r="O1555" s="213"/>
      <c r="P1555" s="213"/>
      <c r="AE1555" s="213"/>
      <c r="AF1555" s="213"/>
      <c r="AG1555" s="213"/>
      <c r="AH1555" s="213"/>
      <c r="AI1555" s="213"/>
      <c r="AJ1555" s="213"/>
      <c r="AK1555" s="213"/>
      <c r="AL1555" s="213"/>
      <c r="AM1555" s="213"/>
      <c r="AN1555" s="213"/>
      <c r="AO1555" s="213"/>
      <c r="AP1555" s="213"/>
      <c r="AQ1555" s="213"/>
      <c r="AR1555" s="213"/>
      <c r="AS1555" s="213"/>
      <c r="AT1555" s="213"/>
      <c r="AU1555" s="213"/>
      <c r="AV1555" s="213"/>
    </row>
    <row r="1556" spans="14:48" ht="37.15" customHeight="1">
      <c r="N1556" s="213"/>
      <c r="O1556" s="213"/>
      <c r="P1556" s="213"/>
      <c r="AE1556" s="213"/>
      <c r="AF1556" s="213"/>
      <c r="AG1556" s="213"/>
      <c r="AH1556" s="213"/>
      <c r="AI1556" s="213"/>
      <c r="AJ1556" s="213"/>
      <c r="AK1556" s="213"/>
      <c r="AL1556" s="213"/>
      <c r="AM1556" s="213"/>
      <c r="AN1556" s="213"/>
      <c r="AO1556" s="213"/>
      <c r="AP1556" s="213"/>
      <c r="AQ1556" s="213"/>
      <c r="AR1556" s="213"/>
      <c r="AS1556" s="213"/>
      <c r="AT1556" s="213"/>
      <c r="AU1556" s="213"/>
      <c r="AV1556" s="213"/>
    </row>
    <row r="1557" spans="14:48" ht="37.15" customHeight="1">
      <c r="N1557" s="213"/>
      <c r="O1557" s="213"/>
      <c r="P1557" s="213"/>
      <c r="AE1557" s="213"/>
      <c r="AF1557" s="213"/>
      <c r="AG1557" s="213"/>
      <c r="AH1557" s="213"/>
      <c r="AI1557" s="213"/>
      <c r="AJ1557" s="213"/>
      <c r="AK1557" s="213"/>
      <c r="AL1557" s="213"/>
      <c r="AM1557" s="213"/>
      <c r="AN1557" s="213"/>
      <c r="AO1557" s="213"/>
      <c r="AP1557" s="213"/>
      <c r="AQ1557" s="213"/>
      <c r="AR1557" s="213"/>
      <c r="AS1557" s="213"/>
      <c r="AT1557" s="213"/>
      <c r="AU1557" s="213"/>
      <c r="AV1557" s="213"/>
    </row>
    <row r="1558" spans="14:48" ht="37.15" customHeight="1">
      <c r="N1558" s="213"/>
      <c r="O1558" s="213"/>
      <c r="P1558" s="213"/>
      <c r="AE1558" s="213"/>
      <c r="AF1558" s="213"/>
      <c r="AG1558" s="213"/>
      <c r="AH1558" s="213"/>
      <c r="AI1558" s="213"/>
      <c r="AJ1558" s="213"/>
      <c r="AK1558" s="213"/>
      <c r="AL1558" s="213"/>
      <c r="AM1558" s="213"/>
      <c r="AN1558" s="213"/>
      <c r="AO1558" s="213"/>
      <c r="AP1558" s="213"/>
      <c r="AQ1558" s="213"/>
      <c r="AR1558" s="213"/>
      <c r="AS1558" s="213"/>
      <c r="AT1558" s="213"/>
      <c r="AU1558" s="213"/>
      <c r="AV1558" s="213"/>
    </row>
    <row r="1559" spans="14:48" ht="37.15" customHeight="1">
      <c r="N1559" s="213"/>
      <c r="O1559" s="213"/>
      <c r="P1559" s="213"/>
      <c r="AE1559" s="213"/>
      <c r="AF1559" s="213"/>
      <c r="AG1559" s="213"/>
      <c r="AH1559" s="213"/>
      <c r="AI1559" s="213"/>
      <c r="AJ1559" s="213"/>
      <c r="AK1559" s="213"/>
      <c r="AL1559" s="213"/>
      <c r="AM1559" s="213"/>
      <c r="AN1559" s="213"/>
      <c r="AO1559" s="213"/>
      <c r="AP1559" s="213"/>
      <c r="AQ1559" s="213"/>
      <c r="AR1559" s="213"/>
      <c r="AS1559" s="213"/>
      <c r="AT1559" s="213"/>
      <c r="AU1559" s="213"/>
      <c r="AV1559" s="213"/>
    </row>
    <row r="1560" spans="14:48" ht="37.15" customHeight="1">
      <c r="N1560" s="213"/>
      <c r="O1560" s="213"/>
      <c r="P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row>
    <row r="1561" spans="14:48" ht="37.15" customHeight="1">
      <c r="N1561" s="213"/>
      <c r="O1561" s="213"/>
      <c r="P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row>
    <row r="1562" spans="14:48" ht="37.15" customHeight="1">
      <c r="N1562" s="213"/>
      <c r="O1562" s="213"/>
      <c r="P1562" s="213"/>
      <c r="AE1562" s="213"/>
      <c r="AF1562" s="213"/>
      <c r="AG1562" s="213"/>
      <c r="AH1562" s="213"/>
      <c r="AI1562" s="213"/>
      <c r="AJ1562" s="213"/>
      <c r="AK1562" s="213"/>
      <c r="AL1562" s="213"/>
      <c r="AM1562" s="213"/>
      <c r="AN1562" s="213"/>
      <c r="AO1562" s="213"/>
      <c r="AP1562" s="213"/>
      <c r="AQ1562" s="213"/>
      <c r="AR1562" s="213"/>
      <c r="AS1562" s="213"/>
      <c r="AT1562" s="213"/>
      <c r="AU1562" s="213"/>
      <c r="AV1562" s="213"/>
    </row>
    <row r="1563" spans="14:48" ht="37.15" customHeight="1">
      <c r="N1563" s="213"/>
      <c r="O1563" s="213"/>
      <c r="P1563" s="213"/>
      <c r="AE1563" s="213"/>
      <c r="AF1563" s="213"/>
      <c r="AG1563" s="213"/>
      <c r="AH1563" s="213"/>
      <c r="AI1563" s="213"/>
      <c r="AJ1563" s="213"/>
      <c r="AK1563" s="213"/>
      <c r="AL1563" s="213"/>
      <c r="AM1563" s="213"/>
      <c r="AN1563" s="213"/>
      <c r="AO1563" s="213"/>
      <c r="AP1563" s="213"/>
      <c r="AQ1563" s="213"/>
      <c r="AR1563" s="213"/>
      <c r="AS1563" s="213"/>
      <c r="AT1563" s="213"/>
      <c r="AU1563" s="213"/>
      <c r="AV1563" s="213"/>
    </row>
    <row r="1564" spans="14:48" ht="37.15" customHeight="1">
      <c r="N1564" s="213"/>
      <c r="O1564" s="213"/>
      <c r="P1564" s="213"/>
      <c r="AE1564" s="213"/>
      <c r="AF1564" s="213"/>
      <c r="AG1564" s="213"/>
      <c r="AH1564" s="213"/>
      <c r="AI1564" s="213"/>
      <c r="AJ1564" s="213"/>
      <c r="AK1564" s="213"/>
      <c r="AL1564" s="213"/>
      <c r="AM1564" s="213"/>
      <c r="AN1564" s="213"/>
      <c r="AO1564" s="213"/>
      <c r="AP1564" s="213"/>
      <c r="AQ1564" s="213"/>
      <c r="AR1564" s="213"/>
      <c r="AS1564" s="213"/>
      <c r="AT1564" s="213"/>
      <c r="AU1564" s="213"/>
      <c r="AV1564" s="213"/>
    </row>
    <row r="1565" spans="14:48" ht="37.15" customHeight="1">
      <c r="N1565" s="213"/>
      <c r="O1565" s="213"/>
      <c r="P1565" s="213"/>
      <c r="AE1565" s="213"/>
      <c r="AF1565" s="213"/>
      <c r="AG1565" s="213"/>
      <c r="AH1565" s="213"/>
      <c r="AI1565" s="213"/>
      <c r="AJ1565" s="213"/>
      <c r="AK1565" s="213"/>
      <c r="AL1565" s="213"/>
      <c r="AM1565" s="213"/>
      <c r="AN1565" s="213"/>
      <c r="AO1565" s="213"/>
      <c r="AP1565" s="213"/>
      <c r="AQ1565" s="213"/>
      <c r="AR1565" s="213"/>
      <c r="AS1565" s="213"/>
      <c r="AT1565" s="213"/>
      <c r="AU1565" s="213"/>
      <c r="AV1565" s="213"/>
    </row>
    <row r="1566" spans="14:48" ht="37.15" customHeight="1">
      <c r="N1566" s="213"/>
      <c r="O1566" s="213"/>
      <c r="P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row>
    <row r="1567" spans="14:48" ht="37.15" customHeight="1">
      <c r="N1567" s="213"/>
      <c r="O1567" s="213"/>
      <c r="P1567" s="213"/>
      <c r="AE1567" s="213"/>
      <c r="AF1567" s="213"/>
      <c r="AG1567" s="213"/>
      <c r="AH1567" s="213"/>
      <c r="AI1567" s="213"/>
      <c r="AJ1567" s="213"/>
      <c r="AK1567" s="213"/>
      <c r="AL1567" s="213"/>
      <c r="AM1567" s="213"/>
      <c r="AN1567" s="213"/>
      <c r="AO1567" s="213"/>
      <c r="AP1567" s="213"/>
      <c r="AQ1567" s="213"/>
      <c r="AR1567" s="213"/>
      <c r="AS1567" s="213"/>
      <c r="AT1567" s="213"/>
      <c r="AU1567" s="213"/>
      <c r="AV1567" s="213"/>
    </row>
    <row r="1568" spans="14:48" ht="37.15" customHeight="1">
      <c r="N1568" s="213"/>
      <c r="O1568" s="213"/>
      <c r="P1568" s="213"/>
      <c r="AE1568" s="213"/>
      <c r="AF1568" s="213"/>
      <c r="AG1568" s="213"/>
      <c r="AH1568" s="213"/>
      <c r="AI1568" s="213"/>
      <c r="AJ1568" s="213"/>
      <c r="AK1568" s="213"/>
      <c r="AL1568" s="213"/>
      <c r="AM1568" s="213"/>
      <c r="AN1568" s="213"/>
      <c r="AO1568" s="213"/>
      <c r="AP1568" s="213"/>
      <c r="AQ1568" s="213"/>
      <c r="AR1568" s="213"/>
      <c r="AS1568" s="213"/>
      <c r="AT1568" s="213"/>
      <c r="AU1568" s="213"/>
      <c r="AV1568" s="213"/>
    </row>
    <row r="1569" spans="14:48" ht="37.15" customHeight="1">
      <c r="N1569" s="213"/>
      <c r="O1569" s="213"/>
      <c r="P1569" s="213"/>
      <c r="AE1569" s="213"/>
      <c r="AF1569" s="213"/>
      <c r="AG1569" s="213"/>
      <c r="AH1569" s="213"/>
      <c r="AI1569" s="213"/>
      <c r="AJ1569" s="213"/>
      <c r="AK1569" s="213"/>
      <c r="AL1569" s="213"/>
      <c r="AM1569" s="213"/>
      <c r="AN1569" s="213"/>
      <c r="AO1569" s="213"/>
      <c r="AP1569" s="213"/>
      <c r="AQ1569" s="213"/>
      <c r="AR1569" s="213"/>
      <c r="AS1569" s="213"/>
      <c r="AT1569" s="213"/>
      <c r="AU1569" s="213"/>
      <c r="AV1569" s="213"/>
    </row>
    <row r="1570" spans="14:48" ht="37.15" customHeight="1">
      <c r="N1570" s="213"/>
      <c r="O1570" s="213"/>
      <c r="P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row>
    <row r="1571" spans="14:48" ht="37.15" customHeight="1">
      <c r="N1571" s="213"/>
      <c r="O1571" s="213"/>
      <c r="P1571" s="213"/>
      <c r="AE1571" s="213"/>
      <c r="AF1571" s="213"/>
      <c r="AG1571" s="213"/>
      <c r="AH1571" s="213"/>
      <c r="AI1571" s="213"/>
      <c r="AJ1571" s="213"/>
      <c r="AK1571" s="213"/>
      <c r="AL1571" s="213"/>
      <c r="AM1571" s="213"/>
      <c r="AN1571" s="213"/>
      <c r="AO1571" s="213"/>
      <c r="AP1571" s="213"/>
      <c r="AQ1571" s="213"/>
      <c r="AR1571" s="213"/>
      <c r="AS1571" s="213"/>
      <c r="AT1571" s="213"/>
      <c r="AU1571" s="213"/>
      <c r="AV1571" s="213"/>
    </row>
    <row r="1572" spans="14:48" ht="37.15" customHeight="1">
      <c r="N1572" s="213"/>
      <c r="O1572" s="213"/>
      <c r="P1572" s="213"/>
      <c r="AE1572" s="213"/>
      <c r="AF1572" s="213"/>
      <c r="AG1572" s="213"/>
      <c r="AH1572" s="213"/>
      <c r="AI1572" s="213"/>
      <c r="AJ1572" s="213"/>
      <c r="AK1572" s="213"/>
      <c r="AL1572" s="213"/>
      <c r="AM1572" s="213"/>
      <c r="AN1572" s="213"/>
      <c r="AO1572" s="213"/>
      <c r="AP1572" s="213"/>
      <c r="AQ1572" s="213"/>
      <c r="AR1572" s="213"/>
      <c r="AS1572" s="213"/>
      <c r="AT1572" s="213"/>
      <c r="AU1572" s="213"/>
      <c r="AV1572" s="213"/>
    </row>
    <row r="1573" spans="14:48" ht="37.15" customHeight="1">
      <c r="N1573" s="213"/>
      <c r="O1573" s="213"/>
      <c r="P1573" s="213"/>
      <c r="AE1573" s="213"/>
      <c r="AF1573" s="213"/>
      <c r="AG1573" s="213"/>
      <c r="AH1573" s="213"/>
      <c r="AI1573" s="213"/>
      <c r="AJ1573" s="213"/>
      <c r="AK1573" s="213"/>
      <c r="AL1573" s="213"/>
      <c r="AM1573" s="213"/>
      <c r="AN1573" s="213"/>
      <c r="AO1573" s="213"/>
      <c r="AP1573" s="213"/>
      <c r="AQ1573" s="213"/>
      <c r="AR1573" s="213"/>
      <c r="AS1573" s="213"/>
      <c r="AT1573" s="213"/>
      <c r="AU1573" s="213"/>
      <c r="AV1573" s="213"/>
    </row>
    <row r="1574" spans="14:48" ht="37.15" customHeight="1">
      <c r="N1574" s="213"/>
      <c r="O1574" s="213"/>
      <c r="P1574" s="213"/>
      <c r="AE1574" s="213"/>
      <c r="AF1574" s="213"/>
      <c r="AG1574" s="213"/>
      <c r="AH1574" s="213"/>
      <c r="AI1574" s="213"/>
      <c r="AJ1574" s="213"/>
      <c r="AK1574" s="213"/>
      <c r="AL1574" s="213"/>
      <c r="AM1574" s="213"/>
      <c r="AN1574" s="213"/>
      <c r="AO1574" s="213"/>
      <c r="AP1574" s="213"/>
      <c r="AQ1574" s="213"/>
      <c r="AR1574" s="213"/>
      <c r="AS1574" s="213"/>
      <c r="AT1574" s="213"/>
      <c r="AU1574" s="213"/>
      <c r="AV1574" s="213"/>
    </row>
    <row r="1575" spans="14:48" ht="37.15" customHeight="1">
      <c r="N1575" s="213"/>
      <c r="O1575" s="213"/>
      <c r="P1575" s="213"/>
      <c r="AE1575" s="213"/>
      <c r="AF1575" s="213"/>
      <c r="AG1575" s="213"/>
      <c r="AH1575" s="213"/>
      <c r="AI1575" s="213"/>
      <c r="AJ1575" s="213"/>
      <c r="AK1575" s="213"/>
      <c r="AL1575" s="213"/>
      <c r="AM1575" s="213"/>
      <c r="AN1575" s="213"/>
      <c r="AO1575" s="213"/>
      <c r="AP1575" s="213"/>
      <c r="AQ1575" s="213"/>
      <c r="AR1575" s="213"/>
      <c r="AS1575" s="213"/>
      <c r="AT1575" s="213"/>
      <c r="AU1575" s="213"/>
      <c r="AV1575" s="213"/>
    </row>
    <row r="1576" spans="14:48" ht="37.15" customHeight="1">
      <c r="N1576" s="213"/>
      <c r="O1576" s="213"/>
      <c r="P1576" s="213"/>
      <c r="AE1576" s="213"/>
      <c r="AF1576" s="213"/>
      <c r="AG1576" s="213"/>
      <c r="AH1576" s="213"/>
      <c r="AI1576" s="213"/>
      <c r="AJ1576" s="213"/>
      <c r="AK1576" s="213"/>
      <c r="AL1576" s="213"/>
      <c r="AM1576" s="213"/>
      <c r="AN1576" s="213"/>
      <c r="AO1576" s="213"/>
      <c r="AP1576" s="213"/>
      <c r="AQ1576" s="213"/>
      <c r="AR1576" s="213"/>
      <c r="AS1576" s="213"/>
      <c r="AT1576" s="213"/>
      <c r="AU1576" s="213"/>
      <c r="AV1576" s="213"/>
    </row>
    <row r="1577" spans="14:48" ht="37.15" customHeight="1">
      <c r="N1577" s="213"/>
      <c r="O1577" s="213"/>
      <c r="P1577" s="213"/>
      <c r="AE1577" s="213"/>
      <c r="AF1577" s="213"/>
      <c r="AG1577" s="213"/>
      <c r="AH1577" s="213"/>
      <c r="AI1577" s="213"/>
      <c r="AJ1577" s="213"/>
      <c r="AK1577" s="213"/>
      <c r="AL1577" s="213"/>
      <c r="AM1577" s="213"/>
      <c r="AN1577" s="213"/>
      <c r="AO1577" s="213"/>
      <c r="AP1577" s="213"/>
      <c r="AQ1577" s="213"/>
      <c r="AR1577" s="213"/>
      <c r="AS1577" s="213"/>
      <c r="AT1577" s="213"/>
      <c r="AU1577" s="213"/>
      <c r="AV1577" s="213"/>
    </row>
    <row r="1578" spans="14:48" ht="37.15" customHeight="1">
      <c r="N1578" s="213"/>
      <c r="O1578" s="213"/>
      <c r="P1578" s="213"/>
      <c r="AE1578" s="213"/>
      <c r="AF1578" s="213"/>
      <c r="AG1578" s="213"/>
      <c r="AH1578" s="213"/>
      <c r="AI1578" s="213"/>
      <c r="AJ1578" s="213"/>
      <c r="AK1578" s="213"/>
      <c r="AL1578" s="213"/>
      <c r="AM1578" s="213"/>
      <c r="AN1578" s="213"/>
      <c r="AO1578" s="213"/>
      <c r="AP1578" s="213"/>
      <c r="AQ1578" s="213"/>
      <c r="AR1578" s="213"/>
      <c r="AS1578" s="213"/>
      <c r="AT1578" s="213"/>
      <c r="AU1578" s="213"/>
      <c r="AV1578" s="213"/>
    </row>
    <row r="1579" spans="14:48" ht="37.15" customHeight="1">
      <c r="N1579" s="213"/>
      <c r="O1579" s="213"/>
      <c r="P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row>
    <row r="1580" spans="14:48" ht="37.15" customHeight="1">
      <c r="N1580" s="213"/>
      <c r="O1580" s="213"/>
      <c r="P1580" s="213"/>
      <c r="AE1580" s="213"/>
      <c r="AF1580" s="213"/>
      <c r="AG1580" s="213"/>
      <c r="AH1580" s="213"/>
      <c r="AI1580" s="213"/>
      <c r="AJ1580" s="213"/>
      <c r="AK1580" s="213"/>
      <c r="AL1580" s="213"/>
      <c r="AM1580" s="213"/>
      <c r="AN1580" s="213"/>
      <c r="AO1580" s="213"/>
      <c r="AP1580" s="213"/>
      <c r="AQ1580" s="213"/>
      <c r="AR1580" s="213"/>
      <c r="AS1580" s="213"/>
      <c r="AT1580" s="213"/>
      <c r="AU1580" s="213"/>
      <c r="AV1580" s="213"/>
    </row>
    <row r="1581" spans="14:48" ht="37.15" customHeight="1">
      <c r="N1581" s="213"/>
      <c r="O1581" s="213"/>
      <c r="P1581" s="213"/>
      <c r="AE1581" s="213"/>
      <c r="AF1581" s="213"/>
      <c r="AG1581" s="213"/>
      <c r="AH1581" s="213"/>
      <c r="AI1581" s="213"/>
      <c r="AJ1581" s="213"/>
      <c r="AK1581" s="213"/>
      <c r="AL1581" s="213"/>
      <c r="AM1581" s="213"/>
      <c r="AN1581" s="213"/>
      <c r="AO1581" s="213"/>
      <c r="AP1581" s="213"/>
      <c r="AQ1581" s="213"/>
      <c r="AR1581" s="213"/>
      <c r="AS1581" s="213"/>
      <c r="AT1581" s="213"/>
      <c r="AU1581" s="213"/>
      <c r="AV1581" s="213"/>
    </row>
    <row r="1582" spans="14:48" ht="37.15" customHeight="1">
      <c r="N1582" s="213"/>
      <c r="O1582" s="213"/>
      <c r="P1582" s="213"/>
      <c r="AE1582" s="213"/>
      <c r="AF1582" s="213"/>
      <c r="AG1582" s="213"/>
      <c r="AH1582" s="213"/>
      <c r="AI1582" s="213"/>
      <c r="AJ1582" s="213"/>
      <c r="AK1582" s="213"/>
      <c r="AL1582" s="213"/>
      <c r="AM1582" s="213"/>
      <c r="AN1582" s="213"/>
      <c r="AO1582" s="213"/>
      <c r="AP1582" s="213"/>
      <c r="AQ1582" s="213"/>
      <c r="AR1582" s="213"/>
      <c r="AS1582" s="213"/>
      <c r="AT1582" s="213"/>
      <c r="AU1582" s="213"/>
      <c r="AV1582" s="213"/>
    </row>
    <row r="1583" spans="14:48" ht="37.15" customHeight="1">
      <c r="N1583" s="213"/>
      <c r="O1583" s="213"/>
      <c r="P1583" s="213"/>
      <c r="AE1583" s="213"/>
      <c r="AF1583" s="213"/>
      <c r="AG1583" s="213"/>
      <c r="AH1583" s="213"/>
      <c r="AI1583" s="213"/>
      <c r="AJ1583" s="213"/>
      <c r="AK1583" s="213"/>
      <c r="AL1583" s="213"/>
      <c r="AM1583" s="213"/>
      <c r="AN1583" s="213"/>
      <c r="AO1583" s="213"/>
      <c r="AP1583" s="213"/>
      <c r="AQ1583" s="213"/>
      <c r="AR1583" s="213"/>
      <c r="AS1583" s="213"/>
      <c r="AT1583" s="213"/>
      <c r="AU1583" s="213"/>
      <c r="AV1583" s="213"/>
    </row>
    <row r="1584" spans="14:48" ht="37.15" customHeight="1">
      <c r="N1584" s="213"/>
      <c r="O1584" s="213"/>
      <c r="P1584" s="213"/>
      <c r="AE1584" s="213"/>
      <c r="AF1584" s="213"/>
      <c r="AG1584" s="213"/>
      <c r="AH1584" s="213"/>
      <c r="AI1584" s="213"/>
      <c r="AJ1584" s="213"/>
      <c r="AK1584" s="213"/>
      <c r="AL1584" s="213"/>
      <c r="AM1584" s="213"/>
      <c r="AN1584" s="213"/>
      <c r="AO1584" s="213"/>
      <c r="AP1584" s="213"/>
      <c r="AQ1584" s="213"/>
      <c r="AR1584" s="213"/>
      <c r="AS1584" s="213"/>
      <c r="AT1584" s="213"/>
      <c r="AU1584" s="213"/>
      <c r="AV1584" s="213"/>
    </row>
    <row r="1585" spans="14:48" ht="37.15" customHeight="1">
      <c r="N1585" s="213"/>
      <c r="O1585" s="213"/>
      <c r="P1585" s="213"/>
      <c r="AE1585" s="213"/>
      <c r="AF1585" s="213"/>
      <c r="AG1585" s="213"/>
      <c r="AH1585" s="213"/>
      <c r="AI1585" s="213"/>
      <c r="AJ1585" s="213"/>
      <c r="AK1585" s="213"/>
      <c r="AL1585" s="213"/>
      <c r="AM1585" s="213"/>
      <c r="AN1585" s="213"/>
      <c r="AO1585" s="213"/>
      <c r="AP1585" s="213"/>
      <c r="AQ1585" s="213"/>
      <c r="AR1585" s="213"/>
      <c r="AS1585" s="213"/>
      <c r="AT1585" s="213"/>
      <c r="AU1585" s="213"/>
      <c r="AV1585" s="213"/>
    </row>
    <row r="1586" spans="14:48" ht="37.15" customHeight="1">
      <c r="N1586" s="213"/>
      <c r="O1586" s="213"/>
      <c r="P1586" s="213"/>
      <c r="AE1586" s="213"/>
      <c r="AF1586" s="213"/>
      <c r="AG1586" s="213"/>
      <c r="AH1586" s="213"/>
      <c r="AI1586" s="213"/>
      <c r="AJ1586" s="213"/>
      <c r="AK1586" s="213"/>
      <c r="AL1586" s="213"/>
      <c r="AM1586" s="213"/>
      <c r="AN1586" s="213"/>
      <c r="AO1586" s="213"/>
      <c r="AP1586" s="213"/>
      <c r="AQ1586" s="213"/>
      <c r="AR1586" s="213"/>
      <c r="AS1586" s="213"/>
      <c r="AT1586" s="213"/>
      <c r="AU1586" s="213"/>
      <c r="AV1586" s="213"/>
    </row>
    <row r="1587" spans="14:48" ht="37.15" customHeight="1">
      <c r="N1587" s="213"/>
      <c r="O1587" s="213"/>
      <c r="P1587" s="213"/>
      <c r="AE1587" s="213"/>
      <c r="AF1587" s="213"/>
      <c r="AG1587" s="213"/>
      <c r="AH1587" s="213"/>
      <c r="AI1587" s="213"/>
      <c r="AJ1587" s="213"/>
      <c r="AK1587" s="213"/>
      <c r="AL1587" s="213"/>
      <c r="AM1587" s="213"/>
      <c r="AN1587" s="213"/>
      <c r="AO1587" s="213"/>
      <c r="AP1587" s="213"/>
      <c r="AQ1587" s="213"/>
      <c r="AR1587" s="213"/>
      <c r="AS1587" s="213"/>
      <c r="AT1587" s="213"/>
      <c r="AU1587" s="213"/>
      <c r="AV1587" s="213"/>
    </row>
    <row r="1588" spans="14:48" ht="37.15" customHeight="1">
      <c r="N1588" s="213"/>
      <c r="O1588" s="213"/>
      <c r="P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row>
    <row r="1589" spans="14:48" ht="37.15" customHeight="1">
      <c r="N1589" s="213"/>
      <c r="O1589" s="213"/>
      <c r="P1589" s="213"/>
      <c r="AE1589" s="213"/>
      <c r="AF1589" s="213"/>
      <c r="AG1589" s="213"/>
      <c r="AH1589" s="213"/>
      <c r="AI1589" s="213"/>
      <c r="AJ1589" s="213"/>
      <c r="AK1589" s="213"/>
      <c r="AL1589" s="213"/>
      <c r="AM1589" s="213"/>
      <c r="AN1589" s="213"/>
      <c r="AO1589" s="213"/>
      <c r="AP1589" s="213"/>
      <c r="AQ1589" s="213"/>
      <c r="AR1589" s="213"/>
      <c r="AS1589" s="213"/>
      <c r="AT1589" s="213"/>
      <c r="AU1589" s="213"/>
      <c r="AV1589" s="213"/>
    </row>
    <row r="1590" spans="14:48" ht="37.15" customHeight="1">
      <c r="N1590" s="213"/>
      <c r="O1590" s="213"/>
      <c r="P1590" s="213"/>
      <c r="AE1590" s="213"/>
      <c r="AF1590" s="213"/>
      <c r="AG1590" s="213"/>
      <c r="AH1590" s="213"/>
      <c r="AI1590" s="213"/>
      <c r="AJ1590" s="213"/>
      <c r="AK1590" s="213"/>
      <c r="AL1590" s="213"/>
      <c r="AM1590" s="213"/>
      <c r="AN1590" s="213"/>
      <c r="AO1590" s="213"/>
      <c r="AP1590" s="213"/>
      <c r="AQ1590" s="213"/>
      <c r="AR1590" s="213"/>
      <c r="AS1590" s="213"/>
      <c r="AT1590" s="213"/>
      <c r="AU1590" s="213"/>
      <c r="AV1590" s="213"/>
    </row>
    <row r="1591" spans="14:48" ht="37.15" customHeight="1">
      <c r="N1591" s="213"/>
      <c r="O1591" s="213"/>
      <c r="P1591" s="213"/>
      <c r="AE1591" s="213"/>
      <c r="AF1591" s="213"/>
      <c r="AG1591" s="213"/>
      <c r="AH1591" s="213"/>
      <c r="AI1591" s="213"/>
      <c r="AJ1591" s="213"/>
      <c r="AK1591" s="213"/>
      <c r="AL1591" s="213"/>
      <c r="AM1591" s="213"/>
      <c r="AN1591" s="213"/>
      <c r="AO1591" s="213"/>
      <c r="AP1591" s="213"/>
      <c r="AQ1591" s="213"/>
      <c r="AR1591" s="213"/>
      <c r="AS1591" s="213"/>
      <c r="AT1591" s="213"/>
      <c r="AU1591" s="213"/>
      <c r="AV1591" s="213"/>
    </row>
    <row r="1592" spans="14:48" ht="37.15" customHeight="1">
      <c r="N1592" s="213"/>
      <c r="O1592" s="213"/>
      <c r="P1592" s="213"/>
      <c r="AE1592" s="213"/>
      <c r="AF1592" s="213"/>
      <c r="AG1592" s="213"/>
      <c r="AH1592" s="213"/>
      <c r="AI1592" s="213"/>
      <c r="AJ1592" s="213"/>
      <c r="AK1592" s="213"/>
      <c r="AL1592" s="213"/>
      <c r="AM1592" s="213"/>
      <c r="AN1592" s="213"/>
      <c r="AO1592" s="213"/>
      <c r="AP1592" s="213"/>
      <c r="AQ1592" s="213"/>
      <c r="AR1592" s="213"/>
      <c r="AS1592" s="213"/>
      <c r="AT1592" s="213"/>
      <c r="AU1592" s="213"/>
      <c r="AV1592" s="213"/>
    </row>
    <row r="1593" spans="14:48" ht="37.15" customHeight="1">
      <c r="N1593" s="213"/>
      <c r="O1593" s="213"/>
      <c r="P1593" s="213"/>
      <c r="AE1593" s="213"/>
      <c r="AF1593" s="213"/>
      <c r="AG1593" s="213"/>
      <c r="AH1593" s="213"/>
      <c r="AI1593" s="213"/>
      <c r="AJ1593" s="213"/>
      <c r="AK1593" s="213"/>
      <c r="AL1593" s="213"/>
      <c r="AM1593" s="213"/>
      <c r="AN1593" s="213"/>
      <c r="AO1593" s="213"/>
      <c r="AP1593" s="213"/>
      <c r="AQ1593" s="213"/>
      <c r="AR1593" s="213"/>
      <c r="AS1593" s="213"/>
      <c r="AT1593" s="213"/>
      <c r="AU1593" s="213"/>
      <c r="AV1593" s="213"/>
    </row>
    <row r="1594" spans="14:48" ht="37.15" customHeight="1">
      <c r="N1594" s="213"/>
      <c r="O1594" s="213"/>
      <c r="P1594" s="213"/>
      <c r="AE1594" s="213"/>
      <c r="AF1594" s="213"/>
      <c r="AG1594" s="213"/>
      <c r="AH1594" s="213"/>
      <c r="AI1594" s="213"/>
      <c r="AJ1594" s="213"/>
      <c r="AK1594" s="213"/>
      <c r="AL1594" s="213"/>
      <c r="AM1594" s="213"/>
      <c r="AN1594" s="213"/>
      <c r="AO1594" s="213"/>
      <c r="AP1594" s="213"/>
      <c r="AQ1594" s="213"/>
      <c r="AR1594" s="213"/>
      <c r="AS1594" s="213"/>
      <c r="AT1594" s="213"/>
      <c r="AU1594" s="213"/>
      <c r="AV1594" s="213"/>
    </row>
    <row r="1595" spans="14:48" ht="37.15" customHeight="1">
      <c r="N1595" s="213"/>
      <c r="O1595" s="213"/>
      <c r="P1595" s="213"/>
      <c r="AE1595" s="213"/>
      <c r="AF1595" s="213"/>
      <c r="AG1595" s="213"/>
      <c r="AH1595" s="213"/>
      <c r="AI1595" s="213"/>
      <c r="AJ1595" s="213"/>
      <c r="AK1595" s="213"/>
      <c r="AL1595" s="213"/>
      <c r="AM1595" s="213"/>
      <c r="AN1595" s="213"/>
      <c r="AO1595" s="213"/>
      <c r="AP1595" s="213"/>
      <c r="AQ1595" s="213"/>
      <c r="AR1595" s="213"/>
      <c r="AS1595" s="213"/>
      <c r="AT1595" s="213"/>
      <c r="AU1595" s="213"/>
      <c r="AV1595" s="213"/>
    </row>
    <row r="1596" spans="14:48" ht="37.15" customHeight="1">
      <c r="N1596" s="213"/>
      <c r="O1596" s="213"/>
      <c r="P1596" s="213"/>
      <c r="AE1596" s="213"/>
      <c r="AF1596" s="213"/>
      <c r="AG1596" s="213"/>
      <c r="AH1596" s="213"/>
      <c r="AI1596" s="213"/>
      <c r="AJ1596" s="213"/>
      <c r="AK1596" s="213"/>
      <c r="AL1596" s="213"/>
      <c r="AM1596" s="213"/>
      <c r="AN1596" s="213"/>
      <c r="AO1596" s="213"/>
      <c r="AP1596" s="213"/>
      <c r="AQ1596" s="213"/>
      <c r="AR1596" s="213"/>
      <c r="AS1596" s="213"/>
      <c r="AT1596" s="213"/>
      <c r="AU1596" s="213"/>
      <c r="AV1596" s="213"/>
    </row>
    <row r="1597" spans="14:48" ht="37.15" customHeight="1">
      <c r="N1597" s="213"/>
      <c r="O1597" s="213"/>
      <c r="P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row>
    <row r="1598" spans="14:48" ht="37.15" customHeight="1">
      <c r="N1598" s="213"/>
      <c r="O1598" s="213"/>
      <c r="P1598" s="213"/>
      <c r="AE1598" s="213"/>
      <c r="AF1598" s="213"/>
      <c r="AG1598" s="213"/>
      <c r="AH1598" s="213"/>
      <c r="AI1598" s="213"/>
      <c r="AJ1598" s="213"/>
      <c r="AK1598" s="213"/>
      <c r="AL1598" s="213"/>
      <c r="AM1598" s="213"/>
      <c r="AN1598" s="213"/>
      <c r="AO1598" s="213"/>
      <c r="AP1598" s="213"/>
      <c r="AQ1598" s="213"/>
      <c r="AR1598" s="213"/>
      <c r="AS1598" s="213"/>
      <c r="AT1598" s="213"/>
      <c r="AU1598" s="213"/>
      <c r="AV1598" s="213"/>
    </row>
    <row r="1599" spans="14:48" ht="37.15" customHeight="1">
      <c r="N1599" s="213"/>
      <c r="O1599" s="213"/>
      <c r="P1599" s="213"/>
      <c r="AE1599" s="213"/>
      <c r="AF1599" s="213"/>
      <c r="AG1599" s="213"/>
      <c r="AH1599" s="213"/>
      <c r="AI1599" s="213"/>
      <c r="AJ1599" s="213"/>
      <c r="AK1599" s="213"/>
      <c r="AL1599" s="213"/>
      <c r="AM1599" s="213"/>
      <c r="AN1599" s="213"/>
      <c r="AO1599" s="213"/>
      <c r="AP1599" s="213"/>
      <c r="AQ1599" s="213"/>
      <c r="AR1599" s="213"/>
      <c r="AS1599" s="213"/>
      <c r="AT1599" s="213"/>
      <c r="AU1599" s="213"/>
      <c r="AV1599" s="213"/>
    </row>
    <row r="1600" spans="14:48" ht="37.15" customHeight="1">
      <c r="N1600" s="213"/>
      <c r="O1600" s="213"/>
      <c r="P1600" s="213"/>
      <c r="AE1600" s="213"/>
      <c r="AF1600" s="213"/>
      <c r="AG1600" s="213"/>
      <c r="AH1600" s="213"/>
      <c r="AI1600" s="213"/>
      <c r="AJ1600" s="213"/>
      <c r="AK1600" s="213"/>
      <c r="AL1600" s="213"/>
      <c r="AM1600" s="213"/>
      <c r="AN1600" s="213"/>
      <c r="AO1600" s="213"/>
      <c r="AP1600" s="213"/>
      <c r="AQ1600" s="213"/>
      <c r="AR1600" s="213"/>
      <c r="AS1600" s="213"/>
      <c r="AT1600" s="213"/>
      <c r="AU1600" s="213"/>
      <c r="AV1600" s="213"/>
    </row>
    <row r="1601" spans="14:48" ht="37.15" customHeight="1">
      <c r="N1601" s="213"/>
      <c r="O1601" s="213"/>
      <c r="P1601" s="213"/>
      <c r="AE1601" s="213"/>
      <c r="AF1601" s="213"/>
      <c r="AG1601" s="213"/>
      <c r="AH1601" s="213"/>
      <c r="AI1601" s="213"/>
      <c r="AJ1601" s="213"/>
      <c r="AK1601" s="213"/>
      <c r="AL1601" s="213"/>
      <c r="AM1601" s="213"/>
      <c r="AN1601" s="213"/>
      <c r="AO1601" s="213"/>
      <c r="AP1601" s="213"/>
      <c r="AQ1601" s="213"/>
      <c r="AR1601" s="213"/>
      <c r="AS1601" s="213"/>
      <c r="AT1601" s="213"/>
      <c r="AU1601" s="213"/>
      <c r="AV1601" s="213"/>
    </row>
    <row r="1602" spans="14:48" ht="37.15" customHeight="1">
      <c r="N1602" s="213"/>
      <c r="O1602" s="213"/>
      <c r="P1602" s="213"/>
      <c r="AE1602" s="213"/>
      <c r="AF1602" s="213"/>
      <c r="AG1602" s="213"/>
      <c r="AH1602" s="213"/>
      <c r="AI1602" s="213"/>
      <c r="AJ1602" s="213"/>
      <c r="AK1602" s="213"/>
      <c r="AL1602" s="213"/>
      <c r="AM1602" s="213"/>
      <c r="AN1602" s="213"/>
      <c r="AO1602" s="213"/>
      <c r="AP1602" s="213"/>
      <c r="AQ1602" s="213"/>
      <c r="AR1602" s="213"/>
      <c r="AS1602" s="213"/>
      <c r="AT1602" s="213"/>
      <c r="AU1602" s="213"/>
      <c r="AV1602" s="213"/>
    </row>
    <row r="1603" spans="14:48" ht="37.15" customHeight="1">
      <c r="N1603" s="213"/>
      <c r="O1603" s="213"/>
      <c r="P1603" s="213"/>
      <c r="AE1603" s="213"/>
      <c r="AF1603" s="213"/>
      <c r="AG1603" s="213"/>
      <c r="AH1603" s="213"/>
      <c r="AI1603" s="213"/>
      <c r="AJ1603" s="213"/>
      <c r="AK1603" s="213"/>
      <c r="AL1603" s="213"/>
      <c r="AM1603" s="213"/>
      <c r="AN1603" s="213"/>
      <c r="AO1603" s="213"/>
      <c r="AP1603" s="213"/>
      <c r="AQ1603" s="213"/>
      <c r="AR1603" s="213"/>
      <c r="AS1603" s="213"/>
      <c r="AT1603" s="213"/>
      <c r="AU1603" s="213"/>
      <c r="AV1603" s="213"/>
    </row>
    <row r="1604" spans="14:48" ht="37.15" customHeight="1">
      <c r="N1604" s="213"/>
      <c r="O1604" s="213"/>
      <c r="P1604" s="213"/>
      <c r="AE1604" s="213"/>
      <c r="AF1604" s="213"/>
      <c r="AG1604" s="213"/>
      <c r="AH1604" s="213"/>
      <c r="AI1604" s="213"/>
      <c r="AJ1604" s="213"/>
      <c r="AK1604" s="213"/>
      <c r="AL1604" s="213"/>
      <c r="AM1604" s="213"/>
      <c r="AN1604" s="213"/>
      <c r="AO1604" s="213"/>
      <c r="AP1604" s="213"/>
      <c r="AQ1604" s="213"/>
      <c r="AR1604" s="213"/>
      <c r="AS1604" s="213"/>
      <c r="AT1604" s="213"/>
      <c r="AU1604" s="213"/>
      <c r="AV1604" s="213"/>
    </row>
    <row r="1605" spans="14:48" ht="37.15" customHeight="1">
      <c r="N1605" s="213"/>
      <c r="O1605" s="213"/>
      <c r="P1605" s="213"/>
      <c r="AE1605" s="213"/>
      <c r="AF1605" s="213"/>
      <c r="AG1605" s="213"/>
      <c r="AH1605" s="213"/>
      <c r="AI1605" s="213"/>
      <c r="AJ1605" s="213"/>
      <c r="AK1605" s="213"/>
      <c r="AL1605" s="213"/>
      <c r="AM1605" s="213"/>
      <c r="AN1605" s="213"/>
      <c r="AO1605" s="213"/>
      <c r="AP1605" s="213"/>
      <c r="AQ1605" s="213"/>
      <c r="AR1605" s="213"/>
      <c r="AS1605" s="213"/>
      <c r="AT1605" s="213"/>
      <c r="AU1605" s="213"/>
      <c r="AV1605" s="213"/>
    </row>
    <row r="1606" spans="14:48" ht="37.15" customHeight="1">
      <c r="N1606" s="213"/>
      <c r="O1606" s="213"/>
      <c r="P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row>
    <row r="1607" spans="14:48" ht="37.15" customHeight="1">
      <c r="N1607" s="213"/>
      <c r="O1607" s="213"/>
      <c r="P1607" s="213"/>
      <c r="AE1607" s="213"/>
      <c r="AF1607" s="213"/>
      <c r="AG1607" s="213"/>
      <c r="AH1607" s="213"/>
      <c r="AI1607" s="213"/>
      <c r="AJ1607" s="213"/>
      <c r="AK1607" s="213"/>
      <c r="AL1607" s="213"/>
      <c r="AM1607" s="213"/>
      <c r="AN1607" s="213"/>
      <c r="AO1607" s="213"/>
      <c r="AP1607" s="213"/>
      <c r="AQ1607" s="213"/>
      <c r="AR1607" s="213"/>
      <c r="AS1607" s="213"/>
      <c r="AT1607" s="213"/>
      <c r="AU1607" s="213"/>
      <c r="AV1607" s="213"/>
    </row>
    <row r="1608" spans="14:48" ht="37.15" customHeight="1">
      <c r="N1608" s="213"/>
      <c r="O1608" s="213"/>
      <c r="P1608" s="213"/>
      <c r="AE1608" s="213"/>
      <c r="AF1608" s="213"/>
      <c r="AG1608" s="213"/>
      <c r="AH1608" s="213"/>
      <c r="AI1608" s="213"/>
      <c r="AJ1608" s="213"/>
      <c r="AK1608" s="213"/>
      <c r="AL1608" s="213"/>
      <c r="AM1608" s="213"/>
      <c r="AN1608" s="213"/>
      <c r="AO1608" s="213"/>
      <c r="AP1608" s="213"/>
      <c r="AQ1608" s="213"/>
      <c r="AR1608" s="213"/>
      <c r="AS1608" s="213"/>
      <c r="AT1608" s="213"/>
      <c r="AU1608" s="213"/>
      <c r="AV1608" s="213"/>
    </row>
    <row r="1609" spans="14:48" ht="37.15" customHeight="1">
      <c r="N1609" s="213"/>
      <c r="O1609" s="213"/>
      <c r="P1609" s="213"/>
      <c r="AE1609" s="213"/>
      <c r="AF1609" s="213"/>
      <c r="AG1609" s="213"/>
      <c r="AH1609" s="213"/>
      <c r="AI1609" s="213"/>
      <c r="AJ1609" s="213"/>
      <c r="AK1609" s="213"/>
      <c r="AL1609" s="213"/>
      <c r="AM1609" s="213"/>
      <c r="AN1609" s="213"/>
      <c r="AO1609" s="213"/>
      <c r="AP1609" s="213"/>
      <c r="AQ1609" s="213"/>
      <c r="AR1609" s="213"/>
      <c r="AS1609" s="213"/>
      <c r="AT1609" s="213"/>
      <c r="AU1609" s="213"/>
      <c r="AV1609" s="213"/>
    </row>
    <row r="1610" spans="14:48" ht="37.15" customHeight="1">
      <c r="N1610" s="213"/>
      <c r="O1610" s="213"/>
      <c r="P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row>
    <row r="1611" spans="14:48" ht="37.15" customHeight="1">
      <c r="N1611" s="213"/>
      <c r="O1611" s="213"/>
      <c r="P1611" s="213"/>
      <c r="AE1611" s="213"/>
      <c r="AF1611" s="213"/>
      <c r="AG1611" s="213"/>
      <c r="AH1611" s="213"/>
      <c r="AI1611" s="213"/>
      <c r="AJ1611" s="213"/>
      <c r="AK1611" s="213"/>
      <c r="AL1611" s="213"/>
      <c r="AM1611" s="213"/>
      <c r="AN1611" s="213"/>
      <c r="AO1611" s="213"/>
      <c r="AP1611" s="213"/>
      <c r="AQ1611" s="213"/>
      <c r="AR1611" s="213"/>
      <c r="AS1611" s="213"/>
      <c r="AT1611" s="213"/>
      <c r="AU1611" s="213"/>
      <c r="AV1611" s="213"/>
    </row>
    <row r="1612" spans="14:48" ht="37.15" customHeight="1">
      <c r="N1612" s="213"/>
      <c r="O1612" s="213"/>
      <c r="P1612" s="213"/>
      <c r="AE1612" s="213"/>
      <c r="AF1612" s="213"/>
      <c r="AG1612" s="213"/>
      <c r="AH1612" s="213"/>
      <c r="AI1612" s="213"/>
      <c r="AJ1612" s="213"/>
      <c r="AK1612" s="213"/>
      <c r="AL1612" s="213"/>
      <c r="AM1612" s="213"/>
      <c r="AN1612" s="213"/>
      <c r="AO1612" s="213"/>
      <c r="AP1612" s="213"/>
      <c r="AQ1612" s="213"/>
      <c r="AR1612" s="213"/>
      <c r="AS1612" s="213"/>
      <c r="AT1612" s="213"/>
      <c r="AU1612" s="213"/>
      <c r="AV1612" s="213"/>
    </row>
    <row r="1613" spans="14:48" ht="37.15" customHeight="1">
      <c r="N1613" s="213"/>
      <c r="O1613" s="213"/>
      <c r="P1613" s="213"/>
      <c r="AE1613" s="213"/>
      <c r="AF1613" s="213"/>
      <c r="AG1613" s="213"/>
      <c r="AH1613" s="213"/>
      <c r="AI1613" s="213"/>
      <c r="AJ1613" s="213"/>
      <c r="AK1613" s="213"/>
      <c r="AL1613" s="213"/>
      <c r="AM1613" s="213"/>
      <c r="AN1613" s="213"/>
      <c r="AO1613" s="213"/>
      <c r="AP1613" s="213"/>
      <c r="AQ1613" s="213"/>
      <c r="AR1613" s="213"/>
      <c r="AS1613" s="213"/>
      <c r="AT1613" s="213"/>
      <c r="AU1613" s="213"/>
      <c r="AV1613" s="213"/>
    </row>
    <row r="1614" spans="14:48" ht="37.15" customHeight="1">
      <c r="N1614" s="213"/>
      <c r="O1614" s="213"/>
      <c r="P1614" s="213"/>
      <c r="AE1614" s="213"/>
      <c r="AF1614" s="213"/>
      <c r="AG1614" s="213"/>
      <c r="AH1614" s="213"/>
      <c r="AI1614" s="213"/>
      <c r="AJ1614" s="213"/>
      <c r="AK1614" s="213"/>
      <c r="AL1614" s="213"/>
      <c r="AM1614" s="213"/>
      <c r="AN1614" s="213"/>
      <c r="AO1614" s="213"/>
      <c r="AP1614" s="213"/>
      <c r="AQ1614" s="213"/>
      <c r="AR1614" s="213"/>
      <c r="AS1614" s="213"/>
      <c r="AT1614" s="213"/>
      <c r="AU1614" s="213"/>
      <c r="AV1614" s="213"/>
    </row>
    <row r="1615" spans="14:48" ht="37.15" customHeight="1">
      <c r="N1615" s="213"/>
      <c r="O1615" s="213"/>
      <c r="P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row>
    <row r="1616" spans="14:48" ht="37.15" customHeight="1">
      <c r="N1616" s="213"/>
      <c r="O1616" s="213"/>
      <c r="P1616" s="213"/>
      <c r="AE1616" s="213"/>
      <c r="AF1616" s="213"/>
      <c r="AG1616" s="213"/>
      <c r="AH1616" s="213"/>
      <c r="AI1616" s="213"/>
      <c r="AJ1616" s="213"/>
      <c r="AK1616" s="213"/>
      <c r="AL1616" s="213"/>
      <c r="AM1616" s="213"/>
      <c r="AN1616" s="213"/>
      <c r="AO1616" s="213"/>
      <c r="AP1616" s="213"/>
      <c r="AQ1616" s="213"/>
      <c r="AR1616" s="213"/>
      <c r="AS1616" s="213"/>
      <c r="AT1616" s="213"/>
      <c r="AU1616" s="213"/>
      <c r="AV1616" s="213"/>
    </row>
    <row r="1617" spans="14:48" ht="37.15" customHeight="1">
      <c r="N1617" s="213"/>
      <c r="O1617" s="213"/>
      <c r="P1617" s="213"/>
      <c r="AE1617" s="213"/>
      <c r="AF1617" s="213"/>
      <c r="AG1617" s="213"/>
      <c r="AH1617" s="213"/>
      <c r="AI1617" s="213"/>
      <c r="AJ1617" s="213"/>
      <c r="AK1617" s="213"/>
      <c r="AL1617" s="213"/>
      <c r="AM1617" s="213"/>
      <c r="AN1617" s="213"/>
      <c r="AO1617" s="213"/>
      <c r="AP1617" s="213"/>
      <c r="AQ1617" s="213"/>
      <c r="AR1617" s="213"/>
      <c r="AS1617" s="213"/>
      <c r="AT1617" s="213"/>
      <c r="AU1617" s="213"/>
      <c r="AV1617" s="213"/>
    </row>
    <row r="1618" spans="14:48" ht="37.15" customHeight="1">
      <c r="N1618" s="213"/>
      <c r="O1618" s="213"/>
      <c r="P1618" s="213"/>
      <c r="AE1618" s="213"/>
      <c r="AF1618" s="213"/>
      <c r="AG1618" s="213"/>
      <c r="AH1618" s="213"/>
      <c r="AI1618" s="213"/>
      <c r="AJ1618" s="213"/>
      <c r="AK1618" s="213"/>
      <c r="AL1618" s="213"/>
      <c r="AM1618" s="213"/>
      <c r="AN1618" s="213"/>
      <c r="AO1618" s="213"/>
      <c r="AP1618" s="213"/>
      <c r="AQ1618" s="213"/>
      <c r="AR1618" s="213"/>
      <c r="AS1618" s="213"/>
      <c r="AT1618" s="213"/>
      <c r="AU1618" s="213"/>
      <c r="AV1618" s="213"/>
    </row>
    <row r="1619" spans="14:48" ht="37.15" customHeight="1">
      <c r="N1619" s="213"/>
      <c r="O1619" s="213"/>
      <c r="P1619" s="213"/>
      <c r="AE1619" s="213"/>
      <c r="AF1619" s="213"/>
      <c r="AG1619" s="213"/>
      <c r="AH1619" s="213"/>
      <c r="AI1619" s="213"/>
      <c r="AJ1619" s="213"/>
      <c r="AK1619" s="213"/>
      <c r="AL1619" s="213"/>
      <c r="AM1619" s="213"/>
      <c r="AN1619" s="213"/>
      <c r="AO1619" s="213"/>
      <c r="AP1619" s="213"/>
      <c r="AQ1619" s="213"/>
      <c r="AR1619" s="213"/>
      <c r="AS1619" s="213"/>
      <c r="AT1619" s="213"/>
      <c r="AU1619" s="213"/>
      <c r="AV1619" s="213"/>
    </row>
    <row r="1620" spans="14:48" ht="37.15" customHeight="1">
      <c r="N1620" s="213"/>
      <c r="O1620" s="213"/>
      <c r="P1620" s="213"/>
      <c r="AE1620" s="213"/>
      <c r="AF1620" s="213"/>
      <c r="AG1620" s="213"/>
      <c r="AH1620" s="213"/>
      <c r="AI1620" s="213"/>
      <c r="AJ1620" s="213"/>
      <c r="AK1620" s="213"/>
      <c r="AL1620" s="213"/>
      <c r="AM1620" s="213"/>
      <c r="AN1620" s="213"/>
      <c r="AO1620" s="213"/>
      <c r="AP1620" s="213"/>
      <c r="AQ1620" s="213"/>
      <c r="AR1620" s="213"/>
      <c r="AS1620" s="213"/>
      <c r="AT1620" s="213"/>
      <c r="AU1620" s="213"/>
      <c r="AV1620" s="213"/>
    </row>
    <row r="1621" spans="14:48" ht="37.15" customHeight="1">
      <c r="N1621" s="213"/>
      <c r="O1621" s="213"/>
      <c r="P1621" s="213"/>
      <c r="AE1621" s="213"/>
      <c r="AF1621" s="213"/>
      <c r="AG1621" s="213"/>
      <c r="AH1621" s="213"/>
      <c r="AI1621" s="213"/>
      <c r="AJ1621" s="213"/>
      <c r="AK1621" s="213"/>
      <c r="AL1621" s="213"/>
      <c r="AM1621" s="213"/>
      <c r="AN1621" s="213"/>
      <c r="AO1621" s="213"/>
      <c r="AP1621" s="213"/>
      <c r="AQ1621" s="213"/>
      <c r="AR1621" s="213"/>
      <c r="AS1621" s="213"/>
      <c r="AT1621" s="213"/>
      <c r="AU1621" s="213"/>
      <c r="AV1621" s="213"/>
    </row>
    <row r="1622" spans="14:48" ht="37.15" customHeight="1">
      <c r="N1622" s="213"/>
      <c r="O1622" s="213"/>
      <c r="P1622" s="213"/>
      <c r="AE1622" s="213"/>
      <c r="AF1622" s="213"/>
      <c r="AG1622" s="213"/>
      <c r="AH1622" s="213"/>
      <c r="AI1622" s="213"/>
      <c r="AJ1622" s="213"/>
      <c r="AK1622" s="213"/>
      <c r="AL1622" s="213"/>
      <c r="AM1622" s="213"/>
      <c r="AN1622" s="213"/>
      <c r="AO1622" s="213"/>
      <c r="AP1622" s="213"/>
      <c r="AQ1622" s="213"/>
      <c r="AR1622" s="213"/>
      <c r="AS1622" s="213"/>
      <c r="AT1622" s="213"/>
      <c r="AU1622" s="213"/>
      <c r="AV1622" s="213"/>
    </row>
    <row r="1623" spans="14:48" ht="37.15" customHeight="1">
      <c r="N1623" s="213"/>
      <c r="O1623" s="213"/>
      <c r="P1623" s="213"/>
      <c r="AE1623" s="213"/>
      <c r="AF1623" s="213"/>
      <c r="AG1623" s="213"/>
      <c r="AH1623" s="213"/>
      <c r="AI1623" s="213"/>
      <c r="AJ1623" s="213"/>
      <c r="AK1623" s="213"/>
      <c r="AL1623" s="213"/>
      <c r="AM1623" s="213"/>
      <c r="AN1623" s="213"/>
      <c r="AO1623" s="213"/>
      <c r="AP1623" s="213"/>
      <c r="AQ1623" s="213"/>
      <c r="AR1623" s="213"/>
      <c r="AS1623" s="213"/>
      <c r="AT1623" s="213"/>
      <c r="AU1623" s="213"/>
      <c r="AV1623" s="213"/>
    </row>
    <row r="1624" spans="14:48" ht="37.15" customHeight="1">
      <c r="N1624" s="213"/>
      <c r="O1624" s="213"/>
      <c r="P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row>
    <row r="1625" spans="14:48" ht="37.15" customHeight="1">
      <c r="N1625" s="213"/>
      <c r="O1625" s="213"/>
      <c r="P1625" s="213"/>
      <c r="AE1625" s="213"/>
      <c r="AF1625" s="213"/>
      <c r="AG1625" s="213"/>
      <c r="AH1625" s="213"/>
      <c r="AI1625" s="213"/>
      <c r="AJ1625" s="213"/>
      <c r="AK1625" s="213"/>
      <c r="AL1625" s="213"/>
      <c r="AM1625" s="213"/>
      <c r="AN1625" s="213"/>
      <c r="AO1625" s="213"/>
      <c r="AP1625" s="213"/>
      <c r="AQ1625" s="213"/>
      <c r="AR1625" s="213"/>
      <c r="AS1625" s="213"/>
      <c r="AT1625" s="213"/>
      <c r="AU1625" s="213"/>
      <c r="AV1625" s="213"/>
    </row>
    <row r="1626" spans="14:48" ht="37.15" customHeight="1">
      <c r="N1626" s="213"/>
      <c r="O1626" s="213"/>
      <c r="P1626" s="213"/>
      <c r="AE1626" s="213"/>
      <c r="AF1626" s="213"/>
      <c r="AG1626" s="213"/>
      <c r="AH1626" s="213"/>
      <c r="AI1626" s="213"/>
      <c r="AJ1626" s="213"/>
      <c r="AK1626" s="213"/>
      <c r="AL1626" s="213"/>
      <c r="AM1626" s="213"/>
      <c r="AN1626" s="213"/>
      <c r="AO1626" s="213"/>
      <c r="AP1626" s="213"/>
      <c r="AQ1626" s="213"/>
      <c r="AR1626" s="213"/>
      <c r="AS1626" s="213"/>
      <c r="AT1626" s="213"/>
      <c r="AU1626" s="213"/>
      <c r="AV1626" s="213"/>
    </row>
    <row r="1627" spans="14:48" ht="37.15" customHeight="1">
      <c r="N1627" s="213"/>
      <c r="O1627" s="213"/>
      <c r="P1627" s="213"/>
      <c r="AE1627" s="213"/>
      <c r="AF1627" s="213"/>
      <c r="AG1627" s="213"/>
      <c r="AH1627" s="213"/>
      <c r="AI1627" s="213"/>
      <c r="AJ1627" s="213"/>
      <c r="AK1627" s="213"/>
      <c r="AL1627" s="213"/>
      <c r="AM1627" s="213"/>
      <c r="AN1627" s="213"/>
      <c r="AO1627" s="213"/>
      <c r="AP1627" s="213"/>
      <c r="AQ1627" s="213"/>
      <c r="AR1627" s="213"/>
      <c r="AS1627" s="213"/>
      <c r="AT1627" s="213"/>
      <c r="AU1627" s="213"/>
      <c r="AV1627" s="213"/>
    </row>
    <row r="1628" spans="14:48" ht="37.15" customHeight="1">
      <c r="N1628" s="213"/>
      <c r="O1628" s="213"/>
      <c r="P1628" s="213"/>
      <c r="AE1628" s="213"/>
      <c r="AF1628" s="213"/>
      <c r="AG1628" s="213"/>
      <c r="AH1628" s="213"/>
      <c r="AI1628" s="213"/>
      <c r="AJ1628" s="213"/>
      <c r="AK1628" s="213"/>
      <c r="AL1628" s="213"/>
      <c r="AM1628" s="213"/>
      <c r="AN1628" s="213"/>
      <c r="AO1628" s="213"/>
      <c r="AP1628" s="213"/>
      <c r="AQ1628" s="213"/>
      <c r="AR1628" s="213"/>
      <c r="AS1628" s="213"/>
      <c r="AT1628" s="213"/>
      <c r="AU1628" s="213"/>
      <c r="AV1628" s="213"/>
    </row>
    <row r="1629" spans="14:48" ht="37.15" customHeight="1">
      <c r="N1629" s="213"/>
      <c r="O1629" s="213"/>
      <c r="P1629" s="213"/>
      <c r="AE1629" s="213"/>
      <c r="AF1629" s="213"/>
      <c r="AG1629" s="213"/>
      <c r="AH1629" s="213"/>
      <c r="AI1629" s="213"/>
      <c r="AJ1629" s="213"/>
      <c r="AK1629" s="213"/>
      <c r="AL1629" s="213"/>
      <c r="AM1629" s="213"/>
      <c r="AN1629" s="213"/>
      <c r="AO1629" s="213"/>
      <c r="AP1629" s="213"/>
      <c r="AQ1629" s="213"/>
      <c r="AR1629" s="213"/>
      <c r="AS1629" s="213"/>
      <c r="AT1629" s="213"/>
      <c r="AU1629" s="213"/>
      <c r="AV1629" s="213"/>
    </row>
    <row r="1630" spans="14:48" ht="37.15" customHeight="1">
      <c r="N1630" s="213"/>
      <c r="O1630" s="213"/>
      <c r="P1630" s="213"/>
      <c r="AE1630" s="213"/>
      <c r="AF1630" s="213"/>
      <c r="AG1630" s="213"/>
      <c r="AH1630" s="213"/>
      <c r="AI1630" s="213"/>
      <c r="AJ1630" s="213"/>
      <c r="AK1630" s="213"/>
      <c r="AL1630" s="213"/>
      <c r="AM1630" s="213"/>
      <c r="AN1630" s="213"/>
      <c r="AO1630" s="213"/>
      <c r="AP1630" s="213"/>
      <c r="AQ1630" s="213"/>
      <c r="AR1630" s="213"/>
      <c r="AS1630" s="213"/>
      <c r="AT1630" s="213"/>
      <c r="AU1630" s="213"/>
      <c r="AV1630" s="213"/>
    </row>
    <row r="1631" spans="14:48" ht="37.15" customHeight="1">
      <c r="N1631" s="213"/>
      <c r="O1631" s="213"/>
      <c r="P1631" s="213"/>
      <c r="AE1631" s="213"/>
      <c r="AF1631" s="213"/>
      <c r="AG1631" s="213"/>
      <c r="AH1631" s="213"/>
      <c r="AI1631" s="213"/>
      <c r="AJ1631" s="213"/>
      <c r="AK1631" s="213"/>
      <c r="AL1631" s="213"/>
      <c r="AM1631" s="213"/>
      <c r="AN1631" s="213"/>
      <c r="AO1631" s="213"/>
      <c r="AP1631" s="213"/>
      <c r="AQ1631" s="213"/>
      <c r="AR1631" s="213"/>
      <c r="AS1631" s="213"/>
      <c r="AT1631" s="213"/>
      <c r="AU1631" s="213"/>
      <c r="AV1631" s="213"/>
    </row>
    <row r="1632" spans="14:48" ht="37.15" customHeight="1">
      <c r="N1632" s="213"/>
      <c r="O1632" s="213"/>
      <c r="P1632" s="213"/>
      <c r="AE1632" s="213"/>
      <c r="AF1632" s="213"/>
      <c r="AG1632" s="213"/>
      <c r="AH1632" s="213"/>
      <c r="AI1632" s="213"/>
      <c r="AJ1632" s="213"/>
      <c r="AK1632" s="213"/>
      <c r="AL1632" s="213"/>
      <c r="AM1632" s="213"/>
      <c r="AN1632" s="213"/>
      <c r="AO1632" s="213"/>
      <c r="AP1632" s="213"/>
      <c r="AQ1632" s="213"/>
      <c r="AR1632" s="213"/>
      <c r="AS1632" s="213"/>
      <c r="AT1632" s="213"/>
      <c r="AU1632" s="213"/>
      <c r="AV1632" s="213"/>
    </row>
    <row r="1633" spans="14:48" ht="37.15" customHeight="1">
      <c r="N1633" s="213"/>
      <c r="O1633" s="213"/>
      <c r="P1633" s="213"/>
      <c r="AE1633" s="213"/>
      <c r="AF1633" s="213"/>
      <c r="AG1633" s="213"/>
      <c r="AH1633" s="213"/>
      <c r="AI1633" s="213"/>
      <c r="AJ1633" s="213"/>
      <c r="AK1633" s="213"/>
      <c r="AL1633" s="213"/>
      <c r="AM1633" s="213"/>
      <c r="AN1633" s="213"/>
      <c r="AO1633" s="213"/>
      <c r="AP1633" s="213"/>
      <c r="AQ1633" s="213"/>
      <c r="AR1633" s="213"/>
      <c r="AS1633" s="213"/>
      <c r="AT1633" s="213"/>
      <c r="AU1633" s="213"/>
      <c r="AV1633" s="213"/>
    </row>
    <row r="1634" spans="14:48" ht="37.15" customHeight="1">
      <c r="N1634" s="213"/>
      <c r="O1634" s="213"/>
      <c r="P1634" s="213"/>
      <c r="AE1634" s="213"/>
      <c r="AF1634" s="213"/>
      <c r="AG1634" s="213"/>
      <c r="AH1634" s="213"/>
      <c r="AI1634" s="213"/>
      <c r="AJ1634" s="213"/>
      <c r="AK1634" s="213"/>
      <c r="AL1634" s="213"/>
      <c r="AM1634" s="213"/>
      <c r="AN1634" s="213"/>
      <c r="AO1634" s="213"/>
      <c r="AP1634" s="213"/>
      <c r="AQ1634" s="213"/>
      <c r="AR1634" s="213"/>
      <c r="AS1634" s="213"/>
      <c r="AT1634" s="213"/>
      <c r="AU1634" s="213"/>
      <c r="AV1634" s="213"/>
    </row>
    <row r="1635" spans="14:48" ht="37.15" customHeight="1">
      <c r="N1635" s="213"/>
      <c r="O1635" s="213"/>
      <c r="P1635" s="213"/>
      <c r="AE1635" s="213"/>
      <c r="AF1635" s="213"/>
      <c r="AG1635" s="213"/>
      <c r="AH1635" s="213"/>
      <c r="AI1635" s="213"/>
      <c r="AJ1635" s="213"/>
      <c r="AK1635" s="213"/>
      <c r="AL1635" s="213"/>
      <c r="AM1635" s="213"/>
      <c r="AN1635" s="213"/>
      <c r="AO1635" s="213"/>
      <c r="AP1635" s="213"/>
      <c r="AQ1635" s="213"/>
      <c r="AR1635" s="213"/>
      <c r="AS1635" s="213"/>
      <c r="AT1635" s="213"/>
      <c r="AU1635" s="213"/>
      <c r="AV1635" s="213"/>
    </row>
    <row r="1636" spans="14:48" ht="37.15" customHeight="1">
      <c r="N1636" s="213"/>
      <c r="O1636" s="213"/>
      <c r="P1636" s="213"/>
      <c r="AE1636" s="213"/>
      <c r="AF1636" s="213"/>
      <c r="AG1636" s="213"/>
      <c r="AH1636" s="213"/>
      <c r="AI1636" s="213"/>
      <c r="AJ1636" s="213"/>
      <c r="AK1636" s="213"/>
      <c r="AL1636" s="213"/>
      <c r="AM1636" s="213"/>
      <c r="AN1636" s="213"/>
      <c r="AO1636" s="213"/>
      <c r="AP1636" s="213"/>
      <c r="AQ1636" s="213"/>
      <c r="AR1636" s="213"/>
      <c r="AS1636" s="213"/>
      <c r="AT1636" s="213"/>
      <c r="AU1636" s="213"/>
      <c r="AV1636" s="213"/>
    </row>
    <row r="1637" spans="14:48" ht="37.15" customHeight="1">
      <c r="N1637" s="213"/>
      <c r="O1637" s="213"/>
      <c r="P1637" s="213"/>
      <c r="AE1637" s="213"/>
      <c r="AF1637" s="213"/>
      <c r="AG1637" s="213"/>
      <c r="AH1637" s="213"/>
      <c r="AI1637" s="213"/>
      <c r="AJ1637" s="213"/>
      <c r="AK1637" s="213"/>
      <c r="AL1637" s="213"/>
      <c r="AM1637" s="213"/>
      <c r="AN1637" s="213"/>
      <c r="AO1637" s="213"/>
      <c r="AP1637" s="213"/>
      <c r="AQ1637" s="213"/>
      <c r="AR1637" s="213"/>
      <c r="AS1637" s="213"/>
      <c r="AT1637" s="213"/>
      <c r="AU1637" s="213"/>
      <c r="AV1637" s="213"/>
    </row>
    <row r="1638" spans="14:48" ht="37.15" customHeight="1">
      <c r="N1638" s="213"/>
      <c r="O1638" s="213"/>
      <c r="P1638" s="213"/>
      <c r="AE1638" s="213"/>
      <c r="AF1638" s="213"/>
      <c r="AG1638" s="213"/>
      <c r="AH1638" s="213"/>
      <c r="AI1638" s="213"/>
      <c r="AJ1638" s="213"/>
      <c r="AK1638" s="213"/>
      <c r="AL1638" s="213"/>
      <c r="AM1638" s="213"/>
      <c r="AN1638" s="213"/>
      <c r="AO1638" s="213"/>
      <c r="AP1638" s="213"/>
      <c r="AQ1638" s="213"/>
      <c r="AR1638" s="213"/>
      <c r="AS1638" s="213"/>
      <c r="AT1638" s="213"/>
      <c r="AU1638" s="213"/>
      <c r="AV1638" s="213"/>
    </row>
    <row r="1639" spans="14:48" ht="37.15" customHeight="1">
      <c r="N1639" s="213"/>
      <c r="O1639" s="213"/>
      <c r="P1639" s="213"/>
      <c r="AE1639" s="213"/>
      <c r="AF1639" s="213"/>
      <c r="AG1639" s="213"/>
      <c r="AH1639" s="213"/>
      <c r="AI1639" s="213"/>
      <c r="AJ1639" s="213"/>
      <c r="AK1639" s="213"/>
      <c r="AL1639" s="213"/>
      <c r="AM1639" s="213"/>
      <c r="AN1639" s="213"/>
      <c r="AO1639" s="213"/>
      <c r="AP1639" s="213"/>
      <c r="AQ1639" s="213"/>
      <c r="AR1639" s="213"/>
      <c r="AS1639" s="213"/>
      <c r="AT1639" s="213"/>
      <c r="AU1639" s="213"/>
      <c r="AV1639" s="213"/>
    </row>
    <row r="1640" spans="14:48" ht="37.15" customHeight="1">
      <c r="N1640" s="213"/>
      <c r="O1640" s="213"/>
      <c r="P1640" s="213"/>
      <c r="AE1640" s="213"/>
      <c r="AF1640" s="213"/>
      <c r="AG1640" s="213"/>
      <c r="AH1640" s="213"/>
      <c r="AI1640" s="213"/>
      <c r="AJ1640" s="213"/>
      <c r="AK1640" s="213"/>
      <c r="AL1640" s="213"/>
      <c r="AM1640" s="213"/>
      <c r="AN1640" s="213"/>
      <c r="AO1640" s="213"/>
      <c r="AP1640" s="213"/>
      <c r="AQ1640" s="213"/>
      <c r="AR1640" s="213"/>
      <c r="AS1640" s="213"/>
      <c r="AT1640" s="213"/>
      <c r="AU1640" s="213"/>
      <c r="AV1640" s="213"/>
    </row>
    <row r="1641" spans="14:48" ht="37.15" customHeight="1">
      <c r="N1641" s="213"/>
      <c r="O1641" s="213"/>
      <c r="P1641" s="213"/>
      <c r="AE1641" s="213"/>
      <c r="AF1641" s="213"/>
      <c r="AG1641" s="213"/>
      <c r="AH1641" s="213"/>
      <c r="AI1641" s="213"/>
      <c r="AJ1641" s="213"/>
      <c r="AK1641" s="213"/>
      <c r="AL1641" s="213"/>
      <c r="AM1641" s="213"/>
      <c r="AN1641" s="213"/>
      <c r="AO1641" s="213"/>
      <c r="AP1641" s="213"/>
      <c r="AQ1641" s="213"/>
      <c r="AR1641" s="213"/>
      <c r="AS1641" s="213"/>
      <c r="AT1641" s="213"/>
      <c r="AU1641" s="213"/>
      <c r="AV1641" s="213"/>
    </row>
    <row r="1642" spans="14:48" ht="37.15" customHeight="1">
      <c r="N1642" s="213"/>
      <c r="O1642" s="213"/>
      <c r="P1642" s="213"/>
      <c r="AE1642" s="213"/>
      <c r="AF1642" s="213"/>
      <c r="AG1642" s="213"/>
      <c r="AH1642" s="213"/>
      <c r="AI1642" s="213"/>
      <c r="AJ1642" s="213"/>
      <c r="AK1642" s="213"/>
      <c r="AL1642" s="213"/>
      <c r="AM1642" s="213"/>
      <c r="AN1642" s="213"/>
      <c r="AO1642" s="213"/>
      <c r="AP1642" s="213"/>
      <c r="AQ1642" s="213"/>
      <c r="AR1642" s="213"/>
      <c r="AS1642" s="213"/>
      <c r="AT1642" s="213"/>
      <c r="AU1642" s="213"/>
      <c r="AV1642" s="213"/>
    </row>
    <row r="1643" spans="14:48" ht="37.15" customHeight="1">
      <c r="N1643" s="213"/>
      <c r="O1643" s="213"/>
      <c r="P1643" s="213"/>
      <c r="AE1643" s="213"/>
      <c r="AF1643" s="213"/>
      <c r="AG1643" s="213"/>
      <c r="AH1643" s="213"/>
      <c r="AI1643" s="213"/>
      <c r="AJ1643" s="213"/>
      <c r="AK1643" s="213"/>
      <c r="AL1643" s="213"/>
      <c r="AM1643" s="213"/>
      <c r="AN1643" s="213"/>
      <c r="AO1643" s="213"/>
      <c r="AP1643" s="213"/>
      <c r="AQ1643" s="213"/>
      <c r="AR1643" s="213"/>
      <c r="AS1643" s="213"/>
      <c r="AT1643" s="213"/>
      <c r="AU1643" s="213"/>
      <c r="AV1643" s="213"/>
    </row>
    <row r="1644" spans="14:48" ht="37.15" customHeight="1">
      <c r="N1644" s="213"/>
      <c r="O1644" s="213"/>
      <c r="P1644" s="213"/>
      <c r="AE1644" s="213"/>
      <c r="AF1644" s="213"/>
      <c r="AG1644" s="213"/>
      <c r="AH1644" s="213"/>
      <c r="AI1644" s="213"/>
      <c r="AJ1644" s="213"/>
      <c r="AK1644" s="213"/>
      <c r="AL1644" s="213"/>
      <c r="AM1644" s="213"/>
      <c r="AN1644" s="213"/>
      <c r="AO1644" s="213"/>
      <c r="AP1644" s="213"/>
      <c r="AQ1644" s="213"/>
      <c r="AR1644" s="213"/>
      <c r="AS1644" s="213"/>
      <c r="AT1644" s="213"/>
      <c r="AU1644" s="213"/>
      <c r="AV1644" s="213"/>
    </row>
    <row r="1645" spans="14:48" ht="37.15" customHeight="1">
      <c r="N1645" s="213"/>
      <c r="O1645" s="213"/>
      <c r="P1645" s="213"/>
      <c r="AE1645" s="213"/>
      <c r="AF1645" s="213"/>
      <c r="AG1645" s="213"/>
      <c r="AH1645" s="213"/>
      <c r="AI1645" s="213"/>
      <c r="AJ1645" s="213"/>
      <c r="AK1645" s="213"/>
      <c r="AL1645" s="213"/>
      <c r="AM1645" s="213"/>
      <c r="AN1645" s="213"/>
      <c r="AO1645" s="213"/>
      <c r="AP1645" s="213"/>
      <c r="AQ1645" s="213"/>
      <c r="AR1645" s="213"/>
      <c r="AS1645" s="213"/>
      <c r="AT1645" s="213"/>
      <c r="AU1645" s="213"/>
      <c r="AV1645" s="213"/>
    </row>
    <row r="1646" spans="14:48" ht="37.15" customHeight="1">
      <c r="N1646" s="213"/>
      <c r="O1646" s="213"/>
      <c r="P1646" s="213"/>
      <c r="AE1646" s="213"/>
      <c r="AF1646" s="213"/>
      <c r="AG1646" s="213"/>
      <c r="AH1646" s="213"/>
      <c r="AI1646" s="213"/>
      <c r="AJ1646" s="213"/>
      <c r="AK1646" s="213"/>
      <c r="AL1646" s="213"/>
      <c r="AM1646" s="213"/>
      <c r="AN1646" s="213"/>
      <c r="AO1646" s="213"/>
      <c r="AP1646" s="213"/>
      <c r="AQ1646" s="213"/>
      <c r="AR1646" s="213"/>
      <c r="AS1646" s="213"/>
      <c r="AT1646" s="213"/>
      <c r="AU1646" s="213"/>
      <c r="AV1646" s="213"/>
    </row>
    <row r="1647" spans="14:48" ht="37.15" customHeight="1">
      <c r="N1647" s="213"/>
      <c r="O1647" s="213"/>
      <c r="P1647" s="213"/>
      <c r="AE1647" s="213"/>
      <c r="AF1647" s="213"/>
      <c r="AG1647" s="213"/>
      <c r="AH1647" s="213"/>
      <c r="AI1647" s="213"/>
      <c r="AJ1647" s="213"/>
      <c r="AK1647" s="213"/>
      <c r="AL1647" s="213"/>
      <c r="AM1647" s="213"/>
      <c r="AN1647" s="213"/>
      <c r="AO1647" s="213"/>
      <c r="AP1647" s="213"/>
      <c r="AQ1647" s="213"/>
      <c r="AR1647" s="213"/>
      <c r="AS1647" s="213"/>
      <c r="AT1647" s="213"/>
      <c r="AU1647" s="213"/>
      <c r="AV1647" s="213"/>
    </row>
    <row r="1648" spans="14:48" ht="37.15" customHeight="1">
      <c r="N1648" s="213"/>
      <c r="O1648" s="213"/>
      <c r="P1648" s="213"/>
      <c r="AE1648" s="213"/>
      <c r="AF1648" s="213"/>
      <c r="AG1648" s="213"/>
      <c r="AH1648" s="213"/>
      <c r="AI1648" s="213"/>
      <c r="AJ1648" s="213"/>
      <c r="AK1648" s="213"/>
      <c r="AL1648" s="213"/>
      <c r="AM1648" s="213"/>
      <c r="AN1648" s="213"/>
      <c r="AO1648" s="213"/>
      <c r="AP1648" s="213"/>
      <c r="AQ1648" s="213"/>
      <c r="AR1648" s="213"/>
      <c r="AS1648" s="213"/>
      <c r="AT1648" s="213"/>
      <c r="AU1648" s="213"/>
      <c r="AV1648" s="213"/>
    </row>
    <row r="1649" spans="14:48" ht="37.15" customHeight="1">
      <c r="N1649" s="213"/>
      <c r="O1649" s="213"/>
      <c r="P1649" s="213"/>
      <c r="AE1649" s="213"/>
      <c r="AF1649" s="213"/>
      <c r="AG1649" s="213"/>
      <c r="AH1649" s="213"/>
      <c r="AI1649" s="213"/>
      <c r="AJ1649" s="213"/>
      <c r="AK1649" s="213"/>
      <c r="AL1649" s="213"/>
      <c r="AM1649" s="213"/>
      <c r="AN1649" s="213"/>
      <c r="AO1649" s="213"/>
      <c r="AP1649" s="213"/>
      <c r="AQ1649" s="213"/>
      <c r="AR1649" s="213"/>
      <c r="AS1649" s="213"/>
      <c r="AT1649" s="213"/>
      <c r="AU1649" s="213"/>
      <c r="AV1649" s="213"/>
    </row>
    <row r="1650" spans="14:48" ht="37.15" customHeight="1">
      <c r="N1650" s="213"/>
      <c r="O1650" s="213"/>
      <c r="P1650" s="213"/>
      <c r="AE1650" s="213"/>
      <c r="AF1650" s="213"/>
      <c r="AG1650" s="213"/>
      <c r="AH1650" s="213"/>
      <c r="AI1650" s="213"/>
      <c r="AJ1650" s="213"/>
      <c r="AK1650" s="213"/>
      <c r="AL1650" s="213"/>
      <c r="AM1650" s="213"/>
      <c r="AN1650" s="213"/>
      <c r="AO1650" s="213"/>
      <c r="AP1650" s="213"/>
      <c r="AQ1650" s="213"/>
      <c r="AR1650" s="213"/>
      <c r="AS1650" s="213"/>
      <c r="AT1650" s="213"/>
      <c r="AU1650" s="213"/>
      <c r="AV1650" s="213"/>
    </row>
    <row r="1651" spans="14:48" ht="37.15" customHeight="1">
      <c r="N1651" s="213"/>
      <c r="O1651" s="213"/>
      <c r="P1651" s="213"/>
      <c r="AE1651" s="213"/>
      <c r="AF1651" s="213"/>
      <c r="AG1651" s="213"/>
      <c r="AH1651" s="213"/>
      <c r="AI1651" s="213"/>
      <c r="AJ1651" s="213"/>
      <c r="AK1651" s="213"/>
      <c r="AL1651" s="213"/>
      <c r="AM1651" s="213"/>
      <c r="AN1651" s="213"/>
      <c r="AO1651" s="213"/>
      <c r="AP1651" s="213"/>
      <c r="AQ1651" s="213"/>
      <c r="AR1651" s="213"/>
      <c r="AS1651" s="213"/>
      <c r="AT1651" s="213"/>
      <c r="AU1651" s="213"/>
      <c r="AV1651" s="213"/>
    </row>
    <row r="1652" spans="14:48" ht="37.15" customHeight="1">
      <c r="N1652" s="213"/>
      <c r="O1652" s="213"/>
      <c r="P1652" s="213"/>
      <c r="AE1652" s="213"/>
      <c r="AF1652" s="213"/>
      <c r="AG1652" s="213"/>
      <c r="AH1652" s="213"/>
      <c r="AI1652" s="213"/>
      <c r="AJ1652" s="213"/>
      <c r="AK1652" s="213"/>
      <c r="AL1652" s="213"/>
      <c r="AM1652" s="213"/>
      <c r="AN1652" s="213"/>
      <c r="AO1652" s="213"/>
      <c r="AP1652" s="213"/>
      <c r="AQ1652" s="213"/>
      <c r="AR1652" s="213"/>
      <c r="AS1652" s="213"/>
      <c r="AT1652" s="213"/>
      <c r="AU1652" s="213"/>
      <c r="AV1652" s="213"/>
    </row>
    <row r="1653" spans="14:48" ht="37.15" customHeight="1">
      <c r="N1653" s="213"/>
      <c r="O1653" s="213"/>
      <c r="P1653" s="213"/>
      <c r="AE1653" s="213"/>
      <c r="AF1653" s="213"/>
      <c r="AG1653" s="213"/>
      <c r="AH1653" s="213"/>
      <c r="AI1653" s="213"/>
      <c r="AJ1653" s="213"/>
      <c r="AK1653" s="213"/>
      <c r="AL1653" s="213"/>
      <c r="AM1653" s="213"/>
      <c r="AN1653" s="213"/>
      <c r="AO1653" s="213"/>
      <c r="AP1653" s="213"/>
      <c r="AQ1653" s="213"/>
      <c r="AR1653" s="213"/>
      <c r="AS1653" s="213"/>
      <c r="AT1653" s="213"/>
      <c r="AU1653" s="213"/>
      <c r="AV1653" s="213"/>
    </row>
    <row r="1654" spans="14:48" ht="37.15" customHeight="1">
      <c r="N1654" s="213"/>
      <c r="O1654" s="213"/>
      <c r="P1654" s="213"/>
      <c r="AE1654" s="213"/>
      <c r="AF1654" s="213"/>
      <c r="AG1654" s="213"/>
      <c r="AH1654" s="213"/>
      <c r="AI1654" s="213"/>
      <c r="AJ1654" s="213"/>
      <c r="AK1654" s="213"/>
      <c r="AL1654" s="213"/>
      <c r="AM1654" s="213"/>
      <c r="AN1654" s="213"/>
      <c r="AO1654" s="213"/>
      <c r="AP1654" s="213"/>
      <c r="AQ1654" s="213"/>
      <c r="AR1654" s="213"/>
      <c r="AS1654" s="213"/>
      <c r="AT1654" s="213"/>
      <c r="AU1654" s="213"/>
      <c r="AV1654" s="213"/>
    </row>
    <row r="1655" spans="14:48" ht="37.15" customHeight="1">
      <c r="N1655" s="213"/>
      <c r="O1655" s="213"/>
      <c r="P1655" s="213"/>
      <c r="AE1655" s="213"/>
      <c r="AF1655" s="213"/>
      <c r="AG1655" s="213"/>
      <c r="AH1655" s="213"/>
      <c r="AI1655" s="213"/>
      <c r="AJ1655" s="213"/>
      <c r="AK1655" s="213"/>
      <c r="AL1655" s="213"/>
      <c r="AM1655" s="213"/>
      <c r="AN1655" s="213"/>
      <c r="AO1655" s="213"/>
      <c r="AP1655" s="213"/>
      <c r="AQ1655" s="213"/>
      <c r="AR1655" s="213"/>
      <c r="AS1655" s="213"/>
      <c r="AT1655" s="213"/>
      <c r="AU1655" s="213"/>
      <c r="AV1655" s="213"/>
    </row>
    <row r="1656" spans="14:48" ht="37.15" customHeight="1">
      <c r="N1656" s="213"/>
      <c r="O1656" s="213"/>
      <c r="P1656" s="213"/>
      <c r="AE1656" s="213"/>
      <c r="AF1656" s="213"/>
      <c r="AG1656" s="213"/>
      <c r="AH1656" s="213"/>
      <c r="AI1656" s="213"/>
      <c r="AJ1656" s="213"/>
      <c r="AK1656" s="213"/>
      <c r="AL1656" s="213"/>
      <c r="AM1656" s="213"/>
      <c r="AN1656" s="213"/>
      <c r="AO1656" s="213"/>
      <c r="AP1656" s="213"/>
      <c r="AQ1656" s="213"/>
      <c r="AR1656" s="213"/>
      <c r="AS1656" s="213"/>
      <c r="AT1656" s="213"/>
      <c r="AU1656" s="213"/>
      <c r="AV1656" s="213"/>
    </row>
    <row r="1657" spans="14:48" ht="37.15" customHeight="1">
      <c r="N1657" s="213"/>
      <c r="O1657" s="213"/>
      <c r="P1657" s="213"/>
      <c r="AE1657" s="213"/>
      <c r="AF1657" s="213"/>
      <c r="AG1657" s="213"/>
      <c r="AH1657" s="213"/>
      <c r="AI1657" s="213"/>
      <c r="AJ1657" s="213"/>
      <c r="AK1657" s="213"/>
      <c r="AL1657" s="213"/>
      <c r="AM1657" s="213"/>
      <c r="AN1657" s="213"/>
      <c r="AO1657" s="213"/>
      <c r="AP1657" s="213"/>
      <c r="AQ1657" s="213"/>
      <c r="AR1657" s="213"/>
      <c r="AS1657" s="213"/>
      <c r="AT1657" s="213"/>
      <c r="AU1657" s="213"/>
      <c r="AV1657" s="213"/>
    </row>
    <row r="1658" spans="14:48" ht="37.15" customHeight="1">
      <c r="N1658" s="213"/>
      <c r="O1658" s="213"/>
      <c r="P1658" s="213"/>
      <c r="AE1658" s="213"/>
      <c r="AF1658" s="213"/>
      <c r="AG1658" s="213"/>
      <c r="AH1658" s="213"/>
      <c r="AI1658" s="213"/>
      <c r="AJ1658" s="213"/>
      <c r="AK1658" s="213"/>
      <c r="AL1658" s="213"/>
      <c r="AM1658" s="213"/>
      <c r="AN1658" s="213"/>
      <c r="AO1658" s="213"/>
      <c r="AP1658" s="213"/>
      <c r="AQ1658" s="213"/>
      <c r="AR1658" s="213"/>
      <c r="AS1658" s="213"/>
      <c r="AT1658" s="213"/>
      <c r="AU1658" s="213"/>
      <c r="AV1658" s="213"/>
    </row>
    <row r="1659" spans="14:48" ht="37.15" customHeight="1">
      <c r="N1659" s="213"/>
      <c r="O1659" s="213"/>
      <c r="P1659" s="213"/>
      <c r="AE1659" s="213"/>
      <c r="AF1659" s="213"/>
      <c r="AG1659" s="213"/>
      <c r="AH1659" s="213"/>
      <c r="AI1659" s="213"/>
      <c r="AJ1659" s="213"/>
      <c r="AK1659" s="213"/>
      <c r="AL1659" s="213"/>
      <c r="AM1659" s="213"/>
      <c r="AN1659" s="213"/>
      <c r="AO1659" s="213"/>
      <c r="AP1659" s="213"/>
      <c r="AQ1659" s="213"/>
      <c r="AR1659" s="213"/>
      <c r="AS1659" s="213"/>
      <c r="AT1659" s="213"/>
      <c r="AU1659" s="213"/>
      <c r="AV1659" s="213"/>
    </row>
    <row r="1660" spans="14:48" ht="37.15" customHeight="1">
      <c r="N1660" s="213"/>
      <c r="O1660" s="213"/>
      <c r="P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row>
    <row r="1661" spans="14:48" ht="37.15" customHeight="1">
      <c r="N1661" s="213"/>
      <c r="O1661" s="213"/>
      <c r="P1661" s="213"/>
      <c r="AE1661" s="213"/>
      <c r="AF1661" s="213"/>
      <c r="AG1661" s="213"/>
      <c r="AH1661" s="213"/>
      <c r="AI1661" s="213"/>
      <c r="AJ1661" s="213"/>
      <c r="AK1661" s="213"/>
      <c r="AL1661" s="213"/>
      <c r="AM1661" s="213"/>
      <c r="AN1661" s="213"/>
      <c r="AO1661" s="213"/>
      <c r="AP1661" s="213"/>
      <c r="AQ1661" s="213"/>
      <c r="AR1661" s="213"/>
      <c r="AS1661" s="213"/>
      <c r="AT1661" s="213"/>
      <c r="AU1661" s="213"/>
      <c r="AV1661" s="213"/>
    </row>
    <row r="1662" spans="14:48" ht="37.15" customHeight="1">
      <c r="N1662" s="213"/>
      <c r="O1662" s="213"/>
      <c r="P1662" s="213"/>
      <c r="AE1662" s="213"/>
      <c r="AF1662" s="213"/>
      <c r="AG1662" s="213"/>
      <c r="AH1662" s="213"/>
      <c r="AI1662" s="213"/>
      <c r="AJ1662" s="213"/>
      <c r="AK1662" s="213"/>
      <c r="AL1662" s="213"/>
      <c r="AM1662" s="213"/>
      <c r="AN1662" s="213"/>
      <c r="AO1662" s="213"/>
      <c r="AP1662" s="213"/>
      <c r="AQ1662" s="213"/>
      <c r="AR1662" s="213"/>
      <c r="AS1662" s="213"/>
      <c r="AT1662" s="213"/>
      <c r="AU1662" s="213"/>
      <c r="AV1662" s="213"/>
    </row>
    <row r="1663" spans="14:48" ht="37.15" customHeight="1">
      <c r="N1663" s="213"/>
      <c r="O1663" s="213"/>
      <c r="P1663" s="213"/>
      <c r="AE1663" s="213"/>
      <c r="AF1663" s="213"/>
      <c r="AG1663" s="213"/>
      <c r="AH1663" s="213"/>
      <c r="AI1663" s="213"/>
      <c r="AJ1663" s="213"/>
      <c r="AK1663" s="213"/>
      <c r="AL1663" s="213"/>
      <c r="AM1663" s="213"/>
      <c r="AN1663" s="213"/>
      <c r="AO1663" s="213"/>
      <c r="AP1663" s="213"/>
      <c r="AQ1663" s="213"/>
      <c r="AR1663" s="213"/>
      <c r="AS1663" s="213"/>
      <c r="AT1663" s="213"/>
      <c r="AU1663" s="213"/>
      <c r="AV1663" s="213"/>
    </row>
    <row r="1664" spans="14:48" ht="37.15" customHeight="1">
      <c r="N1664" s="213"/>
      <c r="O1664" s="213"/>
      <c r="P1664" s="213"/>
      <c r="AE1664" s="213"/>
      <c r="AF1664" s="213"/>
      <c r="AG1664" s="213"/>
      <c r="AH1664" s="213"/>
      <c r="AI1664" s="213"/>
      <c r="AJ1664" s="213"/>
      <c r="AK1664" s="213"/>
      <c r="AL1664" s="213"/>
      <c r="AM1664" s="213"/>
      <c r="AN1664" s="213"/>
      <c r="AO1664" s="213"/>
      <c r="AP1664" s="213"/>
      <c r="AQ1664" s="213"/>
      <c r="AR1664" s="213"/>
      <c r="AS1664" s="213"/>
      <c r="AT1664" s="213"/>
      <c r="AU1664" s="213"/>
      <c r="AV1664" s="213"/>
    </row>
    <row r="1665" spans="14:48" ht="37.15" customHeight="1">
      <c r="N1665" s="213"/>
      <c r="O1665" s="213"/>
      <c r="P1665" s="213"/>
      <c r="AE1665" s="213"/>
      <c r="AF1665" s="213"/>
      <c r="AG1665" s="213"/>
      <c r="AH1665" s="213"/>
      <c r="AI1665" s="213"/>
      <c r="AJ1665" s="213"/>
      <c r="AK1665" s="213"/>
      <c r="AL1665" s="213"/>
      <c r="AM1665" s="213"/>
      <c r="AN1665" s="213"/>
      <c r="AO1665" s="213"/>
      <c r="AP1665" s="213"/>
      <c r="AQ1665" s="213"/>
      <c r="AR1665" s="213"/>
      <c r="AS1665" s="213"/>
      <c r="AT1665" s="213"/>
      <c r="AU1665" s="213"/>
      <c r="AV1665" s="213"/>
    </row>
    <row r="1666" spans="14:48" ht="37.15" customHeight="1">
      <c r="N1666" s="213"/>
      <c r="O1666" s="213"/>
      <c r="P1666" s="213"/>
      <c r="AE1666" s="213"/>
      <c r="AF1666" s="213"/>
      <c r="AG1666" s="213"/>
      <c r="AH1666" s="213"/>
      <c r="AI1666" s="213"/>
      <c r="AJ1666" s="213"/>
      <c r="AK1666" s="213"/>
      <c r="AL1666" s="213"/>
      <c r="AM1666" s="213"/>
      <c r="AN1666" s="213"/>
      <c r="AO1666" s="213"/>
      <c r="AP1666" s="213"/>
      <c r="AQ1666" s="213"/>
      <c r="AR1666" s="213"/>
      <c r="AS1666" s="213"/>
      <c r="AT1666" s="213"/>
      <c r="AU1666" s="213"/>
      <c r="AV1666" s="213"/>
    </row>
    <row r="1667" spans="14:48" ht="37.15" customHeight="1">
      <c r="N1667" s="213"/>
      <c r="O1667" s="213"/>
      <c r="P1667" s="213"/>
      <c r="AE1667" s="213"/>
      <c r="AF1667" s="213"/>
      <c r="AG1667" s="213"/>
      <c r="AH1667" s="213"/>
      <c r="AI1667" s="213"/>
      <c r="AJ1667" s="213"/>
      <c r="AK1667" s="213"/>
      <c r="AL1667" s="213"/>
      <c r="AM1667" s="213"/>
      <c r="AN1667" s="213"/>
      <c r="AO1667" s="213"/>
      <c r="AP1667" s="213"/>
      <c r="AQ1667" s="213"/>
      <c r="AR1667" s="213"/>
      <c r="AS1667" s="213"/>
      <c r="AT1667" s="213"/>
      <c r="AU1667" s="213"/>
      <c r="AV1667" s="213"/>
    </row>
    <row r="1668" spans="14:48" ht="37.15" customHeight="1">
      <c r="N1668" s="213"/>
      <c r="O1668" s="213"/>
      <c r="P1668" s="213"/>
      <c r="AE1668" s="213"/>
      <c r="AF1668" s="213"/>
      <c r="AG1668" s="213"/>
      <c r="AH1668" s="213"/>
      <c r="AI1668" s="213"/>
      <c r="AJ1668" s="213"/>
      <c r="AK1668" s="213"/>
      <c r="AL1668" s="213"/>
      <c r="AM1668" s="213"/>
      <c r="AN1668" s="213"/>
      <c r="AO1668" s="213"/>
      <c r="AP1668" s="213"/>
      <c r="AQ1668" s="213"/>
      <c r="AR1668" s="213"/>
      <c r="AS1668" s="213"/>
      <c r="AT1668" s="213"/>
      <c r="AU1668" s="213"/>
      <c r="AV1668" s="213"/>
    </row>
    <row r="1669" spans="14:48" ht="37.15" customHeight="1">
      <c r="N1669" s="213"/>
      <c r="O1669" s="213"/>
      <c r="P1669" s="213"/>
      <c r="AE1669" s="213"/>
      <c r="AF1669" s="213"/>
      <c r="AG1669" s="213"/>
      <c r="AH1669" s="213"/>
      <c r="AI1669" s="213"/>
      <c r="AJ1669" s="213"/>
      <c r="AK1669" s="213"/>
      <c r="AL1669" s="213"/>
      <c r="AM1669" s="213"/>
      <c r="AN1669" s="213"/>
      <c r="AO1669" s="213"/>
      <c r="AP1669" s="213"/>
      <c r="AQ1669" s="213"/>
      <c r="AR1669" s="213"/>
      <c r="AS1669" s="213"/>
      <c r="AT1669" s="213"/>
      <c r="AU1669" s="213"/>
      <c r="AV1669" s="213"/>
    </row>
    <row r="1670" spans="14:48" ht="37.15" customHeight="1">
      <c r="N1670" s="213"/>
      <c r="O1670" s="213"/>
      <c r="P1670" s="213"/>
      <c r="AE1670" s="213"/>
      <c r="AF1670" s="213"/>
      <c r="AG1670" s="213"/>
      <c r="AH1670" s="213"/>
      <c r="AI1670" s="213"/>
      <c r="AJ1670" s="213"/>
      <c r="AK1670" s="213"/>
      <c r="AL1670" s="213"/>
      <c r="AM1670" s="213"/>
      <c r="AN1670" s="213"/>
      <c r="AO1670" s="213"/>
      <c r="AP1670" s="213"/>
      <c r="AQ1670" s="213"/>
      <c r="AR1670" s="213"/>
      <c r="AS1670" s="213"/>
      <c r="AT1670" s="213"/>
      <c r="AU1670" s="213"/>
      <c r="AV1670" s="213"/>
    </row>
    <row r="1671" spans="14:48" ht="37.15" customHeight="1">
      <c r="N1671" s="213"/>
      <c r="O1671" s="213"/>
      <c r="P1671" s="213"/>
      <c r="AE1671" s="213"/>
      <c r="AF1671" s="213"/>
      <c r="AG1671" s="213"/>
      <c r="AH1671" s="213"/>
      <c r="AI1671" s="213"/>
      <c r="AJ1671" s="213"/>
      <c r="AK1671" s="213"/>
      <c r="AL1671" s="213"/>
      <c r="AM1671" s="213"/>
      <c r="AN1671" s="213"/>
      <c r="AO1671" s="213"/>
      <c r="AP1671" s="213"/>
      <c r="AQ1671" s="213"/>
      <c r="AR1671" s="213"/>
      <c r="AS1671" s="213"/>
      <c r="AT1671" s="213"/>
      <c r="AU1671" s="213"/>
      <c r="AV1671" s="213"/>
    </row>
    <row r="1672" spans="14:48" ht="37.15" customHeight="1">
      <c r="N1672" s="213"/>
      <c r="O1672" s="213"/>
      <c r="P1672" s="213"/>
      <c r="AE1672" s="213"/>
      <c r="AF1672" s="213"/>
      <c r="AG1672" s="213"/>
      <c r="AH1672" s="213"/>
      <c r="AI1672" s="213"/>
      <c r="AJ1672" s="213"/>
      <c r="AK1672" s="213"/>
      <c r="AL1672" s="213"/>
      <c r="AM1672" s="213"/>
      <c r="AN1672" s="213"/>
      <c r="AO1672" s="213"/>
      <c r="AP1672" s="213"/>
      <c r="AQ1672" s="213"/>
      <c r="AR1672" s="213"/>
      <c r="AS1672" s="213"/>
      <c r="AT1672" s="213"/>
      <c r="AU1672" s="213"/>
      <c r="AV1672" s="213"/>
    </row>
    <row r="1673" spans="14:48" ht="37.15" customHeight="1">
      <c r="N1673" s="213"/>
      <c r="O1673" s="213"/>
      <c r="P1673" s="213"/>
      <c r="AE1673" s="213"/>
      <c r="AF1673" s="213"/>
      <c r="AG1673" s="213"/>
      <c r="AH1673" s="213"/>
      <c r="AI1673" s="213"/>
      <c r="AJ1673" s="213"/>
      <c r="AK1673" s="213"/>
      <c r="AL1673" s="213"/>
      <c r="AM1673" s="213"/>
      <c r="AN1673" s="213"/>
      <c r="AO1673" s="213"/>
      <c r="AP1673" s="213"/>
      <c r="AQ1673" s="213"/>
      <c r="AR1673" s="213"/>
      <c r="AS1673" s="213"/>
      <c r="AT1673" s="213"/>
      <c r="AU1673" s="213"/>
      <c r="AV1673" s="213"/>
    </row>
    <row r="1674" spans="14:48" ht="37.15" customHeight="1">
      <c r="N1674" s="213"/>
      <c r="O1674" s="213"/>
      <c r="P1674" s="213"/>
      <c r="AE1674" s="213"/>
      <c r="AF1674" s="213"/>
      <c r="AG1674" s="213"/>
      <c r="AH1674" s="213"/>
      <c r="AI1674" s="213"/>
      <c r="AJ1674" s="213"/>
      <c r="AK1674" s="213"/>
      <c r="AL1674" s="213"/>
      <c r="AM1674" s="213"/>
      <c r="AN1674" s="213"/>
      <c r="AO1674" s="213"/>
      <c r="AP1674" s="213"/>
      <c r="AQ1674" s="213"/>
      <c r="AR1674" s="213"/>
      <c r="AS1674" s="213"/>
      <c r="AT1674" s="213"/>
      <c r="AU1674" s="213"/>
      <c r="AV1674" s="213"/>
    </row>
    <row r="1675" spans="14:48" ht="37.15" customHeight="1">
      <c r="N1675" s="213"/>
      <c r="O1675" s="213"/>
      <c r="P1675" s="213"/>
      <c r="AE1675" s="213"/>
      <c r="AF1675" s="213"/>
      <c r="AG1675" s="213"/>
      <c r="AH1675" s="213"/>
      <c r="AI1675" s="213"/>
      <c r="AJ1675" s="213"/>
      <c r="AK1675" s="213"/>
      <c r="AL1675" s="213"/>
      <c r="AM1675" s="213"/>
      <c r="AN1675" s="213"/>
      <c r="AO1675" s="213"/>
      <c r="AP1675" s="213"/>
      <c r="AQ1675" s="213"/>
      <c r="AR1675" s="213"/>
      <c r="AS1675" s="213"/>
      <c r="AT1675" s="213"/>
      <c r="AU1675" s="213"/>
      <c r="AV1675" s="213"/>
    </row>
    <row r="1676" spans="14:48" ht="37.15" customHeight="1">
      <c r="N1676" s="213"/>
      <c r="O1676" s="213"/>
      <c r="P1676" s="213"/>
      <c r="AE1676" s="213"/>
      <c r="AF1676" s="213"/>
      <c r="AG1676" s="213"/>
      <c r="AH1676" s="213"/>
      <c r="AI1676" s="213"/>
      <c r="AJ1676" s="213"/>
      <c r="AK1676" s="213"/>
      <c r="AL1676" s="213"/>
      <c r="AM1676" s="213"/>
      <c r="AN1676" s="213"/>
      <c r="AO1676" s="213"/>
      <c r="AP1676" s="213"/>
      <c r="AQ1676" s="213"/>
      <c r="AR1676" s="213"/>
      <c r="AS1676" s="213"/>
      <c r="AT1676" s="213"/>
      <c r="AU1676" s="213"/>
      <c r="AV1676" s="213"/>
    </row>
    <row r="1677" spans="14:48" ht="37.15" customHeight="1">
      <c r="N1677" s="213"/>
      <c r="O1677" s="213"/>
      <c r="P1677" s="213"/>
      <c r="AE1677" s="213"/>
      <c r="AF1677" s="213"/>
      <c r="AG1677" s="213"/>
      <c r="AH1677" s="213"/>
      <c r="AI1677" s="213"/>
      <c r="AJ1677" s="213"/>
      <c r="AK1677" s="213"/>
      <c r="AL1677" s="213"/>
      <c r="AM1677" s="213"/>
      <c r="AN1677" s="213"/>
      <c r="AO1677" s="213"/>
      <c r="AP1677" s="213"/>
      <c r="AQ1677" s="213"/>
      <c r="AR1677" s="213"/>
      <c r="AS1677" s="213"/>
      <c r="AT1677" s="213"/>
      <c r="AU1677" s="213"/>
      <c r="AV1677" s="213"/>
    </row>
    <row r="1678" spans="14:48" ht="37.15" customHeight="1">
      <c r="N1678" s="213"/>
      <c r="O1678" s="213"/>
      <c r="P1678" s="213"/>
      <c r="AE1678" s="213"/>
      <c r="AF1678" s="213"/>
      <c r="AG1678" s="213"/>
      <c r="AH1678" s="213"/>
      <c r="AI1678" s="213"/>
      <c r="AJ1678" s="213"/>
      <c r="AK1678" s="213"/>
      <c r="AL1678" s="213"/>
      <c r="AM1678" s="213"/>
      <c r="AN1678" s="213"/>
      <c r="AO1678" s="213"/>
      <c r="AP1678" s="213"/>
      <c r="AQ1678" s="213"/>
      <c r="AR1678" s="213"/>
      <c r="AS1678" s="213"/>
      <c r="AT1678" s="213"/>
      <c r="AU1678" s="213"/>
      <c r="AV1678" s="213"/>
    </row>
    <row r="1679" spans="14:48" ht="37.15" customHeight="1">
      <c r="N1679" s="213"/>
      <c r="O1679" s="213"/>
      <c r="P1679" s="213"/>
      <c r="AE1679" s="213"/>
      <c r="AF1679" s="213"/>
      <c r="AG1679" s="213"/>
      <c r="AH1679" s="213"/>
      <c r="AI1679" s="213"/>
      <c r="AJ1679" s="213"/>
      <c r="AK1679" s="213"/>
      <c r="AL1679" s="213"/>
      <c r="AM1679" s="213"/>
      <c r="AN1679" s="213"/>
      <c r="AO1679" s="213"/>
      <c r="AP1679" s="213"/>
      <c r="AQ1679" s="213"/>
      <c r="AR1679" s="213"/>
      <c r="AS1679" s="213"/>
      <c r="AT1679" s="213"/>
      <c r="AU1679" s="213"/>
      <c r="AV1679" s="213"/>
    </row>
    <row r="1680" spans="14:48" ht="37.15" customHeight="1">
      <c r="N1680" s="213"/>
      <c r="O1680" s="213"/>
      <c r="P1680" s="213"/>
      <c r="AE1680" s="213"/>
      <c r="AF1680" s="213"/>
      <c r="AG1680" s="213"/>
      <c r="AH1680" s="213"/>
      <c r="AI1680" s="213"/>
      <c r="AJ1680" s="213"/>
      <c r="AK1680" s="213"/>
      <c r="AL1680" s="213"/>
      <c r="AM1680" s="213"/>
      <c r="AN1680" s="213"/>
      <c r="AO1680" s="213"/>
      <c r="AP1680" s="213"/>
      <c r="AQ1680" s="213"/>
      <c r="AR1680" s="213"/>
      <c r="AS1680" s="213"/>
      <c r="AT1680" s="213"/>
      <c r="AU1680" s="213"/>
      <c r="AV1680" s="213"/>
    </row>
    <row r="1681" spans="14:48" ht="37.15" customHeight="1">
      <c r="N1681" s="213"/>
      <c r="O1681" s="213"/>
      <c r="P1681" s="213"/>
      <c r="AE1681" s="213"/>
      <c r="AF1681" s="213"/>
      <c r="AG1681" s="213"/>
      <c r="AH1681" s="213"/>
      <c r="AI1681" s="213"/>
      <c r="AJ1681" s="213"/>
      <c r="AK1681" s="213"/>
      <c r="AL1681" s="213"/>
      <c r="AM1681" s="213"/>
      <c r="AN1681" s="213"/>
      <c r="AO1681" s="213"/>
      <c r="AP1681" s="213"/>
      <c r="AQ1681" s="213"/>
      <c r="AR1681" s="213"/>
      <c r="AS1681" s="213"/>
      <c r="AT1681" s="213"/>
      <c r="AU1681" s="213"/>
      <c r="AV1681" s="213"/>
    </row>
    <row r="1682" spans="14:48" ht="37.15" customHeight="1">
      <c r="N1682" s="213"/>
      <c r="O1682" s="213"/>
      <c r="P1682" s="213"/>
      <c r="AE1682" s="213"/>
      <c r="AF1682" s="213"/>
      <c r="AG1682" s="213"/>
      <c r="AH1682" s="213"/>
      <c r="AI1682" s="213"/>
      <c r="AJ1682" s="213"/>
      <c r="AK1682" s="213"/>
      <c r="AL1682" s="213"/>
      <c r="AM1682" s="213"/>
      <c r="AN1682" s="213"/>
      <c r="AO1682" s="213"/>
      <c r="AP1682" s="213"/>
      <c r="AQ1682" s="213"/>
      <c r="AR1682" s="213"/>
      <c r="AS1682" s="213"/>
      <c r="AT1682" s="213"/>
      <c r="AU1682" s="213"/>
      <c r="AV1682" s="213"/>
    </row>
    <row r="1683" spans="14:48" ht="37.15" customHeight="1">
      <c r="N1683" s="213"/>
      <c r="O1683" s="213"/>
      <c r="P1683" s="213"/>
      <c r="AE1683" s="213"/>
      <c r="AF1683" s="213"/>
      <c r="AG1683" s="213"/>
      <c r="AH1683" s="213"/>
      <c r="AI1683" s="213"/>
      <c r="AJ1683" s="213"/>
      <c r="AK1683" s="213"/>
      <c r="AL1683" s="213"/>
      <c r="AM1683" s="213"/>
      <c r="AN1683" s="213"/>
      <c r="AO1683" s="213"/>
      <c r="AP1683" s="213"/>
      <c r="AQ1683" s="213"/>
      <c r="AR1683" s="213"/>
      <c r="AS1683" s="213"/>
      <c r="AT1683" s="213"/>
      <c r="AU1683" s="213"/>
      <c r="AV1683" s="213"/>
    </row>
    <row r="1684" spans="14:48" ht="37.15" customHeight="1">
      <c r="N1684" s="213"/>
      <c r="O1684" s="213"/>
      <c r="P1684" s="213"/>
      <c r="AE1684" s="213"/>
      <c r="AF1684" s="213"/>
      <c r="AG1684" s="213"/>
      <c r="AH1684" s="213"/>
      <c r="AI1684" s="213"/>
      <c r="AJ1684" s="213"/>
      <c r="AK1684" s="213"/>
      <c r="AL1684" s="213"/>
      <c r="AM1684" s="213"/>
      <c r="AN1684" s="213"/>
      <c r="AO1684" s="213"/>
      <c r="AP1684" s="213"/>
      <c r="AQ1684" s="213"/>
      <c r="AR1684" s="213"/>
      <c r="AS1684" s="213"/>
      <c r="AT1684" s="213"/>
      <c r="AU1684" s="213"/>
      <c r="AV1684" s="213"/>
    </row>
    <row r="1685" spans="14:48" ht="37.15" customHeight="1">
      <c r="N1685" s="213"/>
      <c r="O1685" s="213"/>
      <c r="P1685" s="213"/>
      <c r="AE1685" s="213"/>
      <c r="AF1685" s="213"/>
      <c r="AG1685" s="213"/>
      <c r="AH1685" s="213"/>
      <c r="AI1685" s="213"/>
      <c r="AJ1685" s="213"/>
      <c r="AK1685" s="213"/>
      <c r="AL1685" s="213"/>
      <c r="AM1685" s="213"/>
      <c r="AN1685" s="213"/>
      <c r="AO1685" s="213"/>
      <c r="AP1685" s="213"/>
      <c r="AQ1685" s="213"/>
      <c r="AR1685" s="213"/>
      <c r="AS1685" s="213"/>
      <c r="AT1685" s="213"/>
      <c r="AU1685" s="213"/>
      <c r="AV1685" s="213"/>
    </row>
    <row r="1686" spans="14:48" ht="37.15" customHeight="1">
      <c r="N1686" s="213"/>
      <c r="O1686" s="213"/>
      <c r="P1686" s="213"/>
      <c r="AE1686" s="213"/>
      <c r="AF1686" s="213"/>
      <c r="AG1686" s="213"/>
      <c r="AH1686" s="213"/>
      <c r="AI1686" s="213"/>
      <c r="AJ1686" s="213"/>
      <c r="AK1686" s="213"/>
      <c r="AL1686" s="213"/>
      <c r="AM1686" s="213"/>
      <c r="AN1686" s="213"/>
      <c r="AO1686" s="213"/>
      <c r="AP1686" s="213"/>
      <c r="AQ1686" s="213"/>
      <c r="AR1686" s="213"/>
      <c r="AS1686" s="213"/>
      <c r="AT1686" s="213"/>
      <c r="AU1686" s="213"/>
      <c r="AV1686" s="213"/>
    </row>
    <row r="1687" spans="14:48" ht="37.15" customHeight="1">
      <c r="N1687" s="213"/>
      <c r="O1687" s="213"/>
      <c r="P1687" s="213"/>
      <c r="AE1687" s="213"/>
      <c r="AF1687" s="213"/>
      <c r="AG1687" s="213"/>
      <c r="AH1687" s="213"/>
      <c r="AI1687" s="213"/>
      <c r="AJ1687" s="213"/>
      <c r="AK1687" s="213"/>
      <c r="AL1687" s="213"/>
      <c r="AM1687" s="213"/>
      <c r="AN1687" s="213"/>
      <c r="AO1687" s="213"/>
      <c r="AP1687" s="213"/>
      <c r="AQ1687" s="213"/>
      <c r="AR1687" s="213"/>
      <c r="AS1687" s="213"/>
      <c r="AT1687" s="213"/>
      <c r="AU1687" s="213"/>
      <c r="AV1687" s="213"/>
    </row>
    <row r="1688" spans="14:48" ht="37.15" customHeight="1">
      <c r="N1688" s="213"/>
      <c r="O1688" s="213"/>
      <c r="P1688" s="213"/>
      <c r="AE1688" s="213"/>
      <c r="AF1688" s="213"/>
      <c r="AG1688" s="213"/>
      <c r="AH1688" s="213"/>
      <c r="AI1688" s="213"/>
      <c r="AJ1688" s="213"/>
      <c r="AK1688" s="213"/>
      <c r="AL1688" s="213"/>
      <c r="AM1688" s="213"/>
      <c r="AN1688" s="213"/>
      <c r="AO1688" s="213"/>
      <c r="AP1688" s="213"/>
      <c r="AQ1688" s="213"/>
      <c r="AR1688" s="213"/>
      <c r="AS1688" s="213"/>
      <c r="AT1688" s="213"/>
      <c r="AU1688" s="213"/>
      <c r="AV1688" s="213"/>
    </row>
    <row r="1689" spans="14:48" ht="37.15" customHeight="1">
      <c r="N1689" s="213"/>
      <c r="O1689" s="213"/>
      <c r="P1689" s="213"/>
      <c r="AE1689" s="213"/>
      <c r="AF1689" s="213"/>
      <c r="AG1689" s="213"/>
      <c r="AH1689" s="213"/>
      <c r="AI1689" s="213"/>
      <c r="AJ1689" s="213"/>
      <c r="AK1689" s="213"/>
      <c r="AL1689" s="213"/>
      <c r="AM1689" s="213"/>
      <c r="AN1689" s="213"/>
      <c r="AO1689" s="213"/>
      <c r="AP1689" s="213"/>
      <c r="AQ1689" s="213"/>
      <c r="AR1689" s="213"/>
      <c r="AS1689" s="213"/>
      <c r="AT1689" s="213"/>
      <c r="AU1689" s="213"/>
      <c r="AV1689" s="213"/>
    </row>
    <row r="1690" spans="14:48" ht="37.15" customHeight="1">
      <c r="N1690" s="213"/>
      <c r="O1690" s="213"/>
      <c r="P1690" s="213"/>
      <c r="AE1690" s="213"/>
      <c r="AF1690" s="213"/>
      <c r="AG1690" s="213"/>
      <c r="AH1690" s="213"/>
      <c r="AI1690" s="213"/>
      <c r="AJ1690" s="213"/>
      <c r="AK1690" s="213"/>
      <c r="AL1690" s="213"/>
      <c r="AM1690" s="213"/>
      <c r="AN1690" s="213"/>
      <c r="AO1690" s="213"/>
      <c r="AP1690" s="213"/>
      <c r="AQ1690" s="213"/>
      <c r="AR1690" s="213"/>
      <c r="AS1690" s="213"/>
      <c r="AT1690" s="213"/>
      <c r="AU1690" s="213"/>
      <c r="AV1690" s="213"/>
    </row>
    <row r="1691" spans="14:48" ht="37.15" customHeight="1">
      <c r="N1691" s="213"/>
      <c r="O1691" s="213"/>
      <c r="P1691" s="213"/>
      <c r="AE1691" s="213"/>
      <c r="AF1691" s="213"/>
      <c r="AG1691" s="213"/>
      <c r="AH1691" s="213"/>
      <c r="AI1691" s="213"/>
      <c r="AJ1691" s="213"/>
      <c r="AK1691" s="213"/>
      <c r="AL1691" s="213"/>
      <c r="AM1691" s="213"/>
      <c r="AN1691" s="213"/>
      <c r="AO1691" s="213"/>
      <c r="AP1691" s="213"/>
      <c r="AQ1691" s="213"/>
      <c r="AR1691" s="213"/>
      <c r="AS1691" s="213"/>
      <c r="AT1691" s="213"/>
      <c r="AU1691" s="213"/>
      <c r="AV1691" s="213"/>
    </row>
    <row r="1692" spans="14:48" ht="37.15" customHeight="1">
      <c r="N1692" s="213"/>
      <c r="O1692" s="213"/>
      <c r="P1692" s="213"/>
      <c r="AE1692" s="213"/>
      <c r="AF1692" s="213"/>
      <c r="AG1692" s="213"/>
      <c r="AH1692" s="213"/>
      <c r="AI1692" s="213"/>
      <c r="AJ1692" s="213"/>
      <c r="AK1692" s="213"/>
      <c r="AL1692" s="213"/>
      <c r="AM1692" s="213"/>
      <c r="AN1692" s="213"/>
      <c r="AO1692" s="213"/>
      <c r="AP1692" s="213"/>
      <c r="AQ1692" s="213"/>
      <c r="AR1692" s="213"/>
      <c r="AS1692" s="213"/>
      <c r="AT1692" s="213"/>
      <c r="AU1692" s="213"/>
      <c r="AV1692" s="213"/>
    </row>
    <row r="1693" spans="14:48" ht="37.15" customHeight="1">
      <c r="N1693" s="213"/>
      <c r="O1693" s="213"/>
      <c r="P1693" s="213"/>
      <c r="AE1693" s="213"/>
      <c r="AF1693" s="213"/>
      <c r="AG1693" s="213"/>
      <c r="AH1693" s="213"/>
      <c r="AI1693" s="213"/>
      <c r="AJ1693" s="213"/>
      <c r="AK1693" s="213"/>
      <c r="AL1693" s="213"/>
      <c r="AM1693" s="213"/>
      <c r="AN1693" s="213"/>
      <c r="AO1693" s="213"/>
      <c r="AP1693" s="213"/>
      <c r="AQ1693" s="213"/>
      <c r="AR1693" s="213"/>
      <c r="AS1693" s="213"/>
      <c r="AT1693" s="213"/>
      <c r="AU1693" s="213"/>
      <c r="AV1693" s="213"/>
    </row>
    <row r="1694" spans="14:48" ht="37.15" customHeight="1">
      <c r="N1694" s="213"/>
      <c r="O1694" s="213"/>
      <c r="P1694" s="213"/>
      <c r="AE1694" s="213"/>
      <c r="AF1694" s="213"/>
      <c r="AG1694" s="213"/>
      <c r="AH1694" s="213"/>
      <c r="AI1694" s="213"/>
      <c r="AJ1694" s="213"/>
      <c r="AK1694" s="213"/>
      <c r="AL1694" s="213"/>
      <c r="AM1694" s="213"/>
      <c r="AN1694" s="213"/>
      <c r="AO1694" s="213"/>
      <c r="AP1694" s="213"/>
      <c r="AQ1694" s="213"/>
      <c r="AR1694" s="213"/>
      <c r="AS1694" s="213"/>
      <c r="AT1694" s="213"/>
      <c r="AU1694" s="213"/>
      <c r="AV1694" s="213"/>
    </row>
    <row r="1695" spans="14:48" ht="37.15" customHeight="1">
      <c r="N1695" s="213"/>
      <c r="O1695" s="213"/>
      <c r="P1695" s="213"/>
      <c r="AE1695" s="213"/>
      <c r="AF1695" s="213"/>
      <c r="AG1695" s="213"/>
      <c r="AH1695" s="213"/>
      <c r="AI1695" s="213"/>
      <c r="AJ1695" s="213"/>
      <c r="AK1695" s="213"/>
      <c r="AL1695" s="213"/>
      <c r="AM1695" s="213"/>
      <c r="AN1695" s="213"/>
      <c r="AO1695" s="213"/>
      <c r="AP1695" s="213"/>
      <c r="AQ1695" s="213"/>
      <c r="AR1695" s="213"/>
      <c r="AS1695" s="213"/>
      <c r="AT1695" s="213"/>
      <c r="AU1695" s="213"/>
      <c r="AV1695" s="213"/>
    </row>
    <row r="1696" spans="14:48" ht="37.15" customHeight="1">
      <c r="N1696" s="213"/>
      <c r="O1696" s="213"/>
      <c r="P1696" s="213"/>
      <c r="AE1696" s="213"/>
      <c r="AF1696" s="213"/>
      <c r="AG1696" s="213"/>
      <c r="AH1696" s="213"/>
      <c r="AI1696" s="213"/>
      <c r="AJ1696" s="213"/>
      <c r="AK1696" s="213"/>
      <c r="AL1696" s="213"/>
      <c r="AM1696" s="213"/>
      <c r="AN1696" s="213"/>
      <c r="AO1696" s="213"/>
      <c r="AP1696" s="213"/>
      <c r="AQ1696" s="213"/>
      <c r="AR1696" s="213"/>
      <c r="AS1696" s="213"/>
      <c r="AT1696" s="213"/>
      <c r="AU1696" s="213"/>
      <c r="AV1696" s="213"/>
    </row>
    <row r="1697" spans="14:48" ht="37.15" customHeight="1">
      <c r="N1697" s="213"/>
      <c r="O1697" s="213"/>
      <c r="P1697" s="213"/>
      <c r="AE1697" s="213"/>
      <c r="AF1697" s="213"/>
      <c r="AG1697" s="213"/>
      <c r="AH1697" s="213"/>
      <c r="AI1697" s="213"/>
      <c r="AJ1697" s="213"/>
      <c r="AK1697" s="213"/>
      <c r="AL1697" s="213"/>
      <c r="AM1697" s="213"/>
      <c r="AN1697" s="213"/>
      <c r="AO1697" s="213"/>
      <c r="AP1697" s="213"/>
      <c r="AQ1697" s="213"/>
      <c r="AR1697" s="213"/>
      <c r="AS1697" s="213"/>
      <c r="AT1697" s="213"/>
      <c r="AU1697" s="213"/>
      <c r="AV1697" s="213"/>
    </row>
    <row r="1698" spans="14:48" ht="37.15" customHeight="1">
      <c r="N1698" s="213"/>
      <c r="O1698" s="213"/>
      <c r="P1698" s="213"/>
      <c r="AE1698" s="213"/>
      <c r="AF1698" s="213"/>
      <c r="AG1698" s="213"/>
      <c r="AH1698" s="213"/>
      <c r="AI1698" s="213"/>
      <c r="AJ1698" s="213"/>
      <c r="AK1698" s="213"/>
      <c r="AL1698" s="213"/>
      <c r="AM1698" s="213"/>
      <c r="AN1698" s="213"/>
      <c r="AO1698" s="213"/>
      <c r="AP1698" s="213"/>
      <c r="AQ1698" s="213"/>
      <c r="AR1698" s="213"/>
      <c r="AS1698" s="213"/>
      <c r="AT1698" s="213"/>
      <c r="AU1698" s="213"/>
      <c r="AV1698" s="213"/>
    </row>
    <row r="1699" spans="14:48" ht="37.15" customHeight="1">
      <c r="N1699" s="213"/>
      <c r="O1699" s="213"/>
      <c r="P1699" s="213"/>
      <c r="AE1699" s="213"/>
      <c r="AF1699" s="213"/>
      <c r="AG1699" s="213"/>
      <c r="AH1699" s="213"/>
      <c r="AI1699" s="213"/>
      <c r="AJ1699" s="213"/>
      <c r="AK1699" s="213"/>
      <c r="AL1699" s="213"/>
      <c r="AM1699" s="213"/>
      <c r="AN1699" s="213"/>
      <c r="AO1699" s="213"/>
      <c r="AP1699" s="213"/>
      <c r="AQ1699" s="213"/>
      <c r="AR1699" s="213"/>
      <c r="AS1699" s="213"/>
      <c r="AT1699" s="213"/>
      <c r="AU1699" s="213"/>
      <c r="AV1699" s="213"/>
    </row>
    <row r="1700" spans="14:48" ht="37.15" customHeight="1">
      <c r="N1700" s="213"/>
      <c r="O1700" s="213"/>
      <c r="P1700" s="213"/>
      <c r="AE1700" s="213"/>
      <c r="AF1700" s="213"/>
      <c r="AG1700" s="213"/>
      <c r="AH1700" s="213"/>
      <c r="AI1700" s="213"/>
      <c r="AJ1700" s="213"/>
      <c r="AK1700" s="213"/>
      <c r="AL1700" s="213"/>
      <c r="AM1700" s="213"/>
      <c r="AN1700" s="213"/>
      <c r="AO1700" s="213"/>
      <c r="AP1700" s="213"/>
      <c r="AQ1700" s="213"/>
      <c r="AR1700" s="213"/>
      <c r="AS1700" s="213"/>
      <c r="AT1700" s="213"/>
      <c r="AU1700" s="213"/>
      <c r="AV1700" s="213"/>
    </row>
    <row r="1701" spans="14:48" ht="37.15" customHeight="1">
      <c r="N1701" s="213"/>
      <c r="O1701" s="213"/>
      <c r="P1701" s="213"/>
      <c r="AE1701" s="213"/>
      <c r="AF1701" s="213"/>
      <c r="AG1701" s="213"/>
      <c r="AH1701" s="213"/>
      <c r="AI1701" s="213"/>
      <c r="AJ1701" s="213"/>
      <c r="AK1701" s="213"/>
      <c r="AL1701" s="213"/>
      <c r="AM1701" s="213"/>
      <c r="AN1701" s="213"/>
      <c r="AO1701" s="213"/>
      <c r="AP1701" s="213"/>
      <c r="AQ1701" s="213"/>
      <c r="AR1701" s="213"/>
      <c r="AS1701" s="213"/>
      <c r="AT1701" s="213"/>
      <c r="AU1701" s="213"/>
      <c r="AV1701" s="213"/>
    </row>
    <row r="1702" spans="14:48" ht="37.15" customHeight="1">
      <c r="N1702" s="213"/>
      <c r="O1702" s="213"/>
      <c r="P1702" s="213"/>
      <c r="AE1702" s="213"/>
      <c r="AF1702" s="213"/>
      <c r="AG1702" s="213"/>
      <c r="AH1702" s="213"/>
      <c r="AI1702" s="213"/>
      <c r="AJ1702" s="213"/>
      <c r="AK1702" s="213"/>
      <c r="AL1702" s="213"/>
      <c r="AM1702" s="213"/>
      <c r="AN1702" s="213"/>
      <c r="AO1702" s="213"/>
      <c r="AP1702" s="213"/>
      <c r="AQ1702" s="213"/>
      <c r="AR1702" s="213"/>
      <c r="AS1702" s="213"/>
      <c r="AT1702" s="213"/>
      <c r="AU1702" s="213"/>
      <c r="AV1702" s="213"/>
    </row>
    <row r="1703" spans="14:48" ht="37.15" customHeight="1">
      <c r="N1703" s="213"/>
      <c r="O1703" s="213"/>
      <c r="P1703" s="213"/>
      <c r="AE1703" s="213"/>
      <c r="AF1703" s="213"/>
      <c r="AG1703" s="213"/>
      <c r="AH1703" s="213"/>
      <c r="AI1703" s="213"/>
      <c r="AJ1703" s="213"/>
      <c r="AK1703" s="213"/>
      <c r="AL1703" s="213"/>
      <c r="AM1703" s="213"/>
      <c r="AN1703" s="213"/>
      <c r="AO1703" s="213"/>
      <c r="AP1703" s="213"/>
      <c r="AQ1703" s="213"/>
      <c r="AR1703" s="213"/>
      <c r="AS1703" s="213"/>
      <c r="AT1703" s="213"/>
      <c r="AU1703" s="213"/>
      <c r="AV1703" s="213"/>
    </row>
    <row r="1704" spans="14:48" ht="37.15" customHeight="1">
      <c r="N1704" s="213"/>
      <c r="O1704" s="213"/>
      <c r="P1704" s="213"/>
      <c r="AE1704" s="213"/>
      <c r="AF1704" s="213"/>
      <c r="AG1704" s="213"/>
      <c r="AH1704" s="213"/>
      <c r="AI1704" s="213"/>
      <c r="AJ1704" s="213"/>
      <c r="AK1704" s="213"/>
      <c r="AL1704" s="213"/>
      <c r="AM1704" s="213"/>
      <c r="AN1704" s="213"/>
      <c r="AO1704" s="213"/>
      <c r="AP1704" s="213"/>
      <c r="AQ1704" s="213"/>
      <c r="AR1704" s="213"/>
      <c r="AS1704" s="213"/>
      <c r="AT1704" s="213"/>
      <c r="AU1704" s="213"/>
      <c r="AV1704" s="213"/>
    </row>
    <row r="1705" spans="14:48" ht="37.15" customHeight="1">
      <c r="N1705" s="213"/>
      <c r="O1705" s="213"/>
      <c r="P1705" s="213"/>
      <c r="AE1705" s="213"/>
      <c r="AF1705" s="213"/>
      <c r="AG1705" s="213"/>
      <c r="AH1705" s="213"/>
      <c r="AI1705" s="213"/>
      <c r="AJ1705" s="213"/>
      <c r="AK1705" s="213"/>
      <c r="AL1705" s="213"/>
      <c r="AM1705" s="213"/>
      <c r="AN1705" s="213"/>
      <c r="AO1705" s="213"/>
      <c r="AP1705" s="213"/>
      <c r="AQ1705" s="213"/>
      <c r="AR1705" s="213"/>
      <c r="AS1705" s="213"/>
      <c r="AT1705" s="213"/>
      <c r="AU1705" s="213"/>
      <c r="AV1705" s="213"/>
    </row>
    <row r="1706" spans="14:48" ht="37.15" customHeight="1">
      <c r="N1706" s="213"/>
      <c r="O1706" s="213"/>
      <c r="P1706" s="213"/>
      <c r="AE1706" s="213"/>
      <c r="AF1706" s="213"/>
      <c r="AG1706" s="213"/>
      <c r="AH1706" s="213"/>
      <c r="AI1706" s="213"/>
      <c r="AJ1706" s="213"/>
      <c r="AK1706" s="213"/>
      <c r="AL1706" s="213"/>
      <c r="AM1706" s="213"/>
      <c r="AN1706" s="213"/>
      <c r="AO1706" s="213"/>
      <c r="AP1706" s="213"/>
      <c r="AQ1706" s="213"/>
      <c r="AR1706" s="213"/>
      <c r="AS1706" s="213"/>
      <c r="AT1706" s="213"/>
      <c r="AU1706" s="213"/>
      <c r="AV1706" s="213"/>
    </row>
    <row r="1707" spans="14:48" ht="37.15" customHeight="1">
      <c r="N1707" s="213"/>
      <c r="O1707" s="213"/>
      <c r="P1707" s="213"/>
      <c r="AE1707" s="213"/>
      <c r="AF1707" s="213"/>
      <c r="AG1707" s="213"/>
      <c r="AH1707" s="213"/>
      <c r="AI1707" s="213"/>
      <c r="AJ1707" s="213"/>
      <c r="AK1707" s="213"/>
      <c r="AL1707" s="213"/>
      <c r="AM1707" s="213"/>
      <c r="AN1707" s="213"/>
      <c r="AO1707" s="213"/>
      <c r="AP1707" s="213"/>
      <c r="AQ1707" s="213"/>
      <c r="AR1707" s="213"/>
      <c r="AS1707" s="213"/>
      <c r="AT1707" s="213"/>
      <c r="AU1707" s="213"/>
      <c r="AV1707" s="213"/>
    </row>
    <row r="1708" spans="14:48" ht="37.15" customHeight="1">
      <c r="N1708" s="213"/>
      <c r="O1708" s="213"/>
      <c r="P1708" s="213"/>
      <c r="AE1708" s="213"/>
      <c r="AF1708" s="213"/>
      <c r="AG1708" s="213"/>
      <c r="AH1708" s="213"/>
      <c r="AI1708" s="213"/>
      <c r="AJ1708" s="213"/>
      <c r="AK1708" s="213"/>
      <c r="AL1708" s="213"/>
      <c r="AM1708" s="213"/>
      <c r="AN1708" s="213"/>
      <c r="AO1708" s="213"/>
      <c r="AP1708" s="213"/>
      <c r="AQ1708" s="213"/>
      <c r="AR1708" s="213"/>
      <c r="AS1708" s="213"/>
      <c r="AT1708" s="213"/>
      <c r="AU1708" s="213"/>
      <c r="AV1708" s="213"/>
    </row>
    <row r="1709" spans="14:48" ht="37.15" customHeight="1">
      <c r="N1709" s="213"/>
      <c r="O1709" s="213"/>
      <c r="P1709" s="213"/>
      <c r="AE1709" s="213"/>
      <c r="AF1709" s="213"/>
      <c r="AG1709" s="213"/>
      <c r="AH1709" s="213"/>
      <c r="AI1709" s="213"/>
      <c r="AJ1709" s="213"/>
      <c r="AK1709" s="213"/>
      <c r="AL1709" s="213"/>
      <c r="AM1709" s="213"/>
      <c r="AN1709" s="213"/>
      <c r="AO1709" s="213"/>
      <c r="AP1709" s="213"/>
      <c r="AQ1709" s="213"/>
      <c r="AR1709" s="213"/>
      <c r="AS1709" s="213"/>
      <c r="AT1709" s="213"/>
      <c r="AU1709" s="213"/>
      <c r="AV1709" s="213"/>
    </row>
    <row r="1710" spans="14:48" ht="37.15" customHeight="1">
      <c r="N1710" s="213"/>
      <c r="O1710" s="213"/>
      <c r="P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row>
    <row r="1711" spans="14:48" ht="37.15" customHeight="1">
      <c r="N1711" s="213"/>
      <c r="O1711" s="213"/>
      <c r="P1711" s="213"/>
      <c r="AE1711" s="213"/>
      <c r="AF1711" s="213"/>
      <c r="AG1711" s="213"/>
      <c r="AH1711" s="213"/>
      <c r="AI1711" s="213"/>
      <c r="AJ1711" s="213"/>
      <c r="AK1711" s="213"/>
      <c r="AL1711" s="213"/>
      <c r="AM1711" s="213"/>
      <c r="AN1711" s="213"/>
      <c r="AO1711" s="213"/>
      <c r="AP1711" s="213"/>
      <c r="AQ1711" s="213"/>
      <c r="AR1711" s="213"/>
      <c r="AS1711" s="213"/>
      <c r="AT1711" s="213"/>
      <c r="AU1711" s="213"/>
      <c r="AV1711" s="213"/>
    </row>
    <row r="1712" spans="14:48" ht="37.15" customHeight="1">
      <c r="N1712" s="213"/>
      <c r="O1712" s="213"/>
      <c r="P1712" s="213"/>
      <c r="AE1712" s="213"/>
      <c r="AF1712" s="213"/>
      <c r="AG1712" s="213"/>
      <c r="AH1712" s="213"/>
      <c r="AI1712" s="213"/>
      <c r="AJ1712" s="213"/>
      <c r="AK1712" s="213"/>
      <c r="AL1712" s="213"/>
      <c r="AM1712" s="213"/>
      <c r="AN1712" s="213"/>
      <c r="AO1712" s="213"/>
      <c r="AP1712" s="213"/>
      <c r="AQ1712" s="213"/>
      <c r="AR1712" s="213"/>
      <c r="AS1712" s="213"/>
      <c r="AT1712" s="213"/>
      <c r="AU1712" s="213"/>
      <c r="AV1712" s="213"/>
    </row>
    <row r="1713" spans="14:48" ht="37.15" customHeight="1">
      <c r="N1713" s="213"/>
      <c r="O1713" s="213"/>
      <c r="P1713" s="213"/>
      <c r="AE1713" s="213"/>
      <c r="AF1713" s="213"/>
      <c r="AG1713" s="213"/>
      <c r="AH1713" s="213"/>
      <c r="AI1713" s="213"/>
      <c r="AJ1713" s="213"/>
      <c r="AK1713" s="213"/>
      <c r="AL1713" s="213"/>
      <c r="AM1713" s="213"/>
      <c r="AN1713" s="213"/>
      <c r="AO1713" s="213"/>
      <c r="AP1713" s="213"/>
      <c r="AQ1713" s="213"/>
      <c r="AR1713" s="213"/>
      <c r="AS1713" s="213"/>
      <c r="AT1713" s="213"/>
      <c r="AU1713" s="213"/>
      <c r="AV1713" s="213"/>
    </row>
    <row r="1714" spans="14:48" ht="37.15" customHeight="1">
      <c r="N1714" s="213"/>
      <c r="O1714" s="213"/>
      <c r="P1714" s="213"/>
      <c r="AE1714" s="213"/>
      <c r="AF1714" s="213"/>
      <c r="AG1714" s="213"/>
      <c r="AH1714" s="213"/>
      <c r="AI1714" s="213"/>
      <c r="AJ1714" s="213"/>
      <c r="AK1714" s="213"/>
      <c r="AL1714" s="213"/>
      <c r="AM1714" s="213"/>
      <c r="AN1714" s="213"/>
      <c r="AO1714" s="213"/>
      <c r="AP1714" s="213"/>
      <c r="AQ1714" s="213"/>
      <c r="AR1714" s="213"/>
      <c r="AS1714" s="213"/>
      <c r="AT1714" s="213"/>
      <c r="AU1714" s="213"/>
      <c r="AV1714" s="213"/>
    </row>
    <row r="1715" spans="14:48" ht="37.15" customHeight="1">
      <c r="N1715" s="213"/>
      <c r="O1715" s="213"/>
      <c r="P1715" s="213"/>
      <c r="AE1715" s="213"/>
      <c r="AF1715" s="213"/>
      <c r="AG1715" s="213"/>
      <c r="AH1715" s="213"/>
      <c r="AI1715" s="213"/>
      <c r="AJ1715" s="213"/>
      <c r="AK1715" s="213"/>
      <c r="AL1715" s="213"/>
      <c r="AM1715" s="213"/>
      <c r="AN1715" s="213"/>
      <c r="AO1715" s="213"/>
      <c r="AP1715" s="213"/>
      <c r="AQ1715" s="213"/>
      <c r="AR1715" s="213"/>
      <c r="AS1715" s="213"/>
      <c r="AT1715" s="213"/>
      <c r="AU1715" s="213"/>
      <c r="AV1715" s="213"/>
    </row>
    <row r="1716" spans="14:48" ht="37.15" customHeight="1">
      <c r="N1716" s="213"/>
      <c r="O1716" s="213"/>
      <c r="P1716" s="213"/>
      <c r="AE1716" s="213"/>
      <c r="AF1716" s="213"/>
      <c r="AG1716" s="213"/>
      <c r="AH1716" s="213"/>
      <c r="AI1716" s="213"/>
      <c r="AJ1716" s="213"/>
      <c r="AK1716" s="213"/>
      <c r="AL1716" s="213"/>
      <c r="AM1716" s="213"/>
      <c r="AN1716" s="213"/>
      <c r="AO1716" s="213"/>
      <c r="AP1716" s="213"/>
      <c r="AQ1716" s="213"/>
      <c r="AR1716" s="213"/>
      <c r="AS1716" s="213"/>
      <c r="AT1716" s="213"/>
      <c r="AU1716" s="213"/>
      <c r="AV1716" s="213"/>
    </row>
    <row r="1717" spans="14:48" ht="37.15" customHeight="1">
      <c r="N1717" s="213"/>
      <c r="O1717" s="213"/>
      <c r="P1717" s="213"/>
      <c r="AE1717" s="213"/>
      <c r="AF1717" s="213"/>
      <c r="AG1717" s="213"/>
      <c r="AH1717" s="213"/>
      <c r="AI1717" s="213"/>
      <c r="AJ1717" s="213"/>
      <c r="AK1717" s="213"/>
      <c r="AL1717" s="213"/>
      <c r="AM1717" s="213"/>
      <c r="AN1717" s="213"/>
      <c r="AO1717" s="213"/>
      <c r="AP1717" s="213"/>
      <c r="AQ1717" s="213"/>
      <c r="AR1717" s="213"/>
      <c r="AS1717" s="213"/>
      <c r="AT1717" s="213"/>
      <c r="AU1717" s="213"/>
      <c r="AV1717" s="213"/>
    </row>
    <row r="1718" spans="14:48" ht="37.15" customHeight="1">
      <c r="N1718" s="213"/>
      <c r="O1718" s="213"/>
      <c r="P1718" s="213"/>
      <c r="AE1718" s="213"/>
      <c r="AF1718" s="213"/>
      <c r="AG1718" s="213"/>
      <c r="AH1718" s="213"/>
      <c r="AI1718" s="213"/>
      <c r="AJ1718" s="213"/>
      <c r="AK1718" s="213"/>
      <c r="AL1718" s="213"/>
      <c r="AM1718" s="213"/>
      <c r="AN1718" s="213"/>
      <c r="AO1718" s="213"/>
      <c r="AP1718" s="213"/>
      <c r="AQ1718" s="213"/>
      <c r="AR1718" s="213"/>
      <c r="AS1718" s="213"/>
      <c r="AT1718" s="213"/>
      <c r="AU1718" s="213"/>
      <c r="AV1718" s="213"/>
    </row>
    <row r="1719" spans="14:48" ht="37.15" customHeight="1">
      <c r="N1719" s="213"/>
      <c r="O1719" s="213"/>
      <c r="P1719" s="213"/>
      <c r="AE1719" s="213"/>
      <c r="AF1719" s="213"/>
      <c r="AG1719" s="213"/>
      <c r="AH1719" s="213"/>
      <c r="AI1719" s="213"/>
      <c r="AJ1719" s="213"/>
      <c r="AK1719" s="213"/>
      <c r="AL1719" s="213"/>
      <c r="AM1719" s="213"/>
      <c r="AN1719" s="213"/>
      <c r="AO1719" s="213"/>
      <c r="AP1719" s="213"/>
      <c r="AQ1719" s="213"/>
      <c r="AR1719" s="213"/>
      <c r="AS1719" s="213"/>
      <c r="AT1719" s="213"/>
      <c r="AU1719" s="213"/>
      <c r="AV1719" s="213"/>
    </row>
    <row r="1720" spans="14:48" ht="37.15" customHeight="1">
      <c r="N1720" s="213"/>
      <c r="O1720" s="213"/>
      <c r="P1720" s="213"/>
      <c r="AE1720" s="213"/>
      <c r="AF1720" s="213"/>
      <c r="AG1720" s="213"/>
      <c r="AH1720" s="213"/>
      <c r="AI1720" s="213"/>
      <c r="AJ1720" s="213"/>
      <c r="AK1720" s="213"/>
      <c r="AL1720" s="213"/>
      <c r="AM1720" s="213"/>
      <c r="AN1720" s="213"/>
      <c r="AO1720" s="213"/>
      <c r="AP1720" s="213"/>
      <c r="AQ1720" s="213"/>
      <c r="AR1720" s="213"/>
      <c r="AS1720" s="213"/>
      <c r="AT1720" s="213"/>
      <c r="AU1720" s="213"/>
      <c r="AV1720" s="213"/>
    </row>
    <row r="1721" spans="14:48" ht="37.15" customHeight="1">
      <c r="N1721" s="213"/>
      <c r="O1721" s="213"/>
      <c r="P1721" s="213"/>
      <c r="AE1721" s="213"/>
      <c r="AF1721" s="213"/>
      <c r="AG1721" s="213"/>
      <c r="AH1721" s="213"/>
      <c r="AI1721" s="213"/>
      <c r="AJ1721" s="213"/>
      <c r="AK1721" s="213"/>
      <c r="AL1721" s="213"/>
      <c r="AM1721" s="213"/>
      <c r="AN1721" s="213"/>
      <c r="AO1721" s="213"/>
      <c r="AP1721" s="213"/>
      <c r="AQ1721" s="213"/>
      <c r="AR1721" s="213"/>
      <c r="AS1721" s="213"/>
      <c r="AT1721" s="213"/>
      <c r="AU1721" s="213"/>
      <c r="AV1721" s="213"/>
    </row>
    <row r="1722" spans="14:48" ht="37.15" customHeight="1">
      <c r="N1722" s="213"/>
      <c r="O1722" s="213"/>
      <c r="P1722" s="213"/>
      <c r="AE1722" s="213"/>
      <c r="AF1722" s="213"/>
      <c r="AG1722" s="213"/>
      <c r="AH1722" s="213"/>
      <c r="AI1722" s="213"/>
      <c r="AJ1722" s="213"/>
      <c r="AK1722" s="213"/>
      <c r="AL1722" s="213"/>
      <c r="AM1722" s="213"/>
      <c r="AN1722" s="213"/>
      <c r="AO1722" s="213"/>
      <c r="AP1722" s="213"/>
      <c r="AQ1722" s="213"/>
      <c r="AR1722" s="213"/>
      <c r="AS1722" s="213"/>
      <c r="AT1722" s="213"/>
      <c r="AU1722" s="213"/>
      <c r="AV1722" s="213"/>
    </row>
    <row r="1723" spans="14:48" ht="37.15" customHeight="1">
      <c r="N1723" s="213"/>
      <c r="O1723" s="213"/>
      <c r="P1723" s="213"/>
      <c r="AE1723" s="213"/>
      <c r="AF1723" s="213"/>
      <c r="AG1723" s="213"/>
      <c r="AH1723" s="213"/>
      <c r="AI1723" s="213"/>
      <c r="AJ1723" s="213"/>
      <c r="AK1723" s="213"/>
      <c r="AL1723" s="213"/>
      <c r="AM1723" s="213"/>
      <c r="AN1723" s="213"/>
      <c r="AO1723" s="213"/>
      <c r="AP1723" s="213"/>
      <c r="AQ1723" s="213"/>
      <c r="AR1723" s="213"/>
      <c r="AS1723" s="213"/>
      <c r="AT1723" s="213"/>
      <c r="AU1723" s="213"/>
      <c r="AV1723" s="213"/>
    </row>
    <row r="1724" spans="14:48" ht="37.15" customHeight="1">
      <c r="N1724" s="213"/>
      <c r="O1724" s="213"/>
      <c r="P1724" s="213"/>
      <c r="AE1724" s="213"/>
      <c r="AF1724" s="213"/>
      <c r="AG1724" s="213"/>
      <c r="AH1724" s="213"/>
      <c r="AI1724" s="213"/>
      <c r="AJ1724" s="213"/>
      <c r="AK1724" s="213"/>
      <c r="AL1724" s="213"/>
      <c r="AM1724" s="213"/>
      <c r="AN1724" s="213"/>
      <c r="AO1724" s="213"/>
      <c r="AP1724" s="213"/>
      <c r="AQ1724" s="213"/>
      <c r="AR1724" s="213"/>
      <c r="AS1724" s="213"/>
      <c r="AT1724" s="213"/>
      <c r="AU1724" s="213"/>
      <c r="AV1724" s="213"/>
    </row>
    <row r="1725" spans="14:48" ht="37.15" customHeight="1">
      <c r="N1725" s="213"/>
      <c r="O1725" s="213"/>
      <c r="P1725" s="213"/>
      <c r="AE1725" s="213"/>
      <c r="AF1725" s="213"/>
      <c r="AG1725" s="213"/>
      <c r="AH1725" s="213"/>
      <c r="AI1725" s="213"/>
      <c r="AJ1725" s="213"/>
      <c r="AK1725" s="213"/>
      <c r="AL1725" s="213"/>
      <c r="AM1725" s="213"/>
      <c r="AN1725" s="213"/>
      <c r="AO1725" s="213"/>
      <c r="AP1725" s="213"/>
      <c r="AQ1725" s="213"/>
      <c r="AR1725" s="213"/>
      <c r="AS1725" s="213"/>
      <c r="AT1725" s="213"/>
      <c r="AU1725" s="213"/>
      <c r="AV1725" s="213"/>
    </row>
    <row r="1726" spans="14:48" ht="37.15" customHeight="1">
      <c r="N1726" s="213"/>
      <c r="O1726" s="213"/>
      <c r="P1726" s="213"/>
      <c r="AE1726" s="213"/>
      <c r="AF1726" s="213"/>
      <c r="AG1726" s="213"/>
      <c r="AH1726" s="213"/>
      <c r="AI1726" s="213"/>
      <c r="AJ1726" s="213"/>
      <c r="AK1726" s="213"/>
      <c r="AL1726" s="213"/>
      <c r="AM1726" s="213"/>
      <c r="AN1726" s="213"/>
      <c r="AO1726" s="213"/>
      <c r="AP1726" s="213"/>
      <c r="AQ1726" s="213"/>
      <c r="AR1726" s="213"/>
      <c r="AS1726" s="213"/>
      <c r="AT1726" s="213"/>
      <c r="AU1726" s="213"/>
      <c r="AV1726" s="213"/>
    </row>
    <row r="1727" spans="14:48" ht="37.15" customHeight="1">
      <c r="N1727" s="213"/>
      <c r="O1727" s="213"/>
      <c r="P1727" s="213"/>
      <c r="AE1727" s="213"/>
      <c r="AF1727" s="213"/>
      <c r="AG1727" s="213"/>
      <c r="AH1727" s="213"/>
      <c r="AI1727" s="213"/>
      <c r="AJ1727" s="213"/>
      <c r="AK1727" s="213"/>
      <c r="AL1727" s="213"/>
      <c r="AM1727" s="213"/>
      <c r="AN1727" s="213"/>
      <c r="AO1727" s="213"/>
      <c r="AP1727" s="213"/>
      <c r="AQ1727" s="213"/>
      <c r="AR1727" s="213"/>
      <c r="AS1727" s="213"/>
      <c r="AT1727" s="213"/>
      <c r="AU1727" s="213"/>
      <c r="AV1727" s="213"/>
    </row>
    <row r="1728" spans="14:48" ht="37.15" customHeight="1">
      <c r="N1728" s="213"/>
      <c r="O1728" s="213"/>
      <c r="P1728" s="213"/>
      <c r="AE1728" s="213"/>
      <c r="AF1728" s="213"/>
      <c r="AG1728" s="213"/>
      <c r="AH1728" s="213"/>
      <c r="AI1728" s="213"/>
      <c r="AJ1728" s="213"/>
      <c r="AK1728" s="213"/>
      <c r="AL1728" s="213"/>
      <c r="AM1728" s="213"/>
      <c r="AN1728" s="213"/>
      <c r="AO1728" s="213"/>
      <c r="AP1728" s="213"/>
      <c r="AQ1728" s="213"/>
      <c r="AR1728" s="213"/>
      <c r="AS1728" s="213"/>
      <c r="AT1728" s="213"/>
      <c r="AU1728" s="213"/>
      <c r="AV1728" s="213"/>
    </row>
    <row r="1729" spans="14:48" ht="37.15" customHeight="1">
      <c r="N1729" s="213"/>
      <c r="O1729" s="213"/>
      <c r="P1729" s="213"/>
      <c r="AE1729" s="213"/>
      <c r="AF1729" s="213"/>
      <c r="AG1729" s="213"/>
      <c r="AH1729" s="213"/>
      <c r="AI1729" s="213"/>
      <c r="AJ1729" s="213"/>
      <c r="AK1729" s="213"/>
      <c r="AL1729" s="213"/>
      <c r="AM1729" s="213"/>
      <c r="AN1729" s="213"/>
      <c r="AO1729" s="213"/>
      <c r="AP1729" s="213"/>
      <c r="AQ1729" s="213"/>
      <c r="AR1729" s="213"/>
      <c r="AS1729" s="213"/>
      <c r="AT1729" s="213"/>
      <c r="AU1729" s="213"/>
      <c r="AV1729" s="213"/>
    </row>
    <row r="1730" spans="14:48" ht="37.15" customHeight="1">
      <c r="N1730" s="213"/>
      <c r="O1730" s="213"/>
      <c r="P1730" s="213"/>
      <c r="AE1730" s="213"/>
      <c r="AF1730" s="213"/>
      <c r="AG1730" s="213"/>
      <c r="AH1730" s="213"/>
      <c r="AI1730" s="213"/>
      <c r="AJ1730" s="213"/>
      <c r="AK1730" s="213"/>
      <c r="AL1730" s="213"/>
      <c r="AM1730" s="213"/>
      <c r="AN1730" s="213"/>
      <c r="AO1730" s="213"/>
      <c r="AP1730" s="213"/>
      <c r="AQ1730" s="213"/>
      <c r="AR1730" s="213"/>
      <c r="AS1730" s="213"/>
      <c r="AT1730" s="213"/>
      <c r="AU1730" s="213"/>
      <c r="AV1730" s="213"/>
    </row>
    <row r="1731" spans="14:48" ht="37.15" customHeight="1">
      <c r="N1731" s="213"/>
      <c r="O1731" s="213"/>
      <c r="P1731" s="213"/>
      <c r="AE1731" s="213"/>
      <c r="AF1731" s="213"/>
      <c r="AG1731" s="213"/>
      <c r="AH1731" s="213"/>
      <c r="AI1731" s="213"/>
      <c r="AJ1731" s="213"/>
      <c r="AK1731" s="213"/>
      <c r="AL1731" s="213"/>
      <c r="AM1731" s="213"/>
      <c r="AN1731" s="213"/>
      <c r="AO1731" s="213"/>
      <c r="AP1731" s="213"/>
      <c r="AQ1731" s="213"/>
      <c r="AR1731" s="213"/>
      <c r="AS1731" s="213"/>
      <c r="AT1731" s="213"/>
      <c r="AU1731" s="213"/>
      <c r="AV1731" s="213"/>
    </row>
    <row r="1732" spans="14:48" ht="37.15" customHeight="1">
      <c r="N1732" s="213"/>
      <c r="O1732" s="213"/>
      <c r="P1732" s="213"/>
      <c r="AE1732" s="213"/>
      <c r="AF1732" s="213"/>
      <c r="AG1732" s="213"/>
      <c r="AH1732" s="213"/>
      <c r="AI1732" s="213"/>
      <c r="AJ1732" s="213"/>
      <c r="AK1732" s="213"/>
      <c r="AL1732" s="213"/>
      <c r="AM1732" s="213"/>
      <c r="AN1732" s="213"/>
      <c r="AO1732" s="213"/>
      <c r="AP1732" s="213"/>
      <c r="AQ1732" s="213"/>
      <c r="AR1732" s="213"/>
      <c r="AS1732" s="213"/>
      <c r="AT1732" s="213"/>
      <c r="AU1732" s="213"/>
      <c r="AV1732" s="213"/>
    </row>
    <row r="1733" spans="14:48" ht="37.15" customHeight="1">
      <c r="N1733" s="213"/>
      <c r="O1733" s="213"/>
      <c r="P1733" s="213"/>
      <c r="AE1733" s="213"/>
      <c r="AF1733" s="213"/>
      <c r="AG1733" s="213"/>
      <c r="AH1733" s="213"/>
      <c r="AI1733" s="213"/>
      <c r="AJ1733" s="213"/>
      <c r="AK1733" s="213"/>
      <c r="AL1733" s="213"/>
      <c r="AM1733" s="213"/>
      <c r="AN1733" s="213"/>
      <c r="AO1733" s="213"/>
      <c r="AP1733" s="213"/>
      <c r="AQ1733" s="213"/>
      <c r="AR1733" s="213"/>
      <c r="AS1733" s="213"/>
      <c r="AT1733" s="213"/>
      <c r="AU1733" s="213"/>
      <c r="AV1733" s="213"/>
    </row>
    <row r="1734" spans="14:48" ht="37.15" customHeight="1">
      <c r="N1734" s="213"/>
      <c r="O1734" s="213"/>
      <c r="P1734" s="213"/>
      <c r="AE1734" s="213"/>
      <c r="AF1734" s="213"/>
      <c r="AG1734" s="213"/>
      <c r="AH1734" s="213"/>
      <c r="AI1734" s="213"/>
      <c r="AJ1734" s="213"/>
      <c r="AK1734" s="213"/>
      <c r="AL1734" s="213"/>
      <c r="AM1734" s="213"/>
      <c r="AN1734" s="213"/>
      <c r="AO1734" s="213"/>
      <c r="AP1734" s="213"/>
      <c r="AQ1734" s="213"/>
      <c r="AR1734" s="213"/>
      <c r="AS1734" s="213"/>
      <c r="AT1734" s="213"/>
      <c r="AU1734" s="213"/>
      <c r="AV1734" s="213"/>
    </row>
    <row r="1735" spans="14:48" ht="37.15" customHeight="1">
      <c r="N1735" s="213"/>
      <c r="O1735" s="213"/>
      <c r="P1735" s="213"/>
      <c r="AE1735" s="213"/>
      <c r="AF1735" s="213"/>
      <c r="AG1735" s="213"/>
      <c r="AH1735" s="213"/>
      <c r="AI1735" s="213"/>
      <c r="AJ1735" s="213"/>
      <c r="AK1735" s="213"/>
      <c r="AL1735" s="213"/>
      <c r="AM1735" s="213"/>
      <c r="AN1735" s="213"/>
      <c r="AO1735" s="213"/>
      <c r="AP1735" s="213"/>
      <c r="AQ1735" s="213"/>
      <c r="AR1735" s="213"/>
      <c r="AS1735" s="213"/>
      <c r="AT1735" s="213"/>
      <c r="AU1735" s="213"/>
      <c r="AV1735" s="213"/>
    </row>
    <row r="1736" spans="14:48" ht="37.15" customHeight="1">
      <c r="N1736" s="213"/>
      <c r="O1736" s="213"/>
      <c r="P1736" s="213"/>
      <c r="AE1736" s="213"/>
      <c r="AF1736" s="213"/>
      <c r="AG1736" s="213"/>
      <c r="AH1736" s="213"/>
      <c r="AI1736" s="213"/>
      <c r="AJ1736" s="213"/>
      <c r="AK1736" s="213"/>
      <c r="AL1736" s="213"/>
      <c r="AM1736" s="213"/>
      <c r="AN1736" s="213"/>
      <c r="AO1736" s="213"/>
      <c r="AP1736" s="213"/>
      <c r="AQ1736" s="213"/>
      <c r="AR1736" s="213"/>
      <c r="AS1736" s="213"/>
      <c r="AT1736" s="213"/>
      <c r="AU1736" s="213"/>
      <c r="AV1736" s="213"/>
    </row>
    <row r="1737" spans="14:48" ht="37.15" customHeight="1">
      <c r="N1737" s="213"/>
      <c r="O1737" s="213"/>
      <c r="P1737" s="213"/>
      <c r="AE1737" s="213"/>
      <c r="AF1737" s="213"/>
      <c r="AG1737" s="213"/>
      <c r="AH1737" s="213"/>
      <c r="AI1737" s="213"/>
      <c r="AJ1737" s="213"/>
      <c r="AK1737" s="213"/>
      <c r="AL1737" s="213"/>
      <c r="AM1737" s="213"/>
      <c r="AN1737" s="213"/>
      <c r="AO1737" s="213"/>
      <c r="AP1737" s="213"/>
      <c r="AQ1737" s="213"/>
      <c r="AR1737" s="213"/>
      <c r="AS1737" s="213"/>
      <c r="AT1737" s="213"/>
      <c r="AU1737" s="213"/>
      <c r="AV1737" s="213"/>
    </row>
    <row r="1738" spans="14:48" ht="37.15" customHeight="1">
      <c r="N1738" s="213"/>
      <c r="O1738" s="213"/>
      <c r="P1738" s="213"/>
      <c r="AE1738" s="213"/>
      <c r="AF1738" s="213"/>
      <c r="AG1738" s="213"/>
      <c r="AH1738" s="213"/>
      <c r="AI1738" s="213"/>
      <c r="AJ1738" s="213"/>
      <c r="AK1738" s="213"/>
      <c r="AL1738" s="213"/>
      <c r="AM1738" s="213"/>
      <c r="AN1738" s="213"/>
      <c r="AO1738" s="213"/>
      <c r="AP1738" s="213"/>
      <c r="AQ1738" s="213"/>
      <c r="AR1738" s="213"/>
      <c r="AS1738" s="213"/>
      <c r="AT1738" s="213"/>
      <c r="AU1738" s="213"/>
      <c r="AV1738" s="213"/>
    </row>
    <row r="1739" spans="14:48" ht="37.15" customHeight="1">
      <c r="N1739" s="213"/>
      <c r="O1739" s="213"/>
      <c r="P1739" s="213"/>
      <c r="AE1739" s="213"/>
      <c r="AF1739" s="213"/>
      <c r="AG1739" s="213"/>
      <c r="AH1739" s="213"/>
      <c r="AI1739" s="213"/>
      <c r="AJ1739" s="213"/>
      <c r="AK1739" s="213"/>
      <c r="AL1739" s="213"/>
      <c r="AM1739" s="213"/>
      <c r="AN1739" s="213"/>
      <c r="AO1739" s="213"/>
      <c r="AP1739" s="213"/>
      <c r="AQ1739" s="213"/>
      <c r="AR1739" s="213"/>
      <c r="AS1739" s="213"/>
      <c r="AT1739" s="213"/>
      <c r="AU1739" s="213"/>
      <c r="AV1739" s="213"/>
    </row>
    <row r="1740" spans="14:48" ht="37.15" customHeight="1">
      <c r="N1740" s="213"/>
      <c r="O1740" s="213"/>
      <c r="P1740" s="213"/>
      <c r="AE1740" s="213"/>
      <c r="AF1740" s="213"/>
      <c r="AG1740" s="213"/>
      <c r="AH1740" s="213"/>
      <c r="AI1740" s="213"/>
      <c r="AJ1740" s="213"/>
      <c r="AK1740" s="213"/>
      <c r="AL1740" s="213"/>
      <c r="AM1740" s="213"/>
      <c r="AN1740" s="213"/>
      <c r="AO1740" s="213"/>
      <c r="AP1740" s="213"/>
      <c r="AQ1740" s="213"/>
      <c r="AR1740" s="213"/>
      <c r="AS1740" s="213"/>
      <c r="AT1740" s="213"/>
      <c r="AU1740" s="213"/>
      <c r="AV1740" s="213"/>
    </row>
    <row r="1741" spans="14:48" ht="37.15" customHeight="1">
      <c r="N1741" s="213"/>
      <c r="O1741" s="213"/>
      <c r="P1741" s="213"/>
      <c r="AE1741" s="213"/>
      <c r="AF1741" s="213"/>
      <c r="AG1741" s="213"/>
      <c r="AH1741" s="213"/>
      <c r="AI1741" s="213"/>
      <c r="AJ1741" s="213"/>
      <c r="AK1741" s="213"/>
      <c r="AL1741" s="213"/>
      <c r="AM1741" s="213"/>
      <c r="AN1741" s="213"/>
      <c r="AO1741" s="213"/>
      <c r="AP1741" s="213"/>
      <c r="AQ1741" s="213"/>
      <c r="AR1741" s="213"/>
      <c r="AS1741" s="213"/>
      <c r="AT1741" s="213"/>
      <c r="AU1741" s="213"/>
      <c r="AV1741" s="213"/>
    </row>
    <row r="1742" spans="14:48" ht="37.15" customHeight="1">
      <c r="N1742" s="213"/>
      <c r="O1742" s="213"/>
      <c r="P1742" s="213"/>
      <c r="AE1742" s="213"/>
      <c r="AF1742" s="213"/>
      <c r="AG1742" s="213"/>
      <c r="AH1742" s="213"/>
      <c r="AI1742" s="213"/>
      <c r="AJ1742" s="213"/>
      <c r="AK1742" s="213"/>
      <c r="AL1742" s="213"/>
      <c r="AM1742" s="213"/>
      <c r="AN1742" s="213"/>
      <c r="AO1742" s="213"/>
      <c r="AP1742" s="213"/>
      <c r="AQ1742" s="213"/>
      <c r="AR1742" s="213"/>
      <c r="AS1742" s="213"/>
      <c r="AT1742" s="213"/>
      <c r="AU1742" s="213"/>
      <c r="AV1742" s="213"/>
    </row>
    <row r="1743" spans="14:48" ht="37.15" customHeight="1">
      <c r="N1743" s="213"/>
      <c r="O1743" s="213"/>
      <c r="P1743" s="213"/>
      <c r="AE1743" s="213"/>
      <c r="AF1743" s="213"/>
      <c r="AG1743" s="213"/>
      <c r="AH1743" s="213"/>
      <c r="AI1743" s="213"/>
      <c r="AJ1743" s="213"/>
      <c r="AK1743" s="213"/>
      <c r="AL1743" s="213"/>
      <c r="AM1743" s="213"/>
      <c r="AN1743" s="213"/>
      <c r="AO1743" s="213"/>
      <c r="AP1743" s="213"/>
      <c r="AQ1743" s="213"/>
      <c r="AR1743" s="213"/>
      <c r="AS1743" s="213"/>
      <c r="AT1743" s="213"/>
      <c r="AU1743" s="213"/>
      <c r="AV1743" s="213"/>
    </row>
    <row r="1744" spans="14:48" ht="37.15" customHeight="1">
      <c r="N1744" s="213"/>
      <c r="O1744" s="213"/>
      <c r="P1744" s="213"/>
      <c r="AE1744" s="213"/>
      <c r="AF1744" s="213"/>
      <c r="AG1744" s="213"/>
      <c r="AH1744" s="213"/>
      <c r="AI1744" s="213"/>
      <c r="AJ1744" s="213"/>
      <c r="AK1744" s="213"/>
      <c r="AL1744" s="213"/>
      <c r="AM1744" s="213"/>
      <c r="AN1744" s="213"/>
      <c r="AO1744" s="213"/>
      <c r="AP1744" s="213"/>
      <c r="AQ1744" s="213"/>
      <c r="AR1744" s="213"/>
      <c r="AS1744" s="213"/>
      <c r="AT1744" s="213"/>
      <c r="AU1744" s="213"/>
      <c r="AV1744" s="213"/>
    </row>
    <row r="1745" spans="14:48" ht="37.15" customHeight="1">
      <c r="N1745" s="213"/>
      <c r="O1745" s="213"/>
      <c r="P1745" s="213"/>
      <c r="AE1745" s="213"/>
      <c r="AF1745" s="213"/>
      <c r="AG1745" s="213"/>
      <c r="AH1745" s="213"/>
      <c r="AI1745" s="213"/>
      <c r="AJ1745" s="213"/>
      <c r="AK1745" s="213"/>
      <c r="AL1745" s="213"/>
      <c r="AM1745" s="213"/>
      <c r="AN1745" s="213"/>
      <c r="AO1745" s="213"/>
      <c r="AP1745" s="213"/>
      <c r="AQ1745" s="213"/>
      <c r="AR1745" s="213"/>
      <c r="AS1745" s="213"/>
      <c r="AT1745" s="213"/>
      <c r="AU1745" s="213"/>
      <c r="AV1745" s="213"/>
    </row>
    <row r="1746" spans="14:48" ht="37.15" customHeight="1">
      <c r="N1746" s="213"/>
      <c r="O1746" s="213"/>
      <c r="P1746" s="213"/>
      <c r="AE1746" s="213"/>
      <c r="AF1746" s="213"/>
      <c r="AG1746" s="213"/>
      <c r="AH1746" s="213"/>
      <c r="AI1746" s="213"/>
      <c r="AJ1746" s="213"/>
      <c r="AK1746" s="213"/>
      <c r="AL1746" s="213"/>
      <c r="AM1746" s="213"/>
      <c r="AN1746" s="213"/>
      <c r="AO1746" s="213"/>
      <c r="AP1746" s="213"/>
      <c r="AQ1746" s="213"/>
      <c r="AR1746" s="213"/>
      <c r="AS1746" s="213"/>
      <c r="AT1746" s="213"/>
      <c r="AU1746" s="213"/>
      <c r="AV1746" s="213"/>
    </row>
    <row r="1747" spans="14:48" ht="37.15" customHeight="1">
      <c r="N1747" s="213"/>
      <c r="O1747" s="213"/>
      <c r="P1747" s="213"/>
      <c r="AE1747" s="213"/>
      <c r="AF1747" s="213"/>
      <c r="AG1747" s="213"/>
      <c r="AH1747" s="213"/>
      <c r="AI1747" s="213"/>
      <c r="AJ1747" s="213"/>
      <c r="AK1747" s="213"/>
      <c r="AL1747" s="213"/>
      <c r="AM1747" s="213"/>
      <c r="AN1747" s="213"/>
      <c r="AO1747" s="213"/>
      <c r="AP1747" s="213"/>
      <c r="AQ1747" s="213"/>
      <c r="AR1747" s="213"/>
      <c r="AS1747" s="213"/>
      <c r="AT1747" s="213"/>
      <c r="AU1747" s="213"/>
      <c r="AV1747" s="213"/>
    </row>
    <row r="1748" spans="14:48" ht="37.15" customHeight="1">
      <c r="N1748" s="213"/>
      <c r="O1748" s="213"/>
      <c r="P1748" s="213"/>
      <c r="AE1748" s="213"/>
      <c r="AF1748" s="213"/>
      <c r="AG1748" s="213"/>
      <c r="AH1748" s="213"/>
      <c r="AI1748" s="213"/>
      <c r="AJ1748" s="213"/>
      <c r="AK1748" s="213"/>
      <c r="AL1748" s="213"/>
      <c r="AM1748" s="213"/>
      <c r="AN1748" s="213"/>
      <c r="AO1748" s="213"/>
      <c r="AP1748" s="213"/>
      <c r="AQ1748" s="213"/>
      <c r="AR1748" s="213"/>
      <c r="AS1748" s="213"/>
      <c r="AT1748" s="213"/>
      <c r="AU1748" s="213"/>
      <c r="AV1748" s="213"/>
    </row>
    <row r="1749" spans="14:48" ht="37.15" customHeight="1">
      <c r="N1749" s="213"/>
      <c r="O1749" s="213"/>
      <c r="P1749" s="213"/>
      <c r="AE1749" s="213"/>
      <c r="AF1749" s="213"/>
      <c r="AG1749" s="213"/>
      <c r="AH1749" s="213"/>
      <c r="AI1749" s="213"/>
      <c r="AJ1749" s="213"/>
      <c r="AK1749" s="213"/>
      <c r="AL1749" s="213"/>
      <c r="AM1749" s="213"/>
      <c r="AN1749" s="213"/>
      <c r="AO1749" s="213"/>
      <c r="AP1749" s="213"/>
      <c r="AQ1749" s="213"/>
      <c r="AR1749" s="213"/>
      <c r="AS1749" s="213"/>
      <c r="AT1749" s="213"/>
      <c r="AU1749" s="213"/>
      <c r="AV1749" s="213"/>
    </row>
    <row r="1750" spans="14:48" ht="37.15" customHeight="1">
      <c r="N1750" s="213"/>
      <c r="O1750" s="213"/>
      <c r="P1750" s="213"/>
      <c r="AE1750" s="213"/>
      <c r="AF1750" s="213"/>
      <c r="AG1750" s="213"/>
      <c r="AH1750" s="213"/>
      <c r="AI1750" s="213"/>
      <c r="AJ1750" s="213"/>
      <c r="AK1750" s="213"/>
      <c r="AL1750" s="213"/>
      <c r="AM1750" s="213"/>
      <c r="AN1750" s="213"/>
      <c r="AO1750" s="213"/>
      <c r="AP1750" s="213"/>
      <c r="AQ1750" s="213"/>
      <c r="AR1750" s="213"/>
      <c r="AS1750" s="213"/>
      <c r="AT1750" s="213"/>
      <c r="AU1750" s="213"/>
      <c r="AV1750" s="213"/>
    </row>
    <row r="1751" spans="14:48" ht="37.15" customHeight="1">
      <c r="N1751" s="213"/>
      <c r="O1751" s="213"/>
      <c r="P1751" s="213"/>
      <c r="AE1751" s="213"/>
      <c r="AF1751" s="213"/>
      <c r="AG1751" s="213"/>
      <c r="AH1751" s="213"/>
      <c r="AI1751" s="213"/>
      <c r="AJ1751" s="213"/>
      <c r="AK1751" s="213"/>
      <c r="AL1751" s="213"/>
      <c r="AM1751" s="213"/>
      <c r="AN1751" s="213"/>
      <c r="AO1751" s="213"/>
      <c r="AP1751" s="213"/>
      <c r="AQ1751" s="213"/>
      <c r="AR1751" s="213"/>
      <c r="AS1751" s="213"/>
      <c r="AT1751" s="213"/>
      <c r="AU1751" s="213"/>
      <c r="AV1751" s="213"/>
    </row>
    <row r="1752" spans="14:48" ht="37.15" customHeight="1">
      <c r="N1752" s="213"/>
      <c r="O1752" s="213"/>
      <c r="P1752" s="213"/>
      <c r="AE1752" s="213"/>
      <c r="AF1752" s="213"/>
      <c r="AG1752" s="213"/>
      <c r="AH1752" s="213"/>
      <c r="AI1752" s="213"/>
      <c r="AJ1752" s="213"/>
      <c r="AK1752" s="213"/>
      <c r="AL1752" s="213"/>
      <c r="AM1752" s="213"/>
      <c r="AN1752" s="213"/>
      <c r="AO1752" s="213"/>
      <c r="AP1752" s="213"/>
      <c r="AQ1752" s="213"/>
      <c r="AR1752" s="213"/>
      <c r="AS1752" s="213"/>
      <c r="AT1752" s="213"/>
      <c r="AU1752" s="213"/>
      <c r="AV1752" s="213"/>
    </row>
    <row r="1753" spans="14:48" ht="37.15" customHeight="1">
      <c r="N1753" s="213"/>
      <c r="O1753" s="213"/>
      <c r="P1753" s="213"/>
      <c r="AE1753" s="213"/>
      <c r="AF1753" s="213"/>
      <c r="AG1753" s="213"/>
      <c r="AH1753" s="213"/>
      <c r="AI1753" s="213"/>
      <c r="AJ1753" s="213"/>
      <c r="AK1753" s="213"/>
      <c r="AL1753" s="213"/>
      <c r="AM1753" s="213"/>
      <c r="AN1753" s="213"/>
      <c r="AO1753" s="213"/>
      <c r="AP1753" s="213"/>
      <c r="AQ1753" s="213"/>
      <c r="AR1753" s="213"/>
      <c r="AS1753" s="213"/>
      <c r="AT1753" s="213"/>
      <c r="AU1753" s="213"/>
      <c r="AV1753" s="213"/>
    </row>
    <row r="1754" spans="14:48" ht="37.15" customHeight="1">
      <c r="N1754" s="213"/>
      <c r="O1754" s="213"/>
      <c r="P1754" s="213"/>
      <c r="AE1754" s="213"/>
      <c r="AF1754" s="213"/>
      <c r="AG1754" s="213"/>
      <c r="AH1754" s="213"/>
      <c r="AI1754" s="213"/>
      <c r="AJ1754" s="213"/>
      <c r="AK1754" s="213"/>
      <c r="AL1754" s="213"/>
      <c r="AM1754" s="213"/>
      <c r="AN1754" s="213"/>
      <c r="AO1754" s="213"/>
      <c r="AP1754" s="213"/>
      <c r="AQ1754" s="213"/>
      <c r="AR1754" s="213"/>
      <c r="AS1754" s="213"/>
      <c r="AT1754" s="213"/>
      <c r="AU1754" s="213"/>
      <c r="AV1754" s="213"/>
    </row>
    <row r="1755" spans="14:48" ht="37.15" customHeight="1">
      <c r="N1755" s="213"/>
      <c r="O1755" s="213"/>
      <c r="P1755" s="213"/>
      <c r="AE1755" s="213"/>
      <c r="AF1755" s="213"/>
      <c r="AG1755" s="213"/>
      <c r="AH1755" s="213"/>
      <c r="AI1755" s="213"/>
      <c r="AJ1755" s="213"/>
      <c r="AK1755" s="213"/>
      <c r="AL1755" s="213"/>
      <c r="AM1755" s="213"/>
      <c r="AN1755" s="213"/>
      <c r="AO1755" s="213"/>
      <c r="AP1755" s="213"/>
      <c r="AQ1755" s="213"/>
      <c r="AR1755" s="213"/>
      <c r="AS1755" s="213"/>
      <c r="AT1755" s="213"/>
      <c r="AU1755" s="213"/>
      <c r="AV1755" s="213"/>
    </row>
    <row r="1756" spans="14:48" ht="37.15" customHeight="1">
      <c r="N1756" s="213"/>
      <c r="O1756" s="213"/>
      <c r="P1756" s="213"/>
      <c r="AE1756" s="213"/>
      <c r="AF1756" s="213"/>
      <c r="AG1756" s="213"/>
      <c r="AH1756" s="213"/>
      <c r="AI1756" s="213"/>
      <c r="AJ1756" s="213"/>
      <c r="AK1756" s="213"/>
      <c r="AL1756" s="213"/>
      <c r="AM1756" s="213"/>
      <c r="AN1756" s="213"/>
      <c r="AO1756" s="213"/>
      <c r="AP1756" s="213"/>
      <c r="AQ1756" s="213"/>
      <c r="AR1756" s="213"/>
      <c r="AS1756" s="213"/>
      <c r="AT1756" s="213"/>
      <c r="AU1756" s="213"/>
      <c r="AV1756" s="213"/>
    </row>
    <row r="1757" spans="14:48" ht="37.15" customHeight="1">
      <c r="N1757" s="213"/>
      <c r="O1757" s="213"/>
      <c r="P1757" s="213"/>
      <c r="AE1757" s="213"/>
      <c r="AF1757" s="213"/>
      <c r="AG1757" s="213"/>
      <c r="AH1757" s="213"/>
      <c r="AI1757" s="213"/>
      <c r="AJ1757" s="213"/>
      <c r="AK1757" s="213"/>
      <c r="AL1757" s="213"/>
      <c r="AM1757" s="213"/>
      <c r="AN1757" s="213"/>
      <c r="AO1757" s="213"/>
      <c r="AP1757" s="213"/>
      <c r="AQ1757" s="213"/>
      <c r="AR1757" s="213"/>
      <c r="AS1757" s="213"/>
      <c r="AT1757" s="213"/>
      <c r="AU1757" s="213"/>
      <c r="AV1757" s="213"/>
    </row>
    <row r="1758" spans="14:48" ht="37.15" customHeight="1">
      <c r="N1758" s="213"/>
      <c r="O1758" s="213"/>
      <c r="P1758" s="213"/>
      <c r="AE1758" s="213"/>
      <c r="AF1758" s="213"/>
      <c r="AG1758" s="213"/>
      <c r="AH1758" s="213"/>
      <c r="AI1758" s="213"/>
      <c r="AJ1758" s="213"/>
      <c r="AK1758" s="213"/>
      <c r="AL1758" s="213"/>
      <c r="AM1758" s="213"/>
      <c r="AN1758" s="213"/>
      <c r="AO1758" s="213"/>
      <c r="AP1758" s="213"/>
      <c r="AQ1758" s="213"/>
      <c r="AR1758" s="213"/>
      <c r="AS1758" s="213"/>
      <c r="AT1758" s="213"/>
      <c r="AU1758" s="213"/>
      <c r="AV1758" s="213"/>
    </row>
    <row r="1759" spans="14:48" ht="37.15" customHeight="1">
      <c r="N1759" s="213"/>
      <c r="O1759" s="213"/>
      <c r="P1759" s="213"/>
      <c r="AE1759" s="213"/>
      <c r="AF1759" s="213"/>
      <c r="AG1759" s="213"/>
      <c r="AH1759" s="213"/>
      <c r="AI1759" s="213"/>
      <c r="AJ1759" s="213"/>
      <c r="AK1759" s="213"/>
      <c r="AL1759" s="213"/>
      <c r="AM1759" s="213"/>
      <c r="AN1759" s="213"/>
      <c r="AO1759" s="213"/>
      <c r="AP1759" s="213"/>
      <c r="AQ1759" s="213"/>
      <c r="AR1759" s="213"/>
      <c r="AS1759" s="213"/>
      <c r="AT1759" s="213"/>
      <c r="AU1759" s="213"/>
      <c r="AV1759" s="213"/>
    </row>
    <row r="1760" spans="14:48" ht="37.15" customHeight="1">
      <c r="N1760" s="213"/>
      <c r="O1760" s="213"/>
      <c r="P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row>
    <row r="1761" spans="14:48" ht="37.15" customHeight="1">
      <c r="N1761" s="213"/>
      <c r="O1761" s="213"/>
      <c r="P1761" s="213"/>
      <c r="AE1761" s="213"/>
      <c r="AF1761" s="213"/>
      <c r="AG1761" s="213"/>
      <c r="AH1761" s="213"/>
      <c r="AI1761" s="213"/>
      <c r="AJ1761" s="213"/>
      <c r="AK1761" s="213"/>
      <c r="AL1761" s="213"/>
      <c r="AM1761" s="213"/>
      <c r="AN1761" s="213"/>
      <c r="AO1761" s="213"/>
      <c r="AP1761" s="213"/>
      <c r="AQ1761" s="213"/>
      <c r="AR1761" s="213"/>
      <c r="AS1761" s="213"/>
      <c r="AT1761" s="213"/>
      <c r="AU1761" s="213"/>
      <c r="AV1761" s="213"/>
    </row>
    <row r="1762" spans="14:48" ht="37.15" customHeight="1">
      <c r="N1762" s="213"/>
      <c r="O1762" s="213"/>
      <c r="P1762" s="213"/>
      <c r="AE1762" s="213"/>
      <c r="AF1762" s="213"/>
      <c r="AG1762" s="213"/>
      <c r="AH1762" s="213"/>
      <c r="AI1762" s="213"/>
      <c r="AJ1762" s="213"/>
      <c r="AK1762" s="213"/>
      <c r="AL1762" s="213"/>
      <c r="AM1762" s="213"/>
      <c r="AN1762" s="213"/>
      <c r="AO1762" s="213"/>
      <c r="AP1762" s="213"/>
      <c r="AQ1762" s="213"/>
      <c r="AR1762" s="213"/>
      <c r="AS1762" s="213"/>
      <c r="AT1762" s="213"/>
      <c r="AU1762" s="213"/>
      <c r="AV1762" s="213"/>
    </row>
    <row r="1763" spans="14:48" ht="37.15" customHeight="1">
      <c r="N1763" s="213"/>
      <c r="O1763" s="213"/>
      <c r="P1763" s="213"/>
      <c r="AE1763" s="213"/>
      <c r="AF1763" s="213"/>
      <c r="AG1763" s="213"/>
      <c r="AH1763" s="213"/>
      <c r="AI1763" s="213"/>
      <c r="AJ1763" s="213"/>
      <c r="AK1763" s="213"/>
      <c r="AL1763" s="213"/>
      <c r="AM1763" s="213"/>
      <c r="AN1763" s="213"/>
      <c r="AO1763" s="213"/>
      <c r="AP1763" s="213"/>
      <c r="AQ1763" s="213"/>
      <c r="AR1763" s="213"/>
      <c r="AS1763" s="213"/>
      <c r="AT1763" s="213"/>
      <c r="AU1763" s="213"/>
      <c r="AV1763" s="213"/>
    </row>
    <row r="1764" spans="14:48" ht="37.15" customHeight="1">
      <c r="N1764" s="213"/>
      <c r="O1764" s="213"/>
      <c r="P1764" s="213"/>
      <c r="AE1764" s="213"/>
      <c r="AF1764" s="213"/>
      <c r="AG1764" s="213"/>
      <c r="AH1764" s="213"/>
      <c r="AI1764" s="213"/>
      <c r="AJ1764" s="213"/>
      <c r="AK1764" s="213"/>
      <c r="AL1764" s="213"/>
      <c r="AM1764" s="213"/>
      <c r="AN1764" s="213"/>
      <c r="AO1764" s="213"/>
      <c r="AP1764" s="213"/>
      <c r="AQ1764" s="213"/>
      <c r="AR1764" s="213"/>
      <c r="AS1764" s="213"/>
      <c r="AT1764" s="213"/>
      <c r="AU1764" s="213"/>
      <c r="AV1764" s="213"/>
    </row>
    <row r="1765" spans="14:48" ht="37.15" customHeight="1">
      <c r="N1765" s="213"/>
      <c r="O1765" s="213"/>
      <c r="P1765" s="213"/>
      <c r="AE1765" s="213"/>
      <c r="AF1765" s="213"/>
      <c r="AG1765" s="213"/>
      <c r="AH1765" s="213"/>
      <c r="AI1765" s="213"/>
      <c r="AJ1765" s="213"/>
      <c r="AK1765" s="213"/>
      <c r="AL1765" s="213"/>
      <c r="AM1765" s="213"/>
      <c r="AN1765" s="213"/>
      <c r="AO1765" s="213"/>
      <c r="AP1765" s="213"/>
      <c r="AQ1765" s="213"/>
      <c r="AR1765" s="213"/>
      <c r="AS1765" s="213"/>
      <c r="AT1765" s="213"/>
      <c r="AU1765" s="213"/>
      <c r="AV1765" s="213"/>
    </row>
    <row r="1766" spans="14:48" ht="37.15" customHeight="1">
      <c r="N1766" s="213"/>
      <c r="O1766" s="213"/>
      <c r="P1766" s="213"/>
      <c r="AE1766" s="213"/>
      <c r="AF1766" s="213"/>
      <c r="AG1766" s="213"/>
      <c r="AH1766" s="213"/>
      <c r="AI1766" s="213"/>
      <c r="AJ1766" s="213"/>
      <c r="AK1766" s="213"/>
      <c r="AL1766" s="213"/>
      <c r="AM1766" s="213"/>
      <c r="AN1766" s="213"/>
      <c r="AO1766" s="213"/>
      <c r="AP1766" s="213"/>
      <c r="AQ1766" s="213"/>
      <c r="AR1766" s="213"/>
      <c r="AS1766" s="213"/>
      <c r="AT1766" s="213"/>
      <c r="AU1766" s="213"/>
      <c r="AV1766" s="213"/>
    </row>
    <row r="1767" spans="14:48" ht="37.15" customHeight="1">
      <c r="N1767" s="213"/>
      <c r="O1767" s="213"/>
      <c r="P1767" s="213"/>
      <c r="AE1767" s="213"/>
      <c r="AF1767" s="213"/>
      <c r="AG1767" s="213"/>
      <c r="AH1767" s="213"/>
      <c r="AI1767" s="213"/>
      <c r="AJ1767" s="213"/>
      <c r="AK1767" s="213"/>
      <c r="AL1767" s="213"/>
      <c r="AM1767" s="213"/>
      <c r="AN1767" s="213"/>
      <c r="AO1767" s="213"/>
      <c r="AP1767" s="213"/>
      <c r="AQ1767" s="213"/>
      <c r="AR1767" s="213"/>
      <c r="AS1767" s="213"/>
      <c r="AT1767" s="213"/>
      <c r="AU1767" s="213"/>
      <c r="AV1767" s="213"/>
    </row>
    <row r="1768" spans="14:48" ht="37.15" customHeight="1">
      <c r="N1768" s="213"/>
      <c r="O1768" s="213"/>
      <c r="P1768" s="213"/>
      <c r="AE1768" s="213"/>
      <c r="AF1768" s="213"/>
      <c r="AG1768" s="213"/>
      <c r="AH1768" s="213"/>
      <c r="AI1768" s="213"/>
      <c r="AJ1768" s="213"/>
      <c r="AK1768" s="213"/>
      <c r="AL1768" s="213"/>
      <c r="AM1768" s="213"/>
      <c r="AN1768" s="213"/>
      <c r="AO1768" s="213"/>
      <c r="AP1768" s="213"/>
      <c r="AQ1768" s="213"/>
      <c r="AR1768" s="213"/>
      <c r="AS1768" s="213"/>
      <c r="AT1768" s="213"/>
      <c r="AU1768" s="213"/>
      <c r="AV1768" s="213"/>
    </row>
    <row r="1769" spans="14:48" ht="37.15" customHeight="1">
      <c r="N1769" s="213"/>
      <c r="O1769" s="213"/>
      <c r="P1769" s="213"/>
      <c r="AE1769" s="213"/>
      <c r="AF1769" s="213"/>
      <c r="AG1769" s="213"/>
      <c r="AH1769" s="213"/>
      <c r="AI1769" s="213"/>
      <c r="AJ1769" s="213"/>
      <c r="AK1769" s="213"/>
      <c r="AL1769" s="213"/>
      <c r="AM1769" s="213"/>
      <c r="AN1769" s="213"/>
      <c r="AO1769" s="213"/>
      <c r="AP1769" s="213"/>
      <c r="AQ1769" s="213"/>
      <c r="AR1769" s="213"/>
      <c r="AS1769" s="213"/>
      <c r="AT1769" s="213"/>
      <c r="AU1769" s="213"/>
      <c r="AV1769" s="213"/>
    </row>
    <row r="1770" spans="14:48" ht="37.15" customHeight="1">
      <c r="N1770" s="213"/>
      <c r="O1770" s="213"/>
      <c r="P1770" s="213"/>
      <c r="AE1770" s="213"/>
      <c r="AF1770" s="213"/>
      <c r="AG1770" s="213"/>
      <c r="AH1770" s="213"/>
      <c r="AI1770" s="213"/>
      <c r="AJ1770" s="213"/>
      <c r="AK1770" s="213"/>
      <c r="AL1770" s="213"/>
      <c r="AM1770" s="213"/>
      <c r="AN1770" s="213"/>
      <c r="AO1770" s="213"/>
      <c r="AP1770" s="213"/>
      <c r="AQ1770" s="213"/>
      <c r="AR1770" s="213"/>
      <c r="AS1770" s="213"/>
      <c r="AT1770" s="213"/>
      <c r="AU1770" s="213"/>
      <c r="AV1770" s="213"/>
    </row>
    <row r="1771" spans="14:48" ht="37.15" customHeight="1">
      <c r="N1771" s="213"/>
      <c r="O1771" s="213"/>
      <c r="P1771" s="213"/>
      <c r="AE1771" s="213"/>
      <c r="AF1771" s="213"/>
      <c r="AG1771" s="213"/>
      <c r="AH1771" s="213"/>
      <c r="AI1771" s="213"/>
      <c r="AJ1771" s="213"/>
      <c r="AK1771" s="213"/>
      <c r="AL1771" s="213"/>
      <c r="AM1771" s="213"/>
      <c r="AN1771" s="213"/>
      <c r="AO1771" s="213"/>
      <c r="AP1771" s="213"/>
      <c r="AQ1771" s="213"/>
      <c r="AR1771" s="213"/>
      <c r="AS1771" s="213"/>
      <c r="AT1771" s="213"/>
      <c r="AU1771" s="213"/>
      <c r="AV1771" s="213"/>
    </row>
    <row r="1772" spans="14:48" ht="37.15" customHeight="1">
      <c r="N1772" s="213"/>
      <c r="O1772" s="213"/>
      <c r="P1772" s="213"/>
      <c r="AE1772" s="213"/>
      <c r="AF1772" s="213"/>
      <c r="AG1772" s="213"/>
      <c r="AH1772" s="213"/>
      <c r="AI1772" s="213"/>
      <c r="AJ1772" s="213"/>
      <c r="AK1772" s="213"/>
      <c r="AL1772" s="213"/>
      <c r="AM1772" s="213"/>
      <c r="AN1772" s="213"/>
      <c r="AO1772" s="213"/>
      <c r="AP1772" s="213"/>
      <c r="AQ1772" s="213"/>
      <c r="AR1772" s="213"/>
      <c r="AS1772" s="213"/>
      <c r="AT1772" s="213"/>
      <c r="AU1772" s="213"/>
      <c r="AV1772" s="213"/>
    </row>
    <row r="1773" spans="14:48" ht="37.15" customHeight="1">
      <c r="N1773" s="213"/>
      <c r="O1773" s="213"/>
      <c r="P1773" s="213"/>
      <c r="AE1773" s="213"/>
      <c r="AF1773" s="213"/>
      <c r="AG1773" s="213"/>
      <c r="AH1773" s="213"/>
      <c r="AI1773" s="213"/>
      <c r="AJ1773" s="213"/>
      <c r="AK1773" s="213"/>
      <c r="AL1773" s="213"/>
      <c r="AM1773" s="213"/>
      <c r="AN1773" s="213"/>
      <c r="AO1773" s="213"/>
      <c r="AP1773" s="213"/>
      <c r="AQ1773" s="213"/>
      <c r="AR1773" s="213"/>
      <c r="AS1773" s="213"/>
      <c r="AT1773" s="213"/>
      <c r="AU1773" s="213"/>
      <c r="AV1773" s="213"/>
    </row>
    <row r="1774" spans="14:48" ht="37.15" customHeight="1">
      <c r="N1774" s="213"/>
      <c r="O1774" s="213"/>
      <c r="P1774" s="213"/>
      <c r="AE1774" s="213"/>
      <c r="AF1774" s="213"/>
      <c r="AG1774" s="213"/>
      <c r="AH1774" s="213"/>
      <c r="AI1774" s="213"/>
      <c r="AJ1774" s="213"/>
      <c r="AK1774" s="213"/>
      <c r="AL1774" s="213"/>
      <c r="AM1774" s="213"/>
      <c r="AN1774" s="213"/>
      <c r="AO1774" s="213"/>
      <c r="AP1774" s="213"/>
      <c r="AQ1774" s="213"/>
      <c r="AR1774" s="213"/>
      <c r="AS1774" s="213"/>
      <c r="AT1774" s="213"/>
      <c r="AU1774" s="213"/>
      <c r="AV1774" s="213"/>
    </row>
    <row r="1775" spans="14:48" ht="37.15" customHeight="1">
      <c r="N1775" s="213"/>
      <c r="O1775" s="213"/>
      <c r="P1775" s="213"/>
      <c r="AE1775" s="213"/>
      <c r="AF1775" s="213"/>
      <c r="AG1775" s="213"/>
      <c r="AH1775" s="213"/>
      <c r="AI1775" s="213"/>
      <c r="AJ1775" s="213"/>
      <c r="AK1775" s="213"/>
      <c r="AL1775" s="213"/>
      <c r="AM1775" s="213"/>
      <c r="AN1775" s="213"/>
      <c r="AO1775" s="213"/>
      <c r="AP1775" s="213"/>
      <c r="AQ1775" s="213"/>
      <c r="AR1775" s="213"/>
      <c r="AS1775" s="213"/>
      <c r="AT1775" s="213"/>
      <c r="AU1775" s="213"/>
      <c r="AV1775" s="213"/>
    </row>
    <row r="1776" spans="14:48" ht="37.15" customHeight="1">
      <c r="N1776" s="213"/>
      <c r="O1776" s="213"/>
      <c r="P1776" s="213"/>
      <c r="AE1776" s="213"/>
      <c r="AF1776" s="213"/>
      <c r="AG1776" s="213"/>
      <c r="AH1776" s="213"/>
      <c r="AI1776" s="213"/>
      <c r="AJ1776" s="213"/>
      <c r="AK1776" s="213"/>
      <c r="AL1776" s="213"/>
      <c r="AM1776" s="213"/>
      <c r="AN1776" s="213"/>
      <c r="AO1776" s="213"/>
      <c r="AP1776" s="213"/>
      <c r="AQ1776" s="213"/>
      <c r="AR1776" s="213"/>
      <c r="AS1776" s="213"/>
      <c r="AT1776" s="213"/>
      <c r="AU1776" s="213"/>
      <c r="AV1776" s="213"/>
    </row>
    <row r="1777" spans="14:48" ht="37.15" customHeight="1">
      <c r="N1777" s="213"/>
      <c r="O1777" s="213"/>
      <c r="P1777" s="213"/>
      <c r="AE1777" s="213"/>
      <c r="AF1777" s="213"/>
      <c r="AG1777" s="213"/>
      <c r="AH1777" s="213"/>
      <c r="AI1777" s="213"/>
      <c r="AJ1777" s="213"/>
      <c r="AK1777" s="213"/>
      <c r="AL1777" s="213"/>
      <c r="AM1777" s="213"/>
      <c r="AN1777" s="213"/>
      <c r="AO1777" s="213"/>
      <c r="AP1777" s="213"/>
      <c r="AQ1777" s="213"/>
      <c r="AR1777" s="213"/>
      <c r="AS1777" s="213"/>
      <c r="AT1777" s="213"/>
      <c r="AU1777" s="213"/>
      <c r="AV1777" s="213"/>
    </row>
    <row r="1778" spans="14:48" ht="37.15" customHeight="1">
      <c r="N1778" s="213"/>
      <c r="O1778" s="213"/>
      <c r="P1778" s="213"/>
      <c r="AE1778" s="213"/>
      <c r="AF1778" s="213"/>
      <c r="AG1778" s="213"/>
      <c r="AH1778" s="213"/>
      <c r="AI1778" s="213"/>
      <c r="AJ1778" s="213"/>
      <c r="AK1778" s="213"/>
      <c r="AL1778" s="213"/>
      <c r="AM1778" s="213"/>
      <c r="AN1778" s="213"/>
      <c r="AO1778" s="213"/>
      <c r="AP1778" s="213"/>
      <c r="AQ1778" s="213"/>
      <c r="AR1778" s="213"/>
      <c r="AS1778" s="213"/>
      <c r="AT1778" s="213"/>
      <c r="AU1778" s="213"/>
      <c r="AV1778" s="213"/>
    </row>
    <row r="1779" spans="14:48" ht="37.15" customHeight="1">
      <c r="N1779" s="213"/>
      <c r="O1779" s="213"/>
      <c r="P1779" s="213"/>
      <c r="AE1779" s="213"/>
      <c r="AF1779" s="213"/>
      <c r="AG1779" s="213"/>
      <c r="AH1779" s="213"/>
      <c r="AI1779" s="213"/>
      <c r="AJ1779" s="213"/>
      <c r="AK1779" s="213"/>
      <c r="AL1779" s="213"/>
      <c r="AM1779" s="213"/>
      <c r="AN1779" s="213"/>
      <c r="AO1779" s="213"/>
      <c r="AP1779" s="213"/>
      <c r="AQ1779" s="213"/>
      <c r="AR1779" s="213"/>
      <c r="AS1779" s="213"/>
      <c r="AT1779" s="213"/>
      <c r="AU1779" s="213"/>
      <c r="AV1779" s="213"/>
    </row>
    <row r="1780" spans="14:48" ht="37.15" customHeight="1">
      <c r="N1780" s="213"/>
      <c r="O1780" s="213"/>
      <c r="P1780" s="213"/>
      <c r="AE1780" s="213"/>
      <c r="AF1780" s="213"/>
      <c r="AG1780" s="213"/>
      <c r="AH1780" s="213"/>
      <c r="AI1780" s="213"/>
      <c r="AJ1780" s="213"/>
      <c r="AK1780" s="213"/>
      <c r="AL1780" s="213"/>
      <c r="AM1780" s="213"/>
      <c r="AN1780" s="213"/>
      <c r="AO1780" s="213"/>
      <c r="AP1780" s="213"/>
      <c r="AQ1780" s="213"/>
      <c r="AR1780" s="213"/>
      <c r="AS1780" s="213"/>
      <c r="AT1780" s="213"/>
      <c r="AU1780" s="213"/>
      <c r="AV1780" s="213"/>
    </row>
    <row r="1781" spans="14:48" ht="37.15" customHeight="1">
      <c r="N1781" s="213"/>
      <c r="O1781" s="213"/>
      <c r="P1781" s="213"/>
      <c r="AE1781" s="213"/>
      <c r="AF1781" s="213"/>
      <c r="AG1781" s="213"/>
      <c r="AH1781" s="213"/>
      <c r="AI1781" s="213"/>
      <c r="AJ1781" s="213"/>
      <c r="AK1781" s="213"/>
      <c r="AL1781" s="213"/>
      <c r="AM1781" s="213"/>
      <c r="AN1781" s="213"/>
      <c r="AO1781" s="213"/>
      <c r="AP1781" s="213"/>
      <c r="AQ1781" s="213"/>
      <c r="AR1781" s="213"/>
      <c r="AS1781" s="213"/>
      <c r="AT1781" s="213"/>
      <c r="AU1781" s="213"/>
      <c r="AV1781" s="213"/>
    </row>
    <row r="1782" spans="14:48" ht="37.15" customHeight="1">
      <c r="N1782" s="213"/>
      <c r="O1782" s="213"/>
      <c r="P1782" s="213"/>
      <c r="AE1782" s="213"/>
      <c r="AF1782" s="213"/>
      <c r="AG1782" s="213"/>
      <c r="AH1782" s="213"/>
      <c r="AI1782" s="213"/>
      <c r="AJ1782" s="213"/>
      <c r="AK1782" s="213"/>
      <c r="AL1782" s="213"/>
      <c r="AM1782" s="213"/>
      <c r="AN1782" s="213"/>
      <c r="AO1782" s="213"/>
      <c r="AP1782" s="213"/>
      <c r="AQ1782" s="213"/>
      <c r="AR1782" s="213"/>
      <c r="AS1782" s="213"/>
      <c r="AT1782" s="213"/>
      <c r="AU1782" s="213"/>
      <c r="AV1782" s="213"/>
    </row>
    <row r="1783" spans="14:48" ht="37.15" customHeight="1">
      <c r="N1783" s="213"/>
      <c r="O1783" s="213"/>
      <c r="P1783" s="213"/>
      <c r="AE1783" s="213"/>
      <c r="AF1783" s="213"/>
      <c r="AG1783" s="213"/>
      <c r="AH1783" s="213"/>
      <c r="AI1783" s="213"/>
      <c r="AJ1783" s="213"/>
      <c r="AK1783" s="213"/>
      <c r="AL1783" s="213"/>
      <c r="AM1783" s="213"/>
      <c r="AN1783" s="213"/>
      <c r="AO1783" s="213"/>
      <c r="AP1783" s="213"/>
      <c r="AQ1783" s="213"/>
      <c r="AR1783" s="213"/>
      <c r="AS1783" s="213"/>
      <c r="AT1783" s="213"/>
      <c r="AU1783" s="213"/>
      <c r="AV1783" s="213"/>
    </row>
    <row r="1784" spans="14:48" ht="37.15" customHeight="1">
      <c r="N1784" s="213"/>
      <c r="O1784" s="213"/>
      <c r="P1784" s="213"/>
      <c r="AE1784" s="213"/>
      <c r="AF1784" s="213"/>
      <c r="AG1784" s="213"/>
      <c r="AH1784" s="213"/>
      <c r="AI1784" s="213"/>
      <c r="AJ1784" s="213"/>
      <c r="AK1784" s="213"/>
      <c r="AL1784" s="213"/>
      <c r="AM1784" s="213"/>
      <c r="AN1784" s="213"/>
      <c r="AO1784" s="213"/>
      <c r="AP1784" s="213"/>
      <c r="AQ1784" s="213"/>
      <c r="AR1784" s="213"/>
      <c r="AS1784" s="213"/>
      <c r="AT1784" s="213"/>
      <c r="AU1784" s="213"/>
      <c r="AV1784" s="213"/>
    </row>
    <row r="1785" spans="14:48" ht="37.15" customHeight="1">
      <c r="N1785" s="213"/>
      <c r="O1785" s="213"/>
      <c r="P1785" s="213"/>
      <c r="AE1785" s="213"/>
      <c r="AF1785" s="213"/>
      <c r="AG1785" s="213"/>
      <c r="AH1785" s="213"/>
      <c r="AI1785" s="213"/>
      <c r="AJ1785" s="213"/>
      <c r="AK1785" s="213"/>
      <c r="AL1785" s="213"/>
      <c r="AM1785" s="213"/>
      <c r="AN1785" s="213"/>
      <c r="AO1785" s="213"/>
      <c r="AP1785" s="213"/>
      <c r="AQ1785" s="213"/>
      <c r="AR1785" s="213"/>
      <c r="AS1785" s="213"/>
      <c r="AT1785" s="213"/>
      <c r="AU1785" s="213"/>
      <c r="AV1785" s="213"/>
    </row>
    <row r="1786" spans="14:48" ht="37.15" customHeight="1">
      <c r="N1786" s="213"/>
      <c r="O1786" s="213"/>
      <c r="P1786" s="213"/>
      <c r="AE1786" s="213"/>
      <c r="AF1786" s="213"/>
      <c r="AG1786" s="213"/>
      <c r="AH1786" s="213"/>
      <c r="AI1786" s="213"/>
      <c r="AJ1786" s="213"/>
      <c r="AK1786" s="213"/>
      <c r="AL1786" s="213"/>
      <c r="AM1786" s="213"/>
      <c r="AN1786" s="213"/>
      <c r="AO1786" s="213"/>
      <c r="AP1786" s="213"/>
      <c r="AQ1786" s="213"/>
      <c r="AR1786" s="213"/>
      <c r="AS1786" s="213"/>
      <c r="AT1786" s="213"/>
      <c r="AU1786" s="213"/>
      <c r="AV1786" s="213"/>
    </row>
    <row r="1787" spans="14:48" ht="37.15" customHeight="1">
      <c r="N1787" s="213"/>
      <c r="O1787" s="213"/>
      <c r="P1787" s="213"/>
      <c r="AE1787" s="213"/>
      <c r="AF1787" s="213"/>
      <c r="AG1787" s="213"/>
      <c r="AH1787" s="213"/>
      <c r="AI1787" s="213"/>
      <c r="AJ1787" s="213"/>
      <c r="AK1787" s="213"/>
      <c r="AL1787" s="213"/>
      <c r="AM1787" s="213"/>
      <c r="AN1787" s="213"/>
      <c r="AO1787" s="213"/>
      <c r="AP1787" s="213"/>
      <c r="AQ1787" s="213"/>
      <c r="AR1787" s="213"/>
      <c r="AS1787" s="213"/>
      <c r="AT1787" s="213"/>
      <c r="AU1787" s="213"/>
      <c r="AV1787" s="213"/>
    </row>
    <row r="1788" spans="14:48" ht="37.15" customHeight="1">
      <c r="N1788" s="213"/>
      <c r="O1788" s="213"/>
      <c r="P1788" s="213"/>
      <c r="AE1788" s="213"/>
      <c r="AF1788" s="213"/>
      <c r="AG1788" s="213"/>
      <c r="AH1788" s="213"/>
      <c r="AI1788" s="213"/>
      <c r="AJ1788" s="213"/>
      <c r="AK1788" s="213"/>
      <c r="AL1788" s="213"/>
      <c r="AM1788" s="213"/>
      <c r="AN1788" s="213"/>
      <c r="AO1788" s="213"/>
      <c r="AP1788" s="213"/>
      <c r="AQ1788" s="213"/>
      <c r="AR1788" s="213"/>
      <c r="AS1788" s="213"/>
      <c r="AT1788" s="213"/>
      <c r="AU1788" s="213"/>
      <c r="AV1788" s="213"/>
    </row>
    <row r="1789" spans="14:48" ht="37.15" customHeight="1">
      <c r="N1789" s="213"/>
      <c r="O1789" s="213"/>
      <c r="P1789" s="213"/>
      <c r="AE1789" s="213"/>
      <c r="AF1789" s="213"/>
      <c r="AG1789" s="213"/>
      <c r="AH1789" s="213"/>
      <c r="AI1789" s="213"/>
      <c r="AJ1789" s="213"/>
      <c r="AK1789" s="213"/>
      <c r="AL1789" s="213"/>
      <c r="AM1789" s="213"/>
      <c r="AN1789" s="213"/>
      <c r="AO1789" s="213"/>
      <c r="AP1789" s="213"/>
      <c r="AQ1789" s="213"/>
      <c r="AR1789" s="213"/>
      <c r="AS1789" s="213"/>
      <c r="AT1789" s="213"/>
      <c r="AU1789" s="213"/>
      <c r="AV1789" s="213"/>
    </row>
    <row r="1790" spans="14:48" ht="37.15" customHeight="1">
      <c r="N1790" s="213"/>
      <c r="O1790" s="213"/>
      <c r="P1790" s="213"/>
      <c r="AE1790" s="213"/>
      <c r="AF1790" s="213"/>
      <c r="AG1790" s="213"/>
      <c r="AH1790" s="213"/>
      <c r="AI1790" s="213"/>
      <c r="AJ1790" s="213"/>
      <c r="AK1790" s="213"/>
      <c r="AL1790" s="213"/>
      <c r="AM1790" s="213"/>
      <c r="AN1790" s="213"/>
      <c r="AO1790" s="213"/>
      <c r="AP1790" s="213"/>
      <c r="AQ1790" s="213"/>
      <c r="AR1790" s="213"/>
      <c r="AS1790" s="213"/>
      <c r="AT1790" s="213"/>
      <c r="AU1790" s="213"/>
      <c r="AV1790" s="213"/>
    </row>
    <row r="1791" spans="14:48" ht="37.15" customHeight="1">
      <c r="N1791" s="213"/>
      <c r="O1791" s="213"/>
      <c r="P1791" s="213"/>
      <c r="AE1791" s="213"/>
      <c r="AF1791" s="213"/>
      <c r="AG1791" s="213"/>
      <c r="AH1791" s="213"/>
      <c r="AI1791" s="213"/>
      <c r="AJ1791" s="213"/>
      <c r="AK1791" s="213"/>
      <c r="AL1791" s="213"/>
      <c r="AM1791" s="213"/>
      <c r="AN1791" s="213"/>
      <c r="AO1791" s="213"/>
      <c r="AP1791" s="213"/>
      <c r="AQ1791" s="213"/>
      <c r="AR1791" s="213"/>
      <c r="AS1791" s="213"/>
      <c r="AT1791" s="213"/>
      <c r="AU1791" s="213"/>
      <c r="AV1791" s="213"/>
    </row>
    <row r="1792" spans="14:48" ht="37.15" customHeight="1">
      <c r="N1792" s="213"/>
      <c r="O1792" s="213"/>
      <c r="P1792" s="213"/>
      <c r="AE1792" s="213"/>
      <c r="AF1792" s="213"/>
      <c r="AG1792" s="213"/>
      <c r="AH1792" s="213"/>
      <c r="AI1792" s="213"/>
      <c r="AJ1792" s="213"/>
      <c r="AK1792" s="213"/>
      <c r="AL1792" s="213"/>
      <c r="AM1792" s="213"/>
      <c r="AN1792" s="213"/>
      <c r="AO1792" s="213"/>
      <c r="AP1792" s="213"/>
      <c r="AQ1792" s="213"/>
      <c r="AR1792" s="213"/>
      <c r="AS1792" s="213"/>
      <c r="AT1792" s="213"/>
      <c r="AU1792" s="213"/>
      <c r="AV1792" s="213"/>
    </row>
    <row r="1793" spans="14:48" ht="37.15" customHeight="1">
      <c r="N1793" s="213"/>
      <c r="O1793" s="213"/>
      <c r="P1793" s="213"/>
      <c r="AE1793" s="213"/>
      <c r="AF1793" s="213"/>
      <c r="AG1793" s="213"/>
      <c r="AH1793" s="213"/>
      <c r="AI1793" s="213"/>
      <c r="AJ1793" s="213"/>
      <c r="AK1793" s="213"/>
      <c r="AL1793" s="213"/>
      <c r="AM1793" s="213"/>
      <c r="AN1793" s="213"/>
      <c r="AO1793" s="213"/>
      <c r="AP1793" s="213"/>
      <c r="AQ1793" s="213"/>
      <c r="AR1793" s="213"/>
      <c r="AS1793" s="213"/>
      <c r="AT1793" s="213"/>
      <c r="AU1793" s="213"/>
      <c r="AV1793" s="213"/>
    </row>
    <row r="1794" spans="14:48" ht="37.15" customHeight="1">
      <c r="N1794" s="213"/>
      <c r="O1794" s="213"/>
      <c r="P1794" s="213"/>
      <c r="AE1794" s="213"/>
      <c r="AF1794" s="213"/>
      <c r="AG1794" s="213"/>
      <c r="AH1794" s="213"/>
      <c r="AI1794" s="213"/>
      <c r="AJ1794" s="213"/>
      <c r="AK1794" s="213"/>
      <c r="AL1794" s="213"/>
      <c r="AM1794" s="213"/>
      <c r="AN1794" s="213"/>
      <c r="AO1794" s="213"/>
      <c r="AP1794" s="213"/>
      <c r="AQ1794" s="213"/>
      <c r="AR1794" s="213"/>
      <c r="AS1794" s="213"/>
      <c r="AT1794" s="213"/>
      <c r="AU1794" s="213"/>
      <c r="AV1794" s="213"/>
    </row>
    <row r="1795" spans="14:48" ht="37.15" customHeight="1">
      <c r="N1795" s="213"/>
      <c r="O1795" s="213"/>
      <c r="P1795" s="213"/>
      <c r="AE1795" s="213"/>
      <c r="AF1795" s="213"/>
      <c r="AG1795" s="213"/>
      <c r="AH1795" s="213"/>
      <c r="AI1795" s="213"/>
      <c r="AJ1795" s="213"/>
      <c r="AK1795" s="213"/>
      <c r="AL1795" s="213"/>
      <c r="AM1795" s="213"/>
      <c r="AN1795" s="213"/>
      <c r="AO1795" s="213"/>
      <c r="AP1795" s="213"/>
      <c r="AQ1795" s="213"/>
      <c r="AR1795" s="213"/>
      <c r="AS1795" s="213"/>
      <c r="AT1795" s="213"/>
      <c r="AU1795" s="213"/>
      <c r="AV1795" s="213"/>
    </row>
    <row r="1796" spans="14:48" ht="37.15" customHeight="1">
      <c r="N1796" s="213"/>
      <c r="O1796" s="213"/>
      <c r="P1796" s="213"/>
      <c r="AE1796" s="213"/>
      <c r="AF1796" s="213"/>
      <c r="AG1796" s="213"/>
      <c r="AH1796" s="213"/>
      <c r="AI1796" s="213"/>
      <c r="AJ1796" s="213"/>
      <c r="AK1796" s="213"/>
      <c r="AL1796" s="213"/>
      <c r="AM1796" s="213"/>
      <c r="AN1796" s="213"/>
      <c r="AO1796" s="213"/>
      <c r="AP1796" s="213"/>
      <c r="AQ1796" s="213"/>
      <c r="AR1796" s="213"/>
      <c r="AS1796" s="213"/>
      <c r="AT1796" s="213"/>
      <c r="AU1796" s="213"/>
      <c r="AV1796" s="213"/>
    </row>
    <row r="1797" spans="14:48" ht="37.15" customHeight="1">
      <c r="N1797" s="213"/>
      <c r="O1797" s="213"/>
      <c r="P1797" s="213"/>
      <c r="AE1797" s="213"/>
      <c r="AF1797" s="213"/>
      <c r="AG1797" s="213"/>
      <c r="AH1797" s="213"/>
      <c r="AI1797" s="213"/>
      <c r="AJ1797" s="213"/>
      <c r="AK1797" s="213"/>
      <c r="AL1797" s="213"/>
      <c r="AM1797" s="213"/>
      <c r="AN1797" s="213"/>
      <c r="AO1797" s="213"/>
      <c r="AP1797" s="213"/>
      <c r="AQ1797" s="213"/>
      <c r="AR1797" s="213"/>
      <c r="AS1797" s="213"/>
      <c r="AT1797" s="213"/>
      <c r="AU1797" s="213"/>
      <c r="AV1797" s="213"/>
    </row>
    <row r="1798" spans="14:48" ht="37.15" customHeight="1">
      <c r="N1798" s="213"/>
      <c r="O1798" s="213"/>
      <c r="P1798" s="213"/>
      <c r="AE1798" s="213"/>
      <c r="AF1798" s="213"/>
      <c r="AG1798" s="213"/>
      <c r="AH1798" s="213"/>
      <c r="AI1798" s="213"/>
      <c r="AJ1798" s="213"/>
      <c r="AK1798" s="213"/>
      <c r="AL1798" s="213"/>
      <c r="AM1798" s="213"/>
      <c r="AN1798" s="213"/>
      <c r="AO1798" s="213"/>
      <c r="AP1798" s="213"/>
      <c r="AQ1798" s="213"/>
      <c r="AR1798" s="213"/>
      <c r="AS1798" s="213"/>
      <c r="AT1798" s="213"/>
      <c r="AU1798" s="213"/>
      <c r="AV1798" s="213"/>
    </row>
    <row r="1799" spans="14:48" ht="37.15" customHeight="1">
      <c r="N1799" s="213"/>
      <c r="O1799" s="213"/>
      <c r="P1799" s="213"/>
      <c r="AE1799" s="213"/>
      <c r="AF1799" s="213"/>
      <c r="AG1799" s="213"/>
      <c r="AH1799" s="213"/>
      <c r="AI1799" s="213"/>
      <c r="AJ1799" s="213"/>
      <c r="AK1799" s="213"/>
      <c r="AL1799" s="213"/>
      <c r="AM1799" s="213"/>
      <c r="AN1799" s="213"/>
      <c r="AO1799" s="213"/>
      <c r="AP1799" s="213"/>
      <c r="AQ1799" s="213"/>
      <c r="AR1799" s="213"/>
      <c r="AS1799" s="213"/>
      <c r="AT1799" s="213"/>
      <c r="AU1799" s="213"/>
      <c r="AV1799" s="213"/>
    </row>
    <row r="1800" spans="14:48" ht="37.15" customHeight="1">
      <c r="N1800" s="213"/>
      <c r="O1800" s="213"/>
      <c r="P1800" s="213"/>
      <c r="AE1800" s="213"/>
      <c r="AF1800" s="213"/>
      <c r="AG1800" s="213"/>
      <c r="AH1800" s="213"/>
      <c r="AI1800" s="213"/>
      <c r="AJ1800" s="213"/>
      <c r="AK1800" s="213"/>
      <c r="AL1800" s="213"/>
      <c r="AM1800" s="213"/>
      <c r="AN1800" s="213"/>
      <c r="AO1800" s="213"/>
      <c r="AP1800" s="213"/>
      <c r="AQ1800" s="213"/>
      <c r="AR1800" s="213"/>
      <c r="AS1800" s="213"/>
      <c r="AT1800" s="213"/>
      <c r="AU1800" s="213"/>
      <c r="AV1800" s="213"/>
    </row>
    <row r="1801" spans="14:48" ht="37.15" customHeight="1">
      <c r="N1801" s="213"/>
      <c r="O1801" s="213"/>
      <c r="P1801" s="213"/>
      <c r="AE1801" s="213"/>
      <c r="AF1801" s="213"/>
      <c r="AG1801" s="213"/>
      <c r="AH1801" s="213"/>
      <c r="AI1801" s="213"/>
      <c r="AJ1801" s="213"/>
      <c r="AK1801" s="213"/>
      <c r="AL1801" s="213"/>
      <c r="AM1801" s="213"/>
      <c r="AN1801" s="213"/>
      <c r="AO1801" s="213"/>
      <c r="AP1801" s="213"/>
      <c r="AQ1801" s="213"/>
      <c r="AR1801" s="213"/>
      <c r="AS1801" s="213"/>
      <c r="AT1801" s="213"/>
      <c r="AU1801" s="213"/>
      <c r="AV1801" s="213"/>
    </row>
    <row r="1802" spans="14:48" ht="37.15" customHeight="1">
      <c r="N1802" s="213"/>
      <c r="O1802" s="213"/>
      <c r="P1802" s="213"/>
      <c r="AE1802" s="213"/>
      <c r="AF1802" s="213"/>
      <c r="AG1802" s="213"/>
      <c r="AH1802" s="213"/>
      <c r="AI1802" s="213"/>
      <c r="AJ1802" s="213"/>
      <c r="AK1802" s="213"/>
      <c r="AL1802" s="213"/>
      <c r="AM1802" s="213"/>
      <c r="AN1802" s="213"/>
      <c r="AO1802" s="213"/>
      <c r="AP1802" s="213"/>
      <c r="AQ1802" s="213"/>
      <c r="AR1802" s="213"/>
      <c r="AS1802" s="213"/>
      <c r="AT1802" s="213"/>
      <c r="AU1802" s="213"/>
      <c r="AV1802" s="213"/>
    </row>
    <row r="1803" spans="14:48" ht="37.15" customHeight="1">
      <c r="N1803" s="213"/>
      <c r="O1803" s="213"/>
      <c r="P1803" s="213"/>
      <c r="AE1803" s="213"/>
      <c r="AF1803" s="213"/>
      <c r="AG1803" s="213"/>
      <c r="AH1803" s="213"/>
      <c r="AI1803" s="213"/>
      <c r="AJ1803" s="213"/>
      <c r="AK1803" s="213"/>
      <c r="AL1803" s="213"/>
      <c r="AM1803" s="213"/>
      <c r="AN1803" s="213"/>
      <c r="AO1803" s="213"/>
      <c r="AP1803" s="213"/>
      <c r="AQ1803" s="213"/>
      <c r="AR1803" s="213"/>
      <c r="AS1803" s="213"/>
      <c r="AT1803" s="213"/>
      <c r="AU1803" s="213"/>
      <c r="AV1803" s="213"/>
    </row>
    <row r="1804" spans="14:48" ht="37.15" customHeight="1">
      <c r="N1804" s="213"/>
      <c r="O1804" s="213"/>
      <c r="P1804" s="213"/>
      <c r="AE1804" s="213"/>
      <c r="AF1804" s="213"/>
      <c r="AG1804" s="213"/>
      <c r="AH1804" s="213"/>
      <c r="AI1804" s="213"/>
      <c r="AJ1804" s="213"/>
      <c r="AK1804" s="213"/>
      <c r="AL1804" s="213"/>
      <c r="AM1804" s="213"/>
      <c r="AN1804" s="213"/>
      <c r="AO1804" s="213"/>
      <c r="AP1804" s="213"/>
      <c r="AQ1804" s="213"/>
      <c r="AR1804" s="213"/>
      <c r="AS1804" s="213"/>
      <c r="AT1804" s="213"/>
      <c r="AU1804" s="213"/>
      <c r="AV1804" s="213"/>
    </row>
    <row r="1805" spans="14:48" ht="37.15" customHeight="1">
      <c r="N1805" s="213"/>
      <c r="O1805" s="213"/>
      <c r="P1805" s="213"/>
      <c r="AE1805" s="213"/>
      <c r="AF1805" s="213"/>
      <c r="AG1805" s="213"/>
      <c r="AH1805" s="213"/>
      <c r="AI1805" s="213"/>
      <c r="AJ1805" s="213"/>
      <c r="AK1805" s="213"/>
      <c r="AL1805" s="213"/>
      <c r="AM1805" s="213"/>
      <c r="AN1805" s="213"/>
      <c r="AO1805" s="213"/>
      <c r="AP1805" s="213"/>
      <c r="AQ1805" s="213"/>
      <c r="AR1805" s="213"/>
      <c r="AS1805" s="213"/>
      <c r="AT1805" s="213"/>
      <c r="AU1805" s="213"/>
      <c r="AV1805" s="213"/>
    </row>
    <row r="1806" spans="14:48" ht="37.15" customHeight="1">
      <c r="N1806" s="213"/>
      <c r="O1806" s="213"/>
      <c r="P1806" s="213"/>
      <c r="AE1806" s="213"/>
      <c r="AF1806" s="213"/>
      <c r="AG1806" s="213"/>
      <c r="AH1806" s="213"/>
      <c r="AI1806" s="213"/>
      <c r="AJ1806" s="213"/>
      <c r="AK1806" s="213"/>
      <c r="AL1806" s="213"/>
      <c r="AM1806" s="213"/>
      <c r="AN1806" s="213"/>
      <c r="AO1806" s="213"/>
      <c r="AP1806" s="213"/>
      <c r="AQ1806" s="213"/>
      <c r="AR1806" s="213"/>
      <c r="AS1806" s="213"/>
      <c r="AT1806" s="213"/>
      <c r="AU1806" s="213"/>
      <c r="AV1806" s="213"/>
    </row>
    <row r="1807" spans="14:48" ht="37.15" customHeight="1">
      <c r="N1807" s="213"/>
      <c r="O1807" s="213"/>
      <c r="P1807" s="213"/>
      <c r="AE1807" s="213"/>
      <c r="AF1807" s="213"/>
      <c r="AG1807" s="213"/>
      <c r="AH1807" s="213"/>
      <c r="AI1807" s="213"/>
      <c r="AJ1807" s="213"/>
      <c r="AK1807" s="213"/>
      <c r="AL1807" s="213"/>
      <c r="AM1807" s="213"/>
      <c r="AN1807" s="213"/>
      <c r="AO1807" s="213"/>
      <c r="AP1807" s="213"/>
      <c r="AQ1807" s="213"/>
      <c r="AR1807" s="213"/>
      <c r="AS1807" s="213"/>
      <c r="AT1807" s="213"/>
      <c r="AU1807" s="213"/>
      <c r="AV1807" s="213"/>
    </row>
    <row r="1808" spans="14:48" ht="37.15" customHeight="1">
      <c r="N1808" s="213"/>
      <c r="O1808" s="213"/>
      <c r="P1808" s="213"/>
      <c r="AE1808" s="213"/>
      <c r="AF1808" s="213"/>
      <c r="AG1808" s="213"/>
      <c r="AH1808" s="213"/>
      <c r="AI1808" s="213"/>
      <c r="AJ1808" s="213"/>
      <c r="AK1808" s="213"/>
      <c r="AL1808" s="213"/>
      <c r="AM1808" s="213"/>
      <c r="AN1808" s="213"/>
      <c r="AO1808" s="213"/>
      <c r="AP1808" s="213"/>
      <c r="AQ1808" s="213"/>
      <c r="AR1808" s="213"/>
      <c r="AS1808" s="213"/>
      <c r="AT1808" s="213"/>
      <c r="AU1808" s="213"/>
      <c r="AV1808" s="213"/>
    </row>
    <row r="1809" spans="14:48" ht="37.15" customHeight="1">
      <c r="N1809" s="213"/>
      <c r="O1809" s="213"/>
      <c r="P1809" s="213"/>
      <c r="AE1809" s="213"/>
      <c r="AF1809" s="213"/>
      <c r="AG1809" s="213"/>
      <c r="AH1809" s="213"/>
      <c r="AI1809" s="213"/>
      <c r="AJ1809" s="213"/>
      <c r="AK1809" s="213"/>
      <c r="AL1809" s="213"/>
      <c r="AM1809" s="213"/>
      <c r="AN1809" s="213"/>
      <c r="AO1809" s="213"/>
      <c r="AP1809" s="213"/>
      <c r="AQ1809" s="213"/>
      <c r="AR1809" s="213"/>
      <c r="AS1809" s="213"/>
      <c r="AT1809" s="213"/>
      <c r="AU1809" s="213"/>
      <c r="AV1809" s="213"/>
    </row>
    <row r="1810" spans="14:48" ht="37.15" customHeight="1">
      <c r="N1810" s="213"/>
      <c r="O1810" s="213"/>
      <c r="P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row>
    <row r="1811" spans="14:48" ht="37.15" customHeight="1">
      <c r="N1811" s="213"/>
      <c r="O1811" s="213"/>
      <c r="P1811" s="213"/>
      <c r="AE1811" s="213"/>
      <c r="AF1811" s="213"/>
      <c r="AG1811" s="213"/>
      <c r="AH1811" s="213"/>
      <c r="AI1811" s="213"/>
      <c r="AJ1811" s="213"/>
      <c r="AK1811" s="213"/>
      <c r="AL1811" s="213"/>
      <c r="AM1811" s="213"/>
      <c r="AN1811" s="213"/>
      <c r="AO1811" s="213"/>
      <c r="AP1811" s="213"/>
      <c r="AQ1811" s="213"/>
      <c r="AR1811" s="213"/>
      <c r="AS1811" s="213"/>
      <c r="AT1811" s="213"/>
      <c r="AU1811" s="213"/>
      <c r="AV1811" s="213"/>
    </row>
    <row r="1812" spans="14:48" ht="37.15" customHeight="1">
      <c r="N1812" s="213"/>
      <c r="O1812" s="213"/>
      <c r="P1812" s="213"/>
      <c r="AE1812" s="213"/>
      <c r="AF1812" s="213"/>
      <c r="AG1812" s="213"/>
      <c r="AH1812" s="213"/>
      <c r="AI1812" s="213"/>
      <c r="AJ1812" s="213"/>
      <c r="AK1812" s="213"/>
      <c r="AL1812" s="213"/>
      <c r="AM1812" s="213"/>
      <c r="AN1812" s="213"/>
      <c r="AO1812" s="213"/>
      <c r="AP1812" s="213"/>
      <c r="AQ1812" s="213"/>
      <c r="AR1812" s="213"/>
      <c r="AS1812" s="213"/>
      <c r="AT1812" s="213"/>
      <c r="AU1812" s="213"/>
      <c r="AV1812" s="213"/>
    </row>
    <row r="1813" spans="14:48" ht="37.15" customHeight="1">
      <c r="N1813" s="213"/>
      <c r="O1813" s="213"/>
      <c r="P1813" s="213"/>
      <c r="AE1813" s="213"/>
      <c r="AF1813" s="213"/>
      <c r="AG1813" s="213"/>
      <c r="AH1813" s="213"/>
      <c r="AI1813" s="213"/>
      <c r="AJ1813" s="213"/>
      <c r="AK1813" s="213"/>
      <c r="AL1813" s="213"/>
      <c r="AM1813" s="213"/>
      <c r="AN1813" s="213"/>
      <c r="AO1813" s="213"/>
      <c r="AP1813" s="213"/>
      <c r="AQ1813" s="213"/>
      <c r="AR1813" s="213"/>
      <c r="AS1813" s="213"/>
      <c r="AT1813" s="213"/>
      <c r="AU1813" s="213"/>
      <c r="AV1813" s="213"/>
    </row>
    <row r="1814" spans="14:48" ht="37.15" customHeight="1">
      <c r="N1814" s="213"/>
      <c r="O1814" s="213"/>
      <c r="P1814" s="213"/>
      <c r="AE1814" s="213"/>
      <c r="AF1814" s="213"/>
      <c r="AG1814" s="213"/>
      <c r="AH1814" s="213"/>
      <c r="AI1814" s="213"/>
      <c r="AJ1814" s="213"/>
      <c r="AK1814" s="213"/>
      <c r="AL1814" s="213"/>
      <c r="AM1814" s="213"/>
      <c r="AN1814" s="213"/>
      <c r="AO1814" s="213"/>
      <c r="AP1814" s="213"/>
      <c r="AQ1814" s="213"/>
      <c r="AR1814" s="213"/>
      <c r="AS1814" s="213"/>
      <c r="AT1814" s="213"/>
      <c r="AU1814" s="213"/>
      <c r="AV1814" s="213"/>
    </row>
    <row r="1815" spans="14:48" ht="37.15" customHeight="1">
      <c r="N1815" s="213"/>
      <c r="O1815" s="213"/>
      <c r="P1815" s="213"/>
      <c r="AE1815" s="213"/>
      <c r="AF1815" s="213"/>
      <c r="AG1815" s="213"/>
      <c r="AH1815" s="213"/>
      <c r="AI1815" s="213"/>
      <c r="AJ1815" s="213"/>
      <c r="AK1815" s="213"/>
      <c r="AL1815" s="213"/>
      <c r="AM1815" s="213"/>
      <c r="AN1815" s="213"/>
      <c r="AO1815" s="213"/>
      <c r="AP1815" s="213"/>
      <c r="AQ1815" s="213"/>
      <c r="AR1815" s="213"/>
      <c r="AS1815" s="213"/>
      <c r="AT1815" s="213"/>
      <c r="AU1815" s="213"/>
      <c r="AV1815" s="213"/>
    </row>
    <row r="1816" spans="14:48" ht="37.15" customHeight="1">
      <c r="N1816" s="213"/>
      <c r="O1816" s="213"/>
      <c r="P1816" s="213"/>
      <c r="AE1816" s="213"/>
      <c r="AF1816" s="213"/>
      <c r="AG1816" s="213"/>
      <c r="AH1816" s="213"/>
      <c r="AI1816" s="213"/>
      <c r="AJ1816" s="213"/>
      <c r="AK1816" s="213"/>
      <c r="AL1816" s="213"/>
      <c r="AM1816" s="213"/>
      <c r="AN1816" s="213"/>
      <c r="AO1816" s="213"/>
      <c r="AP1816" s="213"/>
      <c r="AQ1816" s="213"/>
      <c r="AR1816" s="213"/>
      <c r="AS1816" s="213"/>
      <c r="AT1816" s="213"/>
      <c r="AU1816" s="213"/>
      <c r="AV1816" s="213"/>
    </row>
    <row r="1817" spans="14:48" ht="37.15" customHeight="1">
      <c r="N1817" s="213"/>
      <c r="O1817" s="213"/>
      <c r="P1817" s="213"/>
      <c r="AE1817" s="213"/>
      <c r="AF1817" s="213"/>
      <c r="AG1817" s="213"/>
      <c r="AH1817" s="213"/>
      <c r="AI1817" s="213"/>
      <c r="AJ1817" s="213"/>
      <c r="AK1817" s="213"/>
      <c r="AL1817" s="213"/>
      <c r="AM1817" s="213"/>
      <c r="AN1817" s="213"/>
      <c r="AO1817" s="213"/>
      <c r="AP1817" s="213"/>
      <c r="AQ1817" s="213"/>
      <c r="AR1817" s="213"/>
      <c r="AS1817" s="213"/>
      <c r="AT1817" s="213"/>
      <c r="AU1817" s="213"/>
      <c r="AV1817" s="213"/>
    </row>
    <row r="1818" spans="14:48" ht="37.15" customHeight="1">
      <c r="N1818" s="213"/>
      <c r="O1818" s="213"/>
      <c r="P1818" s="213"/>
      <c r="AE1818" s="213"/>
      <c r="AF1818" s="213"/>
      <c r="AG1818" s="213"/>
      <c r="AH1818" s="213"/>
      <c r="AI1818" s="213"/>
      <c r="AJ1818" s="213"/>
      <c r="AK1818" s="213"/>
      <c r="AL1818" s="213"/>
      <c r="AM1818" s="213"/>
      <c r="AN1818" s="213"/>
      <c r="AO1818" s="213"/>
      <c r="AP1818" s="213"/>
      <c r="AQ1818" s="213"/>
      <c r="AR1818" s="213"/>
      <c r="AS1818" s="213"/>
      <c r="AT1818" s="213"/>
      <c r="AU1818" s="213"/>
      <c r="AV1818" s="213"/>
    </row>
    <row r="1819" spans="14:48" ht="37.15" customHeight="1">
      <c r="N1819" s="213"/>
      <c r="O1819" s="213"/>
      <c r="P1819" s="213"/>
      <c r="AE1819" s="213"/>
      <c r="AF1819" s="213"/>
      <c r="AG1819" s="213"/>
      <c r="AH1819" s="213"/>
      <c r="AI1819" s="213"/>
      <c r="AJ1819" s="213"/>
      <c r="AK1819" s="213"/>
      <c r="AL1819" s="213"/>
      <c r="AM1819" s="213"/>
      <c r="AN1819" s="213"/>
      <c r="AO1819" s="213"/>
      <c r="AP1819" s="213"/>
      <c r="AQ1819" s="213"/>
      <c r="AR1819" s="213"/>
      <c r="AS1819" s="213"/>
      <c r="AT1819" s="213"/>
      <c r="AU1819" s="213"/>
      <c r="AV1819" s="213"/>
    </row>
    <row r="1820" spans="14:48" ht="37.15" customHeight="1">
      <c r="N1820" s="213"/>
      <c r="O1820" s="213"/>
      <c r="P1820" s="213"/>
      <c r="AE1820" s="213"/>
      <c r="AF1820" s="213"/>
      <c r="AG1820" s="213"/>
      <c r="AH1820" s="213"/>
      <c r="AI1820" s="213"/>
      <c r="AJ1820" s="213"/>
      <c r="AK1820" s="213"/>
      <c r="AL1820" s="213"/>
      <c r="AM1820" s="213"/>
      <c r="AN1820" s="213"/>
      <c r="AO1820" s="213"/>
      <c r="AP1820" s="213"/>
      <c r="AQ1820" s="213"/>
      <c r="AR1820" s="213"/>
      <c r="AS1820" s="213"/>
      <c r="AT1820" s="213"/>
      <c r="AU1820" s="213"/>
      <c r="AV1820" s="213"/>
    </row>
    <row r="1821" spans="14:48" ht="37.15" customHeight="1">
      <c r="N1821" s="213"/>
      <c r="O1821" s="213"/>
      <c r="P1821" s="213"/>
      <c r="AE1821" s="213"/>
      <c r="AF1821" s="213"/>
      <c r="AG1821" s="213"/>
      <c r="AH1821" s="213"/>
      <c r="AI1821" s="213"/>
      <c r="AJ1821" s="213"/>
      <c r="AK1821" s="213"/>
      <c r="AL1821" s="213"/>
      <c r="AM1821" s="213"/>
      <c r="AN1821" s="213"/>
      <c r="AO1821" s="213"/>
      <c r="AP1821" s="213"/>
      <c r="AQ1821" s="213"/>
      <c r="AR1821" s="213"/>
      <c r="AS1821" s="213"/>
      <c r="AT1821" s="213"/>
      <c r="AU1821" s="213"/>
      <c r="AV1821" s="213"/>
    </row>
    <row r="1822" spans="14:48" ht="37.15" customHeight="1">
      <c r="N1822" s="213"/>
      <c r="O1822" s="213"/>
      <c r="P1822" s="213"/>
      <c r="AE1822" s="213"/>
      <c r="AF1822" s="213"/>
      <c r="AG1822" s="213"/>
      <c r="AH1822" s="213"/>
      <c r="AI1822" s="213"/>
      <c r="AJ1822" s="213"/>
      <c r="AK1822" s="213"/>
      <c r="AL1822" s="213"/>
      <c r="AM1822" s="213"/>
      <c r="AN1822" s="213"/>
      <c r="AO1822" s="213"/>
      <c r="AP1822" s="213"/>
      <c r="AQ1822" s="213"/>
      <c r="AR1822" s="213"/>
      <c r="AS1822" s="213"/>
      <c r="AT1822" s="213"/>
      <c r="AU1822" s="213"/>
      <c r="AV1822" s="213"/>
    </row>
    <row r="1823" spans="14:48" ht="37.15" customHeight="1">
      <c r="N1823" s="213"/>
      <c r="O1823" s="213"/>
      <c r="P1823" s="213"/>
      <c r="AE1823" s="213"/>
      <c r="AF1823" s="213"/>
      <c r="AG1823" s="213"/>
      <c r="AH1823" s="213"/>
      <c r="AI1823" s="213"/>
      <c r="AJ1823" s="213"/>
      <c r="AK1823" s="213"/>
      <c r="AL1823" s="213"/>
      <c r="AM1823" s="213"/>
      <c r="AN1823" s="213"/>
      <c r="AO1823" s="213"/>
      <c r="AP1823" s="213"/>
      <c r="AQ1823" s="213"/>
      <c r="AR1823" s="213"/>
      <c r="AS1823" s="213"/>
      <c r="AT1823" s="213"/>
      <c r="AU1823" s="213"/>
      <c r="AV1823" s="213"/>
    </row>
    <row r="1824" spans="14:48" ht="37.15" customHeight="1">
      <c r="N1824" s="213"/>
      <c r="O1824" s="213"/>
      <c r="P1824" s="213"/>
      <c r="AE1824" s="213"/>
      <c r="AF1824" s="213"/>
      <c r="AG1824" s="213"/>
      <c r="AH1824" s="213"/>
      <c r="AI1824" s="213"/>
      <c r="AJ1824" s="213"/>
      <c r="AK1824" s="213"/>
      <c r="AL1824" s="213"/>
      <c r="AM1824" s="213"/>
      <c r="AN1824" s="213"/>
      <c r="AO1824" s="213"/>
      <c r="AP1824" s="213"/>
      <c r="AQ1824" s="213"/>
      <c r="AR1824" s="213"/>
      <c r="AS1824" s="213"/>
      <c r="AT1824" s="213"/>
      <c r="AU1824" s="213"/>
      <c r="AV1824" s="213"/>
    </row>
    <row r="1825" spans="14:48" ht="37.15" customHeight="1">
      <c r="N1825" s="213"/>
      <c r="O1825" s="213"/>
      <c r="P1825" s="213"/>
      <c r="AE1825" s="213"/>
      <c r="AF1825" s="213"/>
      <c r="AG1825" s="213"/>
      <c r="AH1825" s="213"/>
      <c r="AI1825" s="213"/>
      <c r="AJ1825" s="213"/>
      <c r="AK1825" s="213"/>
      <c r="AL1825" s="213"/>
      <c r="AM1825" s="213"/>
      <c r="AN1825" s="213"/>
      <c r="AO1825" s="213"/>
      <c r="AP1825" s="213"/>
      <c r="AQ1825" s="213"/>
      <c r="AR1825" s="213"/>
      <c r="AS1825" s="213"/>
      <c r="AT1825" s="213"/>
      <c r="AU1825" s="213"/>
      <c r="AV1825" s="213"/>
    </row>
    <row r="1826" spans="14:48" ht="37.15" customHeight="1">
      <c r="N1826" s="213"/>
      <c r="O1826" s="213"/>
      <c r="P1826" s="213"/>
      <c r="AE1826" s="213"/>
      <c r="AF1826" s="213"/>
      <c r="AG1826" s="213"/>
      <c r="AH1826" s="213"/>
      <c r="AI1826" s="213"/>
      <c r="AJ1826" s="213"/>
      <c r="AK1826" s="213"/>
      <c r="AL1826" s="213"/>
      <c r="AM1826" s="213"/>
      <c r="AN1826" s="213"/>
      <c r="AO1826" s="213"/>
      <c r="AP1826" s="213"/>
      <c r="AQ1826" s="213"/>
      <c r="AR1826" s="213"/>
      <c r="AS1826" s="213"/>
      <c r="AT1826" s="213"/>
      <c r="AU1826" s="213"/>
      <c r="AV1826" s="213"/>
    </row>
    <row r="1827" spans="14:48" ht="37.15" customHeight="1">
      <c r="N1827" s="213"/>
      <c r="O1827" s="213"/>
      <c r="P1827" s="213"/>
      <c r="AE1827" s="213"/>
      <c r="AF1827" s="213"/>
      <c r="AG1827" s="213"/>
      <c r="AH1827" s="213"/>
      <c r="AI1827" s="213"/>
      <c r="AJ1827" s="213"/>
      <c r="AK1827" s="213"/>
      <c r="AL1827" s="213"/>
      <c r="AM1827" s="213"/>
      <c r="AN1827" s="213"/>
      <c r="AO1827" s="213"/>
      <c r="AP1827" s="213"/>
      <c r="AQ1827" s="213"/>
      <c r="AR1827" s="213"/>
      <c r="AS1827" s="213"/>
      <c r="AT1827" s="213"/>
      <c r="AU1827" s="213"/>
      <c r="AV1827" s="213"/>
    </row>
    <row r="1828" spans="14:48" ht="37.15" customHeight="1">
      <c r="N1828" s="213"/>
      <c r="O1828" s="213"/>
      <c r="P1828" s="213"/>
      <c r="AE1828" s="213"/>
      <c r="AF1828" s="213"/>
      <c r="AG1828" s="213"/>
      <c r="AH1828" s="213"/>
      <c r="AI1828" s="213"/>
      <c r="AJ1828" s="213"/>
      <c r="AK1828" s="213"/>
      <c r="AL1828" s="213"/>
      <c r="AM1828" s="213"/>
      <c r="AN1828" s="213"/>
      <c r="AO1828" s="213"/>
      <c r="AP1828" s="213"/>
      <c r="AQ1828" s="213"/>
      <c r="AR1828" s="213"/>
      <c r="AS1828" s="213"/>
      <c r="AT1828" s="213"/>
      <c r="AU1828" s="213"/>
      <c r="AV1828" s="213"/>
    </row>
    <row r="1829" spans="14:48" ht="37.15" customHeight="1">
      <c r="N1829" s="213"/>
      <c r="O1829" s="213"/>
      <c r="P1829" s="213"/>
      <c r="AE1829" s="213"/>
      <c r="AF1829" s="213"/>
      <c r="AG1829" s="213"/>
      <c r="AH1829" s="213"/>
      <c r="AI1829" s="213"/>
      <c r="AJ1829" s="213"/>
      <c r="AK1829" s="213"/>
      <c r="AL1829" s="213"/>
      <c r="AM1829" s="213"/>
      <c r="AN1829" s="213"/>
      <c r="AO1829" s="213"/>
      <c r="AP1829" s="213"/>
      <c r="AQ1829" s="213"/>
      <c r="AR1829" s="213"/>
      <c r="AS1829" s="213"/>
      <c r="AT1829" s="213"/>
      <c r="AU1829" s="213"/>
      <c r="AV1829" s="213"/>
    </row>
    <row r="1830" spans="14:48" ht="37.15" customHeight="1">
      <c r="N1830" s="213"/>
      <c r="O1830" s="213"/>
      <c r="P1830" s="213"/>
      <c r="AE1830" s="213"/>
      <c r="AF1830" s="213"/>
      <c r="AG1830" s="213"/>
      <c r="AH1830" s="213"/>
      <c r="AI1830" s="213"/>
      <c r="AJ1830" s="213"/>
      <c r="AK1830" s="213"/>
      <c r="AL1830" s="213"/>
      <c r="AM1830" s="213"/>
      <c r="AN1830" s="213"/>
      <c r="AO1830" s="213"/>
      <c r="AP1830" s="213"/>
      <c r="AQ1830" s="213"/>
      <c r="AR1830" s="213"/>
      <c r="AS1830" s="213"/>
      <c r="AT1830" s="213"/>
      <c r="AU1830" s="213"/>
      <c r="AV1830" s="213"/>
    </row>
    <row r="1831" spans="14:48" ht="37.15" customHeight="1">
      <c r="N1831" s="213"/>
      <c r="O1831" s="213"/>
      <c r="P1831" s="213"/>
      <c r="AE1831" s="213"/>
      <c r="AF1831" s="213"/>
      <c r="AG1831" s="213"/>
      <c r="AH1831" s="213"/>
      <c r="AI1831" s="213"/>
      <c r="AJ1831" s="213"/>
      <c r="AK1831" s="213"/>
      <c r="AL1831" s="213"/>
      <c r="AM1831" s="213"/>
      <c r="AN1831" s="213"/>
      <c r="AO1831" s="213"/>
      <c r="AP1831" s="213"/>
      <c r="AQ1831" s="213"/>
      <c r="AR1831" s="213"/>
      <c r="AS1831" s="213"/>
      <c r="AT1831" s="213"/>
      <c r="AU1831" s="213"/>
      <c r="AV1831" s="213"/>
    </row>
    <row r="1832" spans="14:48" ht="37.15" customHeight="1">
      <c r="N1832" s="213"/>
      <c r="O1832" s="213"/>
      <c r="P1832" s="213"/>
      <c r="AE1832" s="213"/>
      <c r="AF1832" s="213"/>
      <c r="AG1832" s="213"/>
      <c r="AH1832" s="213"/>
      <c r="AI1832" s="213"/>
      <c r="AJ1832" s="213"/>
      <c r="AK1832" s="213"/>
      <c r="AL1832" s="213"/>
      <c r="AM1832" s="213"/>
      <c r="AN1832" s="213"/>
      <c r="AO1832" s="213"/>
      <c r="AP1832" s="213"/>
      <c r="AQ1832" s="213"/>
      <c r="AR1832" s="213"/>
      <c r="AS1832" s="213"/>
      <c r="AT1832" s="213"/>
      <c r="AU1832" s="213"/>
      <c r="AV1832" s="213"/>
    </row>
    <row r="1833" spans="14:48" ht="37.15" customHeight="1">
      <c r="N1833" s="213"/>
      <c r="O1833" s="213"/>
      <c r="P1833" s="213"/>
      <c r="AE1833" s="213"/>
      <c r="AF1833" s="213"/>
      <c r="AG1833" s="213"/>
      <c r="AH1833" s="213"/>
      <c r="AI1833" s="213"/>
      <c r="AJ1833" s="213"/>
      <c r="AK1833" s="213"/>
      <c r="AL1833" s="213"/>
      <c r="AM1833" s="213"/>
      <c r="AN1833" s="213"/>
      <c r="AO1833" s="213"/>
      <c r="AP1833" s="213"/>
      <c r="AQ1833" s="213"/>
      <c r="AR1833" s="213"/>
      <c r="AS1833" s="213"/>
      <c r="AT1833" s="213"/>
      <c r="AU1833" s="213"/>
      <c r="AV1833" s="213"/>
    </row>
    <row r="1834" spans="14:48" ht="37.15" customHeight="1">
      <c r="N1834" s="213"/>
      <c r="O1834" s="213"/>
      <c r="P1834" s="213"/>
      <c r="AE1834" s="213"/>
      <c r="AF1834" s="213"/>
      <c r="AG1834" s="213"/>
      <c r="AH1834" s="213"/>
      <c r="AI1834" s="213"/>
      <c r="AJ1834" s="213"/>
      <c r="AK1834" s="213"/>
      <c r="AL1834" s="213"/>
      <c r="AM1834" s="213"/>
      <c r="AN1834" s="213"/>
      <c r="AO1834" s="213"/>
      <c r="AP1834" s="213"/>
      <c r="AQ1834" s="213"/>
      <c r="AR1834" s="213"/>
      <c r="AS1834" s="213"/>
      <c r="AT1834" s="213"/>
      <c r="AU1834" s="213"/>
      <c r="AV1834" s="213"/>
    </row>
    <row r="1835" spans="14:48" ht="37.15" customHeight="1">
      <c r="N1835" s="213"/>
      <c r="O1835" s="213"/>
      <c r="P1835" s="213"/>
      <c r="AE1835" s="213"/>
      <c r="AF1835" s="213"/>
      <c r="AG1835" s="213"/>
      <c r="AH1835" s="213"/>
      <c r="AI1835" s="213"/>
      <c r="AJ1835" s="213"/>
      <c r="AK1835" s="213"/>
      <c r="AL1835" s="213"/>
      <c r="AM1835" s="213"/>
      <c r="AN1835" s="213"/>
      <c r="AO1835" s="213"/>
      <c r="AP1835" s="213"/>
      <c r="AQ1835" s="213"/>
      <c r="AR1835" s="213"/>
      <c r="AS1835" s="213"/>
      <c r="AT1835" s="213"/>
      <c r="AU1835" s="213"/>
      <c r="AV1835" s="213"/>
    </row>
    <row r="1836" spans="14:48" ht="37.15" customHeight="1">
      <c r="N1836" s="213"/>
      <c r="O1836" s="213"/>
      <c r="P1836" s="213"/>
      <c r="AE1836" s="213"/>
      <c r="AF1836" s="213"/>
      <c r="AG1836" s="213"/>
      <c r="AH1836" s="213"/>
      <c r="AI1836" s="213"/>
      <c r="AJ1836" s="213"/>
      <c r="AK1836" s="213"/>
      <c r="AL1836" s="213"/>
      <c r="AM1836" s="213"/>
      <c r="AN1836" s="213"/>
      <c r="AO1836" s="213"/>
      <c r="AP1836" s="213"/>
      <c r="AQ1836" s="213"/>
      <c r="AR1836" s="213"/>
      <c r="AS1836" s="213"/>
      <c r="AT1836" s="213"/>
      <c r="AU1836" s="213"/>
      <c r="AV1836" s="213"/>
    </row>
    <row r="1837" spans="14:48" ht="37.15" customHeight="1">
      <c r="N1837" s="213"/>
      <c r="O1837" s="213"/>
      <c r="P1837" s="213"/>
      <c r="AE1837" s="213"/>
      <c r="AF1837" s="213"/>
      <c r="AG1837" s="213"/>
      <c r="AH1837" s="213"/>
      <c r="AI1837" s="213"/>
      <c r="AJ1837" s="213"/>
      <c r="AK1837" s="213"/>
      <c r="AL1837" s="213"/>
      <c r="AM1837" s="213"/>
      <c r="AN1837" s="213"/>
      <c r="AO1837" s="213"/>
      <c r="AP1837" s="213"/>
      <c r="AQ1837" s="213"/>
      <c r="AR1837" s="213"/>
      <c r="AS1837" s="213"/>
      <c r="AT1837" s="213"/>
      <c r="AU1837" s="213"/>
      <c r="AV1837" s="213"/>
    </row>
    <row r="1838" spans="14:48" ht="37.15" customHeight="1">
      <c r="N1838" s="213"/>
      <c r="O1838" s="213"/>
      <c r="P1838" s="213"/>
      <c r="AE1838" s="213"/>
      <c r="AF1838" s="213"/>
      <c r="AG1838" s="213"/>
      <c r="AH1838" s="213"/>
      <c r="AI1838" s="213"/>
      <c r="AJ1838" s="213"/>
      <c r="AK1838" s="213"/>
      <c r="AL1838" s="213"/>
      <c r="AM1838" s="213"/>
      <c r="AN1838" s="213"/>
      <c r="AO1838" s="213"/>
      <c r="AP1838" s="213"/>
      <c r="AQ1838" s="213"/>
      <c r="AR1838" s="213"/>
      <c r="AS1838" s="213"/>
      <c r="AT1838" s="213"/>
      <c r="AU1838" s="213"/>
      <c r="AV1838" s="213"/>
    </row>
    <row r="1839" spans="14:48" ht="37.15" customHeight="1">
      <c r="N1839" s="213"/>
      <c r="O1839" s="213"/>
      <c r="P1839" s="213"/>
      <c r="AE1839" s="213"/>
      <c r="AF1839" s="213"/>
      <c r="AG1839" s="213"/>
      <c r="AH1839" s="213"/>
      <c r="AI1839" s="213"/>
      <c r="AJ1839" s="213"/>
      <c r="AK1839" s="213"/>
      <c r="AL1839" s="213"/>
      <c r="AM1839" s="213"/>
      <c r="AN1839" s="213"/>
      <c r="AO1839" s="213"/>
      <c r="AP1839" s="213"/>
      <c r="AQ1839" s="213"/>
      <c r="AR1839" s="213"/>
      <c r="AS1839" s="213"/>
      <c r="AT1839" s="213"/>
      <c r="AU1839" s="213"/>
      <c r="AV1839" s="213"/>
    </row>
    <row r="1840" spans="14:48" ht="37.15" customHeight="1">
      <c r="N1840" s="213"/>
      <c r="O1840" s="213"/>
      <c r="P1840" s="213"/>
      <c r="AE1840" s="213"/>
      <c r="AF1840" s="213"/>
      <c r="AG1840" s="213"/>
      <c r="AH1840" s="213"/>
      <c r="AI1840" s="213"/>
      <c r="AJ1840" s="213"/>
      <c r="AK1840" s="213"/>
      <c r="AL1840" s="213"/>
      <c r="AM1840" s="213"/>
      <c r="AN1840" s="213"/>
      <c r="AO1840" s="213"/>
      <c r="AP1840" s="213"/>
      <c r="AQ1840" s="213"/>
      <c r="AR1840" s="213"/>
      <c r="AS1840" s="213"/>
      <c r="AT1840" s="213"/>
      <c r="AU1840" s="213"/>
      <c r="AV1840" s="213"/>
    </row>
    <row r="1841" spans="14:48" ht="37.15" customHeight="1">
      <c r="N1841" s="213"/>
      <c r="O1841" s="213"/>
      <c r="P1841" s="213"/>
      <c r="AE1841" s="213"/>
      <c r="AF1841" s="213"/>
      <c r="AG1841" s="213"/>
      <c r="AH1841" s="213"/>
      <c r="AI1841" s="213"/>
      <c r="AJ1841" s="213"/>
      <c r="AK1841" s="213"/>
      <c r="AL1841" s="213"/>
      <c r="AM1841" s="213"/>
      <c r="AN1841" s="213"/>
      <c r="AO1841" s="213"/>
      <c r="AP1841" s="213"/>
      <c r="AQ1841" s="213"/>
      <c r="AR1841" s="213"/>
      <c r="AS1841" s="213"/>
      <c r="AT1841" s="213"/>
      <c r="AU1841" s="213"/>
      <c r="AV1841" s="213"/>
    </row>
    <row r="1842" spans="14:48" ht="37.15" customHeight="1">
      <c r="N1842" s="213"/>
      <c r="O1842" s="213"/>
      <c r="P1842" s="213"/>
      <c r="AE1842" s="213"/>
      <c r="AF1842" s="213"/>
      <c r="AG1842" s="213"/>
      <c r="AH1842" s="213"/>
      <c r="AI1842" s="213"/>
      <c r="AJ1842" s="213"/>
      <c r="AK1842" s="213"/>
      <c r="AL1842" s="213"/>
      <c r="AM1842" s="213"/>
      <c r="AN1842" s="213"/>
      <c r="AO1842" s="213"/>
      <c r="AP1842" s="213"/>
      <c r="AQ1842" s="213"/>
      <c r="AR1842" s="213"/>
      <c r="AS1842" s="213"/>
      <c r="AT1842" s="213"/>
      <c r="AU1842" s="213"/>
      <c r="AV1842" s="213"/>
    </row>
    <row r="1843" spans="14:48" ht="37.15" customHeight="1">
      <c r="N1843" s="213"/>
      <c r="O1843" s="213"/>
      <c r="P1843" s="213"/>
      <c r="AE1843" s="213"/>
      <c r="AF1843" s="213"/>
      <c r="AG1843" s="213"/>
      <c r="AH1843" s="213"/>
      <c r="AI1843" s="213"/>
      <c r="AJ1843" s="213"/>
      <c r="AK1843" s="213"/>
      <c r="AL1843" s="213"/>
      <c r="AM1843" s="213"/>
      <c r="AN1843" s="213"/>
      <c r="AO1843" s="213"/>
      <c r="AP1843" s="213"/>
      <c r="AQ1843" s="213"/>
      <c r="AR1843" s="213"/>
      <c r="AS1843" s="213"/>
      <c r="AT1843" s="213"/>
      <c r="AU1843" s="213"/>
      <c r="AV1843" s="213"/>
    </row>
    <row r="1844" spans="14:48" ht="37.15" customHeight="1">
      <c r="N1844" s="213"/>
      <c r="O1844" s="213"/>
      <c r="P1844" s="213"/>
      <c r="AE1844" s="213"/>
      <c r="AF1844" s="213"/>
      <c r="AG1844" s="213"/>
      <c r="AH1844" s="213"/>
      <c r="AI1844" s="213"/>
      <c r="AJ1844" s="213"/>
      <c r="AK1844" s="213"/>
      <c r="AL1844" s="213"/>
      <c r="AM1844" s="213"/>
      <c r="AN1844" s="213"/>
      <c r="AO1844" s="213"/>
      <c r="AP1844" s="213"/>
      <c r="AQ1844" s="213"/>
      <c r="AR1844" s="213"/>
      <c r="AS1844" s="213"/>
      <c r="AT1844" s="213"/>
      <c r="AU1844" s="213"/>
      <c r="AV1844" s="213"/>
    </row>
    <row r="1845" spans="14:48" ht="37.15" customHeight="1">
      <c r="N1845" s="213"/>
      <c r="O1845" s="213"/>
      <c r="P1845" s="213"/>
      <c r="AE1845" s="213"/>
      <c r="AF1845" s="213"/>
      <c r="AG1845" s="213"/>
      <c r="AH1845" s="213"/>
      <c r="AI1845" s="213"/>
      <c r="AJ1845" s="213"/>
      <c r="AK1845" s="213"/>
      <c r="AL1845" s="213"/>
      <c r="AM1845" s="213"/>
      <c r="AN1845" s="213"/>
      <c r="AO1845" s="213"/>
      <c r="AP1845" s="213"/>
      <c r="AQ1845" s="213"/>
      <c r="AR1845" s="213"/>
      <c r="AS1845" s="213"/>
      <c r="AT1845" s="213"/>
      <c r="AU1845" s="213"/>
      <c r="AV1845" s="213"/>
    </row>
    <row r="1846" spans="14:48" ht="37.15" customHeight="1">
      <c r="N1846" s="213"/>
      <c r="O1846" s="213"/>
      <c r="P1846" s="213"/>
      <c r="AE1846" s="213"/>
      <c r="AF1846" s="213"/>
      <c r="AG1846" s="213"/>
      <c r="AH1846" s="213"/>
      <c r="AI1846" s="213"/>
      <c r="AJ1846" s="213"/>
      <c r="AK1846" s="213"/>
      <c r="AL1846" s="213"/>
      <c r="AM1846" s="213"/>
      <c r="AN1846" s="213"/>
      <c r="AO1846" s="213"/>
      <c r="AP1846" s="213"/>
      <c r="AQ1846" s="213"/>
      <c r="AR1846" s="213"/>
      <c r="AS1846" s="213"/>
      <c r="AT1846" s="213"/>
      <c r="AU1846" s="213"/>
      <c r="AV1846" s="213"/>
    </row>
    <row r="1847" spans="14:48" ht="37.15" customHeight="1">
      <c r="N1847" s="213"/>
      <c r="O1847" s="213"/>
      <c r="P1847" s="213"/>
      <c r="AE1847" s="213"/>
      <c r="AF1847" s="213"/>
      <c r="AG1847" s="213"/>
      <c r="AH1847" s="213"/>
      <c r="AI1847" s="213"/>
      <c r="AJ1847" s="213"/>
      <c r="AK1847" s="213"/>
      <c r="AL1847" s="213"/>
      <c r="AM1847" s="213"/>
      <c r="AN1847" s="213"/>
      <c r="AO1847" s="213"/>
      <c r="AP1847" s="213"/>
      <c r="AQ1847" s="213"/>
      <c r="AR1847" s="213"/>
      <c r="AS1847" s="213"/>
      <c r="AT1847" s="213"/>
      <c r="AU1847" s="213"/>
      <c r="AV1847" s="213"/>
    </row>
    <row r="1848" spans="14:48" ht="37.15" customHeight="1">
      <c r="N1848" s="213"/>
      <c r="O1848" s="213"/>
      <c r="P1848" s="213"/>
      <c r="AE1848" s="213"/>
      <c r="AF1848" s="213"/>
      <c r="AG1848" s="213"/>
      <c r="AH1848" s="213"/>
      <c r="AI1848" s="213"/>
      <c r="AJ1848" s="213"/>
      <c r="AK1848" s="213"/>
      <c r="AL1848" s="213"/>
      <c r="AM1848" s="213"/>
      <c r="AN1848" s="213"/>
      <c r="AO1848" s="213"/>
      <c r="AP1848" s="213"/>
      <c r="AQ1848" s="213"/>
      <c r="AR1848" s="213"/>
      <c r="AS1848" s="213"/>
      <c r="AT1848" s="213"/>
      <c r="AU1848" s="213"/>
      <c r="AV1848" s="213"/>
    </row>
    <row r="1849" spans="14:48" ht="37.15" customHeight="1">
      <c r="N1849" s="213"/>
      <c r="O1849" s="213"/>
      <c r="P1849" s="213"/>
      <c r="AE1849" s="213"/>
      <c r="AF1849" s="213"/>
      <c r="AG1849" s="213"/>
      <c r="AH1849" s="213"/>
      <c r="AI1849" s="213"/>
      <c r="AJ1849" s="213"/>
      <c r="AK1849" s="213"/>
      <c r="AL1849" s="213"/>
      <c r="AM1849" s="213"/>
      <c r="AN1849" s="213"/>
      <c r="AO1849" s="213"/>
      <c r="AP1849" s="213"/>
      <c r="AQ1849" s="213"/>
      <c r="AR1849" s="213"/>
      <c r="AS1849" s="213"/>
      <c r="AT1849" s="213"/>
      <c r="AU1849" s="213"/>
      <c r="AV1849" s="213"/>
    </row>
    <row r="1850" spans="14:48" ht="37.15" customHeight="1">
      <c r="N1850" s="213"/>
      <c r="O1850" s="213"/>
      <c r="P1850" s="213"/>
      <c r="AE1850" s="213"/>
      <c r="AF1850" s="213"/>
      <c r="AG1850" s="213"/>
      <c r="AH1850" s="213"/>
      <c r="AI1850" s="213"/>
      <c r="AJ1850" s="213"/>
      <c r="AK1850" s="213"/>
      <c r="AL1850" s="213"/>
      <c r="AM1850" s="213"/>
      <c r="AN1850" s="213"/>
      <c r="AO1850" s="213"/>
      <c r="AP1850" s="213"/>
      <c r="AQ1850" s="213"/>
      <c r="AR1850" s="213"/>
      <c r="AS1850" s="213"/>
      <c r="AT1850" s="213"/>
      <c r="AU1850" s="213"/>
      <c r="AV1850" s="213"/>
    </row>
    <row r="1851" spans="14:48" ht="37.15" customHeight="1">
      <c r="N1851" s="213"/>
      <c r="O1851" s="213"/>
      <c r="P1851" s="213"/>
      <c r="AE1851" s="213"/>
      <c r="AF1851" s="213"/>
      <c r="AG1851" s="213"/>
      <c r="AH1851" s="213"/>
      <c r="AI1851" s="213"/>
      <c r="AJ1851" s="213"/>
      <c r="AK1851" s="213"/>
      <c r="AL1851" s="213"/>
      <c r="AM1851" s="213"/>
      <c r="AN1851" s="213"/>
      <c r="AO1851" s="213"/>
      <c r="AP1851" s="213"/>
      <c r="AQ1851" s="213"/>
      <c r="AR1851" s="213"/>
      <c r="AS1851" s="213"/>
      <c r="AT1851" s="213"/>
      <c r="AU1851" s="213"/>
      <c r="AV1851" s="213"/>
    </row>
    <row r="1852" spans="14:48" ht="37.15" customHeight="1">
      <c r="N1852" s="213"/>
      <c r="O1852" s="213"/>
      <c r="P1852" s="213"/>
      <c r="AE1852" s="213"/>
      <c r="AF1852" s="213"/>
      <c r="AG1852" s="213"/>
      <c r="AH1852" s="213"/>
      <c r="AI1852" s="213"/>
      <c r="AJ1852" s="213"/>
      <c r="AK1852" s="213"/>
      <c r="AL1852" s="213"/>
      <c r="AM1852" s="213"/>
      <c r="AN1852" s="213"/>
      <c r="AO1852" s="213"/>
      <c r="AP1852" s="213"/>
      <c r="AQ1852" s="213"/>
      <c r="AR1852" s="213"/>
      <c r="AS1852" s="213"/>
      <c r="AT1852" s="213"/>
      <c r="AU1852" s="213"/>
      <c r="AV1852" s="213"/>
    </row>
    <row r="1853" spans="14:48" ht="37.15" customHeight="1">
      <c r="N1853" s="213"/>
      <c r="O1853" s="213"/>
      <c r="P1853" s="213"/>
      <c r="AE1853" s="213"/>
      <c r="AF1853" s="213"/>
      <c r="AG1853" s="213"/>
      <c r="AH1853" s="213"/>
      <c r="AI1853" s="213"/>
      <c r="AJ1853" s="213"/>
      <c r="AK1853" s="213"/>
      <c r="AL1853" s="213"/>
      <c r="AM1853" s="213"/>
      <c r="AN1853" s="213"/>
      <c r="AO1853" s="213"/>
      <c r="AP1853" s="213"/>
      <c r="AQ1853" s="213"/>
      <c r="AR1853" s="213"/>
      <c r="AS1853" s="213"/>
      <c r="AT1853" s="213"/>
      <c r="AU1853" s="213"/>
      <c r="AV1853" s="213"/>
    </row>
    <row r="1854" spans="14:48" ht="37.15" customHeight="1">
      <c r="N1854" s="213"/>
      <c r="O1854" s="213"/>
      <c r="P1854" s="213"/>
      <c r="AE1854" s="213"/>
      <c r="AF1854" s="213"/>
      <c r="AG1854" s="213"/>
      <c r="AH1854" s="213"/>
      <c r="AI1854" s="213"/>
      <c r="AJ1854" s="213"/>
      <c r="AK1854" s="213"/>
      <c r="AL1854" s="213"/>
      <c r="AM1854" s="213"/>
      <c r="AN1854" s="213"/>
      <c r="AO1854" s="213"/>
      <c r="AP1854" s="213"/>
      <c r="AQ1854" s="213"/>
      <c r="AR1854" s="213"/>
      <c r="AS1854" s="213"/>
      <c r="AT1854" s="213"/>
      <c r="AU1854" s="213"/>
      <c r="AV1854" s="213"/>
    </row>
    <row r="1855" spans="14:48" ht="37.15" customHeight="1">
      <c r="N1855" s="213"/>
      <c r="O1855" s="213"/>
      <c r="P1855" s="213"/>
      <c r="AE1855" s="213"/>
      <c r="AF1855" s="213"/>
      <c r="AG1855" s="213"/>
      <c r="AH1855" s="213"/>
      <c r="AI1855" s="213"/>
      <c r="AJ1855" s="213"/>
      <c r="AK1855" s="213"/>
      <c r="AL1855" s="213"/>
      <c r="AM1855" s="213"/>
      <c r="AN1855" s="213"/>
      <c r="AO1855" s="213"/>
      <c r="AP1855" s="213"/>
      <c r="AQ1855" s="213"/>
      <c r="AR1855" s="213"/>
      <c r="AS1855" s="213"/>
      <c r="AT1855" s="213"/>
      <c r="AU1855" s="213"/>
      <c r="AV1855" s="213"/>
    </row>
    <row r="1856" spans="14:48" ht="37.15" customHeight="1">
      <c r="N1856" s="213"/>
      <c r="O1856" s="213"/>
      <c r="P1856" s="213"/>
      <c r="AE1856" s="213"/>
      <c r="AF1856" s="213"/>
      <c r="AG1856" s="213"/>
      <c r="AH1856" s="213"/>
      <c r="AI1856" s="213"/>
      <c r="AJ1856" s="213"/>
      <c r="AK1856" s="213"/>
      <c r="AL1856" s="213"/>
      <c r="AM1856" s="213"/>
      <c r="AN1856" s="213"/>
      <c r="AO1856" s="213"/>
      <c r="AP1856" s="213"/>
      <c r="AQ1856" s="213"/>
      <c r="AR1856" s="213"/>
      <c r="AS1856" s="213"/>
      <c r="AT1856" s="213"/>
      <c r="AU1856" s="213"/>
      <c r="AV1856" s="213"/>
    </row>
    <row r="1857" spans="14:48" ht="37.15" customHeight="1">
      <c r="N1857" s="213"/>
      <c r="O1857" s="213"/>
      <c r="P1857" s="213"/>
      <c r="AE1857" s="213"/>
      <c r="AF1857" s="213"/>
      <c r="AG1857" s="213"/>
      <c r="AH1857" s="213"/>
      <c r="AI1857" s="213"/>
      <c r="AJ1857" s="213"/>
      <c r="AK1857" s="213"/>
      <c r="AL1857" s="213"/>
      <c r="AM1857" s="213"/>
      <c r="AN1857" s="213"/>
      <c r="AO1857" s="213"/>
      <c r="AP1857" s="213"/>
      <c r="AQ1857" s="213"/>
      <c r="AR1857" s="213"/>
      <c r="AS1857" s="213"/>
      <c r="AT1857" s="213"/>
      <c r="AU1857" s="213"/>
      <c r="AV1857" s="213"/>
    </row>
    <row r="1858" spans="14:48" ht="37.15" customHeight="1">
      <c r="N1858" s="213"/>
      <c r="O1858" s="213"/>
      <c r="P1858" s="213"/>
      <c r="AE1858" s="213"/>
      <c r="AF1858" s="213"/>
      <c r="AG1858" s="213"/>
      <c r="AH1858" s="213"/>
      <c r="AI1858" s="213"/>
      <c r="AJ1858" s="213"/>
      <c r="AK1858" s="213"/>
      <c r="AL1858" s="213"/>
      <c r="AM1858" s="213"/>
      <c r="AN1858" s="213"/>
      <c r="AO1858" s="213"/>
      <c r="AP1858" s="213"/>
      <c r="AQ1858" s="213"/>
      <c r="AR1858" s="213"/>
      <c r="AS1858" s="213"/>
      <c r="AT1858" s="213"/>
      <c r="AU1858" s="213"/>
      <c r="AV1858" s="213"/>
    </row>
    <row r="1859" spans="14:48" ht="37.15" customHeight="1">
      <c r="N1859" s="213"/>
      <c r="O1859" s="213"/>
      <c r="P1859" s="213"/>
      <c r="AE1859" s="213"/>
      <c r="AF1859" s="213"/>
      <c r="AG1859" s="213"/>
      <c r="AH1859" s="213"/>
      <c r="AI1859" s="213"/>
      <c r="AJ1859" s="213"/>
      <c r="AK1859" s="213"/>
      <c r="AL1859" s="213"/>
      <c r="AM1859" s="213"/>
      <c r="AN1859" s="213"/>
      <c r="AO1859" s="213"/>
      <c r="AP1859" s="213"/>
      <c r="AQ1859" s="213"/>
      <c r="AR1859" s="213"/>
      <c r="AS1859" s="213"/>
      <c r="AT1859" s="213"/>
      <c r="AU1859" s="213"/>
      <c r="AV1859" s="213"/>
    </row>
    <row r="1860" spans="14:48" ht="37.15" customHeight="1">
      <c r="N1860" s="213"/>
      <c r="O1860" s="213"/>
      <c r="P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A1:S1860"/>
  <sheetViews>
    <sheetView topLeftCell="A8" zoomScale="55" zoomScaleNormal="55" zoomScaleSheetLayoutView="45" zoomScalePageLayoutView="70" workbookViewId="0">
      <selection activeCell="A4" sqref="A4"/>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NOVIEMBRE</v>
      </c>
      <c r="C5" s="7"/>
      <c r="D5" s="7"/>
      <c r="E5" s="7"/>
      <c r="F5" s="7"/>
      <c r="G5" s="7"/>
      <c r="H5" s="7"/>
      <c r="I5" s="7"/>
      <c r="J5" s="7"/>
      <c r="K5" s="7"/>
      <c r="L5" s="7"/>
      <c r="M5" s="7"/>
      <c r="N5" s="7"/>
      <c r="O5" s="7"/>
      <c r="P5" s="7"/>
      <c r="Q5" s="7"/>
      <c r="R5" s="7"/>
      <c r="S5" s="7"/>
    </row>
    <row r="6" spans="2:19" ht="21" customHeight="1" thickBot="1">
      <c r="B6" s="496" t="s">
        <v>3</v>
      </c>
      <c r="C6" s="496" t="s">
        <v>4</v>
      </c>
      <c r="D6" s="487" t="s">
        <v>5</v>
      </c>
      <c r="E6" s="487" t="s">
        <v>6</v>
      </c>
      <c r="F6" s="496" t="s">
        <v>7</v>
      </c>
      <c r="G6" s="496" t="s">
        <v>8</v>
      </c>
      <c r="H6" s="496" t="s">
        <v>9</v>
      </c>
      <c r="I6" s="496" t="s">
        <v>10</v>
      </c>
      <c r="J6" s="496" t="s">
        <v>11</v>
      </c>
      <c r="K6" s="487" t="s">
        <v>12</v>
      </c>
      <c r="L6" s="496" t="s">
        <v>13</v>
      </c>
      <c r="M6" s="499" t="s">
        <v>14</v>
      </c>
      <c r="N6" s="462" t="s">
        <v>284</v>
      </c>
      <c r="O6" s="463"/>
      <c r="P6" s="464"/>
      <c r="Q6" s="8"/>
      <c r="R6" s="8"/>
      <c r="S6" s="8"/>
    </row>
    <row r="7" spans="2:19" ht="69" customHeight="1" thickBot="1">
      <c r="B7" s="497"/>
      <c r="C7" s="496"/>
      <c r="D7" s="488"/>
      <c r="E7" s="488"/>
      <c r="F7" s="496"/>
      <c r="G7" s="496"/>
      <c r="H7" s="496"/>
      <c r="I7" s="496"/>
      <c r="J7" s="496"/>
      <c r="K7" s="488"/>
      <c r="L7" s="497"/>
      <c r="M7" s="499"/>
      <c r="N7" s="465"/>
      <c r="O7" s="466"/>
      <c r="P7" s="467"/>
      <c r="Q7" s="8"/>
      <c r="R7" s="8"/>
      <c r="S7" s="8"/>
    </row>
    <row r="8" spans="2:19" ht="90.75" customHeight="1" thickBot="1">
      <c r="B8" s="498"/>
      <c r="C8" s="496"/>
      <c r="D8" s="489"/>
      <c r="E8" s="489"/>
      <c r="F8" s="496"/>
      <c r="G8" s="496"/>
      <c r="H8" s="496"/>
      <c r="I8" s="496"/>
      <c r="J8" s="496"/>
      <c r="K8" s="489"/>
      <c r="L8" s="498"/>
      <c r="M8" s="499"/>
      <c r="N8" s="11" t="s">
        <v>23</v>
      </c>
      <c r="O8" s="11" t="s">
        <v>24</v>
      </c>
      <c r="P8" s="11" t="s">
        <v>25</v>
      </c>
      <c r="Q8" s="10"/>
      <c r="R8" s="10"/>
      <c r="S8" s="10"/>
    </row>
    <row r="9" spans="2:19" ht="21" customHeight="1">
      <c r="B9" s="217"/>
      <c r="C9" s="217"/>
      <c r="D9" s="217"/>
      <c r="E9" s="217"/>
      <c r="F9" s="218"/>
      <c r="G9" s="218"/>
      <c r="H9" s="218"/>
      <c r="I9" s="218"/>
      <c r="J9" s="218"/>
      <c r="K9" s="219"/>
      <c r="L9" s="219"/>
      <c r="M9" s="220"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NOVIEMBRE</v>
      </c>
      <c r="M21" s="43"/>
      <c r="N21" s="43"/>
      <c r="O21" s="43"/>
      <c r="P21" s="43"/>
      <c r="Q21" s="44"/>
      <c r="R21" s="45"/>
      <c r="S21" s="45"/>
    </row>
    <row r="22" spans="1:19" ht="45.6" customHeight="1">
      <c r="B22" s="487" t="s">
        <v>3</v>
      </c>
      <c r="C22" s="487" t="s">
        <v>4</v>
      </c>
      <c r="D22" s="487" t="s">
        <v>5</v>
      </c>
      <c r="E22" s="487" t="s">
        <v>6</v>
      </c>
      <c r="F22" s="487" t="s">
        <v>7</v>
      </c>
      <c r="G22" s="487" t="s">
        <v>8</v>
      </c>
      <c r="H22" s="487" t="s">
        <v>9</v>
      </c>
      <c r="I22" s="487" t="s">
        <v>10</v>
      </c>
      <c r="J22" s="487" t="s">
        <v>11</v>
      </c>
      <c r="K22" s="487" t="s">
        <v>12</v>
      </c>
      <c r="L22" s="487" t="s">
        <v>13</v>
      </c>
      <c r="M22" s="490" t="s">
        <v>14</v>
      </c>
      <c r="N22" s="462" t="s">
        <v>284</v>
      </c>
      <c r="O22" s="463"/>
      <c r="P22" s="464"/>
      <c r="Q22" s="484" t="s">
        <v>34</v>
      </c>
      <c r="R22" s="493" t="s">
        <v>35</v>
      </c>
      <c r="S22" s="484" t="s">
        <v>36</v>
      </c>
    </row>
    <row r="23" spans="1:19" ht="45.6" customHeight="1" thickBot="1">
      <c r="B23" s="488"/>
      <c r="C23" s="488"/>
      <c r="D23" s="488"/>
      <c r="E23" s="488"/>
      <c r="F23" s="488"/>
      <c r="G23" s="488"/>
      <c r="H23" s="488"/>
      <c r="I23" s="488"/>
      <c r="J23" s="488"/>
      <c r="K23" s="488"/>
      <c r="L23" s="488"/>
      <c r="M23" s="491"/>
      <c r="N23" s="465"/>
      <c r="O23" s="466"/>
      <c r="P23" s="467"/>
      <c r="Q23" s="485"/>
      <c r="R23" s="494"/>
      <c r="S23" s="485"/>
    </row>
    <row r="24" spans="1:19" ht="107.45" customHeight="1" thickBot="1">
      <c r="B24" s="489"/>
      <c r="C24" s="489"/>
      <c r="D24" s="489"/>
      <c r="E24" s="489"/>
      <c r="F24" s="489"/>
      <c r="G24" s="489"/>
      <c r="H24" s="489"/>
      <c r="I24" s="489"/>
      <c r="J24" s="489"/>
      <c r="K24" s="489"/>
      <c r="L24" s="489"/>
      <c r="M24" s="492"/>
      <c r="N24" s="11" t="s">
        <v>23</v>
      </c>
      <c r="O24" s="11" t="s">
        <v>24</v>
      </c>
      <c r="P24" s="11" t="s">
        <v>25</v>
      </c>
      <c r="Q24" s="486"/>
      <c r="R24" s="495"/>
      <c r="S24" s="486"/>
    </row>
    <row r="25" spans="1:19" ht="35.25" customHeight="1">
      <c r="B25" s="221"/>
      <c r="C25" s="221"/>
      <c r="D25" s="221"/>
      <c r="E25" s="221"/>
      <c r="F25" s="221"/>
      <c r="G25" s="222"/>
      <c r="H25" s="222"/>
      <c r="I25" s="222"/>
      <c r="J25" s="222"/>
      <c r="K25" s="222"/>
      <c r="L25" s="223"/>
      <c r="M25" s="224" t="s">
        <v>26</v>
      </c>
      <c r="N25" s="25">
        <f>+N26</f>
        <v>0</v>
      </c>
      <c r="O25" s="25">
        <f>+O26</f>
        <v>0</v>
      </c>
      <c r="P25" s="25">
        <f t="shared" ref="P25:P88" si="6">+N25+O25</f>
        <v>0</v>
      </c>
      <c r="Q25" s="225"/>
      <c r="R25" s="226"/>
      <c r="S25" s="226"/>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
        <v>0</v>
      </c>
      <c r="Q317" s="77"/>
      <c r="R317" s="173"/>
      <c r="S317" s="174"/>
    </row>
    <row r="318" spans="1:19" ht="51" hidden="1" customHeight="1">
      <c r="B318" s="81">
        <v>2024</v>
      </c>
      <c r="C318" s="81">
        <v>20.100000000000001</v>
      </c>
      <c r="D318" s="176" t="s">
        <v>50</v>
      </c>
      <c r="E318" s="81" t="s">
        <v>50</v>
      </c>
      <c r="F318" s="81">
        <v>1</v>
      </c>
      <c r="G318" s="81">
        <v>2</v>
      </c>
      <c r="H318" s="81">
        <v>3</v>
      </c>
      <c r="I318" s="81"/>
      <c r="J318" s="81"/>
      <c r="K318" s="82"/>
      <c r="L318" s="177"/>
      <c r="M318" s="84" t="s">
        <v>30</v>
      </c>
      <c r="N318" s="85">
        <f t="shared" ref="N318:O320" si="11">+N319</f>
        <v>0</v>
      </c>
      <c r="O318" s="85">
        <f t="shared" si="11"/>
        <v>0</v>
      </c>
      <c r="P318" s="85">
        <f t="shared" si="10"/>
        <v>0</v>
      </c>
      <c r="Q318" s="86"/>
      <c r="R318" s="178"/>
      <c r="S318" s="87"/>
    </row>
    <row r="319" spans="1:19" s="80" customFormat="1" ht="24" hidden="1" customHeight="1">
      <c r="A319"/>
      <c r="B319" s="88">
        <v>2024</v>
      </c>
      <c r="C319" s="89">
        <v>20.100000000000001</v>
      </c>
      <c r="D319" s="180"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0" t="s">
        <v>50</v>
      </c>
      <c r="E320" s="97" t="s">
        <v>50</v>
      </c>
      <c r="F320" s="96">
        <v>1</v>
      </c>
      <c r="G320" s="96">
        <v>2</v>
      </c>
      <c r="H320" s="96">
        <v>3</v>
      </c>
      <c r="I320" s="96">
        <v>3000</v>
      </c>
      <c r="J320" s="96">
        <v>3300</v>
      </c>
      <c r="K320" s="96"/>
      <c r="L320" s="98"/>
      <c r="M320" s="181" t="s">
        <v>238</v>
      </c>
      <c r="N320" s="182">
        <f t="shared" si="11"/>
        <v>0</v>
      </c>
      <c r="O320" s="182">
        <f t="shared" si="11"/>
        <v>0</v>
      </c>
      <c r="P320" s="182">
        <f t="shared" si="10"/>
        <v>0</v>
      </c>
      <c r="Q320" s="101"/>
      <c r="R320" s="102"/>
      <c r="S320" s="103"/>
    </row>
    <row r="321" spans="1:19" s="80" customFormat="1" ht="49.5" hidden="1" customHeight="1">
      <c r="A321"/>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
        <v>0</v>
      </c>
      <c r="Q324" s="123" t="s">
        <v>241</v>
      </c>
      <c r="R324" s="124"/>
      <c r="S324" s="124"/>
    </row>
    <row r="325" spans="1:19" s="80" customFormat="1" ht="126.75" hidden="1" customHeight="1">
      <c r="A325"/>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
        <v>0</v>
      </c>
      <c r="Q325" s="86"/>
      <c r="R325" s="178"/>
      <c r="S325" s="87"/>
    </row>
    <row r="326" spans="1:19" s="80" customFormat="1" ht="39" hidden="1" customHeight="1">
      <c r="A326"/>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
        <v>0</v>
      </c>
      <c r="Q331" s="116" t="s">
        <v>137</v>
      </c>
      <c r="R331" s="124"/>
      <c r="S331" s="124"/>
    </row>
    <row r="332" spans="1:19" s="80" customFormat="1" ht="36.75" hidden="1" customHeight="1">
      <c r="A33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
        <v>0</v>
      </c>
      <c r="Q332" s="116" t="s">
        <v>137</v>
      </c>
      <c r="R332" s="124"/>
      <c r="S332" s="124"/>
    </row>
    <row r="333" spans="1:19" s="80" customFormat="1" ht="37.15" hidden="1" customHeight="1">
      <c r="A333"/>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
        <v>0</v>
      </c>
      <c r="Q333" s="116" t="s">
        <v>137</v>
      </c>
      <c r="R333" s="124"/>
      <c r="S333" s="124"/>
    </row>
    <row r="334" spans="1:19" s="80" customFormat="1" ht="37.15" hidden="1" customHeight="1">
      <c r="A334"/>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
        <v>0</v>
      </c>
      <c r="Q334" s="116" t="s">
        <v>137</v>
      </c>
      <c r="R334" s="124"/>
      <c r="S334" s="124"/>
    </row>
    <row r="335" spans="1:19" s="80" customFormat="1" ht="37.15" hidden="1" customHeight="1">
      <c r="A335"/>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
        <v>0</v>
      </c>
      <c r="Q335" s="116" t="s">
        <v>137</v>
      </c>
      <c r="R335" s="124"/>
      <c r="S335" s="124"/>
    </row>
    <row r="336" spans="1:19" s="80" customFormat="1" ht="37.15" hidden="1" customHeight="1">
      <c r="A336"/>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
        <v>0</v>
      </c>
      <c r="Q336" s="116" t="s">
        <v>137</v>
      </c>
      <c r="R336" s="124"/>
      <c r="S336" s="124"/>
    </row>
    <row r="337" spans="1:19" s="80" customFormat="1" ht="37.15" hidden="1" customHeight="1">
      <c r="A337"/>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
        <v>0</v>
      </c>
      <c r="Q337" s="116" t="s">
        <v>137</v>
      </c>
      <c r="R337" s="124"/>
      <c r="S337" s="124"/>
    </row>
    <row r="338" spans="1:19" s="80" customFormat="1" ht="54.6" hidden="1" customHeight="1">
      <c r="A338"/>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
        <v>0</v>
      </c>
      <c r="Q338" s="116" t="s">
        <v>137</v>
      </c>
      <c r="R338" s="124"/>
      <c r="S338" s="124"/>
    </row>
    <row r="339" spans="1:19" s="80" customFormat="1" ht="44.45" hidden="1" customHeight="1">
      <c r="A339"/>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
        <v>0</v>
      </c>
      <c r="Q340" s="116" t="s">
        <v>137</v>
      </c>
      <c r="R340" s="124"/>
      <c r="S340" s="124"/>
    </row>
    <row r="341" spans="1:19" s="80" customFormat="1" ht="37.15" hidden="1" customHeight="1">
      <c r="A341"/>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
        <v>0</v>
      </c>
      <c r="Q341" s="116" t="s">
        <v>137</v>
      </c>
      <c r="R341" s="124"/>
      <c r="S341" s="124"/>
    </row>
    <row r="342" spans="1:19" s="80" customFormat="1" ht="75.75" hidden="1" customHeight="1">
      <c r="A34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
        <v>0</v>
      </c>
      <c r="Q342" s="116" t="s">
        <v>137</v>
      </c>
      <c r="R342" s="124"/>
      <c r="S342" s="124"/>
    </row>
    <row r="343" spans="1:19" s="80" customFormat="1" ht="37.15" hidden="1" customHeight="1">
      <c r="A343"/>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
        <v>0</v>
      </c>
      <c r="Q343" s="116" t="s">
        <v>137</v>
      </c>
      <c r="R343" s="124"/>
      <c r="S343" s="124"/>
    </row>
    <row r="344" spans="1:19" s="80" customFormat="1" ht="37.15" hidden="1" customHeight="1">
      <c r="A344"/>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
        <v>0</v>
      </c>
      <c r="Q344" s="116" t="s">
        <v>137</v>
      </c>
      <c r="R344" s="124"/>
      <c r="S344" s="124"/>
    </row>
    <row r="345" spans="1:19" s="80" customFormat="1" ht="36.6" hidden="1" customHeight="1">
      <c r="A345"/>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2"/>
        <v>0</v>
      </c>
      <c r="Q346" s="116" t="s">
        <v>137</v>
      </c>
      <c r="R346" s="124"/>
      <c r="S346" s="124"/>
    </row>
    <row r="347" spans="1:19" s="80" customFormat="1" ht="39" hidden="1" customHeight="1">
      <c r="A347"/>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2"/>
        <v>0</v>
      </c>
      <c r="Q347" s="116" t="s">
        <v>137</v>
      </c>
      <c r="R347" s="124"/>
      <c r="S347" s="124"/>
    </row>
    <row r="348" spans="1:19" s="80" customFormat="1" ht="39" hidden="1" customHeight="1">
      <c r="A348"/>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2"/>
        <v>0</v>
      </c>
      <c r="Q348" s="116" t="s">
        <v>137</v>
      </c>
      <c r="R348" s="124"/>
      <c r="S348" s="124"/>
    </row>
    <row r="349" spans="1:19" s="80" customFormat="1" ht="52.5" hidden="1" customHeight="1">
      <c r="A349"/>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2"/>
        <v>0</v>
      </c>
      <c r="Q350" s="116" t="s">
        <v>137</v>
      </c>
      <c r="R350" s="124"/>
      <c r="S350" s="124"/>
    </row>
    <row r="351" spans="1:19" s="80" customFormat="1" ht="48" hidden="1" customHeight="1">
      <c r="A351"/>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199"/>
      <c r="S352" s="200"/>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2"/>
        <v>0</v>
      </c>
      <c r="Q361" s="123" t="s">
        <v>273</v>
      </c>
      <c r="R361" s="124"/>
      <c r="S361" s="124"/>
    </row>
    <row r="362" spans="1:19" s="80" customFormat="1" ht="46.5" hidden="1" customHeight="1">
      <c r="A36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2"/>
        <v>0</v>
      </c>
      <c r="Q362" s="128"/>
      <c r="R362" s="202"/>
      <c r="S362" s="129"/>
    </row>
    <row r="363" spans="1:19" s="80" customFormat="1" ht="31.9" hidden="1" customHeight="1">
      <c r="A363"/>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3"/>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2"/>
        <v>0</v>
      </c>
      <c r="Q365" s="123" t="s">
        <v>273</v>
      </c>
      <c r="R365" s="124"/>
      <c r="S365" s="124"/>
    </row>
    <row r="366" spans="1:19" ht="42.6" hidden="1"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0"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2"/>
        <v>0</v>
      </c>
      <c r="Q370" s="123" t="s">
        <v>282</v>
      </c>
      <c r="R370" s="124"/>
      <c r="S370" s="124"/>
    </row>
    <row r="371" spans="1:19" s="80" customFormat="1" ht="36" hidden="1" customHeight="1" thickBot="1">
      <c r="A371"/>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122">
        <v>0</v>
      </c>
      <c r="O371" s="122">
        <v>0</v>
      </c>
      <c r="P371" s="122">
        <f t="shared" si="12"/>
        <v>0</v>
      </c>
      <c r="Q371" s="210" t="s">
        <v>282</v>
      </c>
      <c r="R371" s="211"/>
      <c r="S371" s="211"/>
    </row>
    <row r="372" spans="1:19" ht="37.15" customHeight="1">
      <c r="N372" s="213"/>
      <c r="O372" s="213"/>
      <c r="P372" s="213"/>
      <c r="Q372" s="214"/>
    </row>
    <row r="373" spans="1:19" ht="37.15" customHeight="1">
      <c r="N373" s="213"/>
      <c r="O373" s="213"/>
      <c r="P373" s="213"/>
      <c r="Q373" s="214"/>
    </row>
    <row r="374" spans="1:19" ht="37.15" customHeight="1">
      <c r="N374" s="213"/>
      <c r="O374" s="213"/>
      <c r="P374" s="213"/>
      <c r="Q374" s="214"/>
    </row>
    <row r="375" spans="1:19" ht="37.15" customHeight="1">
      <c r="N375" s="213"/>
      <c r="O375" s="213"/>
      <c r="P375" s="213"/>
      <c r="Q375" s="214"/>
    </row>
    <row r="376" spans="1:19" ht="37.15" customHeight="1">
      <c r="N376" s="213"/>
      <c r="O376" s="213"/>
      <c r="P376" s="213"/>
      <c r="Q376" s="214"/>
    </row>
    <row r="377" spans="1:19" ht="37.15" customHeight="1">
      <c r="N377" s="213"/>
      <c r="O377" s="213"/>
      <c r="P377" s="213"/>
      <c r="Q377" s="214"/>
    </row>
    <row r="378" spans="1:19" ht="37.15" customHeight="1">
      <c r="N378" s="213"/>
      <c r="O378" s="213"/>
      <c r="P378" s="213"/>
      <c r="Q378" s="214"/>
    </row>
    <row r="379" spans="1:19" ht="37.15" customHeight="1">
      <c r="N379" s="213"/>
      <c r="O379" s="213"/>
      <c r="P379" s="213"/>
      <c r="Q379" s="214"/>
    </row>
    <row r="380" spans="1:19" ht="37.15" customHeight="1">
      <c r="N380" s="213"/>
      <c r="O380" s="213"/>
      <c r="P380" s="213"/>
      <c r="Q380" s="214"/>
    </row>
    <row r="381" spans="1:19" ht="37.15" customHeight="1">
      <c r="N381" s="213"/>
      <c r="O381" s="213"/>
      <c r="P381" s="213"/>
      <c r="Q381" s="214"/>
    </row>
    <row r="382" spans="1:19" ht="37.15" customHeight="1">
      <c r="N382" s="213"/>
      <c r="O382" s="213"/>
      <c r="P382" s="213"/>
      <c r="Q382" s="214"/>
    </row>
    <row r="383" spans="1:19" ht="37.15" customHeight="1">
      <c r="N383" s="213"/>
      <c r="O383" s="213"/>
      <c r="P383" s="213"/>
      <c r="Q383" s="214"/>
    </row>
    <row r="384" spans="1:19" ht="37.15" customHeight="1">
      <c r="N384" s="213"/>
      <c r="O384" s="213"/>
      <c r="P384" s="213"/>
      <c r="Q384" s="214"/>
    </row>
    <row r="385" spans="14:17" ht="37.15" customHeight="1">
      <c r="N385" s="213"/>
      <c r="O385" s="213"/>
      <c r="P385" s="213"/>
      <c r="Q385" s="214"/>
    </row>
    <row r="386" spans="14:17" ht="37.15" customHeight="1">
      <c r="N386" s="213"/>
      <c r="O386" s="213"/>
      <c r="P386" s="213"/>
      <c r="Q386" s="214"/>
    </row>
    <row r="387" spans="14:17" ht="37.15" customHeight="1">
      <c r="N387" s="213"/>
      <c r="O387" s="213"/>
      <c r="P387" s="213"/>
      <c r="Q387" s="214"/>
    </row>
    <row r="388" spans="14:17" ht="37.15" customHeight="1">
      <c r="N388" s="213"/>
      <c r="O388" s="213"/>
      <c r="P388" s="213"/>
      <c r="Q388" s="214"/>
    </row>
    <row r="389" spans="14:17" ht="37.15" customHeight="1">
      <c r="N389" s="213"/>
      <c r="O389" s="213"/>
      <c r="P389" s="213"/>
      <c r="Q389" s="214"/>
    </row>
    <row r="390" spans="14:17" ht="37.15" customHeight="1">
      <c r="N390" s="213"/>
      <c r="O390" s="213"/>
      <c r="P390" s="213"/>
      <c r="Q390" s="214"/>
    </row>
    <row r="391" spans="14:17" ht="37.15" customHeight="1">
      <c r="N391" s="213"/>
      <c r="O391" s="213"/>
      <c r="P391" s="213"/>
      <c r="Q391" s="214"/>
    </row>
    <row r="392" spans="14:17" ht="37.15" customHeight="1">
      <c r="N392" s="213"/>
      <c r="O392" s="213"/>
      <c r="P392" s="213"/>
      <c r="Q392" s="214"/>
    </row>
    <row r="393" spans="14:17" ht="37.15" customHeight="1">
      <c r="N393" s="213"/>
      <c r="O393" s="213"/>
      <c r="P393" s="213"/>
      <c r="Q393" s="214"/>
    </row>
    <row r="394" spans="14:17" ht="37.15" customHeight="1">
      <c r="N394" s="213"/>
      <c r="O394" s="213"/>
      <c r="P394" s="213"/>
      <c r="Q394" s="214"/>
    </row>
    <row r="395" spans="14:17" ht="37.15" customHeight="1">
      <c r="N395" s="213"/>
      <c r="O395" s="213"/>
      <c r="P395" s="213"/>
      <c r="Q395" s="214"/>
    </row>
    <row r="396" spans="14:17" ht="37.15" customHeight="1">
      <c r="N396" s="213"/>
      <c r="O396" s="213"/>
      <c r="P396" s="213"/>
      <c r="Q396" s="214"/>
    </row>
    <row r="397" spans="14:17" ht="37.15" customHeight="1">
      <c r="N397" s="213"/>
      <c r="O397" s="213"/>
      <c r="P397" s="213"/>
      <c r="Q397" s="214"/>
    </row>
    <row r="398" spans="14:17" ht="37.15" customHeight="1">
      <c r="N398" s="213"/>
      <c r="O398" s="213"/>
      <c r="P398" s="213"/>
      <c r="Q398" s="214"/>
    </row>
    <row r="399" spans="14:17" ht="37.15" customHeight="1">
      <c r="N399" s="213"/>
      <c r="O399" s="213"/>
      <c r="P399" s="213"/>
      <c r="Q399" s="214"/>
    </row>
    <row r="400" spans="14:17" ht="37.15" customHeight="1">
      <c r="N400" s="213"/>
      <c r="O400" s="213"/>
      <c r="P400" s="213"/>
      <c r="Q400" s="214"/>
    </row>
    <row r="401" spans="14:17" ht="37.15" customHeight="1">
      <c r="N401" s="213"/>
      <c r="O401" s="213"/>
      <c r="P401" s="213"/>
      <c r="Q401" s="214"/>
    </row>
    <row r="402" spans="14:17" ht="37.15" customHeight="1">
      <c r="N402" s="213"/>
      <c r="O402" s="213"/>
      <c r="P402" s="213"/>
      <c r="Q402" s="214"/>
    </row>
    <row r="403" spans="14:17" ht="37.15" customHeight="1">
      <c r="N403" s="213"/>
      <c r="O403" s="213"/>
      <c r="P403" s="213"/>
      <c r="Q403" s="214"/>
    </row>
    <row r="404" spans="14:17" ht="37.15" customHeight="1">
      <c r="N404" s="213"/>
      <c r="O404" s="213"/>
      <c r="P404" s="213"/>
      <c r="Q404" s="214"/>
    </row>
    <row r="405" spans="14:17" ht="37.15" customHeight="1">
      <c r="N405" s="213"/>
      <c r="O405" s="213"/>
      <c r="P405" s="213"/>
      <c r="Q405" s="214"/>
    </row>
    <row r="406" spans="14:17" ht="37.15" customHeight="1">
      <c r="N406" s="213"/>
      <c r="O406" s="213"/>
      <c r="P406" s="213"/>
      <c r="Q406" s="214"/>
    </row>
    <row r="407" spans="14:17" ht="37.15" customHeight="1">
      <c r="N407" s="213"/>
      <c r="O407" s="213"/>
      <c r="P407" s="213"/>
      <c r="Q407" s="214"/>
    </row>
    <row r="408" spans="14:17" ht="37.15" customHeight="1">
      <c r="N408" s="213"/>
      <c r="O408" s="213"/>
      <c r="P408" s="213"/>
      <c r="Q408" s="214"/>
    </row>
    <row r="409" spans="14:17" ht="37.15" customHeight="1">
      <c r="N409" s="213"/>
      <c r="O409" s="213"/>
      <c r="P409" s="213"/>
      <c r="Q409" s="214"/>
    </row>
    <row r="410" spans="14:17" ht="37.15" customHeight="1">
      <c r="N410" s="213"/>
      <c r="O410" s="213"/>
      <c r="P410" s="213"/>
      <c r="Q410" s="214"/>
    </row>
    <row r="411" spans="14:17" ht="37.15" customHeight="1">
      <c r="N411" s="213"/>
      <c r="O411" s="213"/>
      <c r="P411" s="213"/>
      <c r="Q411" s="214"/>
    </row>
    <row r="412" spans="14:17" ht="37.15" customHeight="1">
      <c r="N412" s="213"/>
      <c r="O412" s="213"/>
      <c r="P412" s="213"/>
      <c r="Q412" s="214"/>
    </row>
    <row r="413" spans="14:17" ht="37.15" customHeight="1">
      <c r="N413" s="213"/>
      <c r="O413" s="213"/>
      <c r="P413" s="213"/>
      <c r="Q413" s="214"/>
    </row>
    <row r="414" spans="14:17" ht="37.15" customHeight="1">
      <c r="N414" s="213"/>
      <c r="O414" s="213"/>
      <c r="P414" s="213"/>
      <c r="Q414" s="214"/>
    </row>
    <row r="415" spans="14:17" ht="37.15" customHeight="1">
      <c r="N415" s="213"/>
      <c r="O415" s="213"/>
      <c r="P415" s="213"/>
      <c r="Q415" s="214"/>
    </row>
    <row r="416" spans="14:17" ht="37.15" customHeight="1">
      <c r="N416" s="213"/>
      <c r="O416" s="213"/>
      <c r="P416" s="213"/>
      <c r="Q416" s="214"/>
    </row>
    <row r="417" spans="14:17" ht="37.15" customHeight="1">
      <c r="N417" s="213"/>
      <c r="O417" s="213"/>
      <c r="P417" s="213"/>
      <c r="Q417" s="214"/>
    </row>
    <row r="418" spans="14:17" ht="37.15" customHeight="1">
      <c r="N418" s="213"/>
      <c r="O418" s="213"/>
      <c r="P418" s="213"/>
      <c r="Q418" s="214"/>
    </row>
    <row r="419" spans="14:17" ht="37.15" customHeight="1">
      <c r="N419" s="213"/>
      <c r="O419" s="213"/>
      <c r="P419" s="213"/>
      <c r="Q419" s="214"/>
    </row>
    <row r="420" spans="14:17" ht="37.15" customHeight="1">
      <c r="N420" s="213"/>
      <c r="O420" s="213"/>
      <c r="P420" s="213"/>
      <c r="Q420" s="214"/>
    </row>
    <row r="421" spans="14:17" ht="37.15" customHeight="1">
      <c r="N421" s="213"/>
      <c r="O421" s="213"/>
      <c r="P421" s="213"/>
      <c r="Q421" s="214"/>
    </row>
    <row r="422" spans="14:17" ht="37.15" customHeight="1">
      <c r="N422" s="213"/>
      <c r="O422" s="213"/>
      <c r="P422" s="213"/>
      <c r="Q422" s="214"/>
    </row>
    <row r="423" spans="14:17" ht="37.15" customHeight="1">
      <c r="N423" s="213"/>
      <c r="O423" s="213"/>
      <c r="P423" s="213"/>
      <c r="Q423" s="214"/>
    </row>
    <row r="424" spans="14:17" ht="37.15" customHeight="1">
      <c r="N424" s="213"/>
      <c r="O424" s="213"/>
      <c r="P424" s="213"/>
      <c r="Q424" s="214"/>
    </row>
    <row r="425" spans="14:17" ht="37.15" customHeight="1">
      <c r="N425" s="213"/>
      <c r="O425" s="213"/>
      <c r="P425" s="213"/>
      <c r="Q425" s="214"/>
    </row>
    <row r="426" spans="14:17" ht="37.15" customHeight="1">
      <c r="N426" s="213"/>
      <c r="O426" s="213"/>
      <c r="P426" s="213"/>
      <c r="Q426" s="214"/>
    </row>
    <row r="427" spans="14:17" ht="37.15" customHeight="1">
      <c r="N427" s="213"/>
      <c r="O427" s="213"/>
      <c r="P427" s="213"/>
      <c r="Q427" s="214"/>
    </row>
    <row r="428" spans="14:17" ht="37.15" customHeight="1">
      <c r="N428" s="213"/>
      <c r="O428" s="213"/>
      <c r="P428" s="213"/>
      <c r="Q428" s="214"/>
    </row>
    <row r="429" spans="14:17" ht="37.15" customHeight="1">
      <c r="N429" s="213"/>
      <c r="O429" s="213"/>
      <c r="P429" s="213"/>
      <c r="Q429" s="214"/>
    </row>
    <row r="430" spans="14:17" ht="37.15" customHeight="1">
      <c r="N430" s="213"/>
      <c r="O430" s="213"/>
      <c r="P430" s="213"/>
      <c r="Q430" s="214"/>
    </row>
    <row r="431" spans="14:17" ht="37.15" customHeight="1">
      <c r="N431" s="213"/>
      <c r="O431" s="213"/>
      <c r="P431" s="213"/>
      <c r="Q431" s="214"/>
    </row>
    <row r="432" spans="14:17" ht="37.15" customHeight="1">
      <c r="N432" s="213"/>
      <c r="O432" s="213"/>
      <c r="P432" s="213"/>
      <c r="Q432" s="214"/>
    </row>
    <row r="433" spans="14:17" ht="37.15" customHeight="1">
      <c r="N433" s="213"/>
      <c r="O433" s="213"/>
      <c r="P433" s="213"/>
      <c r="Q433" s="214"/>
    </row>
    <row r="434" spans="14:17" ht="37.15" customHeight="1">
      <c r="N434" s="213"/>
      <c r="O434" s="213"/>
      <c r="P434" s="213"/>
      <c r="Q434" s="214"/>
    </row>
    <row r="435" spans="14:17" ht="37.15" customHeight="1">
      <c r="N435" s="213"/>
      <c r="O435" s="213"/>
      <c r="P435" s="213"/>
      <c r="Q435" s="214"/>
    </row>
    <row r="436" spans="14:17" ht="37.15" customHeight="1">
      <c r="N436" s="213"/>
      <c r="O436" s="213"/>
      <c r="P436" s="213"/>
      <c r="Q436" s="214"/>
    </row>
    <row r="437" spans="14:17" ht="37.15" customHeight="1">
      <c r="N437" s="213"/>
      <c r="O437" s="213"/>
      <c r="P437" s="213"/>
      <c r="Q437" s="214"/>
    </row>
    <row r="438" spans="14:17" ht="37.15" customHeight="1">
      <c r="N438" s="213"/>
      <c r="O438" s="213"/>
      <c r="P438" s="213"/>
      <c r="Q438" s="214"/>
    </row>
    <row r="439" spans="14:17" ht="37.15" customHeight="1">
      <c r="N439" s="213"/>
      <c r="O439" s="213"/>
      <c r="P439" s="213"/>
      <c r="Q439" s="214"/>
    </row>
    <row r="440" spans="14:17" ht="37.15" customHeight="1">
      <c r="N440" s="213"/>
      <c r="O440" s="213"/>
      <c r="P440" s="213"/>
      <c r="Q440" s="214"/>
    </row>
    <row r="441" spans="14:17" ht="37.15" customHeight="1">
      <c r="N441" s="213"/>
      <c r="O441" s="213"/>
      <c r="P441" s="213"/>
      <c r="Q441" s="214"/>
    </row>
    <row r="442" spans="14:17" ht="37.15" customHeight="1">
      <c r="N442" s="213"/>
      <c r="O442" s="213"/>
      <c r="P442" s="213"/>
      <c r="Q442" s="214"/>
    </row>
    <row r="443" spans="14:17" ht="37.15" customHeight="1">
      <c r="N443" s="213"/>
      <c r="O443" s="213"/>
      <c r="P443" s="213"/>
      <c r="Q443" s="214"/>
    </row>
    <row r="444" spans="14:17" ht="37.15" customHeight="1">
      <c r="N444" s="213"/>
      <c r="O444" s="213"/>
      <c r="P444" s="213"/>
      <c r="Q444" s="214"/>
    </row>
    <row r="445" spans="14:17" ht="37.15" customHeight="1">
      <c r="N445" s="213"/>
      <c r="O445" s="213"/>
      <c r="P445" s="213"/>
      <c r="Q445" s="214"/>
    </row>
    <row r="446" spans="14:17" ht="37.15" customHeight="1">
      <c r="N446" s="213"/>
      <c r="O446" s="213"/>
      <c r="P446" s="213"/>
      <c r="Q446" s="214"/>
    </row>
    <row r="447" spans="14:17" ht="37.15" customHeight="1">
      <c r="N447" s="213"/>
      <c r="O447" s="213"/>
      <c r="P447" s="213"/>
      <c r="Q447" s="214"/>
    </row>
    <row r="448" spans="14:17" ht="37.15" customHeight="1">
      <c r="N448" s="213"/>
      <c r="O448" s="213"/>
      <c r="P448" s="213"/>
      <c r="Q448" s="214"/>
    </row>
    <row r="449" spans="14:17" ht="37.15" customHeight="1">
      <c r="N449" s="213"/>
      <c r="O449" s="213"/>
      <c r="P449" s="213"/>
      <c r="Q449" s="214"/>
    </row>
    <row r="450" spans="14:17" ht="37.15" customHeight="1">
      <c r="N450" s="213"/>
      <c r="O450" s="213"/>
      <c r="P450" s="213"/>
      <c r="Q450" s="214"/>
    </row>
    <row r="451" spans="14:17" ht="37.15" customHeight="1">
      <c r="N451" s="213"/>
      <c r="O451" s="213"/>
      <c r="P451" s="213"/>
      <c r="Q451" s="214"/>
    </row>
    <row r="452" spans="14:17" ht="37.15" customHeight="1">
      <c r="N452" s="213"/>
      <c r="O452" s="213"/>
      <c r="P452" s="213"/>
      <c r="Q452" s="214"/>
    </row>
    <row r="453" spans="14:17" ht="37.15" customHeight="1">
      <c r="N453" s="213"/>
      <c r="O453" s="213"/>
      <c r="P453" s="213"/>
      <c r="Q453" s="214"/>
    </row>
    <row r="454" spans="14:17" ht="37.15" customHeight="1">
      <c r="N454" s="213"/>
      <c r="O454" s="213"/>
      <c r="P454" s="213"/>
      <c r="Q454" s="214"/>
    </row>
    <row r="455" spans="14:17" ht="37.15" customHeight="1">
      <c r="N455" s="213"/>
      <c r="O455" s="213"/>
      <c r="P455" s="213"/>
      <c r="Q455" s="214"/>
    </row>
    <row r="456" spans="14:17" ht="37.15" customHeight="1">
      <c r="N456" s="213"/>
      <c r="O456" s="213"/>
      <c r="P456" s="213"/>
      <c r="Q456" s="214"/>
    </row>
    <row r="457" spans="14:17" ht="37.15" customHeight="1">
      <c r="N457" s="213"/>
      <c r="O457" s="213"/>
      <c r="P457" s="213"/>
      <c r="Q457" s="214"/>
    </row>
    <row r="458" spans="14:17" ht="37.15" customHeight="1">
      <c r="N458" s="213"/>
      <c r="O458" s="213"/>
      <c r="P458" s="213"/>
      <c r="Q458" s="214"/>
    </row>
    <row r="459" spans="14:17" ht="37.15" customHeight="1">
      <c r="N459" s="213"/>
      <c r="O459" s="213"/>
      <c r="P459" s="213"/>
      <c r="Q459" s="214"/>
    </row>
    <row r="460" spans="14:17" ht="37.15" customHeight="1">
      <c r="N460" s="213"/>
      <c r="O460" s="213"/>
      <c r="P460" s="213"/>
      <c r="Q460" s="214"/>
    </row>
    <row r="461" spans="14:17" ht="37.15" customHeight="1">
      <c r="N461" s="213"/>
      <c r="O461" s="213"/>
      <c r="P461" s="213"/>
      <c r="Q461" s="214"/>
    </row>
    <row r="462" spans="14:17" ht="37.15" customHeight="1">
      <c r="N462" s="213"/>
      <c r="O462" s="213"/>
      <c r="P462" s="213"/>
      <c r="Q462" s="214"/>
    </row>
    <row r="463" spans="14:17" ht="37.15" customHeight="1">
      <c r="N463" s="213"/>
      <c r="O463" s="213"/>
      <c r="P463" s="213"/>
      <c r="Q463" s="214"/>
    </row>
    <row r="464" spans="14:17" ht="37.15" customHeight="1">
      <c r="N464" s="213"/>
      <c r="O464" s="213"/>
      <c r="P464" s="213"/>
      <c r="Q464" s="214"/>
    </row>
    <row r="465" spans="14:17" ht="37.15" customHeight="1">
      <c r="N465" s="213"/>
      <c r="O465" s="213"/>
      <c r="P465" s="213"/>
      <c r="Q465" s="214"/>
    </row>
    <row r="466" spans="14:17" ht="37.15" customHeight="1">
      <c r="N466" s="213"/>
      <c r="O466" s="213"/>
      <c r="P466" s="213"/>
      <c r="Q466" s="214"/>
    </row>
    <row r="467" spans="14:17" ht="37.15" customHeight="1">
      <c r="N467" s="213"/>
      <c r="O467" s="213"/>
      <c r="P467" s="213"/>
      <c r="Q467" s="214"/>
    </row>
    <row r="468" spans="14:17" ht="37.15" customHeight="1">
      <c r="N468" s="213"/>
      <c r="O468" s="213"/>
      <c r="P468" s="213"/>
      <c r="Q468" s="214"/>
    </row>
    <row r="469" spans="14:17" ht="37.15" customHeight="1">
      <c r="N469" s="213"/>
      <c r="O469" s="213"/>
      <c r="P469" s="213"/>
      <c r="Q469" s="214"/>
    </row>
    <row r="470" spans="14:17" ht="37.15" customHeight="1">
      <c r="N470" s="213"/>
      <c r="O470" s="213"/>
      <c r="P470" s="213"/>
      <c r="Q470" s="214"/>
    </row>
    <row r="471" spans="14:17" ht="37.15" customHeight="1">
      <c r="N471" s="213"/>
      <c r="O471" s="213"/>
      <c r="P471" s="213"/>
      <c r="Q471" s="214"/>
    </row>
    <row r="472" spans="14:17" ht="37.15" customHeight="1">
      <c r="N472" s="213"/>
      <c r="O472" s="213"/>
      <c r="P472" s="213"/>
      <c r="Q472" s="214"/>
    </row>
    <row r="473" spans="14:17" ht="37.15" customHeight="1">
      <c r="N473" s="213"/>
      <c r="O473" s="213"/>
      <c r="P473" s="213"/>
      <c r="Q473" s="214"/>
    </row>
    <row r="474" spans="14:17" ht="37.15" customHeight="1">
      <c r="N474" s="213"/>
      <c r="O474" s="213"/>
      <c r="P474" s="213"/>
      <c r="Q474" s="214"/>
    </row>
    <row r="475" spans="14:17" ht="37.15" customHeight="1">
      <c r="N475" s="213"/>
      <c r="O475" s="213"/>
      <c r="P475" s="213"/>
      <c r="Q475" s="214"/>
    </row>
    <row r="476" spans="14:17" ht="37.15" customHeight="1">
      <c r="N476" s="213"/>
      <c r="O476" s="213"/>
      <c r="P476" s="213"/>
      <c r="Q476" s="214"/>
    </row>
    <row r="477" spans="14:17" ht="37.15" customHeight="1">
      <c r="N477" s="213"/>
      <c r="O477" s="213"/>
      <c r="P477" s="213"/>
      <c r="Q477" s="214"/>
    </row>
    <row r="478" spans="14:17" ht="37.15" customHeight="1">
      <c r="N478" s="213"/>
      <c r="O478" s="213"/>
      <c r="P478" s="213"/>
      <c r="Q478" s="214"/>
    </row>
    <row r="479" spans="14:17" ht="37.15" customHeight="1">
      <c r="N479" s="213"/>
      <c r="O479" s="213"/>
      <c r="P479" s="213"/>
      <c r="Q479" s="214"/>
    </row>
    <row r="480" spans="14:17" ht="37.15" customHeight="1">
      <c r="N480" s="213"/>
      <c r="O480" s="213"/>
      <c r="P480" s="213"/>
      <c r="Q480" s="214"/>
    </row>
    <row r="481" spans="14:17" ht="37.15" customHeight="1">
      <c r="N481" s="213"/>
      <c r="O481" s="213"/>
      <c r="P481" s="213"/>
      <c r="Q481" s="214"/>
    </row>
    <row r="482" spans="14:17" ht="37.15" customHeight="1">
      <c r="N482" s="213"/>
      <c r="O482" s="213"/>
      <c r="P482" s="213"/>
      <c r="Q482" s="214"/>
    </row>
    <row r="483" spans="14:17" ht="37.15" customHeight="1">
      <c r="N483" s="213"/>
      <c r="O483" s="213"/>
      <c r="P483" s="213"/>
      <c r="Q483" s="214"/>
    </row>
    <row r="484" spans="14:17" ht="37.15" customHeight="1">
      <c r="N484" s="213"/>
      <c r="O484" s="213"/>
      <c r="P484" s="213"/>
      <c r="Q484" s="214"/>
    </row>
    <row r="485" spans="14:17" ht="37.15" customHeight="1">
      <c r="N485" s="213"/>
      <c r="O485" s="213"/>
      <c r="P485" s="213"/>
      <c r="Q485" s="214"/>
    </row>
    <row r="486" spans="14:17" ht="37.15" customHeight="1">
      <c r="N486" s="213"/>
      <c r="O486" s="213"/>
      <c r="P486" s="213"/>
      <c r="Q486" s="214"/>
    </row>
    <row r="487" spans="14:17" ht="37.15" customHeight="1">
      <c r="N487" s="213"/>
      <c r="O487" s="213"/>
      <c r="P487" s="213"/>
      <c r="Q487" s="214"/>
    </row>
    <row r="488" spans="14:17" ht="37.15" customHeight="1">
      <c r="N488" s="213"/>
      <c r="O488" s="213"/>
      <c r="P488" s="213"/>
      <c r="Q488" s="214"/>
    </row>
    <row r="489" spans="14:17" ht="37.15" customHeight="1">
      <c r="N489" s="213"/>
      <c r="O489" s="213"/>
      <c r="P489" s="213"/>
      <c r="Q489" s="214"/>
    </row>
    <row r="490" spans="14:17" ht="37.15" customHeight="1">
      <c r="N490" s="213"/>
      <c r="O490" s="213"/>
      <c r="P490" s="213"/>
      <c r="Q490" s="214"/>
    </row>
    <row r="491" spans="14:17" ht="37.15" customHeight="1">
      <c r="N491" s="213"/>
      <c r="O491" s="213"/>
      <c r="P491" s="213"/>
      <c r="Q491" s="214"/>
    </row>
    <row r="492" spans="14:17" ht="37.15" customHeight="1">
      <c r="N492" s="213"/>
      <c r="O492" s="213"/>
      <c r="P492" s="213"/>
      <c r="Q492" s="214"/>
    </row>
    <row r="493" spans="14:17" ht="37.15" customHeight="1">
      <c r="N493" s="213"/>
      <c r="O493" s="213"/>
      <c r="P493" s="213"/>
      <c r="Q493" s="214"/>
    </row>
    <row r="494" spans="14:17" ht="37.15" customHeight="1">
      <c r="N494" s="213"/>
      <c r="O494" s="213"/>
      <c r="P494" s="213"/>
      <c r="Q494" s="214"/>
    </row>
    <row r="495" spans="14:17" ht="37.15" customHeight="1">
      <c r="N495" s="213"/>
      <c r="O495" s="213"/>
      <c r="P495" s="213"/>
      <c r="Q495" s="214"/>
    </row>
    <row r="496" spans="14:17" ht="37.15" customHeight="1">
      <c r="N496" s="213"/>
      <c r="O496" s="213"/>
      <c r="P496" s="213"/>
      <c r="Q496" s="214"/>
    </row>
    <row r="497" spans="14:17" ht="37.15" customHeight="1">
      <c r="N497" s="213"/>
      <c r="O497" s="213"/>
      <c r="P497" s="213"/>
      <c r="Q497" s="214"/>
    </row>
    <row r="498" spans="14:17" ht="37.15" customHeight="1">
      <c r="N498" s="213"/>
      <c r="O498" s="213"/>
      <c r="P498" s="213"/>
      <c r="Q498" s="214"/>
    </row>
    <row r="499" spans="14:17" ht="37.15" customHeight="1">
      <c r="N499" s="213"/>
      <c r="O499" s="213"/>
      <c r="P499" s="213"/>
      <c r="Q499" s="214"/>
    </row>
    <row r="500" spans="14:17" ht="37.15" customHeight="1">
      <c r="N500" s="213"/>
      <c r="O500" s="213"/>
      <c r="P500" s="213"/>
      <c r="Q500" s="214"/>
    </row>
    <row r="501" spans="14:17" ht="37.15" customHeight="1">
      <c r="N501" s="213"/>
      <c r="O501" s="213"/>
      <c r="P501" s="213"/>
      <c r="Q501" s="214"/>
    </row>
    <row r="502" spans="14:17" ht="37.15" customHeight="1">
      <c r="N502" s="213"/>
      <c r="O502" s="213"/>
      <c r="P502" s="213"/>
      <c r="Q502" s="214"/>
    </row>
    <row r="503" spans="14:17" ht="37.15" customHeight="1">
      <c r="N503" s="213"/>
      <c r="O503" s="213"/>
      <c r="P503" s="213"/>
      <c r="Q503" s="214"/>
    </row>
    <row r="504" spans="14:17" ht="37.15" customHeight="1">
      <c r="N504" s="213"/>
      <c r="O504" s="213"/>
      <c r="P504" s="213"/>
      <c r="Q504" s="214"/>
    </row>
    <row r="505" spans="14:17" ht="37.15" customHeight="1">
      <c r="N505" s="213"/>
      <c r="O505" s="213"/>
      <c r="P505" s="213"/>
      <c r="Q505" s="214"/>
    </row>
    <row r="506" spans="14:17" ht="37.15" customHeight="1">
      <c r="N506" s="213"/>
      <c r="O506" s="213"/>
      <c r="P506" s="213"/>
      <c r="Q506" s="214"/>
    </row>
    <row r="507" spans="14:17" ht="37.15" customHeight="1">
      <c r="N507" s="213"/>
      <c r="O507" s="213"/>
      <c r="P507" s="213"/>
      <c r="Q507" s="214"/>
    </row>
    <row r="508" spans="14:17" ht="37.15" customHeight="1">
      <c r="N508" s="213"/>
      <c r="O508" s="213"/>
      <c r="P508" s="213"/>
      <c r="Q508" s="214"/>
    </row>
    <row r="509" spans="14:17" ht="37.15" customHeight="1">
      <c r="N509" s="213"/>
      <c r="O509" s="213"/>
      <c r="P509" s="213"/>
      <c r="Q509" s="214"/>
    </row>
    <row r="510" spans="14:17" ht="37.15" customHeight="1">
      <c r="N510" s="213"/>
      <c r="O510" s="213"/>
      <c r="P510" s="213"/>
      <c r="Q510" s="214"/>
    </row>
    <row r="511" spans="14:17" ht="37.15" customHeight="1">
      <c r="N511" s="213"/>
      <c r="O511" s="213"/>
      <c r="P511" s="213"/>
      <c r="Q511" s="214"/>
    </row>
    <row r="512" spans="14:17" ht="37.15" customHeight="1">
      <c r="N512" s="213"/>
      <c r="O512" s="213"/>
      <c r="P512" s="213"/>
      <c r="Q512" s="214"/>
    </row>
    <row r="513" spans="14:17" ht="37.15" customHeight="1">
      <c r="N513" s="213"/>
      <c r="O513" s="213"/>
      <c r="P513" s="213"/>
      <c r="Q513" s="214"/>
    </row>
    <row r="514" spans="14:17" ht="37.15" customHeight="1">
      <c r="N514" s="213"/>
      <c r="O514" s="213"/>
      <c r="P514" s="213"/>
      <c r="Q514" s="214"/>
    </row>
    <row r="515" spans="14:17" ht="37.15" customHeight="1">
      <c r="N515" s="213"/>
      <c r="O515" s="213"/>
      <c r="P515" s="213"/>
      <c r="Q515" s="214"/>
    </row>
    <row r="516" spans="14:17" ht="37.15" customHeight="1">
      <c r="N516" s="213"/>
      <c r="O516" s="213"/>
      <c r="P516" s="213"/>
      <c r="Q516" s="214"/>
    </row>
    <row r="517" spans="14:17" ht="37.15" customHeight="1">
      <c r="N517" s="213"/>
      <c r="O517" s="213"/>
      <c r="P517" s="213"/>
      <c r="Q517" s="214"/>
    </row>
    <row r="518" spans="14:17" ht="37.15" customHeight="1">
      <c r="N518" s="213"/>
      <c r="O518" s="213"/>
      <c r="P518" s="213"/>
      <c r="Q518" s="214"/>
    </row>
    <row r="519" spans="14:17" ht="37.15" customHeight="1">
      <c r="N519" s="213"/>
      <c r="O519" s="213"/>
      <c r="P519" s="213"/>
      <c r="Q519" s="214"/>
    </row>
    <row r="520" spans="14:17" ht="37.15" customHeight="1">
      <c r="N520" s="213"/>
      <c r="O520" s="213"/>
      <c r="P520" s="213"/>
      <c r="Q520" s="214"/>
    </row>
    <row r="521" spans="14:17" ht="37.15" customHeight="1">
      <c r="N521" s="213"/>
      <c r="O521" s="213"/>
      <c r="P521" s="213"/>
      <c r="Q521" s="214"/>
    </row>
    <row r="522" spans="14:17" ht="37.15" customHeight="1">
      <c r="N522" s="213"/>
      <c r="O522" s="213"/>
      <c r="P522" s="213"/>
      <c r="Q522" s="214"/>
    </row>
    <row r="523" spans="14:17" ht="37.15" customHeight="1">
      <c r="N523" s="213"/>
      <c r="O523" s="213"/>
      <c r="P523" s="213"/>
      <c r="Q523" s="214"/>
    </row>
    <row r="524" spans="14:17" ht="37.15" customHeight="1">
      <c r="N524" s="213"/>
      <c r="O524" s="213"/>
      <c r="P524" s="213"/>
      <c r="Q524" s="214"/>
    </row>
    <row r="525" spans="14:17" ht="37.15" customHeight="1">
      <c r="N525" s="213"/>
      <c r="O525" s="213"/>
      <c r="P525" s="213"/>
      <c r="Q525" s="214"/>
    </row>
    <row r="526" spans="14:17" ht="37.15" customHeight="1">
      <c r="N526" s="213"/>
      <c r="O526" s="213"/>
      <c r="P526" s="213"/>
      <c r="Q526" s="214"/>
    </row>
    <row r="527" spans="14:17" ht="37.15" customHeight="1">
      <c r="N527" s="213"/>
      <c r="O527" s="213"/>
      <c r="P527" s="213"/>
      <c r="Q527" s="214"/>
    </row>
    <row r="528" spans="14:17" ht="37.15" customHeight="1">
      <c r="N528" s="213"/>
      <c r="O528" s="213"/>
      <c r="P528" s="213"/>
      <c r="Q528" s="214"/>
    </row>
    <row r="529" spans="14:17" ht="37.15" customHeight="1">
      <c r="N529" s="213"/>
      <c r="O529" s="213"/>
      <c r="P529" s="213"/>
      <c r="Q529" s="214"/>
    </row>
    <row r="530" spans="14:17" ht="37.15" customHeight="1">
      <c r="N530" s="213"/>
      <c r="O530" s="213"/>
      <c r="P530" s="213"/>
      <c r="Q530" s="214"/>
    </row>
    <row r="531" spans="14:17" ht="37.15" customHeight="1">
      <c r="N531" s="213"/>
      <c r="O531" s="213"/>
      <c r="P531" s="213"/>
      <c r="Q531" s="214"/>
    </row>
    <row r="532" spans="14:17" ht="37.15" customHeight="1">
      <c r="N532" s="213"/>
      <c r="O532" s="213"/>
      <c r="P532" s="213"/>
      <c r="Q532" s="214"/>
    </row>
    <row r="533" spans="14:17" ht="37.15" customHeight="1">
      <c r="N533" s="213"/>
      <c r="O533" s="213"/>
      <c r="P533" s="213"/>
      <c r="Q533" s="214"/>
    </row>
    <row r="534" spans="14:17" ht="37.15" customHeight="1">
      <c r="N534" s="213"/>
      <c r="O534" s="213"/>
      <c r="P534" s="213"/>
      <c r="Q534" s="214"/>
    </row>
    <row r="535" spans="14:17" ht="37.15" customHeight="1">
      <c r="N535" s="213"/>
      <c r="O535" s="213"/>
      <c r="P535" s="213"/>
      <c r="Q535" s="214"/>
    </row>
    <row r="536" spans="14:17" ht="37.15" customHeight="1">
      <c r="N536" s="213"/>
      <c r="O536" s="213"/>
      <c r="P536" s="213"/>
      <c r="Q536" s="214"/>
    </row>
    <row r="537" spans="14:17" ht="37.15" customHeight="1">
      <c r="N537" s="213"/>
      <c r="O537" s="213"/>
      <c r="P537" s="213"/>
      <c r="Q537" s="214"/>
    </row>
    <row r="538" spans="14:17" ht="37.15" customHeight="1">
      <c r="N538" s="213"/>
      <c r="O538" s="213"/>
      <c r="P538" s="213"/>
      <c r="Q538" s="214"/>
    </row>
    <row r="539" spans="14:17" ht="37.15" customHeight="1">
      <c r="N539" s="213"/>
      <c r="O539" s="213"/>
      <c r="P539" s="213"/>
      <c r="Q539" s="214"/>
    </row>
    <row r="540" spans="14:17" ht="37.15" customHeight="1">
      <c r="N540" s="213"/>
      <c r="O540" s="213"/>
      <c r="P540" s="213"/>
      <c r="Q540" s="214"/>
    </row>
    <row r="541" spans="14:17" ht="37.15" customHeight="1">
      <c r="N541" s="213"/>
      <c r="O541" s="213"/>
      <c r="P541" s="213"/>
      <c r="Q541" s="214"/>
    </row>
    <row r="542" spans="14:17" ht="37.15" customHeight="1">
      <c r="N542" s="213"/>
      <c r="O542" s="213"/>
      <c r="P542" s="213"/>
      <c r="Q542" s="214"/>
    </row>
    <row r="543" spans="14:17" ht="37.15" customHeight="1">
      <c r="N543" s="213"/>
      <c r="O543" s="213"/>
      <c r="P543" s="213"/>
      <c r="Q543" s="214"/>
    </row>
    <row r="544" spans="14:17" ht="37.15" customHeight="1">
      <c r="N544" s="213"/>
      <c r="O544" s="213"/>
      <c r="P544" s="213"/>
      <c r="Q544" s="214"/>
    </row>
    <row r="545" spans="14:17" ht="37.15" customHeight="1">
      <c r="N545" s="213"/>
      <c r="O545" s="213"/>
      <c r="P545" s="213"/>
      <c r="Q545" s="214"/>
    </row>
    <row r="546" spans="14:17" ht="37.15" customHeight="1">
      <c r="N546" s="213"/>
      <c r="O546" s="213"/>
      <c r="P546" s="213"/>
      <c r="Q546" s="214"/>
    </row>
    <row r="547" spans="14:17" ht="37.15" customHeight="1">
      <c r="N547" s="213"/>
      <c r="O547" s="213"/>
      <c r="P547" s="213"/>
      <c r="Q547" s="214"/>
    </row>
    <row r="548" spans="14:17" ht="37.15" customHeight="1">
      <c r="N548" s="213"/>
      <c r="O548" s="213"/>
      <c r="P548" s="213"/>
      <c r="Q548" s="214"/>
    </row>
    <row r="549" spans="14:17" ht="37.15" customHeight="1">
      <c r="N549" s="213"/>
      <c r="O549" s="213"/>
      <c r="P549" s="213"/>
      <c r="Q549" s="214"/>
    </row>
    <row r="550" spans="14:17" ht="37.15" customHeight="1">
      <c r="N550" s="213"/>
      <c r="O550" s="213"/>
      <c r="P550" s="213"/>
      <c r="Q550" s="214"/>
    </row>
    <row r="551" spans="14:17" ht="37.15" customHeight="1">
      <c r="N551" s="213"/>
      <c r="O551" s="213"/>
      <c r="P551" s="213"/>
      <c r="Q551" s="214"/>
    </row>
    <row r="552" spans="14:17" ht="37.15" customHeight="1">
      <c r="N552" s="213"/>
      <c r="O552" s="213"/>
      <c r="P552" s="213"/>
      <c r="Q552" s="214"/>
    </row>
    <row r="553" spans="14:17" ht="37.15" customHeight="1">
      <c r="N553" s="213"/>
      <c r="O553" s="213"/>
      <c r="P553" s="213"/>
      <c r="Q553" s="214"/>
    </row>
    <row r="554" spans="14:17" ht="37.15" customHeight="1">
      <c r="N554" s="213"/>
      <c r="O554" s="213"/>
      <c r="P554" s="213"/>
      <c r="Q554" s="214"/>
    </row>
    <row r="555" spans="14:17" ht="37.15" customHeight="1">
      <c r="N555" s="213"/>
      <c r="O555" s="213"/>
      <c r="P555" s="213"/>
      <c r="Q555" s="214"/>
    </row>
    <row r="556" spans="14:17" ht="37.15" customHeight="1">
      <c r="N556" s="213"/>
      <c r="O556" s="213"/>
      <c r="P556" s="213"/>
      <c r="Q556" s="214"/>
    </row>
    <row r="557" spans="14:17" ht="37.15" customHeight="1">
      <c r="N557" s="213"/>
      <c r="O557" s="213"/>
      <c r="P557" s="213"/>
      <c r="Q557" s="214"/>
    </row>
    <row r="558" spans="14:17" ht="37.15" customHeight="1">
      <c r="N558" s="213"/>
      <c r="O558" s="213"/>
      <c r="P558" s="213"/>
      <c r="Q558" s="214"/>
    </row>
    <row r="559" spans="14:17" ht="37.15" customHeight="1">
      <c r="N559" s="213"/>
      <c r="O559" s="213"/>
      <c r="P559" s="213"/>
      <c r="Q559" s="214"/>
    </row>
    <row r="560" spans="14:17" ht="37.15" customHeight="1">
      <c r="N560" s="213"/>
      <c r="O560" s="213"/>
      <c r="P560" s="213"/>
      <c r="Q560" s="214"/>
    </row>
    <row r="561" spans="14:17" ht="37.15" customHeight="1">
      <c r="N561" s="213"/>
      <c r="O561" s="213"/>
      <c r="P561" s="213"/>
      <c r="Q561" s="214"/>
    </row>
    <row r="562" spans="14:17" ht="37.15" customHeight="1">
      <c r="N562" s="213"/>
      <c r="O562" s="213"/>
      <c r="P562" s="213"/>
      <c r="Q562" s="214"/>
    </row>
    <row r="563" spans="14:17" ht="37.15" customHeight="1">
      <c r="N563" s="213"/>
      <c r="O563" s="213"/>
      <c r="P563" s="213"/>
      <c r="Q563" s="214"/>
    </row>
    <row r="564" spans="14:17" ht="37.15" customHeight="1">
      <c r="N564" s="213"/>
      <c r="O564" s="213"/>
      <c r="P564" s="213"/>
      <c r="Q564" s="214"/>
    </row>
    <row r="565" spans="14:17" ht="37.15" customHeight="1">
      <c r="N565" s="213"/>
      <c r="O565" s="213"/>
      <c r="P565" s="213"/>
      <c r="Q565" s="214"/>
    </row>
    <row r="566" spans="14:17" ht="37.15" customHeight="1">
      <c r="N566" s="213"/>
      <c r="O566" s="213"/>
      <c r="P566" s="213"/>
      <c r="Q566" s="214"/>
    </row>
    <row r="567" spans="14:17" ht="37.15" customHeight="1">
      <c r="N567" s="213"/>
      <c r="O567" s="213"/>
      <c r="P567" s="213"/>
      <c r="Q567" s="214"/>
    </row>
    <row r="568" spans="14:17" ht="37.15" customHeight="1">
      <c r="N568" s="213"/>
      <c r="O568" s="213"/>
      <c r="P568" s="213"/>
      <c r="Q568" s="214"/>
    </row>
    <row r="569" spans="14:17" ht="37.15" customHeight="1">
      <c r="N569" s="213"/>
      <c r="O569" s="213"/>
      <c r="P569" s="213"/>
      <c r="Q569" s="214"/>
    </row>
    <row r="570" spans="14:17" ht="37.15" customHeight="1">
      <c r="N570" s="213"/>
      <c r="O570" s="213"/>
      <c r="P570" s="213"/>
      <c r="Q570" s="214"/>
    </row>
    <row r="571" spans="14:17" ht="37.15" customHeight="1">
      <c r="N571" s="213"/>
      <c r="O571" s="213"/>
      <c r="P571" s="213"/>
      <c r="Q571" s="214"/>
    </row>
    <row r="572" spans="14:17" ht="37.15" customHeight="1">
      <c r="N572" s="213"/>
      <c r="O572" s="213"/>
      <c r="P572" s="213"/>
      <c r="Q572" s="214"/>
    </row>
    <row r="573" spans="14:17" ht="37.15" customHeight="1">
      <c r="N573" s="213"/>
      <c r="O573" s="213"/>
      <c r="P573" s="213"/>
      <c r="Q573" s="214"/>
    </row>
    <row r="574" spans="14:17" ht="37.15" customHeight="1">
      <c r="N574" s="213"/>
      <c r="O574" s="213"/>
      <c r="P574" s="213"/>
      <c r="Q574" s="214"/>
    </row>
    <row r="575" spans="14:17" ht="37.15" customHeight="1">
      <c r="N575" s="213"/>
      <c r="O575" s="213"/>
      <c r="P575" s="213"/>
      <c r="Q575" s="214"/>
    </row>
    <row r="576" spans="14:17" ht="37.15" customHeight="1">
      <c r="N576" s="213"/>
      <c r="O576" s="213"/>
      <c r="P576" s="213"/>
      <c r="Q576" s="214"/>
    </row>
    <row r="577" spans="14:17" ht="37.15" customHeight="1">
      <c r="N577" s="213"/>
      <c r="O577" s="213"/>
      <c r="P577" s="213"/>
      <c r="Q577" s="214"/>
    </row>
    <row r="578" spans="14:17" ht="37.15" customHeight="1">
      <c r="N578" s="213"/>
      <c r="O578" s="213"/>
      <c r="P578" s="213"/>
      <c r="Q578" s="214"/>
    </row>
    <row r="579" spans="14:17" ht="37.15" customHeight="1">
      <c r="N579" s="213"/>
      <c r="O579" s="213"/>
      <c r="P579" s="213"/>
      <c r="Q579" s="214"/>
    </row>
    <row r="580" spans="14:17" ht="37.15" customHeight="1">
      <c r="N580" s="213"/>
      <c r="O580" s="213"/>
      <c r="P580" s="213"/>
      <c r="Q580" s="214"/>
    </row>
    <row r="581" spans="14:17" ht="37.15" customHeight="1">
      <c r="N581" s="213"/>
      <c r="O581" s="213"/>
      <c r="P581" s="213"/>
      <c r="Q581" s="214"/>
    </row>
    <row r="582" spans="14:17" ht="37.15" customHeight="1">
      <c r="N582" s="213"/>
      <c r="O582" s="213"/>
      <c r="P582" s="213"/>
      <c r="Q582" s="214"/>
    </row>
    <row r="583" spans="14:17" ht="37.15" customHeight="1">
      <c r="N583" s="213"/>
      <c r="O583" s="213"/>
      <c r="P583" s="213"/>
      <c r="Q583" s="214"/>
    </row>
    <row r="584" spans="14:17" ht="37.15" customHeight="1">
      <c r="N584" s="213"/>
      <c r="O584" s="213"/>
      <c r="P584" s="213"/>
      <c r="Q584" s="214"/>
    </row>
    <row r="585" spans="14:17" ht="37.15" customHeight="1">
      <c r="N585" s="213"/>
      <c r="O585" s="213"/>
      <c r="P585" s="213"/>
      <c r="Q585" s="214"/>
    </row>
    <row r="586" spans="14:17" ht="37.15" customHeight="1">
      <c r="N586" s="213"/>
      <c r="O586" s="213"/>
      <c r="P586" s="213"/>
      <c r="Q586" s="214"/>
    </row>
    <row r="587" spans="14:17" ht="37.15" customHeight="1">
      <c r="N587" s="213"/>
      <c r="O587" s="213"/>
      <c r="P587" s="213"/>
      <c r="Q587" s="214"/>
    </row>
    <row r="588" spans="14:17" ht="37.15" customHeight="1">
      <c r="N588" s="213"/>
      <c r="O588" s="213"/>
      <c r="P588" s="213"/>
      <c r="Q588" s="214"/>
    </row>
    <row r="589" spans="14:17" ht="37.15" customHeight="1">
      <c r="N589" s="213"/>
      <c r="O589" s="213"/>
      <c r="P589" s="213"/>
      <c r="Q589" s="214"/>
    </row>
    <row r="590" spans="14:17" ht="37.15" customHeight="1">
      <c r="N590" s="213"/>
      <c r="O590" s="213"/>
      <c r="P590" s="213"/>
      <c r="Q590" s="214"/>
    </row>
    <row r="591" spans="14:17" ht="37.15" customHeight="1">
      <c r="N591" s="213"/>
      <c r="O591" s="213"/>
      <c r="P591" s="213"/>
      <c r="Q591" s="214"/>
    </row>
    <row r="592" spans="14:17" ht="37.15" customHeight="1">
      <c r="N592" s="213"/>
      <c r="O592" s="213"/>
      <c r="P592" s="213"/>
      <c r="Q592" s="214"/>
    </row>
    <row r="593" spans="14:17" ht="37.15" customHeight="1">
      <c r="N593" s="213"/>
      <c r="O593" s="213"/>
      <c r="P593" s="213"/>
      <c r="Q593" s="214"/>
    </row>
    <row r="594" spans="14:17" ht="37.15" customHeight="1">
      <c r="N594" s="213"/>
      <c r="O594" s="213"/>
      <c r="P594" s="213"/>
      <c r="Q594" s="214"/>
    </row>
    <row r="595" spans="14:17" ht="37.15" customHeight="1">
      <c r="N595" s="213"/>
      <c r="O595" s="213"/>
      <c r="P595" s="213"/>
      <c r="Q595" s="214"/>
    </row>
    <row r="596" spans="14:17" ht="37.15" customHeight="1">
      <c r="N596" s="213"/>
      <c r="O596" s="213"/>
      <c r="P596" s="213"/>
      <c r="Q596" s="214"/>
    </row>
    <row r="597" spans="14:17" ht="37.15" customHeight="1">
      <c r="N597" s="213"/>
      <c r="O597" s="213"/>
      <c r="P597" s="213"/>
      <c r="Q597" s="214"/>
    </row>
    <row r="598" spans="14:17" ht="37.15" customHeight="1">
      <c r="N598" s="213"/>
      <c r="O598" s="213"/>
      <c r="P598" s="213"/>
      <c r="Q598" s="214"/>
    </row>
    <row r="599" spans="14:17" ht="37.15" customHeight="1">
      <c r="N599" s="213"/>
      <c r="O599" s="213"/>
      <c r="P599" s="213"/>
      <c r="Q599" s="214"/>
    </row>
    <row r="600" spans="14:17" ht="37.15" customHeight="1">
      <c r="N600" s="213"/>
      <c r="O600" s="213"/>
      <c r="P600" s="213"/>
      <c r="Q600" s="214"/>
    </row>
    <row r="601" spans="14:17" ht="37.15" customHeight="1">
      <c r="N601" s="213"/>
      <c r="O601" s="213"/>
      <c r="P601" s="213"/>
      <c r="Q601" s="214"/>
    </row>
    <row r="602" spans="14:17" ht="37.15" customHeight="1">
      <c r="N602" s="213"/>
      <c r="O602" s="213"/>
      <c r="P602" s="213"/>
      <c r="Q602" s="214"/>
    </row>
    <row r="603" spans="14:17" ht="37.15" customHeight="1">
      <c r="N603" s="213"/>
      <c r="O603" s="213"/>
      <c r="P603" s="213"/>
      <c r="Q603" s="214"/>
    </row>
    <row r="604" spans="14:17" ht="37.15" customHeight="1">
      <c r="N604" s="213"/>
      <c r="O604" s="213"/>
      <c r="P604" s="213"/>
      <c r="Q604" s="214"/>
    </row>
    <row r="605" spans="14:17" ht="37.15" customHeight="1">
      <c r="N605" s="213"/>
      <c r="O605" s="213"/>
      <c r="P605" s="213"/>
      <c r="Q605" s="214"/>
    </row>
    <row r="606" spans="14:17" ht="37.15" customHeight="1">
      <c r="N606" s="213"/>
      <c r="O606" s="213"/>
      <c r="P606" s="213"/>
      <c r="Q606" s="214"/>
    </row>
    <row r="607" spans="14:17" ht="37.15" customHeight="1">
      <c r="N607" s="213"/>
      <c r="O607" s="213"/>
      <c r="P607" s="213"/>
      <c r="Q607" s="214"/>
    </row>
    <row r="608" spans="14:17" ht="37.15" customHeight="1">
      <c r="N608" s="213"/>
      <c r="O608" s="213"/>
      <c r="P608" s="213"/>
      <c r="Q608" s="214"/>
    </row>
    <row r="609" spans="14:17" ht="37.15" customHeight="1">
      <c r="N609" s="213"/>
      <c r="O609" s="213"/>
      <c r="P609" s="213"/>
      <c r="Q609" s="214"/>
    </row>
    <row r="610" spans="14:17" ht="37.15" customHeight="1">
      <c r="N610" s="213"/>
      <c r="O610" s="213"/>
      <c r="P610" s="213"/>
      <c r="Q610" s="214"/>
    </row>
    <row r="611" spans="14:17" ht="37.15" customHeight="1">
      <c r="N611" s="213"/>
      <c r="O611" s="213"/>
      <c r="P611" s="213"/>
      <c r="Q611" s="214"/>
    </row>
    <row r="612" spans="14:17" ht="37.15" customHeight="1">
      <c r="N612" s="213"/>
      <c r="O612" s="213"/>
      <c r="P612" s="213"/>
      <c r="Q612" s="214"/>
    </row>
    <row r="613" spans="14:17" ht="37.15" customHeight="1">
      <c r="N613" s="213"/>
      <c r="O613" s="213"/>
      <c r="P613" s="213"/>
      <c r="Q613" s="214"/>
    </row>
    <row r="614" spans="14:17" ht="37.15" customHeight="1">
      <c r="N614" s="213"/>
      <c r="O614" s="213"/>
      <c r="P614" s="213"/>
      <c r="Q614" s="214"/>
    </row>
    <row r="615" spans="14:17" ht="37.15" customHeight="1">
      <c r="N615" s="213"/>
      <c r="O615" s="213"/>
      <c r="P615" s="213"/>
      <c r="Q615" s="214"/>
    </row>
    <row r="616" spans="14:17" ht="37.15" customHeight="1">
      <c r="N616" s="213"/>
      <c r="O616" s="213"/>
      <c r="P616" s="213"/>
      <c r="Q616" s="214"/>
    </row>
    <row r="617" spans="14:17" ht="37.15" customHeight="1">
      <c r="N617" s="213"/>
      <c r="O617" s="213"/>
      <c r="P617" s="213"/>
      <c r="Q617" s="214"/>
    </row>
    <row r="618" spans="14:17" ht="37.15" customHeight="1">
      <c r="N618" s="213"/>
      <c r="O618" s="213"/>
      <c r="P618" s="213"/>
      <c r="Q618" s="214"/>
    </row>
    <row r="619" spans="14:17" ht="37.15" customHeight="1">
      <c r="N619" s="213"/>
      <c r="O619" s="213"/>
      <c r="P619" s="213"/>
      <c r="Q619" s="214"/>
    </row>
    <row r="620" spans="14:17" ht="37.15" customHeight="1">
      <c r="N620" s="213"/>
      <c r="O620" s="213"/>
      <c r="P620" s="213"/>
      <c r="Q620" s="214"/>
    </row>
    <row r="621" spans="14:17" ht="37.15" customHeight="1">
      <c r="N621" s="213"/>
      <c r="O621" s="213"/>
      <c r="P621" s="213"/>
      <c r="Q621" s="214"/>
    </row>
    <row r="622" spans="14:17" ht="37.15" customHeight="1">
      <c r="N622" s="213"/>
      <c r="O622" s="213"/>
      <c r="P622" s="213"/>
      <c r="Q622" s="214"/>
    </row>
    <row r="623" spans="14:17" ht="37.15" customHeight="1">
      <c r="N623" s="213"/>
      <c r="O623" s="213"/>
      <c r="P623" s="213"/>
      <c r="Q623" s="214"/>
    </row>
    <row r="624" spans="14:17" ht="37.15" customHeight="1">
      <c r="N624" s="213"/>
      <c r="O624" s="213"/>
      <c r="P624" s="213"/>
      <c r="Q624" s="214"/>
    </row>
    <row r="625" spans="14:17" ht="37.15" customHeight="1">
      <c r="N625" s="213"/>
      <c r="O625" s="213"/>
      <c r="P625" s="213"/>
      <c r="Q625" s="214"/>
    </row>
    <row r="626" spans="14:17" ht="37.15" customHeight="1">
      <c r="N626" s="213"/>
      <c r="O626" s="213"/>
      <c r="P626" s="213"/>
      <c r="Q626" s="214"/>
    </row>
    <row r="627" spans="14:17" ht="37.15" customHeight="1">
      <c r="N627" s="213"/>
      <c r="O627" s="213"/>
      <c r="P627" s="213"/>
      <c r="Q627" s="214"/>
    </row>
    <row r="628" spans="14:17" ht="37.15" customHeight="1">
      <c r="N628" s="213"/>
      <c r="O628" s="213"/>
      <c r="P628" s="213"/>
      <c r="Q628" s="214"/>
    </row>
    <row r="629" spans="14:17" ht="37.15" customHeight="1">
      <c r="N629" s="213"/>
      <c r="O629" s="213"/>
      <c r="P629" s="213"/>
      <c r="Q629" s="214"/>
    </row>
    <row r="630" spans="14:17" ht="37.15" customHeight="1">
      <c r="N630" s="213"/>
      <c r="O630" s="213"/>
      <c r="P630" s="213"/>
      <c r="Q630" s="214"/>
    </row>
    <row r="631" spans="14:17" ht="37.15" customHeight="1">
      <c r="N631" s="213"/>
      <c r="O631" s="213"/>
      <c r="P631" s="213"/>
      <c r="Q631" s="214"/>
    </row>
    <row r="632" spans="14:17" ht="37.15" customHeight="1">
      <c r="N632" s="213"/>
      <c r="O632" s="213"/>
      <c r="P632" s="213"/>
      <c r="Q632" s="214"/>
    </row>
    <row r="633" spans="14:17" ht="37.15" customHeight="1">
      <c r="N633" s="213"/>
      <c r="O633" s="213"/>
      <c r="P633" s="213"/>
      <c r="Q633" s="214"/>
    </row>
    <row r="634" spans="14:17" ht="37.15" customHeight="1">
      <c r="N634" s="213"/>
      <c r="O634" s="213"/>
      <c r="P634" s="213"/>
      <c r="Q634" s="214"/>
    </row>
    <row r="635" spans="14:17" ht="37.15" customHeight="1">
      <c r="N635" s="213"/>
      <c r="O635" s="213"/>
      <c r="P635" s="213"/>
      <c r="Q635" s="214"/>
    </row>
    <row r="636" spans="14:17" ht="37.15" customHeight="1">
      <c r="N636" s="213"/>
      <c r="O636" s="213"/>
      <c r="P636" s="213"/>
      <c r="Q636" s="214"/>
    </row>
    <row r="637" spans="14:17" ht="37.15" customHeight="1">
      <c r="N637" s="213"/>
      <c r="O637" s="213"/>
      <c r="P637" s="213"/>
      <c r="Q637" s="214"/>
    </row>
    <row r="638" spans="14:17" ht="37.15" customHeight="1">
      <c r="N638" s="213"/>
      <c r="O638" s="213"/>
      <c r="P638" s="213"/>
      <c r="Q638" s="214"/>
    </row>
    <row r="639" spans="14:17" ht="37.15" customHeight="1">
      <c r="N639" s="213"/>
      <c r="O639" s="213"/>
      <c r="P639" s="213"/>
      <c r="Q639" s="214"/>
    </row>
    <row r="640" spans="14:17" ht="37.15" customHeight="1">
      <c r="N640" s="213"/>
      <c r="O640" s="213"/>
      <c r="P640" s="213"/>
      <c r="Q640" s="214"/>
    </row>
    <row r="641" spans="14:17" ht="37.15" customHeight="1">
      <c r="N641" s="213"/>
      <c r="O641" s="213"/>
      <c r="P641" s="213"/>
      <c r="Q641" s="214"/>
    </row>
    <row r="642" spans="14:17" ht="37.15" customHeight="1">
      <c r="N642" s="213"/>
      <c r="O642" s="213"/>
      <c r="P642" s="213"/>
      <c r="Q642" s="214"/>
    </row>
    <row r="643" spans="14:17" ht="37.15" customHeight="1">
      <c r="N643" s="213"/>
      <c r="O643" s="213"/>
      <c r="P643" s="213"/>
      <c r="Q643" s="214"/>
    </row>
    <row r="644" spans="14:17" ht="37.15" customHeight="1">
      <c r="N644" s="213"/>
      <c r="O644" s="213"/>
      <c r="P644" s="213"/>
      <c r="Q644" s="214"/>
    </row>
    <row r="645" spans="14:17" ht="37.15" customHeight="1">
      <c r="N645" s="213"/>
      <c r="O645" s="213"/>
      <c r="P645" s="213"/>
      <c r="Q645" s="214"/>
    </row>
    <row r="646" spans="14:17" ht="37.15" customHeight="1">
      <c r="N646" s="213"/>
      <c r="O646" s="213"/>
      <c r="P646" s="213"/>
      <c r="Q646" s="214"/>
    </row>
    <row r="647" spans="14:17" ht="37.15" customHeight="1">
      <c r="N647" s="213"/>
      <c r="O647" s="213"/>
      <c r="P647" s="213"/>
      <c r="Q647" s="214"/>
    </row>
    <row r="648" spans="14:17" ht="37.15" customHeight="1">
      <c r="N648" s="213"/>
      <c r="O648" s="213"/>
      <c r="P648" s="213"/>
      <c r="Q648" s="214"/>
    </row>
    <row r="649" spans="14:17" ht="37.15" customHeight="1">
      <c r="N649" s="213"/>
      <c r="O649" s="213"/>
      <c r="P649" s="213"/>
      <c r="Q649" s="214"/>
    </row>
    <row r="650" spans="14:17" ht="37.15" customHeight="1">
      <c r="N650" s="213"/>
      <c r="O650" s="213"/>
      <c r="P650" s="213"/>
      <c r="Q650" s="214"/>
    </row>
    <row r="651" spans="14:17" ht="37.15" customHeight="1">
      <c r="N651" s="213"/>
      <c r="O651" s="213"/>
      <c r="P651" s="213"/>
      <c r="Q651" s="214"/>
    </row>
    <row r="652" spans="14:17" ht="37.15" customHeight="1">
      <c r="N652" s="213"/>
      <c r="O652" s="213"/>
      <c r="P652" s="213"/>
      <c r="Q652" s="214"/>
    </row>
    <row r="653" spans="14:17" ht="37.15" customHeight="1">
      <c r="N653" s="213"/>
      <c r="O653" s="213"/>
      <c r="P653" s="213"/>
      <c r="Q653" s="214"/>
    </row>
    <row r="654" spans="14:17" ht="37.15" customHeight="1">
      <c r="N654" s="213"/>
      <c r="O654" s="213"/>
      <c r="P654" s="213"/>
      <c r="Q654" s="214"/>
    </row>
    <row r="655" spans="14:17" ht="37.15" customHeight="1">
      <c r="N655" s="213"/>
      <c r="O655" s="213"/>
      <c r="P655" s="213"/>
      <c r="Q655" s="214"/>
    </row>
    <row r="656" spans="14:17" ht="37.15" customHeight="1">
      <c r="N656" s="213"/>
      <c r="O656" s="213"/>
      <c r="P656" s="213"/>
      <c r="Q656" s="214"/>
    </row>
    <row r="657" spans="14:17" ht="37.15" customHeight="1">
      <c r="N657" s="213"/>
      <c r="O657" s="213"/>
      <c r="P657" s="213"/>
      <c r="Q657" s="214"/>
    </row>
    <row r="658" spans="14:17" ht="37.15" customHeight="1">
      <c r="N658" s="213"/>
      <c r="O658" s="213"/>
      <c r="P658" s="213"/>
      <c r="Q658" s="214"/>
    </row>
    <row r="659" spans="14:17" ht="37.15" customHeight="1">
      <c r="N659" s="213"/>
      <c r="O659" s="213"/>
      <c r="P659" s="213"/>
      <c r="Q659" s="214"/>
    </row>
    <row r="660" spans="14:17" ht="37.15" customHeight="1">
      <c r="N660" s="213"/>
      <c r="O660" s="213"/>
      <c r="P660" s="213"/>
      <c r="Q660" s="214"/>
    </row>
    <row r="661" spans="14:17" ht="37.15" customHeight="1">
      <c r="N661" s="213"/>
      <c r="O661" s="213"/>
      <c r="P661" s="213"/>
      <c r="Q661" s="214"/>
    </row>
    <row r="662" spans="14:17" ht="37.15" customHeight="1">
      <c r="N662" s="213"/>
      <c r="O662" s="213"/>
      <c r="P662" s="213"/>
      <c r="Q662" s="214"/>
    </row>
    <row r="663" spans="14:17" ht="37.15" customHeight="1">
      <c r="N663" s="213"/>
      <c r="O663" s="213"/>
      <c r="P663" s="213"/>
      <c r="Q663" s="214"/>
    </row>
    <row r="664" spans="14:17" ht="37.15" customHeight="1">
      <c r="N664" s="213"/>
      <c r="O664" s="213"/>
      <c r="P664" s="213"/>
      <c r="Q664" s="214"/>
    </row>
    <row r="665" spans="14:17" ht="37.15" customHeight="1">
      <c r="N665" s="213"/>
      <c r="O665" s="213"/>
      <c r="P665" s="213"/>
      <c r="Q665" s="214"/>
    </row>
    <row r="666" spans="14:17" ht="37.15" customHeight="1">
      <c r="N666" s="213"/>
      <c r="O666" s="213"/>
      <c r="P666" s="213"/>
      <c r="Q666" s="214"/>
    </row>
    <row r="667" spans="14:17" ht="37.15" customHeight="1">
      <c r="N667" s="213"/>
      <c r="O667" s="213"/>
      <c r="P667" s="213"/>
      <c r="Q667" s="214"/>
    </row>
    <row r="668" spans="14:17" ht="37.15" customHeight="1">
      <c r="N668" s="213"/>
      <c r="O668" s="213"/>
      <c r="P668" s="213"/>
      <c r="Q668" s="214"/>
    </row>
    <row r="669" spans="14:17" ht="37.15" customHeight="1">
      <c r="N669" s="213"/>
      <c r="O669" s="213"/>
      <c r="P669" s="213"/>
      <c r="Q669" s="214"/>
    </row>
    <row r="670" spans="14:17" ht="37.15" customHeight="1">
      <c r="N670" s="213"/>
      <c r="O670" s="213"/>
      <c r="P670" s="213"/>
      <c r="Q670" s="214"/>
    </row>
    <row r="671" spans="14:17" ht="37.15" customHeight="1">
      <c r="N671" s="213"/>
      <c r="O671" s="213"/>
      <c r="P671" s="213"/>
      <c r="Q671" s="214"/>
    </row>
    <row r="672" spans="14:17" ht="37.15" customHeight="1">
      <c r="N672" s="213"/>
      <c r="O672" s="213"/>
      <c r="P672" s="213"/>
      <c r="Q672" s="214"/>
    </row>
    <row r="673" spans="14:17" ht="37.15" customHeight="1">
      <c r="N673" s="213"/>
      <c r="O673" s="213"/>
      <c r="P673" s="213"/>
      <c r="Q673" s="214"/>
    </row>
    <row r="674" spans="14:17" ht="37.15" customHeight="1">
      <c r="N674" s="213"/>
      <c r="O674" s="213"/>
      <c r="P674" s="213"/>
      <c r="Q674" s="214"/>
    </row>
    <row r="675" spans="14:17" ht="37.15" customHeight="1">
      <c r="N675" s="213"/>
      <c r="O675" s="213"/>
      <c r="P675" s="213"/>
      <c r="Q675" s="214"/>
    </row>
    <row r="676" spans="14:17" ht="37.15" customHeight="1">
      <c r="N676" s="213"/>
      <c r="O676" s="213"/>
      <c r="P676" s="213"/>
      <c r="Q676" s="214"/>
    </row>
    <row r="677" spans="14:17" ht="37.15" customHeight="1">
      <c r="N677" s="213"/>
      <c r="O677" s="213"/>
      <c r="P677" s="213"/>
      <c r="Q677" s="214"/>
    </row>
    <row r="678" spans="14:17" ht="37.15" customHeight="1">
      <c r="N678" s="213"/>
      <c r="O678" s="213"/>
      <c r="P678" s="213"/>
      <c r="Q678" s="214"/>
    </row>
    <row r="679" spans="14:17" ht="37.15" customHeight="1">
      <c r="N679" s="213"/>
      <c r="O679" s="213"/>
      <c r="P679" s="213"/>
      <c r="Q679" s="214"/>
    </row>
    <row r="680" spans="14:17" ht="37.15" customHeight="1">
      <c r="N680" s="213"/>
      <c r="O680" s="213"/>
      <c r="P680" s="213"/>
      <c r="Q680" s="214"/>
    </row>
    <row r="681" spans="14:17" ht="37.15" customHeight="1">
      <c r="N681" s="213"/>
      <c r="O681" s="213"/>
      <c r="P681" s="213"/>
      <c r="Q681" s="214"/>
    </row>
    <row r="682" spans="14:17" ht="37.15" customHeight="1">
      <c r="N682" s="213"/>
      <c r="O682" s="213"/>
      <c r="P682" s="213"/>
      <c r="Q682" s="214"/>
    </row>
    <row r="683" spans="14:17" ht="37.15" customHeight="1">
      <c r="N683" s="213"/>
      <c r="O683" s="213"/>
      <c r="P683" s="213"/>
      <c r="Q683" s="214"/>
    </row>
    <row r="684" spans="14:17" ht="37.15" customHeight="1">
      <c r="N684" s="213"/>
      <c r="O684" s="213"/>
      <c r="P684" s="213"/>
      <c r="Q684" s="214"/>
    </row>
    <row r="685" spans="14:17" ht="37.15" customHeight="1">
      <c r="N685" s="213"/>
      <c r="O685" s="213"/>
      <c r="P685" s="213"/>
      <c r="Q685" s="214"/>
    </row>
    <row r="686" spans="14:17" ht="37.15" customHeight="1">
      <c r="N686" s="213"/>
      <c r="O686" s="213"/>
      <c r="P686" s="213"/>
      <c r="Q686" s="214"/>
    </row>
    <row r="687" spans="14:17" ht="37.15" customHeight="1">
      <c r="N687" s="213"/>
      <c r="O687" s="213"/>
      <c r="P687" s="213"/>
      <c r="Q687" s="214"/>
    </row>
    <row r="688" spans="14:17" ht="37.15" customHeight="1">
      <c r="N688" s="213"/>
      <c r="O688" s="213"/>
      <c r="P688" s="213"/>
      <c r="Q688" s="214"/>
    </row>
    <row r="689" spans="14:17" ht="37.15" customHeight="1">
      <c r="N689" s="213"/>
      <c r="O689" s="213"/>
      <c r="P689" s="213"/>
      <c r="Q689" s="214"/>
    </row>
    <row r="690" spans="14:17" ht="37.15" customHeight="1">
      <c r="N690" s="213"/>
      <c r="O690" s="213"/>
      <c r="P690" s="213"/>
      <c r="Q690" s="214"/>
    </row>
    <row r="691" spans="14:17" ht="37.15" customHeight="1">
      <c r="N691" s="213"/>
      <c r="O691" s="213"/>
      <c r="P691" s="213"/>
      <c r="Q691" s="214"/>
    </row>
    <row r="692" spans="14:17" ht="37.15" customHeight="1">
      <c r="N692" s="213"/>
      <c r="O692" s="213"/>
      <c r="P692" s="213"/>
      <c r="Q692" s="214"/>
    </row>
    <row r="693" spans="14:17" ht="37.15" customHeight="1">
      <c r="N693" s="213"/>
      <c r="O693" s="213"/>
      <c r="P693" s="213"/>
      <c r="Q693" s="214"/>
    </row>
    <row r="694" spans="14:17" ht="37.15" customHeight="1">
      <c r="N694" s="213"/>
      <c r="O694" s="213"/>
      <c r="P694" s="213"/>
      <c r="Q694" s="214"/>
    </row>
    <row r="695" spans="14:17" ht="37.15" customHeight="1">
      <c r="N695" s="213"/>
      <c r="O695" s="213"/>
      <c r="P695" s="213"/>
      <c r="Q695" s="214"/>
    </row>
    <row r="696" spans="14:17" ht="37.15" customHeight="1">
      <c r="N696" s="213"/>
      <c r="O696" s="213"/>
      <c r="P696" s="213"/>
      <c r="Q696" s="214"/>
    </row>
    <row r="697" spans="14:17" ht="37.15" customHeight="1">
      <c r="N697" s="213"/>
      <c r="O697" s="213"/>
      <c r="P697" s="213"/>
      <c r="Q697" s="214"/>
    </row>
    <row r="698" spans="14:17" ht="37.15" customHeight="1">
      <c r="N698" s="213"/>
      <c r="O698" s="213"/>
      <c r="P698" s="213"/>
      <c r="Q698" s="214"/>
    </row>
    <row r="699" spans="14:17" ht="37.15" customHeight="1">
      <c r="N699" s="213"/>
      <c r="O699" s="213"/>
      <c r="P699" s="213"/>
      <c r="Q699" s="214"/>
    </row>
    <row r="700" spans="14:17" ht="37.15" customHeight="1">
      <c r="N700" s="213"/>
      <c r="O700" s="213"/>
      <c r="P700" s="213"/>
      <c r="Q700" s="214"/>
    </row>
    <row r="701" spans="14:17" ht="37.15" customHeight="1">
      <c r="N701" s="213"/>
      <c r="O701" s="213"/>
      <c r="P701" s="213"/>
      <c r="Q701" s="214"/>
    </row>
    <row r="702" spans="14:17" ht="37.15" customHeight="1">
      <c r="N702" s="213"/>
      <c r="O702" s="213"/>
      <c r="P702" s="213"/>
      <c r="Q702" s="214"/>
    </row>
    <row r="703" spans="14:17" ht="37.15" customHeight="1">
      <c r="N703" s="213"/>
      <c r="O703" s="213"/>
      <c r="P703" s="213"/>
      <c r="Q703" s="214"/>
    </row>
    <row r="704" spans="14:17" ht="37.15" customHeight="1">
      <c r="N704" s="213"/>
      <c r="O704" s="213"/>
      <c r="P704" s="213"/>
      <c r="Q704" s="214"/>
    </row>
    <row r="705" spans="14:17" ht="37.15" customHeight="1">
      <c r="N705" s="213"/>
      <c r="O705" s="213"/>
      <c r="P705" s="213"/>
      <c r="Q705" s="214"/>
    </row>
    <row r="706" spans="14:17" ht="37.15" customHeight="1">
      <c r="N706" s="213"/>
      <c r="O706" s="213"/>
      <c r="P706" s="213"/>
      <c r="Q706" s="214"/>
    </row>
    <row r="707" spans="14:17" ht="37.15" customHeight="1">
      <c r="N707" s="213"/>
      <c r="O707" s="213"/>
      <c r="P707" s="213"/>
      <c r="Q707" s="214"/>
    </row>
    <row r="708" spans="14:17" ht="37.15" customHeight="1">
      <c r="N708" s="213"/>
      <c r="O708" s="213"/>
      <c r="P708" s="213"/>
      <c r="Q708" s="214"/>
    </row>
    <row r="709" spans="14:17" ht="37.15" customHeight="1">
      <c r="N709" s="213"/>
      <c r="O709" s="213"/>
      <c r="P709" s="213"/>
      <c r="Q709" s="214"/>
    </row>
    <row r="710" spans="14:17" ht="37.15" customHeight="1">
      <c r="N710" s="213"/>
      <c r="O710" s="213"/>
      <c r="P710" s="213"/>
      <c r="Q710" s="214"/>
    </row>
    <row r="711" spans="14:17" ht="37.15" customHeight="1">
      <c r="N711" s="213"/>
      <c r="O711" s="213"/>
      <c r="P711" s="213"/>
      <c r="Q711" s="214"/>
    </row>
    <row r="712" spans="14:17" ht="37.15" customHeight="1">
      <c r="N712" s="213"/>
      <c r="O712" s="213"/>
      <c r="P712" s="213"/>
      <c r="Q712" s="214"/>
    </row>
    <row r="713" spans="14:17" ht="37.15" customHeight="1">
      <c r="N713" s="213"/>
      <c r="O713" s="213"/>
      <c r="P713" s="213"/>
      <c r="Q713" s="214"/>
    </row>
    <row r="714" spans="14:17" ht="37.15" customHeight="1">
      <c r="N714" s="213"/>
      <c r="O714" s="213"/>
      <c r="P714" s="213"/>
      <c r="Q714" s="214"/>
    </row>
    <row r="715" spans="14:17" ht="37.15" customHeight="1">
      <c r="N715" s="213"/>
      <c r="O715" s="213"/>
      <c r="P715" s="213"/>
      <c r="Q715" s="214"/>
    </row>
    <row r="716" spans="14:17" ht="37.15" customHeight="1">
      <c r="N716" s="213"/>
      <c r="O716" s="213"/>
      <c r="P716" s="213"/>
      <c r="Q716" s="214"/>
    </row>
    <row r="717" spans="14:17" ht="37.15" customHeight="1">
      <c r="N717" s="213"/>
      <c r="O717" s="213"/>
      <c r="P717" s="213"/>
      <c r="Q717" s="214"/>
    </row>
    <row r="718" spans="14:17" ht="37.15" customHeight="1">
      <c r="N718" s="213"/>
      <c r="O718" s="213"/>
      <c r="P718" s="213"/>
      <c r="Q718" s="214"/>
    </row>
    <row r="719" spans="14:17" ht="37.15" customHeight="1">
      <c r="N719" s="213"/>
      <c r="O719" s="213"/>
      <c r="P719" s="213"/>
      <c r="Q719" s="214"/>
    </row>
    <row r="720" spans="14:17" ht="37.15" customHeight="1">
      <c r="N720" s="213"/>
      <c r="O720" s="213"/>
      <c r="P720" s="213"/>
      <c r="Q720" s="214"/>
    </row>
    <row r="721" spans="14:17" ht="37.15" customHeight="1">
      <c r="N721" s="213"/>
      <c r="O721" s="213"/>
      <c r="P721" s="213"/>
      <c r="Q721" s="214"/>
    </row>
    <row r="722" spans="14:17" ht="37.15" customHeight="1">
      <c r="N722" s="213"/>
      <c r="O722" s="213"/>
      <c r="P722" s="213"/>
      <c r="Q722" s="214"/>
    </row>
    <row r="723" spans="14:17" ht="37.15" customHeight="1">
      <c r="N723" s="213"/>
      <c r="O723" s="213"/>
      <c r="P723" s="213"/>
      <c r="Q723" s="214"/>
    </row>
    <row r="724" spans="14:17" ht="37.15" customHeight="1">
      <c r="N724" s="213"/>
      <c r="O724" s="213"/>
      <c r="P724" s="213"/>
      <c r="Q724" s="214"/>
    </row>
    <row r="725" spans="14:17" ht="37.15" customHeight="1">
      <c r="N725" s="213"/>
      <c r="O725" s="213"/>
      <c r="P725" s="213"/>
      <c r="Q725" s="214"/>
    </row>
    <row r="726" spans="14:17" ht="37.15" customHeight="1">
      <c r="N726" s="213"/>
      <c r="O726" s="213"/>
      <c r="P726" s="213"/>
      <c r="Q726" s="214"/>
    </row>
    <row r="727" spans="14:17" ht="37.15" customHeight="1">
      <c r="N727" s="213"/>
      <c r="O727" s="213"/>
      <c r="P727" s="213"/>
      <c r="Q727" s="214"/>
    </row>
    <row r="728" spans="14:17" ht="37.15" customHeight="1">
      <c r="N728" s="213"/>
      <c r="O728" s="213"/>
      <c r="P728" s="213"/>
      <c r="Q728" s="214"/>
    </row>
    <row r="729" spans="14:17" ht="37.15" customHeight="1">
      <c r="N729" s="213"/>
      <c r="O729" s="213"/>
      <c r="P729" s="213"/>
      <c r="Q729" s="214"/>
    </row>
    <row r="730" spans="14:17" ht="37.15" customHeight="1">
      <c r="N730" s="213"/>
      <c r="O730" s="213"/>
      <c r="P730" s="213"/>
      <c r="Q730" s="214"/>
    </row>
    <row r="731" spans="14:17" ht="37.15" customHeight="1">
      <c r="N731" s="213"/>
      <c r="O731" s="213"/>
      <c r="P731" s="213"/>
      <c r="Q731" s="214"/>
    </row>
    <row r="732" spans="14:17" ht="37.15" customHeight="1">
      <c r="N732" s="213"/>
      <c r="O732" s="213"/>
      <c r="P732" s="213"/>
      <c r="Q732" s="214"/>
    </row>
    <row r="733" spans="14:17" ht="37.15" customHeight="1">
      <c r="N733" s="213"/>
      <c r="O733" s="213"/>
      <c r="P733" s="213"/>
      <c r="Q733" s="214"/>
    </row>
    <row r="734" spans="14:17" ht="37.15" customHeight="1">
      <c r="N734" s="213"/>
      <c r="O734" s="213"/>
      <c r="P734" s="213"/>
      <c r="Q734" s="214"/>
    </row>
    <row r="735" spans="14:17" ht="37.15" customHeight="1">
      <c r="N735" s="213"/>
      <c r="O735" s="213"/>
      <c r="P735" s="213"/>
      <c r="Q735" s="214"/>
    </row>
    <row r="736" spans="14:17" ht="37.15" customHeight="1">
      <c r="N736" s="213"/>
      <c r="O736" s="213"/>
      <c r="P736" s="213"/>
      <c r="Q736" s="214"/>
    </row>
    <row r="737" spans="14:17" ht="37.15" customHeight="1">
      <c r="N737" s="213"/>
      <c r="O737" s="213"/>
      <c r="P737" s="213"/>
      <c r="Q737" s="214"/>
    </row>
    <row r="738" spans="14:17" ht="37.15" customHeight="1">
      <c r="N738" s="213"/>
      <c r="O738" s="213"/>
      <c r="P738" s="213"/>
      <c r="Q738" s="214"/>
    </row>
    <row r="739" spans="14:17" ht="37.15" customHeight="1">
      <c r="N739" s="213"/>
      <c r="O739" s="213"/>
      <c r="P739" s="213"/>
      <c r="Q739" s="214"/>
    </row>
    <row r="740" spans="14:17" ht="37.15" customHeight="1">
      <c r="N740" s="213"/>
      <c r="O740" s="213"/>
      <c r="P740" s="213"/>
      <c r="Q740" s="214"/>
    </row>
    <row r="741" spans="14:17" ht="37.15" customHeight="1">
      <c r="N741" s="213"/>
      <c r="O741" s="213"/>
      <c r="P741" s="213"/>
      <c r="Q741" s="214"/>
    </row>
    <row r="742" spans="14:17" ht="37.15" customHeight="1">
      <c r="N742" s="213"/>
      <c r="O742" s="213"/>
      <c r="P742" s="213"/>
      <c r="Q742" s="214"/>
    </row>
    <row r="743" spans="14:17" ht="37.15" customHeight="1">
      <c r="N743" s="213"/>
      <c r="O743" s="213"/>
      <c r="P743" s="213"/>
      <c r="Q743" s="214"/>
    </row>
    <row r="744" spans="14:17" ht="37.15" customHeight="1">
      <c r="N744" s="213"/>
      <c r="O744" s="213"/>
      <c r="P744" s="213"/>
      <c r="Q744" s="214"/>
    </row>
    <row r="745" spans="14:17" ht="37.15" customHeight="1">
      <c r="N745" s="213"/>
      <c r="O745" s="213"/>
      <c r="P745" s="213"/>
      <c r="Q745" s="214"/>
    </row>
    <row r="746" spans="14:17" ht="37.15" customHeight="1">
      <c r="N746" s="213"/>
      <c r="O746" s="213"/>
      <c r="P746" s="213"/>
      <c r="Q746" s="214"/>
    </row>
    <row r="747" spans="14:17" ht="37.15" customHeight="1">
      <c r="N747" s="213"/>
      <c r="O747" s="213"/>
      <c r="P747" s="213"/>
      <c r="Q747" s="214"/>
    </row>
    <row r="748" spans="14:17" ht="37.15" customHeight="1">
      <c r="N748" s="213"/>
      <c r="O748" s="213"/>
      <c r="P748" s="213"/>
      <c r="Q748" s="214"/>
    </row>
    <row r="749" spans="14:17" ht="37.15" customHeight="1">
      <c r="N749" s="213"/>
      <c r="O749" s="213"/>
      <c r="P749" s="213"/>
      <c r="Q749" s="214"/>
    </row>
    <row r="750" spans="14:17" ht="37.15" customHeight="1">
      <c r="N750" s="213"/>
      <c r="O750" s="213"/>
      <c r="P750" s="213"/>
      <c r="Q750" s="214"/>
    </row>
    <row r="751" spans="14:17" ht="37.15" customHeight="1">
      <c r="N751" s="213"/>
      <c r="O751" s="213"/>
      <c r="P751" s="213"/>
      <c r="Q751" s="214"/>
    </row>
    <row r="752" spans="14:17" ht="37.15" customHeight="1">
      <c r="N752" s="213"/>
      <c r="O752" s="213"/>
      <c r="P752" s="213"/>
      <c r="Q752" s="214"/>
    </row>
    <row r="753" spans="14:17" ht="37.15" customHeight="1">
      <c r="N753" s="213"/>
      <c r="O753" s="213"/>
      <c r="P753" s="213"/>
      <c r="Q753" s="214"/>
    </row>
    <row r="754" spans="14:17" ht="37.15" customHeight="1">
      <c r="N754" s="213"/>
      <c r="O754" s="213"/>
      <c r="P754" s="213"/>
      <c r="Q754" s="214"/>
    </row>
    <row r="755" spans="14:17" ht="37.15" customHeight="1">
      <c r="N755" s="213"/>
      <c r="O755" s="213"/>
      <c r="P755" s="213"/>
      <c r="Q755" s="214"/>
    </row>
    <row r="756" spans="14:17" ht="37.15" customHeight="1">
      <c r="N756" s="213"/>
      <c r="O756" s="213"/>
      <c r="P756" s="213"/>
      <c r="Q756" s="214"/>
    </row>
    <row r="757" spans="14:17" ht="37.15" customHeight="1">
      <c r="N757" s="213"/>
      <c r="O757" s="213"/>
      <c r="P757" s="213"/>
      <c r="Q757" s="214"/>
    </row>
    <row r="758" spans="14:17" ht="37.15" customHeight="1">
      <c r="N758" s="213"/>
      <c r="O758" s="213"/>
      <c r="P758" s="213"/>
      <c r="Q758" s="214"/>
    </row>
    <row r="759" spans="14:17" ht="37.15" customHeight="1">
      <c r="N759" s="213"/>
      <c r="O759" s="213"/>
      <c r="P759" s="213"/>
      <c r="Q759" s="214"/>
    </row>
    <row r="760" spans="14:17" ht="37.15" customHeight="1">
      <c r="N760" s="213"/>
      <c r="O760" s="213"/>
      <c r="P760" s="213"/>
      <c r="Q760" s="214"/>
    </row>
    <row r="761" spans="14:17" ht="37.15" customHeight="1">
      <c r="N761" s="213"/>
      <c r="O761" s="213"/>
      <c r="P761" s="213"/>
      <c r="Q761" s="214"/>
    </row>
    <row r="762" spans="14:17" ht="37.15" customHeight="1">
      <c r="N762" s="213"/>
      <c r="O762" s="213"/>
      <c r="P762" s="213"/>
      <c r="Q762" s="214"/>
    </row>
    <row r="763" spans="14:17" ht="37.15" customHeight="1">
      <c r="N763" s="213"/>
      <c r="O763" s="213"/>
      <c r="P763" s="213"/>
      <c r="Q763" s="214"/>
    </row>
    <row r="764" spans="14:17" ht="37.15" customHeight="1">
      <c r="N764" s="213"/>
      <c r="O764" s="213"/>
      <c r="P764" s="213"/>
      <c r="Q764" s="214"/>
    </row>
    <row r="765" spans="14:17" ht="37.15" customHeight="1">
      <c r="N765" s="213"/>
      <c r="O765" s="213"/>
      <c r="P765" s="213"/>
      <c r="Q765" s="214"/>
    </row>
    <row r="766" spans="14:17" ht="37.15" customHeight="1">
      <c r="N766" s="213"/>
      <c r="O766" s="213"/>
      <c r="P766" s="213"/>
      <c r="Q766" s="214"/>
    </row>
    <row r="767" spans="14:17" ht="37.15" customHeight="1">
      <c r="N767" s="213"/>
      <c r="O767" s="213"/>
      <c r="P767" s="213"/>
      <c r="Q767" s="214"/>
    </row>
    <row r="768" spans="14:17" ht="37.15" customHeight="1">
      <c r="N768" s="213"/>
      <c r="O768" s="213"/>
      <c r="P768" s="213"/>
      <c r="Q768" s="214"/>
    </row>
    <row r="769" spans="14:17" ht="37.15" customHeight="1">
      <c r="N769" s="213"/>
      <c r="O769" s="213"/>
      <c r="P769" s="213"/>
      <c r="Q769" s="214"/>
    </row>
    <row r="770" spans="14:17" ht="37.15" customHeight="1">
      <c r="N770" s="213"/>
      <c r="O770" s="213"/>
      <c r="P770" s="213"/>
      <c r="Q770" s="214"/>
    </row>
    <row r="771" spans="14:17" ht="37.15" customHeight="1">
      <c r="N771" s="213"/>
      <c r="O771" s="213"/>
      <c r="P771" s="213"/>
      <c r="Q771" s="214"/>
    </row>
    <row r="772" spans="14:17" ht="37.15" customHeight="1">
      <c r="N772" s="213"/>
      <c r="O772" s="213"/>
      <c r="P772" s="213"/>
      <c r="Q772" s="214"/>
    </row>
    <row r="773" spans="14:17" ht="37.15" customHeight="1">
      <c r="N773" s="213"/>
      <c r="O773" s="213"/>
      <c r="P773" s="213"/>
      <c r="Q773" s="214"/>
    </row>
    <row r="774" spans="14:17" ht="37.15" customHeight="1">
      <c r="N774" s="213"/>
      <c r="O774" s="213"/>
      <c r="P774" s="213"/>
      <c r="Q774" s="214"/>
    </row>
    <row r="775" spans="14:17" ht="37.15" customHeight="1">
      <c r="N775" s="213"/>
      <c r="O775" s="213"/>
      <c r="P775" s="213"/>
      <c r="Q775" s="214"/>
    </row>
    <row r="776" spans="14:17" ht="37.15" customHeight="1">
      <c r="N776" s="213"/>
      <c r="O776" s="213"/>
      <c r="P776" s="213"/>
      <c r="Q776" s="214"/>
    </row>
    <row r="777" spans="14:17" ht="37.15" customHeight="1">
      <c r="N777" s="213"/>
      <c r="O777" s="213"/>
      <c r="P777" s="213"/>
      <c r="Q777" s="214"/>
    </row>
    <row r="778" spans="14:17" ht="37.15" customHeight="1">
      <c r="N778" s="213"/>
      <c r="O778" s="213"/>
      <c r="P778" s="213"/>
      <c r="Q778" s="214"/>
    </row>
    <row r="779" spans="14:17" ht="37.15" customHeight="1">
      <c r="N779" s="213"/>
      <c r="O779" s="213"/>
      <c r="P779" s="213"/>
      <c r="Q779" s="214"/>
    </row>
    <row r="780" spans="14:17" ht="37.15" customHeight="1">
      <c r="N780" s="213"/>
      <c r="O780" s="213"/>
      <c r="P780" s="213"/>
      <c r="Q780" s="214"/>
    </row>
    <row r="781" spans="14:17" ht="37.15" customHeight="1">
      <c r="N781" s="213"/>
      <c r="O781" s="213"/>
      <c r="P781" s="213"/>
      <c r="Q781" s="214"/>
    </row>
    <row r="782" spans="14:17" ht="37.15" customHeight="1">
      <c r="N782" s="213"/>
      <c r="O782" s="213"/>
      <c r="P782" s="213"/>
      <c r="Q782" s="214"/>
    </row>
    <row r="783" spans="14:17" ht="37.15" customHeight="1">
      <c r="N783" s="213"/>
      <c r="O783" s="213"/>
      <c r="P783" s="213"/>
      <c r="Q783" s="214"/>
    </row>
    <row r="784" spans="14:17" ht="37.15" customHeight="1">
      <c r="N784" s="213"/>
      <c r="O784" s="213"/>
      <c r="P784" s="213"/>
      <c r="Q784" s="214"/>
    </row>
    <row r="785" spans="14:17" ht="37.15" customHeight="1">
      <c r="N785" s="213"/>
      <c r="O785" s="213"/>
      <c r="P785" s="213"/>
      <c r="Q785" s="214"/>
    </row>
    <row r="786" spans="14:17" ht="37.15" customHeight="1">
      <c r="N786" s="213"/>
      <c r="O786" s="213"/>
      <c r="P786" s="213"/>
      <c r="Q786" s="214"/>
    </row>
    <row r="787" spans="14:17" ht="37.15" customHeight="1">
      <c r="N787" s="213"/>
      <c r="O787" s="213"/>
      <c r="P787" s="213"/>
      <c r="Q787" s="214"/>
    </row>
    <row r="788" spans="14:17" ht="37.15" customHeight="1">
      <c r="N788" s="213"/>
      <c r="O788" s="213"/>
      <c r="P788" s="213"/>
      <c r="Q788" s="214"/>
    </row>
    <row r="789" spans="14:17" ht="37.15" customHeight="1">
      <c r="N789" s="213"/>
      <c r="O789" s="213"/>
      <c r="P789" s="213"/>
      <c r="Q789" s="214"/>
    </row>
    <row r="790" spans="14:17" ht="37.15" customHeight="1">
      <c r="N790" s="213"/>
      <c r="O790" s="213"/>
      <c r="P790" s="213"/>
      <c r="Q790" s="214"/>
    </row>
    <row r="791" spans="14:17" ht="37.15" customHeight="1">
      <c r="N791" s="213"/>
      <c r="O791" s="213"/>
      <c r="P791" s="213"/>
      <c r="Q791" s="214"/>
    </row>
    <row r="792" spans="14:17" ht="37.15" customHeight="1">
      <c r="N792" s="213"/>
      <c r="O792" s="213"/>
      <c r="P792" s="213"/>
      <c r="Q792" s="214"/>
    </row>
    <row r="793" spans="14:17" ht="37.15" customHeight="1">
      <c r="N793" s="213"/>
      <c r="O793" s="213"/>
      <c r="P793" s="213"/>
      <c r="Q793" s="214"/>
    </row>
    <row r="794" spans="14:17" ht="37.15" customHeight="1">
      <c r="N794" s="213"/>
      <c r="O794" s="213"/>
      <c r="P794" s="213"/>
      <c r="Q794" s="214"/>
    </row>
    <row r="795" spans="14:17" ht="37.15" customHeight="1">
      <c r="N795" s="213"/>
      <c r="O795" s="213"/>
      <c r="P795" s="213"/>
      <c r="Q795" s="214"/>
    </row>
    <row r="796" spans="14:17" ht="37.15" customHeight="1">
      <c r="N796" s="213"/>
      <c r="O796" s="213"/>
      <c r="P796" s="213"/>
      <c r="Q796" s="214"/>
    </row>
    <row r="797" spans="14:17" ht="37.15" customHeight="1">
      <c r="N797" s="213"/>
      <c r="O797" s="213"/>
      <c r="P797" s="213"/>
      <c r="Q797" s="214"/>
    </row>
    <row r="798" spans="14:17" ht="37.15" customHeight="1">
      <c r="N798" s="213"/>
      <c r="O798" s="213"/>
      <c r="P798" s="213"/>
      <c r="Q798" s="214"/>
    </row>
    <row r="799" spans="14:17" ht="37.15" customHeight="1">
      <c r="N799" s="213"/>
      <c r="O799" s="213"/>
      <c r="P799" s="213"/>
      <c r="Q799" s="214"/>
    </row>
    <row r="800" spans="14:17" ht="37.15" customHeight="1">
      <c r="N800" s="213"/>
      <c r="O800" s="213"/>
      <c r="P800" s="213"/>
      <c r="Q800" s="214"/>
    </row>
    <row r="801" spans="14:17" ht="37.15" customHeight="1">
      <c r="N801" s="213"/>
      <c r="O801" s="213"/>
      <c r="P801" s="213"/>
      <c r="Q801" s="214"/>
    </row>
    <row r="802" spans="14:17" ht="37.15" customHeight="1">
      <c r="N802" s="213"/>
      <c r="O802" s="213"/>
      <c r="P802" s="213"/>
      <c r="Q802" s="214"/>
    </row>
    <row r="803" spans="14:17" ht="37.15" customHeight="1">
      <c r="N803" s="213"/>
      <c r="O803" s="213"/>
      <c r="P803" s="213"/>
      <c r="Q803" s="214"/>
    </row>
    <row r="804" spans="14:17" ht="37.15" customHeight="1">
      <c r="N804" s="213"/>
      <c r="O804" s="213"/>
      <c r="P804" s="213"/>
      <c r="Q804" s="214"/>
    </row>
    <row r="805" spans="14:17" ht="37.15" customHeight="1">
      <c r="N805" s="213"/>
      <c r="O805" s="213"/>
      <c r="P805" s="213"/>
      <c r="Q805" s="214"/>
    </row>
    <row r="806" spans="14:17" ht="37.15" customHeight="1">
      <c r="N806" s="213"/>
      <c r="O806" s="213"/>
      <c r="P806" s="213"/>
      <c r="Q806" s="214"/>
    </row>
    <row r="807" spans="14:17" ht="37.15" customHeight="1">
      <c r="N807" s="213"/>
      <c r="O807" s="213"/>
      <c r="P807" s="213"/>
      <c r="Q807" s="214"/>
    </row>
    <row r="808" spans="14:17" ht="37.15" customHeight="1">
      <c r="N808" s="213"/>
      <c r="O808" s="213"/>
      <c r="P808" s="213"/>
      <c r="Q808" s="214"/>
    </row>
    <row r="809" spans="14:17" ht="37.15" customHeight="1">
      <c r="N809" s="213"/>
      <c r="O809" s="213"/>
      <c r="P809" s="213"/>
      <c r="Q809" s="214"/>
    </row>
    <row r="810" spans="14:17" ht="37.15" customHeight="1">
      <c r="N810" s="213"/>
      <c r="O810" s="213"/>
      <c r="P810" s="213"/>
      <c r="Q810" s="214"/>
    </row>
    <row r="811" spans="14:17" ht="37.15" customHeight="1">
      <c r="N811" s="213"/>
      <c r="O811" s="213"/>
      <c r="P811" s="213"/>
      <c r="Q811" s="214"/>
    </row>
    <row r="812" spans="14:17" ht="37.15" customHeight="1">
      <c r="N812" s="213"/>
      <c r="O812" s="213"/>
      <c r="P812" s="213"/>
      <c r="Q812" s="214"/>
    </row>
    <row r="813" spans="14:17" ht="37.15" customHeight="1">
      <c r="N813" s="213"/>
      <c r="O813" s="213"/>
      <c r="P813" s="213"/>
      <c r="Q813" s="214"/>
    </row>
    <row r="814" spans="14:17" ht="37.15" customHeight="1">
      <c r="N814" s="213"/>
      <c r="O814" s="213"/>
      <c r="P814" s="213"/>
      <c r="Q814" s="214"/>
    </row>
    <row r="815" spans="14:17" ht="37.15" customHeight="1">
      <c r="N815" s="213"/>
      <c r="O815" s="213"/>
      <c r="P815" s="213"/>
      <c r="Q815" s="214"/>
    </row>
    <row r="816" spans="14:17" ht="37.15" customHeight="1">
      <c r="N816" s="213"/>
      <c r="O816" s="213"/>
      <c r="P816" s="213"/>
      <c r="Q816" s="214"/>
    </row>
    <row r="817" spans="14:17" ht="37.15" customHeight="1">
      <c r="N817" s="213"/>
      <c r="O817" s="213"/>
      <c r="P817" s="213"/>
      <c r="Q817" s="214"/>
    </row>
    <row r="818" spans="14:17" ht="37.15" customHeight="1">
      <c r="N818" s="213"/>
      <c r="O818" s="213"/>
      <c r="P818" s="213"/>
      <c r="Q818" s="214"/>
    </row>
    <row r="819" spans="14:17" ht="37.15" customHeight="1">
      <c r="N819" s="213"/>
      <c r="O819" s="213"/>
      <c r="P819" s="213"/>
      <c r="Q819" s="214"/>
    </row>
    <row r="820" spans="14:17" ht="37.15" customHeight="1">
      <c r="N820" s="213"/>
      <c r="O820" s="213"/>
      <c r="P820" s="213"/>
      <c r="Q820" s="214"/>
    </row>
    <row r="821" spans="14:17" ht="37.15" customHeight="1">
      <c r="N821" s="213"/>
      <c r="O821" s="213"/>
      <c r="P821" s="213"/>
      <c r="Q821" s="214"/>
    </row>
    <row r="822" spans="14:17" ht="37.15" customHeight="1">
      <c r="N822" s="213"/>
      <c r="O822" s="213"/>
      <c r="P822" s="213"/>
      <c r="Q822" s="214"/>
    </row>
    <row r="823" spans="14:17" ht="37.15" customHeight="1">
      <c r="N823" s="213"/>
      <c r="O823" s="213"/>
      <c r="P823" s="213"/>
      <c r="Q823" s="214"/>
    </row>
    <row r="824" spans="14:17" ht="37.15" customHeight="1">
      <c r="N824" s="213"/>
      <c r="O824" s="213"/>
      <c r="P824" s="213"/>
      <c r="Q824" s="214"/>
    </row>
    <row r="825" spans="14:17" ht="37.15" customHeight="1">
      <c r="N825" s="213"/>
      <c r="O825" s="213"/>
      <c r="P825" s="213"/>
      <c r="Q825" s="214"/>
    </row>
    <row r="826" spans="14:17" ht="37.15" customHeight="1">
      <c r="N826" s="213"/>
      <c r="O826" s="213"/>
      <c r="P826" s="213"/>
      <c r="Q826" s="214"/>
    </row>
    <row r="827" spans="14:17" ht="37.15" customHeight="1">
      <c r="N827" s="213"/>
      <c r="O827" s="213"/>
      <c r="P827" s="213"/>
      <c r="Q827" s="214"/>
    </row>
    <row r="828" spans="14:17" ht="37.15" customHeight="1">
      <c r="N828" s="213"/>
      <c r="O828" s="213"/>
      <c r="P828" s="213"/>
      <c r="Q828" s="214"/>
    </row>
    <row r="829" spans="14:17" ht="37.15" customHeight="1">
      <c r="N829" s="213"/>
      <c r="O829" s="213"/>
      <c r="P829" s="213"/>
      <c r="Q829" s="214"/>
    </row>
    <row r="830" spans="14:17" ht="37.15" customHeight="1">
      <c r="N830" s="213"/>
      <c r="O830" s="213"/>
      <c r="P830" s="213"/>
      <c r="Q830" s="214"/>
    </row>
    <row r="831" spans="14:17" ht="37.15" customHeight="1">
      <c r="N831" s="213"/>
      <c r="O831" s="213"/>
      <c r="P831" s="213"/>
      <c r="Q831" s="214"/>
    </row>
    <row r="832" spans="14:17" ht="37.15" customHeight="1">
      <c r="N832" s="213"/>
      <c r="O832" s="213"/>
      <c r="P832" s="213"/>
      <c r="Q832" s="214"/>
    </row>
    <row r="833" spans="14:17" ht="37.15" customHeight="1">
      <c r="N833" s="213"/>
      <c r="O833" s="213"/>
      <c r="P833" s="213"/>
      <c r="Q833" s="214"/>
    </row>
    <row r="834" spans="14:17" ht="37.15" customHeight="1">
      <c r="N834" s="213"/>
      <c r="O834" s="213"/>
      <c r="P834" s="213"/>
      <c r="Q834" s="214"/>
    </row>
    <row r="835" spans="14:17" ht="37.15" customHeight="1">
      <c r="N835" s="213"/>
      <c r="O835" s="213"/>
      <c r="P835" s="213"/>
      <c r="Q835" s="214"/>
    </row>
    <row r="836" spans="14:17" ht="37.15" customHeight="1">
      <c r="N836" s="213"/>
      <c r="O836" s="213"/>
      <c r="P836" s="213"/>
      <c r="Q836" s="214"/>
    </row>
    <row r="837" spans="14:17" ht="37.15" customHeight="1">
      <c r="N837" s="213"/>
      <c r="O837" s="213"/>
      <c r="P837" s="213"/>
      <c r="Q837" s="214"/>
    </row>
    <row r="838" spans="14:17" ht="37.15" customHeight="1">
      <c r="N838" s="213"/>
      <c r="O838" s="213"/>
      <c r="P838" s="213"/>
      <c r="Q838" s="214"/>
    </row>
    <row r="839" spans="14:17" ht="37.15" customHeight="1">
      <c r="N839" s="213"/>
      <c r="O839" s="213"/>
      <c r="P839" s="213"/>
      <c r="Q839" s="214"/>
    </row>
    <row r="840" spans="14:17" ht="37.15" customHeight="1">
      <c r="N840" s="213"/>
      <c r="O840" s="213"/>
      <c r="P840" s="213"/>
      <c r="Q840" s="214"/>
    </row>
    <row r="841" spans="14:17" ht="37.15" customHeight="1">
      <c r="N841" s="213"/>
      <c r="O841" s="213"/>
      <c r="P841" s="213"/>
      <c r="Q841" s="214"/>
    </row>
    <row r="842" spans="14:17" ht="37.15" customHeight="1">
      <c r="N842" s="213"/>
      <c r="O842" s="213"/>
      <c r="P842" s="213"/>
      <c r="Q842" s="214"/>
    </row>
    <row r="843" spans="14:17" ht="37.15" customHeight="1">
      <c r="N843" s="213"/>
      <c r="O843" s="213"/>
      <c r="P843" s="213"/>
      <c r="Q843" s="214"/>
    </row>
    <row r="844" spans="14:17" ht="37.15" customHeight="1">
      <c r="N844" s="213"/>
      <c r="O844" s="213"/>
      <c r="P844" s="213"/>
      <c r="Q844" s="214"/>
    </row>
    <row r="845" spans="14:17" ht="37.15" customHeight="1">
      <c r="N845" s="213"/>
      <c r="O845" s="213"/>
      <c r="P845" s="213"/>
      <c r="Q845" s="214"/>
    </row>
    <row r="846" spans="14:17" ht="37.15" customHeight="1">
      <c r="N846" s="213"/>
      <c r="O846" s="213"/>
      <c r="P846" s="213"/>
      <c r="Q846" s="214"/>
    </row>
    <row r="847" spans="14:17" ht="37.15" customHeight="1">
      <c r="N847" s="213"/>
      <c r="O847" s="213"/>
      <c r="P847" s="213"/>
      <c r="Q847" s="214"/>
    </row>
    <row r="848" spans="14:17" ht="37.15" customHeight="1">
      <c r="N848" s="213"/>
      <c r="O848" s="213"/>
      <c r="P848" s="213"/>
      <c r="Q848" s="214"/>
    </row>
    <row r="849" spans="14:17" ht="37.15" customHeight="1">
      <c r="N849" s="213"/>
      <c r="O849" s="213"/>
      <c r="P849" s="213"/>
      <c r="Q849" s="214"/>
    </row>
    <row r="850" spans="14:17" ht="37.15" customHeight="1">
      <c r="N850" s="213"/>
      <c r="O850" s="213"/>
      <c r="P850" s="213"/>
      <c r="Q850" s="214"/>
    </row>
    <row r="851" spans="14:17" ht="37.15" customHeight="1">
      <c r="N851" s="213"/>
      <c r="O851" s="213"/>
      <c r="P851" s="213"/>
      <c r="Q851" s="214"/>
    </row>
    <row r="852" spans="14:17" ht="37.15" customHeight="1">
      <c r="N852" s="213"/>
      <c r="O852" s="213"/>
      <c r="P852" s="213"/>
      <c r="Q852" s="214"/>
    </row>
    <row r="853" spans="14:17" ht="37.15" customHeight="1">
      <c r="N853" s="213"/>
      <c r="O853" s="213"/>
      <c r="P853" s="213"/>
      <c r="Q853" s="214"/>
    </row>
    <row r="854" spans="14:17" ht="37.15" customHeight="1">
      <c r="N854" s="213"/>
      <c r="O854" s="213"/>
      <c r="P854" s="213"/>
      <c r="Q854" s="214"/>
    </row>
    <row r="855" spans="14:17" ht="37.15" customHeight="1">
      <c r="N855" s="213"/>
      <c r="O855" s="213"/>
      <c r="P855" s="213"/>
      <c r="Q855" s="214"/>
    </row>
    <row r="856" spans="14:17" ht="37.15" customHeight="1">
      <c r="N856" s="213"/>
      <c r="O856" s="213"/>
      <c r="P856" s="213"/>
      <c r="Q856" s="214"/>
    </row>
    <row r="857" spans="14:17" ht="37.15" customHeight="1">
      <c r="N857" s="213"/>
      <c r="O857" s="213"/>
      <c r="P857" s="213"/>
      <c r="Q857" s="214"/>
    </row>
    <row r="858" spans="14:17" ht="37.15" customHeight="1">
      <c r="N858" s="213"/>
      <c r="O858" s="213"/>
      <c r="P858" s="213"/>
      <c r="Q858" s="214"/>
    </row>
    <row r="859" spans="14:17" ht="37.15" customHeight="1">
      <c r="N859" s="213"/>
      <c r="O859" s="213"/>
      <c r="P859" s="213"/>
      <c r="Q859" s="214"/>
    </row>
    <row r="860" spans="14:17" ht="37.15" customHeight="1">
      <c r="N860" s="213"/>
      <c r="O860" s="213"/>
      <c r="P860" s="213"/>
      <c r="Q860" s="214"/>
    </row>
    <row r="861" spans="14:17" ht="37.15" customHeight="1">
      <c r="N861" s="213"/>
      <c r="O861" s="213"/>
      <c r="P861" s="213"/>
      <c r="Q861" s="214"/>
    </row>
    <row r="862" spans="14:17" ht="37.15" customHeight="1">
      <c r="N862" s="213"/>
      <c r="O862" s="213"/>
      <c r="P862" s="213"/>
      <c r="Q862" s="214"/>
    </row>
    <row r="863" spans="14:17" ht="37.15" customHeight="1">
      <c r="N863" s="213"/>
      <c r="O863" s="213"/>
      <c r="P863" s="213"/>
      <c r="Q863" s="214"/>
    </row>
    <row r="864" spans="14:17" ht="37.15" customHeight="1">
      <c r="N864" s="213"/>
      <c r="O864" s="213"/>
      <c r="P864" s="213"/>
      <c r="Q864" s="214"/>
    </row>
    <row r="865" spans="14:17" ht="37.15" customHeight="1">
      <c r="N865" s="213"/>
      <c r="O865" s="213"/>
      <c r="P865" s="213"/>
      <c r="Q865" s="214"/>
    </row>
    <row r="866" spans="14:17" ht="37.15" customHeight="1">
      <c r="N866" s="213"/>
      <c r="O866" s="213"/>
      <c r="P866" s="213"/>
      <c r="Q866" s="214"/>
    </row>
    <row r="867" spans="14:17" ht="37.15" customHeight="1">
      <c r="N867" s="213"/>
      <c r="O867" s="213"/>
      <c r="P867" s="213"/>
      <c r="Q867" s="214"/>
    </row>
    <row r="868" spans="14:17" ht="37.15" customHeight="1">
      <c r="N868" s="213"/>
      <c r="O868" s="213"/>
      <c r="P868" s="213"/>
      <c r="Q868" s="214"/>
    </row>
    <row r="869" spans="14:17" ht="37.15" customHeight="1">
      <c r="N869" s="213"/>
      <c r="O869" s="213"/>
      <c r="P869" s="213"/>
      <c r="Q869" s="214"/>
    </row>
    <row r="870" spans="14:17" ht="37.15" customHeight="1">
      <c r="N870" s="213"/>
      <c r="O870" s="213"/>
      <c r="P870" s="213"/>
      <c r="Q870" s="214"/>
    </row>
    <row r="871" spans="14:17" ht="37.15" customHeight="1">
      <c r="N871" s="213"/>
      <c r="O871" s="213"/>
      <c r="P871" s="213"/>
      <c r="Q871" s="214"/>
    </row>
    <row r="872" spans="14:17" ht="37.15" customHeight="1">
      <c r="N872" s="213"/>
      <c r="O872" s="213"/>
      <c r="P872" s="213"/>
      <c r="Q872" s="214"/>
    </row>
    <row r="873" spans="14:17" ht="37.15" customHeight="1">
      <c r="N873" s="213"/>
      <c r="O873" s="213"/>
      <c r="P873" s="213"/>
      <c r="Q873" s="214"/>
    </row>
    <row r="874" spans="14:17" ht="37.15" customHeight="1">
      <c r="N874" s="213"/>
      <c r="O874" s="213"/>
      <c r="P874" s="213"/>
      <c r="Q874" s="214"/>
    </row>
    <row r="875" spans="14:17" ht="37.15" customHeight="1">
      <c r="N875" s="213"/>
      <c r="O875" s="213"/>
      <c r="P875" s="213"/>
      <c r="Q875" s="214"/>
    </row>
    <row r="876" spans="14:17" ht="37.15" customHeight="1">
      <c r="N876" s="213"/>
      <c r="O876" s="213"/>
      <c r="P876" s="213"/>
      <c r="Q876" s="214"/>
    </row>
    <row r="877" spans="14:17" ht="37.15" customHeight="1">
      <c r="N877" s="213"/>
      <c r="O877" s="213"/>
      <c r="P877" s="213"/>
      <c r="Q877" s="214"/>
    </row>
    <row r="878" spans="14:17" ht="37.15" customHeight="1">
      <c r="N878" s="213"/>
      <c r="O878" s="213"/>
      <c r="P878" s="213"/>
      <c r="Q878" s="214"/>
    </row>
    <row r="879" spans="14:17" ht="37.15" customHeight="1">
      <c r="N879" s="213"/>
      <c r="O879" s="213"/>
      <c r="P879" s="213"/>
      <c r="Q879" s="214"/>
    </row>
    <row r="880" spans="14:17" ht="37.15" customHeight="1">
      <c r="N880" s="213"/>
      <c r="O880" s="213"/>
      <c r="P880" s="213"/>
      <c r="Q880" s="214"/>
    </row>
    <row r="881" spans="14:17" ht="37.15" customHeight="1">
      <c r="N881" s="213"/>
      <c r="O881" s="213"/>
      <c r="P881" s="213"/>
      <c r="Q881" s="214"/>
    </row>
    <row r="882" spans="14:17" ht="37.15" customHeight="1">
      <c r="N882" s="213"/>
      <c r="O882" s="213"/>
      <c r="P882" s="213"/>
      <c r="Q882" s="214"/>
    </row>
    <row r="883" spans="14:17" ht="37.15" customHeight="1">
      <c r="N883" s="213"/>
      <c r="O883" s="213"/>
      <c r="P883" s="213"/>
      <c r="Q883" s="214"/>
    </row>
    <row r="884" spans="14:17" ht="37.15" customHeight="1">
      <c r="N884" s="213"/>
      <c r="O884" s="213"/>
      <c r="P884" s="213"/>
      <c r="Q884" s="214"/>
    </row>
    <row r="885" spans="14:17" ht="37.15" customHeight="1">
      <c r="N885" s="213"/>
      <c r="O885" s="213"/>
      <c r="P885" s="213"/>
      <c r="Q885" s="214"/>
    </row>
    <row r="886" spans="14:17" ht="37.15" customHeight="1">
      <c r="N886" s="213"/>
      <c r="O886" s="213"/>
      <c r="P886" s="213"/>
      <c r="Q886" s="214"/>
    </row>
    <row r="887" spans="14:17" ht="37.15" customHeight="1">
      <c r="N887" s="213"/>
      <c r="O887" s="213"/>
      <c r="P887" s="213"/>
      <c r="Q887" s="214"/>
    </row>
    <row r="888" spans="14:17" ht="37.15" customHeight="1">
      <c r="N888" s="213"/>
      <c r="O888" s="213"/>
      <c r="P888" s="213"/>
      <c r="Q888" s="214"/>
    </row>
    <row r="889" spans="14:17" ht="37.15" customHeight="1">
      <c r="N889" s="213"/>
      <c r="O889" s="213"/>
      <c r="P889" s="213"/>
      <c r="Q889" s="214"/>
    </row>
    <row r="890" spans="14:17" ht="37.15" customHeight="1">
      <c r="N890" s="213"/>
      <c r="O890" s="213"/>
      <c r="P890" s="213"/>
      <c r="Q890" s="214"/>
    </row>
    <row r="891" spans="14:17" ht="37.15" customHeight="1">
      <c r="N891" s="213"/>
      <c r="O891" s="213"/>
      <c r="P891" s="213"/>
      <c r="Q891" s="214"/>
    </row>
    <row r="892" spans="14:17" ht="37.15" customHeight="1">
      <c r="N892" s="213"/>
      <c r="O892" s="213"/>
      <c r="P892" s="213"/>
      <c r="Q892" s="214"/>
    </row>
    <row r="893" spans="14:17" ht="37.15" customHeight="1">
      <c r="N893" s="213"/>
      <c r="O893" s="213"/>
      <c r="P893" s="213"/>
      <c r="Q893" s="214"/>
    </row>
    <row r="894" spans="14:17" ht="37.15" customHeight="1">
      <c r="N894" s="213"/>
      <c r="O894" s="213"/>
      <c r="P894" s="213"/>
      <c r="Q894" s="214"/>
    </row>
    <row r="895" spans="14:17" ht="37.15" customHeight="1">
      <c r="N895" s="213"/>
      <c r="O895" s="213"/>
      <c r="P895" s="213"/>
      <c r="Q895" s="214"/>
    </row>
    <row r="896" spans="14:17" ht="37.15" customHeight="1">
      <c r="N896" s="213"/>
      <c r="O896" s="213"/>
      <c r="P896" s="213"/>
      <c r="Q896" s="214"/>
    </row>
    <row r="897" spans="14:17" ht="37.15" customHeight="1">
      <c r="N897" s="213"/>
      <c r="O897" s="213"/>
      <c r="P897" s="213"/>
      <c r="Q897" s="214"/>
    </row>
    <row r="898" spans="14:17" ht="37.15" customHeight="1">
      <c r="N898" s="213"/>
      <c r="O898" s="213"/>
      <c r="P898" s="213"/>
      <c r="Q898" s="214"/>
    </row>
    <row r="899" spans="14:17" ht="37.15" customHeight="1">
      <c r="N899" s="213"/>
      <c r="O899" s="213"/>
      <c r="P899" s="213"/>
      <c r="Q899" s="214"/>
    </row>
    <row r="900" spans="14:17" ht="37.15" customHeight="1">
      <c r="N900" s="213"/>
      <c r="O900" s="213"/>
      <c r="P900" s="213"/>
      <c r="Q900" s="214"/>
    </row>
    <row r="901" spans="14:17" ht="37.15" customHeight="1">
      <c r="N901" s="213"/>
      <c r="O901" s="213"/>
      <c r="P901" s="213"/>
      <c r="Q901" s="214"/>
    </row>
    <row r="902" spans="14:17" ht="37.15" customHeight="1">
      <c r="N902" s="213"/>
      <c r="O902" s="213"/>
      <c r="P902" s="213"/>
      <c r="Q902" s="214"/>
    </row>
    <row r="903" spans="14:17" ht="37.15" customHeight="1">
      <c r="N903" s="213"/>
      <c r="O903" s="213"/>
      <c r="P903" s="213"/>
      <c r="Q903" s="214"/>
    </row>
    <row r="904" spans="14:17" ht="37.15" customHeight="1">
      <c r="N904" s="213"/>
      <c r="O904" s="213"/>
      <c r="P904" s="213"/>
      <c r="Q904" s="214"/>
    </row>
    <row r="905" spans="14:17" ht="37.15" customHeight="1">
      <c r="N905" s="213"/>
      <c r="O905" s="213"/>
      <c r="P905" s="213"/>
      <c r="Q905" s="214"/>
    </row>
    <row r="906" spans="14:17" ht="37.15" customHeight="1">
      <c r="N906" s="213"/>
      <c r="O906" s="213"/>
      <c r="P906" s="213"/>
      <c r="Q906" s="214"/>
    </row>
    <row r="907" spans="14:17" ht="37.15" customHeight="1">
      <c r="N907" s="213"/>
      <c r="O907" s="213"/>
      <c r="P907" s="213"/>
      <c r="Q907" s="214"/>
    </row>
    <row r="908" spans="14:17" ht="37.15" customHeight="1">
      <c r="N908" s="213"/>
      <c r="O908" s="213"/>
      <c r="P908" s="213"/>
      <c r="Q908" s="214"/>
    </row>
    <row r="909" spans="14:17" ht="37.15" customHeight="1">
      <c r="N909" s="213"/>
      <c r="O909" s="213"/>
      <c r="P909" s="213"/>
      <c r="Q909" s="214"/>
    </row>
    <row r="910" spans="14:17" ht="37.15" customHeight="1">
      <c r="N910" s="213"/>
      <c r="O910" s="213"/>
      <c r="P910" s="213"/>
      <c r="Q910" s="214"/>
    </row>
    <row r="911" spans="14:17" ht="37.15" customHeight="1">
      <c r="N911" s="213"/>
      <c r="O911" s="213"/>
      <c r="P911" s="213"/>
      <c r="Q911" s="214"/>
    </row>
    <row r="912" spans="14:17" ht="37.15" customHeight="1">
      <c r="N912" s="213"/>
      <c r="O912" s="213"/>
      <c r="P912" s="213"/>
      <c r="Q912" s="214"/>
    </row>
    <row r="913" spans="14:17" ht="37.15" customHeight="1">
      <c r="N913" s="213"/>
      <c r="O913" s="213"/>
      <c r="P913" s="213"/>
      <c r="Q913" s="214"/>
    </row>
    <row r="914" spans="14:17" ht="37.15" customHeight="1">
      <c r="N914" s="213"/>
      <c r="O914" s="213"/>
      <c r="P914" s="213"/>
      <c r="Q914" s="214"/>
    </row>
    <row r="915" spans="14:17" ht="37.15" customHeight="1">
      <c r="N915" s="213"/>
      <c r="O915" s="213"/>
      <c r="P915" s="213"/>
      <c r="Q915" s="214"/>
    </row>
    <row r="916" spans="14:17" ht="37.15" customHeight="1">
      <c r="N916" s="213"/>
      <c r="O916" s="213"/>
      <c r="P916" s="213"/>
      <c r="Q916" s="214"/>
    </row>
    <row r="917" spans="14:17" ht="37.15" customHeight="1">
      <c r="N917" s="213"/>
      <c r="O917" s="213"/>
      <c r="P917" s="213"/>
      <c r="Q917" s="214"/>
    </row>
    <row r="918" spans="14:17" ht="37.15" customHeight="1">
      <c r="N918" s="213"/>
      <c r="O918" s="213"/>
      <c r="P918" s="213"/>
      <c r="Q918" s="214"/>
    </row>
    <row r="919" spans="14:17" ht="37.15" customHeight="1">
      <c r="N919" s="213"/>
      <c r="O919" s="213"/>
      <c r="P919" s="213"/>
      <c r="Q919" s="214"/>
    </row>
    <row r="920" spans="14:17" ht="37.15" customHeight="1">
      <c r="N920" s="213"/>
      <c r="O920" s="213"/>
      <c r="P920" s="213"/>
      <c r="Q920" s="214"/>
    </row>
    <row r="921" spans="14:17" ht="37.15" customHeight="1">
      <c r="N921" s="213"/>
      <c r="O921" s="213"/>
      <c r="P921" s="213"/>
      <c r="Q921" s="214"/>
    </row>
    <row r="922" spans="14:17" ht="37.15" customHeight="1">
      <c r="N922" s="213"/>
      <c r="O922" s="213"/>
      <c r="P922" s="213"/>
      <c r="Q922" s="214"/>
    </row>
    <row r="923" spans="14:17" ht="37.15" customHeight="1">
      <c r="N923" s="213"/>
      <c r="O923" s="213"/>
      <c r="P923" s="213"/>
      <c r="Q923" s="214"/>
    </row>
    <row r="924" spans="14:17" ht="37.15" customHeight="1">
      <c r="N924" s="213"/>
      <c r="O924" s="213"/>
      <c r="P924" s="213"/>
      <c r="Q924" s="214"/>
    </row>
    <row r="925" spans="14:17" ht="37.15" customHeight="1">
      <c r="N925" s="213"/>
      <c r="O925" s="213"/>
      <c r="P925" s="213"/>
      <c r="Q925" s="214"/>
    </row>
    <row r="926" spans="14:17" ht="37.15" customHeight="1">
      <c r="N926" s="213"/>
      <c r="O926" s="213"/>
      <c r="P926" s="213"/>
      <c r="Q926" s="214"/>
    </row>
    <row r="927" spans="14:17" ht="37.15" customHeight="1">
      <c r="N927" s="213"/>
      <c r="O927" s="213"/>
      <c r="P927" s="213"/>
      <c r="Q927" s="214"/>
    </row>
    <row r="928" spans="14:17" ht="37.15" customHeight="1">
      <c r="N928" s="213"/>
      <c r="O928" s="213"/>
      <c r="P928" s="213"/>
      <c r="Q928" s="214"/>
    </row>
    <row r="929" spans="14:17" ht="37.15" customHeight="1">
      <c r="N929" s="213"/>
      <c r="O929" s="213"/>
      <c r="P929" s="213"/>
      <c r="Q929" s="214"/>
    </row>
    <row r="930" spans="14:17" ht="37.15" customHeight="1">
      <c r="N930" s="213"/>
      <c r="O930" s="213"/>
      <c r="P930" s="213"/>
      <c r="Q930" s="214"/>
    </row>
    <row r="931" spans="14:17" ht="37.15" customHeight="1">
      <c r="N931" s="213"/>
      <c r="O931" s="213"/>
      <c r="P931" s="213"/>
      <c r="Q931" s="214"/>
    </row>
    <row r="932" spans="14:17" ht="37.15" customHeight="1">
      <c r="N932" s="213"/>
      <c r="O932" s="213"/>
      <c r="P932" s="213"/>
      <c r="Q932" s="214"/>
    </row>
    <row r="933" spans="14:17" ht="37.15" customHeight="1">
      <c r="N933" s="213"/>
      <c r="O933" s="213"/>
      <c r="P933" s="213"/>
      <c r="Q933" s="214"/>
    </row>
    <row r="934" spans="14:17" ht="37.15" customHeight="1">
      <c r="N934" s="213"/>
      <c r="O934" s="213"/>
      <c r="P934" s="213"/>
      <c r="Q934" s="214"/>
    </row>
    <row r="935" spans="14:17" ht="37.15" customHeight="1">
      <c r="N935" s="213"/>
      <c r="O935" s="213"/>
      <c r="P935" s="213"/>
      <c r="Q935" s="214"/>
    </row>
    <row r="936" spans="14:17" ht="37.15" customHeight="1">
      <c r="N936" s="213"/>
      <c r="O936" s="213"/>
      <c r="P936" s="213"/>
      <c r="Q936" s="214"/>
    </row>
    <row r="937" spans="14:17" ht="37.15" customHeight="1">
      <c r="N937" s="213"/>
      <c r="O937" s="213"/>
      <c r="P937" s="213"/>
      <c r="Q937" s="214"/>
    </row>
    <row r="938" spans="14:17" ht="37.15" customHeight="1">
      <c r="N938" s="213"/>
      <c r="O938" s="213"/>
      <c r="P938" s="213"/>
      <c r="Q938" s="214"/>
    </row>
    <row r="939" spans="14:17" ht="37.15" customHeight="1">
      <c r="N939" s="213"/>
      <c r="O939" s="213"/>
      <c r="P939" s="213"/>
      <c r="Q939" s="214"/>
    </row>
    <row r="940" spans="14:17" ht="37.15" customHeight="1">
      <c r="N940" s="213"/>
      <c r="O940" s="213"/>
      <c r="P940" s="213"/>
      <c r="Q940" s="214"/>
    </row>
    <row r="941" spans="14:17" ht="37.15" customHeight="1">
      <c r="N941" s="213"/>
      <c r="O941" s="213"/>
      <c r="P941" s="213"/>
      <c r="Q941" s="214"/>
    </row>
    <row r="942" spans="14:17" ht="37.15" customHeight="1">
      <c r="N942" s="213"/>
      <c r="O942" s="213"/>
      <c r="P942" s="213"/>
      <c r="Q942" s="214"/>
    </row>
    <row r="943" spans="14:17" ht="37.15" customHeight="1">
      <c r="N943" s="213"/>
      <c r="O943" s="213"/>
      <c r="P943" s="213"/>
      <c r="Q943" s="214"/>
    </row>
    <row r="944" spans="14:17" ht="37.15" customHeight="1">
      <c r="N944" s="213"/>
      <c r="O944" s="213"/>
      <c r="P944" s="213"/>
      <c r="Q944" s="214"/>
    </row>
    <row r="945" spans="14:17" ht="37.15" customHeight="1">
      <c r="N945" s="213"/>
      <c r="O945" s="213"/>
      <c r="P945" s="213"/>
      <c r="Q945" s="214"/>
    </row>
    <row r="946" spans="14:17" ht="37.15" customHeight="1">
      <c r="N946" s="213"/>
      <c r="O946" s="213"/>
      <c r="P946" s="213"/>
      <c r="Q946" s="214"/>
    </row>
    <row r="947" spans="14:17" ht="37.15" customHeight="1">
      <c r="N947" s="213"/>
      <c r="O947" s="213"/>
      <c r="P947" s="213"/>
      <c r="Q947" s="214"/>
    </row>
    <row r="948" spans="14:17" ht="37.15" customHeight="1">
      <c r="N948" s="213"/>
      <c r="O948" s="213"/>
      <c r="P948" s="213"/>
      <c r="Q948" s="214"/>
    </row>
    <row r="949" spans="14:17" ht="37.15" customHeight="1">
      <c r="N949" s="213"/>
      <c r="O949" s="213"/>
      <c r="P949" s="213"/>
      <c r="Q949" s="214"/>
    </row>
    <row r="950" spans="14:17" ht="37.15" customHeight="1">
      <c r="N950" s="213"/>
      <c r="O950" s="213"/>
      <c r="P950" s="213"/>
      <c r="Q950" s="214"/>
    </row>
    <row r="951" spans="14:17" ht="37.15" customHeight="1">
      <c r="N951" s="213"/>
      <c r="O951" s="213"/>
      <c r="P951" s="213"/>
      <c r="Q951" s="214"/>
    </row>
    <row r="952" spans="14:17" ht="37.15" customHeight="1">
      <c r="N952" s="213"/>
      <c r="O952" s="213"/>
      <c r="P952" s="213"/>
      <c r="Q952" s="214"/>
    </row>
    <row r="953" spans="14:17" ht="37.15" customHeight="1">
      <c r="N953" s="213"/>
      <c r="O953" s="213"/>
      <c r="P953" s="213"/>
      <c r="Q953" s="214"/>
    </row>
    <row r="954" spans="14:17" ht="37.15" customHeight="1">
      <c r="N954" s="213"/>
      <c r="O954" s="213"/>
      <c r="P954" s="213"/>
      <c r="Q954" s="214"/>
    </row>
    <row r="955" spans="14:17" ht="37.15" customHeight="1">
      <c r="N955" s="213"/>
      <c r="O955" s="213"/>
      <c r="P955" s="213"/>
      <c r="Q955" s="214"/>
    </row>
    <row r="956" spans="14:17" ht="37.15" customHeight="1">
      <c r="N956" s="213"/>
      <c r="O956" s="213"/>
      <c r="P956" s="213"/>
      <c r="Q956" s="214"/>
    </row>
    <row r="957" spans="14:17" ht="37.15" customHeight="1">
      <c r="N957" s="213"/>
      <c r="O957" s="213"/>
      <c r="P957" s="213"/>
      <c r="Q957" s="214"/>
    </row>
    <row r="958" spans="14:17" ht="37.15" customHeight="1">
      <c r="N958" s="213"/>
      <c r="O958" s="213"/>
      <c r="P958" s="213"/>
      <c r="Q958" s="214"/>
    </row>
    <row r="959" spans="14:17" ht="37.15" customHeight="1">
      <c r="N959" s="213"/>
      <c r="O959" s="213"/>
      <c r="P959" s="213"/>
      <c r="Q959" s="214"/>
    </row>
    <row r="960" spans="14:17" ht="37.15" customHeight="1">
      <c r="N960" s="213"/>
      <c r="O960" s="213"/>
      <c r="P960" s="213"/>
      <c r="Q960" s="214"/>
    </row>
    <row r="961" spans="14:17" ht="37.15" customHeight="1">
      <c r="N961" s="213"/>
      <c r="O961" s="213"/>
      <c r="P961" s="213"/>
      <c r="Q961" s="214"/>
    </row>
    <row r="962" spans="14:17" ht="37.15" customHeight="1">
      <c r="N962" s="213"/>
      <c r="O962" s="213"/>
      <c r="P962" s="213"/>
      <c r="Q962" s="214"/>
    </row>
    <row r="963" spans="14:17" ht="37.15" customHeight="1">
      <c r="N963" s="213"/>
      <c r="O963" s="213"/>
      <c r="P963" s="213"/>
      <c r="Q963" s="214"/>
    </row>
    <row r="964" spans="14:17" ht="37.15" customHeight="1">
      <c r="N964" s="213"/>
      <c r="O964" s="213"/>
      <c r="P964" s="213"/>
      <c r="Q964" s="214"/>
    </row>
    <row r="965" spans="14:17" ht="37.15" customHeight="1">
      <c r="N965" s="213"/>
      <c r="O965" s="213"/>
      <c r="P965" s="213"/>
      <c r="Q965" s="214"/>
    </row>
    <row r="966" spans="14:17" ht="37.15" customHeight="1">
      <c r="N966" s="213"/>
      <c r="O966" s="213"/>
      <c r="P966" s="213"/>
      <c r="Q966" s="214"/>
    </row>
    <row r="967" spans="14:17" ht="37.15" customHeight="1">
      <c r="N967" s="213"/>
      <c r="O967" s="213"/>
      <c r="P967" s="213"/>
      <c r="Q967" s="214"/>
    </row>
    <row r="968" spans="14:17" ht="37.15" customHeight="1">
      <c r="N968" s="213"/>
      <c r="O968" s="213"/>
      <c r="P968" s="213"/>
      <c r="Q968" s="214"/>
    </row>
    <row r="969" spans="14:17" ht="37.15" customHeight="1">
      <c r="N969" s="213"/>
      <c r="O969" s="213"/>
      <c r="P969" s="213"/>
      <c r="Q969" s="214"/>
    </row>
    <row r="970" spans="14:17" ht="37.15" customHeight="1">
      <c r="N970" s="213"/>
      <c r="O970" s="213"/>
      <c r="P970" s="213"/>
      <c r="Q970" s="214"/>
    </row>
    <row r="971" spans="14:17" ht="37.15" customHeight="1">
      <c r="N971" s="213"/>
      <c r="O971" s="213"/>
      <c r="P971" s="213"/>
      <c r="Q971" s="214"/>
    </row>
    <row r="972" spans="14:17" ht="37.15" customHeight="1">
      <c r="N972" s="213"/>
      <c r="O972" s="213"/>
      <c r="P972" s="213"/>
      <c r="Q972" s="214"/>
    </row>
    <row r="973" spans="14:17" ht="37.15" customHeight="1">
      <c r="N973" s="213"/>
      <c r="O973" s="213"/>
      <c r="P973" s="213"/>
      <c r="Q973" s="214"/>
    </row>
    <row r="974" spans="14:17" ht="37.15" customHeight="1">
      <c r="N974" s="213"/>
      <c r="O974" s="213"/>
      <c r="P974" s="213"/>
      <c r="Q974" s="214"/>
    </row>
    <row r="975" spans="14:17" ht="37.15" customHeight="1">
      <c r="N975" s="213"/>
      <c r="O975" s="213"/>
      <c r="P975" s="213"/>
      <c r="Q975" s="214"/>
    </row>
    <row r="976" spans="14:17" ht="37.15" customHeight="1">
      <c r="N976" s="213"/>
      <c r="O976" s="213"/>
      <c r="P976" s="213"/>
      <c r="Q976" s="214"/>
    </row>
    <row r="977" spans="14:17" ht="37.15" customHeight="1">
      <c r="N977" s="213"/>
      <c r="O977" s="213"/>
      <c r="P977" s="213"/>
      <c r="Q977" s="214"/>
    </row>
    <row r="978" spans="14:17" ht="37.15" customHeight="1">
      <c r="N978" s="213"/>
      <c r="O978" s="213"/>
      <c r="P978" s="213"/>
      <c r="Q978" s="214"/>
    </row>
    <row r="979" spans="14:17" ht="37.15" customHeight="1">
      <c r="N979" s="213"/>
      <c r="O979" s="213"/>
      <c r="P979" s="213"/>
      <c r="Q979" s="214"/>
    </row>
    <row r="980" spans="14:17" ht="37.15" customHeight="1">
      <c r="N980" s="213"/>
      <c r="O980" s="213"/>
      <c r="P980" s="213"/>
      <c r="Q980" s="214"/>
    </row>
    <row r="981" spans="14:17" ht="37.15" customHeight="1">
      <c r="N981" s="213"/>
      <c r="O981" s="213"/>
      <c r="P981" s="213"/>
      <c r="Q981" s="214"/>
    </row>
    <row r="982" spans="14:17" ht="37.15" customHeight="1">
      <c r="N982" s="213"/>
      <c r="O982" s="213"/>
      <c r="P982" s="213"/>
      <c r="Q982" s="214"/>
    </row>
    <row r="983" spans="14:17" ht="37.15" customHeight="1">
      <c r="N983" s="213"/>
      <c r="O983" s="213"/>
      <c r="P983" s="213"/>
      <c r="Q983" s="214"/>
    </row>
    <row r="984" spans="14:17" ht="37.15" customHeight="1">
      <c r="N984" s="213"/>
      <c r="O984" s="213"/>
      <c r="P984" s="213"/>
      <c r="Q984" s="214"/>
    </row>
    <row r="985" spans="14:17" ht="37.15" customHeight="1">
      <c r="N985" s="213"/>
      <c r="O985" s="213"/>
      <c r="P985" s="213"/>
      <c r="Q985" s="214"/>
    </row>
    <row r="986" spans="14:17" ht="37.15" customHeight="1">
      <c r="N986" s="213"/>
      <c r="O986" s="213"/>
      <c r="P986" s="213"/>
      <c r="Q986" s="214"/>
    </row>
    <row r="987" spans="14:17" ht="37.15" customHeight="1">
      <c r="N987" s="213"/>
      <c r="O987" s="213"/>
      <c r="P987" s="213"/>
      <c r="Q987" s="214"/>
    </row>
    <row r="988" spans="14:17" ht="37.15" customHeight="1">
      <c r="N988" s="213"/>
      <c r="O988" s="213"/>
      <c r="P988" s="213"/>
      <c r="Q988" s="214"/>
    </row>
    <row r="989" spans="14:17" ht="37.15" customHeight="1">
      <c r="N989" s="213"/>
      <c r="O989" s="213"/>
      <c r="P989" s="213"/>
      <c r="Q989" s="214"/>
    </row>
    <row r="990" spans="14:17" ht="37.15" customHeight="1">
      <c r="N990" s="213"/>
      <c r="O990" s="213"/>
      <c r="P990" s="213"/>
      <c r="Q990" s="214"/>
    </row>
    <row r="991" spans="14:17" ht="37.15" customHeight="1">
      <c r="N991" s="213"/>
      <c r="O991" s="213"/>
      <c r="P991" s="213"/>
      <c r="Q991" s="214"/>
    </row>
    <row r="992" spans="14:17" ht="37.15" customHeight="1">
      <c r="N992" s="213"/>
      <c r="O992" s="213"/>
      <c r="P992" s="213"/>
      <c r="Q992" s="214"/>
    </row>
    <row r="993" spans="14:17" ht="37.15" customHeight="1">
      <c r="N993" s="213"/>
      <c r="O993" s="213"/>
      <c r="P993" s="213"/>
      <c r="Q993" s="214"/>
    </row>
    <row r="994" spans="14:17" ht="37.15" customHeight="1">
      <c r="N994" s="213"/>
      <c r="O994" s="213"/>
      <c r="P994" s="213"/>
      <c r="Q994" s="214"/>
    </row>
    <row r="995" spans="14:17" ht="37.15" customHeight="1">
      <c r="N995" s="213"/>
      <c r="O995" s="213"/>
      <c r="P995" s="213"/>
      <c r="Q995" s="214"/>
    </row>
    <row r="996" spans="14:17" ht="37.15" customHeight="1">
      <c r="N996" s="213"/>
      <c r="O996" s="213"/>
      <c r="P996" s="213"/>
      <c r="Q996" s="214"/>
    </row>
    <row r="997" spans="14:17" ht="37.15" customHeight="1">
      <c r="N997" s="213"/>
      <c r="O997" s="213"/>
      <c r="P997" s="213"/>
      <c r="Q997" s="214"/>
    </row>
    <row r="998" spans="14:17" ht="37.15" customHeight="1">
      <c r="N998" s="213"/>
      <c r="O998" s="213"/>
      <c r="P998" s="213"/>
      <c r="Q998" s="214"/>
    </row>
    <row r="999" spans="14:17" ht="37.15" customHeight="1">
      <c r="N999" s="213"/>
      <c r="O999" s="213"/>
      <c r="P999" s="213"/>
      <c r="Q999" s="214"/>
    </row>
    <row r="1000" spans="14:17" ht="37.15" customHeight="1">
      <c r="N1000" s="213"/>
      <c r="O1000" s="213"/>
      <c r="P1000" s="213"/>
      <c r="Q1000" s="214"/>
    </row>
    <row r="1001" spans="14:17" ht="37.15" customHeight="1">
      <c r="N1001" s="213"/>
      <c r="O1001" s="213"/>
      <c r="P1001" s="213"/>
      <c r="Q1001" s="214"/>
    </row>
    <row r="1002" spans="14:17" ht="37.15" customHeight="1">
      <c r="N1002" s="213"/>
      <c r="O1002" s="213"/>
      <c r="P1002" s="213"/>
      <c r="Q1002" s="214"/>
    </row>
    <row r="1003" spans="14:17" ht="37.15" customHeight="1">
      <c r="N1003" s="213"/>
      <c r="O1003" s="213"/>
      <c r="P1003" s="213"/>
      <c r="Q1003" s="214"/>
    </row>
    <row r="1004" spans="14:17" ht="37.15" customHeight="1">
      <c r="N1004" s="213"/>
      <c r="O1004" s="213"/>
      <c r="P1004" s="213"/>
      <c r="Q1004" s="214"/>
    </row>
    <row r="1005" spans="14:17" ht="37.15" customHeight="1">
      <c r="N1005" s="213"/>
      <c r="O1005" s="213"/>
      <c r="P1005" s="213"/>
      <c r="Q1005" s="214"/>
    </row>
    <row r="1006" spans="14:17" ht="37.15" customHeight="1">
      <c r="N1006" s="213"/>
      <c r="O1006" s="213"/>
      <c r="P1006" s="213"/>
      <c r="Q1006" s="214"/>
    </row>
    <row r="1007" spans="14:17" ht="37.15" customHeight="1">
      <c r="N1007" s="213"/>
      <c r="O1007" s="213"/>
      <c r="P1007" s="213"/>
      <c r="Q1007" s="214"/>
    </row>
    <row r="1008" spans="14:17" ht="37.15" customHeight="1">
      <c r="N1008" s="213"/>
      <c r="O1008" s="213"/>
      <c r="P1008" s="213"/>
      <c r="Q1008" s="214"/>
    </row>
    <row r="1009" spans="14:17" ht="37.15" customHeight="1">
      <c r="N1009" s="213"/>
      <c r="O1009" s="213"/>
      <c r="P1009" s="213"/>
      <c r="Q1009" s="214"/>
    </row>
    <row r="1010" spans="14:17" ht="37.15" customHeight="1">
      <c r="N1010" s="213"/>
      <c r="O1010" s="213"/>
      <c r="P1010" s="213"/>
      <c r="Q1010" s="214"/>
    </row>
    <row r="1011" spans="14:17" ht="37.15" customHeight="1">
      <c r="N1011" s="213"/>
      <c r="O1011" s="213"/>
      <c r="P1011" s="213"/>
      <c r="Q1011" s="214"/>
    </row>
    <row r="1012" spans="14:17" ht="37.15" customHeight="1">
      <c r="N1012" s="213"/>
      <c r="O1012" s="213"/>
      <c r="P1012" s="213"/>
      <c r="Q1012" s="214"/>
    </row>
    <row r="1013" spans="14:17" ht="37.15" customHeight="1">
      <c r="N1013" s="213"/>
      <c r="O1013" s="213"/>
      <c r="P1013" s="213"/>
      <c r="Q1013" s="214"/>
    </row>
    <row r="1014" spans="14:17" ht="37.15" customHeight="1">
      <c r="N1014" s="213"/>
      <c r="O1014" s="213"/>
      <c r="P1014" s="213"/>
      <c r="Q1014" s="214"/>
    </row>
    <row r="1015" spans="14:17" ht="37.15" customHeight="1">
      <c r="N1015" s="213"/>
      <c r="O1015" s="213"/>
      <c r="P1015" s="213"/>
      <c r="Q1015" s="214"/>
    </row>
    <row r="1016" spans="14:17" ht="37.15" customHeight="1">
      <c r="N1016" s="213"/>
      <c r="O1016" s="213"/>
      <c r="P1016" s="213"/>
      <c r="Q1016" s="214"/>
    </row>
    <row r="1017" spans="14:17" ht="37.15" customHeight="1">
      <c r="N1017" s="213"/>
      <c r="O1017" s="213"/>
      <c r="P1017" s="213"/>
      <c r="Q1017" s="214"/>
    </row>
    <row r="1018" spans="14:17" ht="37.15" customHeight="1">
      <c r="N1018" s="213"/>
      <c r="O1018" s="213"/>
      <c r="P1018" s="213"/>
      <c r="Q1018" s="214"/>
    </row>
    <row r="1019" spans="14:17" ht="37.15" customHeight="1">
      <c r="N1019" s="213"/>
      <c r="O1019" s="213"/>
      <c r="P1019" s="213"/>
      <c r="Q1019" s="214"/>
    </row>
    <row r="1020" spans="14:17" ht="37.15" customHeight="1">
      <c r="N1020" s="213"/>
      <c r="O1020" s="213"/>
      <c r="P1020" s="213"/>
      <c r="Q1020" s="214"/>
    </row>
    <row r="1021" spans="14:17" ht="37.15" customHeight="1">
      <c r="N1021" s="213"/>
      <c r="O1021" s="213"/>
      <c r="P1021" s="213"/>
      <c r="Q1021" s="214"/>
    </row>
    <row r="1022" spans="14:17" ht="37.15" customHeight="1">
      <c r="N1022" s="213"/>
      <c r="O1022" s="213"/>
      <c r="P1022" s="213"/>
      <c r="Q1022" s="214"/>
    </row>
    <row r="1023" spans="14:17" ht="37.15" customHeight="1">
      <c r="N1023" s="213"/>
      <c r="O1023" s="213"/>
      <c r="P1023" s="213"/>
      <c r="Q1023" s="214"/>
    </row>
    <row r="1024" spans="14:17" ht="37.15" customHeight="1">
      <c r="N1024" s="213"/>
      <c r="O1024" s="213"/>
      <c r="P1024" s="213"/>
      <c r="Q1024" s="214"/>
    </row>
    <row r="1025" spans="14:17" ht="37.15" customHeight="1">
      <c r="N1025" s="213"/>
      <c r="O1025" s="213"/>
      <c r="P1025" s="213"/>
      <c r="Q1025" s="214"/>
    </row>
    <row r="1026" spans="14:17" ht="37.15" customHeight="1">
      <c r="N1026" s="213"/>
      <c r="O1026" s="213"/>
      <c r="P1026" s="213"/>
      <c r="Q1026" s="214"/>
    </row>
    <row r="1027" spans="14:17" ht="37.15" customHeight="1">
      <c r="N1027" s="213"/>
      <c r="O1027" s="213"/>
      <c r="P1027" s="213"/>
      <c r="Q1027" s="214"/>
    </row>
    <row r="1028" spans="14:17" ht="37.15" customHeight="1">
      <c r="N1028" s="213"/>
      <c r="O1028" s="213"/>
      <c r="P1028" s="213"/>
      <c r="Q1028" s="214"/>
    </row>
    <row r="1029" spans="14:17" ht="37.15" customHeight="1">
      <c r="N1029" s="213"/>
      <c r="O1029" s="213"/>
      <c r="P1029" s="213"/>
      <c r="Q1029" s="214"/>
    </row>
    <row r="1030" spans="14:17" ht="37.15" customHeight="1">
      <c r="N1030" s="213"/>
      <c r="O1030" s="213"/>
      <c r="P1030" s="213"/>
      <c r="Q1030" s="214"/>
    </row>
    <row r="1031" spans="14:17" ht="37.15" customHeight="1">
      <c r="N1031" s="213"/>
      <c r="O1031" s="213"/>
      <c r="P1031" s="213"/>
      <c r="Q1031" s="214"/>
    </row>
    <row r="1032" spans="14:17" ht="37.15" customHeight="1">
      <c r="N1032" s="213"/>
      <c r="O1032" s="213"/>
      <c r="P1032" s="213"/>
      <c r="Q1032" s="214"/>
    </row>
    <row r="1033" spans="14:17" ht="37.15" customHeight="1">
      <c r="N1033" s="213"/>
      <c r="O1033" s="213"/>
      <c r="P1033" s="213"/>
      <c r="Q1033" s="214"/>
    </row>
    <row r="1034" spans="14:17" ht="37.15" customHeight="1">
      <c r="N1034" s="213"/>
      <c r="O1034" s="213"/>
      <c r="P1034" s="213"/>
      <c r="Q1034" s="214"/>
    </row>
    <row r="1035" spans="14:17" ht="37.15" customHeight="1">
      <c r="N1035" s="213"/>
      <c r="O1035" s="213"/>
      <c r="P1035" s="213"/>
      <c r="Q1035" s="214"/>
    </row>
    <row r="1036" spans="14:17" ht="37.15" customHeight="1">
      <c r="N1036" s="213"/>
      <c r="O1036" s="213"/>
      <c r="P1036" s="213"/>
      <c r="Q1036" s="214"/>
    </row>
    <row r="1037" spans="14:17" ht="37.15" customHeight="1">
      <c r="N1037" s="213"/>
      <c r="O1037" s="213"/>
      <c r="P1037" s="213"/>
      <c r="Q1037" s="214"/>
    </row>
    <row r="1038" spans="14:17" ht="37.15" customHeight="1">
      <c r="N1038" s="213"/>
      <c r="O1038" s="213"/>
      <c r="P1038" s="213"/>
      <c r="Q1038" s="214"/>
    </row>
    <row r="1039" spans="14:17" ht="37.15" customHeight="1">
      <c r="N1039" s="213"/>
      <c r="O1039" s="213"/>
      <c r="P1039" s="213"/>
      <c r="Q1039" s="214"/>
    </row>
    <row r="1040" spans="14:17" ht="37.15" customHeight="1">
      <c r="N1040" s="213"/>
      <c r="O1040" s="213"/>
      <c r="P1040" s="213"/>
      <c r="Q1040" s="214"/>
    </row>
    <row r="1041" spans="14:17" ht="37.15" customHeight="1">
      <c r="N1041" s="213"/>
      <c r="O1041" s="213"/>
      <c r="P1041" s="213"/>
      <c r="Q1041" s="214"/>
    </row>
    <row r="1042" spans="14:17" ht="37.15" customHeight="1">
      <c r="N1042" s="213"/>
      <c r="O1042" s="213"/>
      <c r="P1042" s="213"/>
      <c r="Q1042" s="214"/>
    </row>
    <row r="1043" spans="14:17" ht="37.15" customHeight="1">
      <c r="N1043" s="213"/>
      <c r="O1043" s="213"/>
      <c r="P1043" s="213"/>
      <c r="Q1043" s="214"/>
    </row>
    <row r="1044" spans="14:17" ht="37.15" customHeight="1">
      <c r="N1044" s="213"/>
      <c r="O1044" s="213"/>
      <c r="P1044" s="213"/>
      <c r="Q1044" s="214"/>
    </row>
    <row r="1045" spans="14:17" ht="37.15" customHeight="1">
      <c r="N1045" s="213"/>
      <c r="O1045" s="213"/>
      <c r="P1045" s="213"/>
      <c r="Q1045" s="214"/>
    </row>
    <row r="1046" spans="14:17" ht="37.15" customHeight="1">
      <c r="N1046" s="213"/>
      <c r="O1046" s="213"/>
      <c r="P1046" s="213"/>
      <c r="Q1046" s="214"/>
    </row>
    <row r="1047" spans="14:17" ht="37.15" customHeight="1">
      <c r="N1047" s="213"/>
      <c r="O1047" s="213"/>
      <c r="P1047" s="213"/>
      <c r="Q1047" s="214"/>
    </row>
    <row r="1048" spans="14:17" ht="37.15" customHeight="1">
      <c r="N1048" s="213"/>
      <c r="O1048" s="213"/>
      <c r="P1048" s="213"/>
      <c r="Q1048" s="214"/>
    </row>
    <row r="1049" spans="14:17" ht="37.15" customHeight="1">
      <c r="N1049" s="213"/>
      <c r="O1049" s="213"/>
      <c r="P1049" s="213"/>
      <c r="Q1049" s="214"/>
    </row>
    <row r="1050" spans="14:17" ht="37.15" customHeight="1">
      <c r="N1050" s="213"/>
      <c r="O1050" s="213"/>
      <c r="P1050" s="213"/>
      <c r="Q1050" s="214"/>
    </row>
    <row r="1051" spans="14:17" ht="37.15" customHeight="1">
      <c r="N1051" s="213"/>
      <c r="O1051" s="213"/>
      <c r="P1051" s="213"/>
      <c r="Q1051" s="214"/>
    </row>
    <row r="1052" spans="14:17" ht="37.15" customHeight="1">
      <c r="N1052" s="213"/>
      <c r="O1052" s="213"/>
      <c r="P1052" s="213"/>
      <c r="Q1052" s="214"/>
    </row>
    <row r="1053" spans="14:17" ht="37.15" customHeight="1">
      <c r="N1053" s="213"/>
      <c r="O1053" s="213"/>
      <c r="P1053" s="213"/>
      <c r="Q1053" s="214"/>
    </row>
    <row r="1054" spans="14:17" ht="37.15" customHeight="1">
      <c r="N1054" s="213"/>
      <c r="O1054" s="213"/>
      <c r="P1054" s="213"/>
      <c r="Q1054" s="214"/>
    </row>
    <row r="1055" spans="14:17" ht="37.15" customHeight="1">
      <c r="N1055" s="213"/>
      <c r="O1055" s="213"/>
      <c r="P1055" s="213"/>
      <c r="Q1055" s="214"/>
    </row>
    <row r="1056" spans="14:17" ht="37.15" customHeight="1">
      <c r="N1056" s="213"/>
      <c r="O1056" s="213"/>
      <c r="P1056" s="213"/>
      <c r="Q1056" s="214"/>
    </row>
    <row r="1057" spans="14:17" ht="37.15" customHeight="1">
      <c r="N1057" s="213"/>
      <c r="O1057" s="213"/>
      <c r="P1057" s="213"/>
      <c r="Q1057" s="214"/>
    </row>
    <row r="1058" spans="14:17" ht="37.15" customHeight="1">
      <c r="N1058" s="213"/>
      <c r="O1058" s="213"/>
      <c r="P1058" s="213"/>
      <c r="Q1058" s="214"/>
    </row>
    <row r="1059" spans="14:17" ht="37.15" customHeight="1">
      <c r="N1059" s="213"/>
      <c r="O1059" s="213"/>
      <c r="P1059" s="213"/>
      <c r="Q1059" s="214"/>
    </row>
    <row r="1060" spans="14:17" ht="37.15" customHeight="1">
      <c r="N1060" s="213"/>
      <c r="O1060" s="213"/>
      <c r="P1060" s="213"/>
      <c r="Q1060" s="214"/>
    </row>
    <row r="1061" spans="14:17" ht="37.15" customHeight="1">
      <c r="N1061" s="213"/>
      <c r="O1061" s="213"/>
      <c r="P1061" s="213"/>
      <c r="Q1061" s="214"/>
    </row>
    <row r="1062" spans="14:17" ht="37.15" customHeight="1">
      <c r="N1062" s="213"/>
      <c r="O1062" s="213"/>
      <c r="P1062" s="213"/>
      <c r="Q1062" s="214"/>
    </row>
    <row r="1063" spans="14:17" ht="37.15" customHeight="1">
      <c r="N1063" s="213"/>
      <c r="O1063" s="213"/>
      <c r="P1063" s="213"/>
      <c r="Q1063" s="214"/>
    </row>
    <row r="1064" spans="14:17" ht="37.15" customHeight="1">
      <c r="N1064" s="213"/>
      <c r="O1064" s="213"/>
      <c r="P1064" s="213"/>
      <c r="Q1064" s="214"/>
    </row>
    <row r="1065" spans="14:17" ht="37.15" customHeight="1">
      <c r="N1065" s="213"/>
      <c r="O1065" s="213"/>
      <c r="P1065" s="213"/>
      <c r="Q1065" s="214"/>
    </row>
    <row r="1066" spans="14:17" ht="37.15" customHeight="1">
      <c r="N1066" s="213"/>
      <c r="O1066" s="213"/>
      <c r="P1066" s="213"/>
      <c r="Q1066" s="214"/>
    </row>
    <row r="1067" spans="14:17" ht="37.15" customHeight="1">
      <c r="N1067" s="213"/>
      <c r="O1067" s="213"/>
      <c r="P1067" s="213"/>
      <c r="Q1067" s="214"/>
    </row>
    <row r="1068" spans="14:17" ht="37.15" customHeight="1">
      <c r="N1068" s="213"/>
      <c r="O1068" s="213"/>
      <c r="P1068" s="213"/>
      <c r="Q1068" s="214"/>
    </row>
    <row r="1069" spans="14:17" ht="37.15" customHeight="1">
      <c r="N1069" s="213"/>
      <c r="O1069" s="213"/>
      <c r="P1069" s="213"/>
      <c r="Q1069" s="214"/>
    </row>
    <row r="1070" spans="14:17" ht="37.15" customHeight="1">
      <c r="N1070" s="213"/>
      <c r="O1070" s="213"/>
      <c r="P1070" s="213"/>
      <c r="Q1070" s="214"/>
    </row>
    <row r="1071" spans="14:17" ht="37.15" customHeight="1">
      <c r="N1071" s="213"/>
      <c r="O1071" s="213"/>
      <c r="P1071" s="213"/>
      <c r="Q1071" s="214"/>
    </row>
    <row r="1072" spans="14:17" ht="37.15" customHeight="1">
      <c r="N1072" s="213"/>
      <c r="O1072" s="213"/>
      <c r="P1072" s="213"/>
      <c r="Q1072" s="214"/>
    </row>
    <row r="1073" spans="14:17" ht="37.15" customHeight="1">
      <c r="N1073" s="213"/>
      <c r="O1073" s="213"/>
      <c r="P1073" s="213"/>
      <c r="Q1073" s="214"/>
    </row>
    <row r="1074" spans="14:17" ht="37.15" customHeight="1">
      <c r="N1074" s="213"/>
      <c r="O1074" s="213"/>
      <c r="P1074" s="213"/>
      <c r="Q1074" s="214"/>
    </row>
    <row r="1075" spans="14:17" ht="37.15" customHeight="1">
      <c r="N1075" s="213"/>
      <c r="O1075" s="213"/>
      <c r="P1075" s="213"/>
      <c r="Q1075" s="214"/>
    </row>
    <row r="1076" spans="14:17" ht="37.15" customHeight="1">
      <c r="N1076" s="213"/>
      <c r="O1076" s="213"/>
      <c r="P1076" s="213"/>
      <c r="Q1076" s="214"/>
    </row>
    <row r="1077" spans="14:17" ht="37.15" customHeight="1">
      <c r="N1077" s="213"/>
      <c r="O1077" s="213"/>
      <c r="P1077" s="213"/>
      <c r="Q1077" s="214"/>
    </row>
    <row r="1078" spans="14:17" ht="37.15" customHeight="1">
      <c r="N1078" s="213"/>
      <c r="O1078" s="213"/>
      <c r="P1078" s="213"/>
      <c r="Q1078" s="214"/>
    </row>
    <row r="1079" spans="14:17" ht="37.15" customHeight="1">
      <c r="N1079" s="213"/>
      <c r="O1079" s="213"/>
      <c r="P1079" s="213"/>
      <c r="Q1079" s="214"/>
    </row>
    <row r="1080" spans="14:17" ht="37.15" customHeight="1">
      <c r="N1080" s="213"/>
      <c r="O1080" s="213"/>
      <c r="P1080" s="213"/>
      <c r="Q1080" s="214"/>
    </row>
    <row r="1081" spans="14:17" ht="37.15" customHeight="1">
      <c r="N1081" s="213"/>
      <c r="O1081" s="213"/>
      <c r="P1081" s="213"/>
      <c r="Q1081" s="214"/>
    </row>
    <row r="1082" spans="14:17" ht="37.15" customHeight="1">
      <c r="N1082" s="213"/>
      <c r="O1082" s="213"/>
      <c r="P1082" s="213"/>
      <c r="Q1082" s="214"/>
    </row>
    <row r="1083" spans="14:17" ht="37.15" customHeight="1">
      <c r="N1083" s="213"/>
      <c r="O1083" s="213"/>
      <c r="P1083" s="213"/>
      <c r="Q1083" s="214"/>
    </row>
    <row r="1084" spans="14:17" ht="37.15" customHeight="1">
      <c r="N1084" s="213"/>
      <c r="O1084" s="213"/>
      <c r="P1084" s="213"/>
      <c r="Q1084" s="214"/>
    </row>
    <row r="1085" spans="14:17" ht="37.15" customHeight="1">
      <c r="N1085" s="213"/>
      <c r="O1085" s="213"/>
      <c r="P1085" s="213"/>
      <c r="Q1085" s="214"/>
    </row>
    <row r="1086" spans="14:17" ht="37.15" customHeight="1">
      <c r="N1086" s="213"/>
      <c r="O1086" s="213"/>
      <c r="P1086" s="213"/>
      <c r="Q1086" s="214"/>
    </row>
    <row r="1087" spans="14:17" ht="37.15" customHeight="1">
      <c r="N1087" s="213"/>
      <c r="O1087" s="213"/>
      <c r="P1087" s="213"/>
      <c r="Q1087" s="214"/>
    </row>
    <row r="1088" spans="14:17" ht="37.15" customHeight="1">
      <c r="N1088" s="213"/>
      <c r="O1088" s="213"/>
      <c r="P1088" s="213"/>
      <c r="Q1088" s="214"/>
    </row>
    <row r="1089" spans="14:17" ht="37.15" customHeight="1">
      <c r="N1089" s="213"/>
      <c r="O1089" s="213"/>
      <c r="P1089" s="213"/>
      <c r="Q1089" s="214"/>
    </row>
    <row r="1090" spans="14:17" ht="37.15" customHeight="1">
      <c r="N1090" s="213"/>
      <c r="O1090" s="213"/>
      <c r="P1090" s="213"/>
      <c r="Q1090" s="214"/>
    </row>
    <row r="1091" spans="14:17" ht="37.15" customHeight="1">
      <c r="N1091" s="213"/>
      <c r="O1091" s="213"/>
      <c r="P1091" s="213"/>
      <c r="Q1091" s="214"/>
    </row>
    <row r="1092" spans="14:17" ht="37.15" customHeight="1">
      <c r="N1092" s="213"/>
      <c r="O1092" s="213"/>
      <c r="P1092" s="213"/>
      <c r="Q1092" s="214"/>
    </row>
    <row r="1093" spans="14:17" ht="37.15" customHeight="1">
      <c r="N1093" s="213"/>
      <c r="O1093" s="213"/>
      <c r="P1093" s="213"/>
      <c r="Q1093" s="214"/>
    </row>
    <row r="1094" spans="14:17" ht="37.15" customHeight="1">
      <c r="N1094" s="213"/>
      <c r="O1094" s="213"/>
      <c r="P1094" s="213"/>
      <c r="Q1094" s="214"/>
    </row>
    <row r="1095" spans="14:17" ht="37.15" customHeight="1">
      <c r="N1095" s="213"/>
      <c r="O1095" s="213"/>
      <c r="P1095" s="213"/>
      <c r="Q1095" s="214"/>
    </row>
    <row r="1096" spans="14:17" ht="37.15" customHeight="1">
      <c r="N1096" s="213"/>
      <c r="O1096" s="213"/>
      <c r="P1096" s="213"/>
      <c r="Q1096" s="214"/>
    </row>
    <row r="1097" spans="14:17" ht="37.15" customHeight="1">
      <c r="N1097" s="213"/>
      <c r="O1097" s="213"/>
      <c r="P1097" s="213"/>
      <c r="Q1097" s="214"/>
    </row>
    <row r="1098" spans="14:17" ht="37.15" customHeight="1">
      <c r="N1098" s="213"/>
      <c r="O1098" s="213"/>
      <c r="P1098" s="213"/>
      <c r="Q1098" s="214"/>
    </row>
    <row r="1099" spans="14:17" ht="37.15" customHeight="1">
      <c r="N1099" s="213"/>
      <c r="O1099" s="213"/>
      <c r="P1099" s="213"/>
      <c r="Q1099" s="214"/>
    </row>
    <row r="1100" spans="14:17" ht="37.15" customHeight="1">
      <c r="N1100" s="213"/>
      <c r="O1100" s="213"/>
      <c r="P1100" s="213"/>
      <c r="Q1100" s="214"/>
    </row>
    <row r="1101" spans="14:17" ht="37.15" customHeight="1">
      <c r="N1101" s="213"/>
      <c r="O1101" s="213"/>
      <c r="P1101" s="213"/>
      <c r="Q1101" s="214"/>
    </row>
    <row r="1102" spans="14:17" ht="37.15" customHeight="1">
      <c r="N1102" s="213"/>
      <c r="O1102" s="213"/>
      <c r="P1102" s="213"/>
      <c r="Q1102" s="214"/>
    </row>
    <row r="1103" spans="14:17" ht="37.15" customHeight="1">
      <c r="N1103" s="213"/>
      <c r="O1103" s="213"/>
      <c r="P1103" s="213"/>
      <c r="Q1103" s="214"/>
    </row>
    <row r="1104" spans="14:17" ht="37.15" customHeight="1">
      <c r="N1104" s="213"/>
      <c r="O1104" s="213"/>
      <c r="P1104" s="213"/>
      <c r="Q1104" s="214"/>
    </row>
    <row r="1105" spans="14:17" ht="37.15" customHeight="1">
      <c r="N1105" s="213"/>
      <c r="O1105" s="213"/>
      <c r="P1105" s="213"/>
      <c r="Q1105" s="214"/>
    </row>
    <row r="1106" spans="14:17" ht="37.15" customHeight="1">
      <c r="N1106" s="213"/>
      <c r="O1106" s="213"/>
      <c r="P1106" s="213"/>
      <c r="Q1106" s="214"/>
    </row>
    <row r="1107" spans="14:17" ht="37.15" customHeight="1">
      <c r="N1107" s="213"/>
      <c r="O1107" s="213"/>
      <c r="P1107" s="213"/>
      <c r="Q1107" s="214"/>
    </row>
    <row r="1108" spans="14:17" ht="37.15" customHeight="1">
      <c r="N1108" s="213"/>
      <c r="O1108" s="213"/>
      <c r="P1108" s="213"/>
      <c r="Q1108" s="214"/>
    </row>
    <row r="1109" spans="14:17" ht="37.15" customHeight="1">
      <c r="N1109" s="213"/>
      <c r="O1109" s="213"/>
      <c r="P1109" s="213"/>
      <c r="Q1109" s="214"/>
    </row>
    <row r="1110" spans="14:17" ht="37.15" customHeight="1">
      <c r="N1110" s="213"/>
      <c r="O1110" s="213"/>
      <c r="P1110" s="213"/>
      <c r="Q1110" s="214"/>
    </row>
    <row r="1111" spans="14:17" ht="37.15" customHeight="1">
      <c r="N1111" s="213"/>
      <c r="O1111" s="213"/>
      <c r="P1111" s="213"/>
      <c r="Q1111" s="214"/>
    </row>
    <row r="1112" spans="14:17" ht="37.15" customHeight="1">
      <c r="N1112" s="213"/>
      <c r="O1112" s="213"/>
      <c r="P1112" s="213"/>
      <c r="Q1112" s="214"/>
    </row>
    <row r="1113" spans="14:17" ht="37.15" customHeight="1">
      <c r="N1113" s="213"/>
      <c r="O1113" s="213"/>
      <c r="P1113" s="213"/>
      <c r="Q1113" s="214"/>
    </row>
    <row r="1114" spans="14:17" ht="37.15" customHeight="1">
      <c r="N1114" s="213"/>
      <c r="O1114" s="213"/>
      <c r="P1114" s="213"/>
      <c r="Q1114" s="214"/>
    </row>
    <row r="1115" spans="14:17" ht="37.15" customHeight="1">
      <c r="N1115" s="213"/>
      <c r="O1115" s="213"/>
      <c r="P1115" s="213"/>
      <c r="Q1115" s="214"/>
    </row>
    <row r="1116" spans="14:17" ht="37.15" customHeight="1">
      <c r="N1116" s="213"/>
      <c r="O1116" s="213"/>
      <c r="P1116" s="213"/>
      <c r="Q1116" s="214"/>
    </row>
    <row r="1117" spans="14:17" ht="37.15" customHeight="1">
      <c r="N1117" s="213"/>
      <c r="O1117" s="213"/>
      <c r="P1117" s="213"/>
      <c r="Q1117" s="214"/>
    </row>
    <row r="1118" spans="14:17" ht="37.15" customHeight="1">
      <c r="N1118" s="213"/>
      <c r="O1118" s="213"/>
      <c r="P1118" s="213"/>
      <c r="Q1118" s="214"/>
    </row>
    <row r="1119" spans="14:17" ht="37.15" customHeight="1">
      <c r="N1119" s="213"/>
      <c r="O1119" s="213"/>
      <c r="P1119" s="213"/>
      <c r="Q1119" s="214"/>
    </row>
    <row r="1120" spans="14:17" ht="37.15" customHeight="1">
      <c r="N1120" s="213"/>
      <c r="O1120" s="213"/>
      <c r="P1120" s="213"/>
      <c r="Q1120" s="214"/>
    </row>
    <row r="1121" spans="14:17" ht="37.15" customHeight="1">
      <c r="N1121" s="213"/>
      <c r="O1121" s="213"/>
      <c r="P1121" s="213"/>
      <c r="Q1121" s="214"/>
    </row>
    <row r="1122" spans="14:17" ht="37.15" customHeight="1">
      <c r="N1122" s="213"/>
      <c r="O1122" s="213"/>
      <c r="P1122" s="213"/>
      <c r="Q1122" s="214"/>
    </row>
    <row r="1123" spans="14:17" ht="37.15" customHeight="1">
      <c r="N1123" s="213"/>
      <c r="O1123" s="213"/>
      <c r="P1123" s="213"/>
      <c r="Q1123" s="214"/>
    </row>
    <row r="1124" spans="14:17" ht="37.15" customHeight="1">
      <c r="N1124" s="213"/>
      <c r="O1124" s="213"/>
      <c r="P1124" s="213"/>
      <c r="Q1124" s="214"/>
    </row>
    <row r="1125" spans="14:17" ht="37.15" customHeight="1">
      <c r="N1125" s="213"/>
      <c r="O1125" s="213"/>
      <c r="P1125" s="213"/>
      <c r="Q1125" s="214"/>
    </row>
    <row r="1126" spans="14:17" ht="37.15" customHeight="1">
      <c r="N1126" s="213"/>
      <c r="O1126" s="213"/>
      <c r="P1126" s="213"/>
      <c r="Q1126" s="214"/>
    </row>
    <row r="1127" spans="14:17" ht="37.15" customHeight="1">
      <c r="N1127" s="213"/>
      <c r="O1127" s="213"/>
      <c r="P1127" s="213"/>
      <c r="Q1127" s="214"/>
    </row>
    <row r="1128" spans="14:17" ht="37.15" customHeight="1">
      <c r="N1128" s="213"/>
      <c r="O1128" s="213"/>
      <c r="P1128" s="213"/>
      <c r="Q1128" s="214"/>
    </row>
    <row r="1129" spans="14:17" ht="37.15" customHeight="1">
      <c r="N1129" s="213"/>
      <c r="O1129" s="213"/>
      <c r="P1129" s="213"/>
      <c r="Q1129" s="214"/>
    </row>
    <row r="1130" spans="14:17" ht="37.15" customHeight="1">
      <c r="N1130" s="213"/>
      <c r="O1130" s="213"/>
      <c r="P1130" s="213"/>
      <c r="Q1130" s="214"/>
    </row>
    <row r="1131" spans="14:17" ht="37.15" customHeight="1">
      <c r="N1131" s="213"/>
      <c r="O1131" s="213"/>
      <c r="P1131" s="213"/>
      <c r="Q1131" s="214"/>
    </row>
    <row r="1132" spans="14:17" ht="37.15" customHeight="1">
      <c r="N1132" s="213"/>
      <c r="O1132" s="213"/>
      <c r="P1132" s="213"/>
      <c r="Q1132" s="214"/>
    </row>
    <row r="1133" spans="14:17" ht="37.15" customHeight="1">
      <c r="N1133" s="213"/>
      <c r="O1133" s="213"/>
      <c r="P1133" s="213"/>
      <c r="Q1133" s="214"/>
    </row>
    <row r="1134" spans="14:17" ht="37.15" customHeight="1">
      <c r="N1134" s="213"/>
      <c r="O1134" s="213"/>
      <c r="P1134" s="213"/>
      <c r="Q1134" s="214"/>
    </row>
    <row r="1135" spans="14:17" ht="37.15" customHeight="1">
      <c r="N1135" s="213"/>
      <c r="O1135" s="213"/>
      <c r="P1135" s="213"/>
      <c r="Q1135" s="214"/>
    </row>
    <row r="1136" spans="14:17" ht="37.15" customHeight="1">
      <c r="N1136" s="213"/>
      <c r="O1136" s="213"/>
      <c r="P1136" s="213"/>
      <c r="Q1136" s="214"/>
    </row>
    <row r="1137" spans="14:17" ht="37.15" customHeight="1">
      <c r="N1137" s="213"/>
      <c r="O1137" s="213"/>
      <c r="P1137" s="213"/>
      <c r="Q1137" s="214"/>
    </row>
    <row r="1138" spans="14:17" ht="37.15" customHeight="1">
      <c r="N1138" s="213"/>
      <c r="O1138" s="213"/>
      <c r="P1138" s="213"/>
      <c r="Q1138" s="214"/>
    </row>
    <row r="1139" spans="14:17" ht="37.15" customHeight="1">
      <c r="N1139" s="213"/>
      <c r="O1139" s="213"/>
      <c r="P1139" s="213"/>
      <c r="Q1139" s="214"/>
    </row>
    <row r="1140" spans="14:17" ht="37.15" customHeight="1">
      <c r="N1140" s="213"/>
      <c r="O1140" s="213"/>
      <c r="P1140" s="213"/>
      <c r="Q1140" s="214"/>
    </row>
    <row r="1141" spans="14:17" ht="37.15" customHeight="1">
      <c r="N1141" s="213"/>
      <c r="O1141" s="213"/>
      <c r="P1141" s="213"/>
      <c r="Q1141" s="214"/>
    </row>
    <row r="1142" spans="14:17" ht="37.15" customHeight="1">
      <c r="N1142" s="213"/>
      <c r="O1142" s="213"/>
      <c r="P1142" s="213"/>
      <c r="Q1142" s="214"/>
    </row>
    <row r="1143" spans="14:17" ht="37.15" customHeight="1">
      <c r="N1143" s="213"/>
      <c r="O1143" s="213"/>
      <c r="P1143" s="213"/>
      <c r="Q1143" s="214"/>
    </row>
    <row r="1144" spans="14:17" ht="37.15" customHeight="1">
      <c r="N1144" s="213"/>
      <c r="O1144" s="213"/>
      <c r="P1144" s="213"/>
      <c r="Q1144" s="214"/>
    </row>
    <row r="1145" spans="14:17" ht="37.15" customHeight="1">
      <c r="N1145" s="213"/>
      <c r="O1145" s="213"/>
      <c r="P1145" s="213"/>
      <c r="Q1145" s="214"/>
    </row>
    <row r="1146" spans="14:17" ht="37.15" customHeight="1">
      <c r="N1146" s="213"/>
      <c r="O1146" s="213"/>
      <c r="P1146" s="213"/>
      <c r="Q1146" s="214"/>
    </row>
    <row r="1147" spans="14:17" ht="37.15" customHeight="1">
      <c r="N1147" s="213"/>
      <c r="O1147" s="213"/>
      <c r="P1147" s="213"/>
      <c r="Q1147" s="214"/>
    </row>
    <row r="1148" spans="14:17" ht="37.15" customHeight="1">
      <c r="N1148" s="213"/>
      <c r="O1148" s="213"/>
      <c r="P1148" s="213"/>
      <c r="Q1148" s="214"/>
    </row>
    <row r="1149" spans="14:17" ht="37.15" customHeight="1">
      <c r="N1149" s="213"/>
      <c r="O1149" s="213"/>
      <c r="P1149" s="213"/>
      <c r="Q1149" s="214"/>
    </row>
    <row r="1150" spans="14:17" ht="37.15" customHeight="1">
      <c r="N1150" s="213"/>
      <c r="O1150" s="213"/>
      <c r="P1150" s="213"/>
      <c r="Q1150" s="214"/>
    </row>
    <row r="1151" spans="14:17" ht="37.15" customHeight="1">
      <c r="N1151" s="213"/>
      <c r="O1151" s="213"/>
      <c r="P1151" s="213"/>
      <c r="Q1151" s="214"/>
    </row>
    <row r="1152" spans="14:17" ht="37.15" customHeight="1">
      <c r="N1152" s="213"/>
      <c r="O1152" s="213"/>
      <c r="P1152" s="213"/>
      <c r="Q1152" s="214"/>
    </row>
    <row r="1153" spans="14:17" ht="37.15" customHeight="1">
      <c r="N1153" s="213"/>
      <c r="O1153" s="213"/>
      <c r="P1153" s="213"/>
      <c r="Q1153" s="214"/>
    </row>
    <row r="1154" spans="14:17" ht="37.15" customHeight="1">
      <c r="N1154" s="213"/>
      <c r="O1154" s="213"/>
      <c r="P1154" s="213"/>
      <c r="Q1154" s="214"/>
    </row>
    <row r="1155" spans="14:17" ht="37.15" customHeight="1">
      <c r="N1155" s="213"/>
      <c r="O1155" s="213"/>
      <c r="P1155" s="213"/>
      <c r="Q1155" s="214"/>
    </row>
    <row r="1156" spans="14:17" ht="37.15" customHeight="1">
      <c r="N1156" s="213"/>
      <c r="O1156" s="213"/>
      <c r="P1156" s="213"/>
      <c r="Q1156" s="214"/>
    </row>
    <row r="1157" spans="14:17" ht="37.15" customHeight="1">
      <c r="N1157" s="213"/>
      <c r="O1157" s="213"/>
      <c r="P1157" s="213"/>
      <c r="Q1157" s="214"/>
    </row>
    <row r="1158" spans="14:17" ht="37.15" customHeight="1">
      <c r="N1158" s="213"/>
      <c r="O1158" s="213"/>
      <c r="P1158" s="213"/>
      <c r="Q1158" s="214"/>
    </row>
    <row r="1159" spans="14:17" ht="37.15" customHeight="1">
      <c r="N1159" s="213"/>
      <c r="O1159" s="213"/>
      <c r="P1159" s="213"/>
      <c r="Q1159" s="214"/>
    </row>
    <row r="1160" spans="14:17" ht="37.15" customHeight="1">
      <c r="N1160" s="213"/>
      <c r="O1160" s="213"/>
      <c r="P1160" s="213"/>
      <c r="Q1160" s="214"/>
    </row>
    <row r="1161" spans="14:17" ht="37.15" customHeight="1">
      <c r="N1161" s="213"/>
      <c r="O1161" s="213"/>
      <c r="P1161" s="213"/>
      <c r="Q1161" s="214"/>
    </row>
    <row r="1162" spans="14:17" ht="37.15" customHeight="1">
      <c r="N1162" s="213"/>
      <c r="O1162" s="213"/>
      <c r="P1162" s="213"/>
      <c r="Q1162" s="214"/>
    </row>
    <row r="1163" spans="14:17" ht="37.15" customHeight="1">
      <c r="N1163" s="213"/>
      <c r="O1163" s="213"/>
      <c r="P1163" s="213"/>
      <c r="Q1163" s="214"/>
    </row>
    <row r="1164" spans="14:17" ht="37.15" customHeight="1">
      <c r="N1164" s="213"/>
      <c r="O1164" s="213"/>
      <c r="P1164" s="213"/>
      <c r="Q1164" s="214"/>
    </row>
    <row r="1165" spans="14:17" ht="37.15" customHeight="1">
      <c r="N1165" s="213"/>
      <c r="O1165" s="213"/>
      <c r="P1165" s="213"/>
      <c r="Q1165" s="214"/>
    </row>
    <row r="1166" spans="14:17" ht="37.15" customHeight="1">
      <c r="N1166" s="213"/>
      <c r="O1166" s="213"/>
      <c r="P1166" s="213"/>
      <c r="Q1166" s="214"/>
    </row>
    <row r="1167" spans="14:17" ht="37.15" customHeight="1">
      <c r="N1167" s="213"/>
      <c r="O1167" s="213"/>
      <c r="P1167" s="213"/>
      <c r="Q1167" s="214"/>
    </row>
    <row r="1168" spans="14:17" ht="37.15" customHeight="1">
      <c r="N1168" s="213"/>
      <c r="O1168" s="213"/>
      <c r="P1168" s="213"/>
      <c r="Q1168" s="214"/>
    </row>
    <row r="1169" spans="14:17" ht="37.15" customHeight="1">
      <c r="N1169" s="213"/>
      <c r="O1169" s="213"/>
      <c r="P1169" s="213"/>
      <c r="Q1169" s="214"/>
    </row>
    <row r="1170" spans="14:17" ht="37.15" customHeight="1">
      <c r="N1170" s="213"/>
      <c r="O1170" s="213"/>
      <c r="P1170" s="213"/>
      <c r="Q1170" s="214"/>
    </row>
    <row r="1171" spans="14:17" ht="37.15" customHeight="1">
      <c r="N1171" s="213"/>
      <c r="O1171" s="213"/>
      <c r="P1171" s="213"/>
      <c r="Q1171" s="214"/>
    </row>
    <row r="1172" spans="14:17" ht="37.15" customHeight="1">
      <c r="N1172" s="213"/>
      <c r="O1172" s="213"/>
      <c r="P1172" s="213"/>
      <c r="Q1172" s="214"/>
    </row>
    <row r="1173" spans="14:17" ht="37.15" customHeight="1">
      <c r="N1173" s="213"/>
      <c r="O1173" s="213"/>
      <c r="P1173" s="213"/>
      <c r="Q1173" s="214"/>
    </row>
    <row r="1174" spans="14:17" ht="37.15" customHeight="1">
      <c r="N1174" s="213"/>
      <c r="O1174" s="213"/>
      <c r="P1174" s="213"/>
      <c r="Q1174" s="214"/>
    </row>
    <row r="1175" spans="14:17" ht="37.15" customHeight="1">
      <c r="N1175" s="213"/>
      <c r="O1175" s="213"/>
      <c r="P1175" s="213"/>
      <c r="Q1175" s="214"/>
    </row>
    <row r="1176" spans="14:17" ht="37.15" customHeight="1">
      <c r="N1176" s="213"/>
      <c r="O1176" s="213"/>
      <c r="P1176" s="213"/>
      <c r="Q1176" s="214"/>
    </row>
    <row r="1177" spans="14:17" ht="37.15" customHeight="1">
      <c r="N1177" s="213"/>
      <c r="O1177" s="213"/>
      <c r="P1177" s="213"/>
      <c r="Q1177" s="214"/>
    </row>
    <row r="1178" spans="14:17" ht="37.15" customHeight="1">
      <c r="N1178" s="213"/>
      <c r="O1178" s="213"/>
      <c r="P1178" s="213"/>
      <c r="Q1178" s="214"/>
    </row>
    <row r="1179" spans="14:17" ht="37.15" customHeight="1">
      <c r="N1179" s="213"/>
      <c r="O1179" s="213"/>
      <c r="P1179" s="213"/>
      <c r="Q1179" s="214"/>
    </row>
    <row r="1180" spans="14:17" ht="37.15" customHeight="1">
      <c r="N1180" s="213"/>
      <c r="O1180" s="213"/>
      <c r="P1180" s="213"/>
      <c r="Q1180" s="214"/>
    </row>
    <row r="1181" spans="14:17" ht="37.15" customHeight="1">
      <c r="N1181" s="213"/>
      <c r="O1181" s="213"/>
      <c r="P1181" s="213"/>
      <c r="Q1181" s="214"/>
    </row>
    <row r="1182" spans="14:17" ht="37.15" customHeight="1">
      <c r="N1182" s="213"/>
      <c r="O1182" s="213"/>
      <c r="P1182" s="213"/>
      <c r="Q1182" s="214"/>
    </row>
    <row r="1183" spans="14:17" ht="37.15" customHeight="1">
      <c r="N1183" s="213"/>
      <c r="O1183" s="213"/>
      <c r="P1183" s="213"/>
      <c r="Q1183" s="214"/>
    </row>
    <row r="1184" spans="14:17" ht="37.15" customHeight="1">
      <c r="N1184" s="213"/>
      <c r="O1184" s="213"/>
      <c r="P1184" s="213"/>
      <c r="Q1184" s="214"/>
    </row>
    <row r="1185" spans="14:17" ht="37.15" customHeight="1">
      <c r="N1185" s="213"/>
      <c r="O1185" s="213"/>
      <c r="P1185" s="213"/>
      <c r="Q1185" s="214"/>
    </row>
    <row r="1186" spans="14:17" ht="37.15" customHeight="1">
      <c r="N1186" s="213"/>
      <c r="O1186" s="213"/>
      <c r="P1186" s="213"/>
      <c r="Q1186" s="214"/>
    </row>
    <row r="1187" spans="14:17" ht="37.15" customHeight="1">
      <c r="N1187" s="213"/>
      <c r="O1187" s="213"/>
      <c r="P1187" s="213"/>
      <c r="Q1187" s="214"/>
    </row>
    <row r="1188" spans="14:17" ht="37.15" customHeight="1">
      <c r="N1188" s="213"/>
      <c r="O1188" s="213"/>
      <c r="P1188" s="213"/>
      <c r="Q1188" s="214"/>
    </row>
    <row r="1189" spans="14:17" ht="37.15" customHeight="1">
      <c r="N1189" s="213"/>
      <c r="O1189" s="213"/>
      <c r="P1189" s="213"/>
      <c r="Q1189" s="214"/>
    </row>
    <row r="1190" spans="14:17" ht="37.15" customHeight="1">
      <c r="N1190" s="213"/>
      <c r="O1190" s="213"/>
      <c r="P1190" s="213"/>
      <c r="Q1190" s="214"/>
    </row>
    <row r="1191" spans="14:17" ht="37.15" customHeight="1">
      <c r="N1191" s="213"/>
      <c r="O1191" s="213"/>
      <c r="P1191" s="213"/>
      <c r="Q1191" s="214"/>
    </row>
    <row r="1192" spans="14:17" ht="37.15" customHeight="1">
      <c r="N1192" s="213"/>
      <c r="O1192" s="213"/>
      <c r="P1192" s="213"/>
      <c r="Q1192" s="214"/>
    </row>
    <row r="1193" spans="14:17" ht="37.15" customHeight="1">
      <c r="N1193" s="213"/>
      <c r="O1193" s="213"/>
      <c r="P1193" s="213"/>
      <c r="Q1193" s="214"/>
    </row>
    <row r="1194" spans="14:17" ht="37.15" customHeight="1">
      <c r="N1194" s="213"/>
      <c r="O1194" s="213"/>
      <c r="P1194" s="213"/>
      <c r="Q1194" s="214"/>
    </row>
    <row r="1195" spans="14:17" ht="37.15" customHeight="1">
      <c r="N1195" s="213"/>
      <c r="O1195" s="213"/>
      <c r="P1195" s="213"/>
      <c r="Q1195" s="214"/>
    </row>
    <row r="1196" spans="14:17" ht="37.15" customHeight="1">
      <c r="N1196" s="213"/>
      <c r="O1196" s="213"/>
      <c r="P1196" s="213"/>
      <c r="Q1196" s="214"/>
    </row>
    <row r="1197" spans="14:17" ht="37.15" customHeight="1">
      <c r="N1197" s="213"/>
      <c r="O1197" s="213"/>
      <c r="P1197" s="213"/>
      <c r="Q1197" s="214"/>
    </row>
    <row r="1198" spans="14:17" ht="37.15" customHeight="1">
      <c r="N1198" s="213"/>
      <c r="O1198" s="213"/>
      <c r="P1198" s="213"/>
      <c r="Q1198" s="214"/>
    </row>
    <row r="1199" spans="14:17" ht="37.15" customHeight="1">
      <c r="N1199" s="213"/>
      <c r="O1199" s="213"/>
      <c r="P1199" s="213"/>
      <c r="Q1199" s="214"/>
    </row>
    <row r="1200" spans="14:17" ht="37.15" customHeight="1">
      <c r="N1200" s="213"/>
      <c r="O1200" s="213"/>
      <c r="P1200" s="213"/>
      <c r="Q1200" s="214"/>
    </row>
    <row r="1201" spans="14:17" ht="37.15" customHeight="1">
      <c r="N1201" s="213"/>
      <c r="O1201" s="213"/>
      <c r="P1201" s="213"/>
      <c r="Q1201" s="214"/>
    </row>
    <row r="1202" spans="14:17" ht="37.15" customHeight="1">
      <c r="N1202" s="213"/>
      <c r="O1202" s="213"/>
      <c r="P1202" s="213"/>
      <c r="Q1202" s="214"/>
    </row>
    <row r="1203" spans="14:17" ht="37.15" customHeight="1">
      <c r="N1203" s="213"/>
      <c r="O1203" s="213"/>
      <c r="P1203" s="213"/>
      <c r="Q1203" s="214"/>
    </row>
    <row r="1204" spans="14:17" ht="37.15" customHeight="1">
      <c r="N1204" s="213"/>
      <c r="O1204" s="213"/>
      <c r="P1204" s="213"/>
      <c r="Q1204" s="214"/>
    </row>
    <row r="1205" spans="14:17" ht="37.15" customHeight="1">
      <c r="N1205" s="213"/>
      <c r="O1205" s="213"/>
      <c r="P1205" s="213"/>
      <c r="Q1205" s="214"/>
    </row>
    <row r="1206" spans="14:17" ht="37.15" customHeight="1">
      <c r="N1206" s="213"/>
      <c r="O1206" s="213"/>
      <c r="P1206" s="213"/>
      <c r="Q1206" s="214"/>
    </row>
    <row r="1207" spans="14:17" ht="37.15" customHeight="1">
      <c r="N1207" s="213"/>
      <c r="O1207" s="213"/>
      <c r="P1207" s="213"/>
      <c r="Q1207" s="214"/>
    </row>
    <row r="1208" spans="14:17" ht="37.15" customHeight="1">
      <c r="N1208" s="213"/>
      <c r="O1208" s="213"/>
      <c r="P1208" s="213"/>
      <c r="Q1208" s="214"/>
    </row>
    <row r="1209" spans="14:17" ht="37.15" customHeight="1">
      <c r="N1209" s="213"/>
      <c r="O1209" s="213"/>
      <c r="P1209" s="213"/>
      <c r="Q1209" s="214"/>
    </row>
    <row r="1210" spans="14:17" ht="37.15" customHeight="1">
      <c r="N1210" s="213"/>
      <c r="O1210" s="213"/>
      <c r="P1210" s="213"/>
      <c r="Q1210" s="214"/>
    </row>
    <row r="1211" spans="14:17" ht="37.15" customHeight="1">
      <c r="N1211" s="213"/>
      <c r="O1211" s="213"/>
      <c r="P1211" s="213"/>
      <c r="Q1211" s="214"/>
    </row>
    <row r="1212" spans="14:17" ht="37.15" customHeight="1">
      <c r="N1212" s="213"/>
      <c r="O1212" s="213"/>
      <c r="P1212" s="213"/>
      <c r="Q1212" s="214"/>
    </row>
    <row r="1213" spans="14:17" ht="37.15" customHeight="1">
      <c r="N1213" s="213"/>
      <c r="O1213" s="213"/>
      <c r="P1213" s="213"/>
      <c r="Q1213" s="214"/>
    </row>
    <row r="1214" spans="14:17" ht="37.15" customHeight="1">
      <c r="N1214" s="213"/>
      <c r="O1214" s="213"/>
      <c r="P1214" s="213"/>
      <c r="Q1214" s="214"/>
    </row>
    <row r="1215" spans="14:17" ht="37.15" customHeight="1">
      <c r="N1215" s="213"/>
      <c r="O1215" s="213"/>
      <c r="P1215" s="213"/>
      <c r="Q1215" s="214"/>
    </row>
    <row r="1216" spans="14:17" ht="37.15" customHeight="1">
      <c r="N1216" s="213"/>
      <c r="O1216" s="213"/>
      <c r="P1216" s="213"/>
      <c r="Q1216" s="214"/>
    </row>
    <row r="1217" spans="14:17" ht="37.15" customHeight="1">
      <c r="N1217" s="213"/>
      <c r="O1217" s="213"/>
      <c r="P1217" s="213"/>
      <c r="Q1217" s="214"/>
    </row>
    <row r="1218" spans="14:17" ht="37.15" customHeight="1">
      <c r="N1218" s="213"/>
      <c r="O1218" s="213"/>
      <c r="P1218" s="213"/>
      <c r="Q1218" s="214"/>
    </row>
    <row r="1219" spans="14:17" ht="37.15" customHeight="1">
      <c r="N1219" s="213"/>
      <c r="O1219" s="213"/>
      <c r="P1219" s="213"/>
      <c r="Q1219" s="214"/>
    </row>
    <row r="1220" spans="14:17" ht="37.15" customHeight="1">
      <c r="N1220" s="213"/>
      <c r="O1220" s="213"/>
      <c r="P1220" s="213"/>
      <c r="Q1220" s="214"/>
    </row>
    <row r="1221" spans="14:17" ht="37.15" customHeight="1">
      <c r="N1221" s="213"/>
      <c r="O1221" s="213"/>
      <c r="P1221" s="213"/>
      <c r="Q1221" s="214"/>
    </row>
    <row r="1222" spans="14:17" ht="37.15" customHeight="1">
      <c r="N1222" s="213"/>
      <c r="O1222" s="213"/>
      <c r="P1222" s="213"/>
      <c r="Q1222" s="214"/>
    </row>
    <row r="1223" spans="14:17" ht="37.15" customHeight="1">
      <c r="N1223" s="213"/>
      <c r="O1223" s="213"/>
      <c r="P1223" s="213"/>
      <c r="Q1223" s="214"/>
    </row>
    <row r="1224" spans="14:17" ht="37.15" customHeight="1">
      <c r="N1224" s="213"/>
      <c r="O1224" s="213"/>
      <c r="P1224" s="213"/>
      <c r="Q1224" s="214"/>
    </row>
    <row r="1225" spans="14:17" ht="37.15" customHeight="1">
      <c r="N1225" s="213"/>
      <c r="O1225" s="213"/>
      <c r="P1225" s="213"/>
      <c r="Q1225" s="214"/>
    </row>
    <row r="1226" spans="14:17" ht="37.15" customHeight="1">
      <c r="N1226" s="213"/>
      <c r="O1226" s="213"/>
      <c r="P1226" s="213"/>
      <c r="Q1226" s="214"/>
    </row>
    <row r="1227" spans="14:17" ht="37.15" customHeight="1">
      <c r="N1227" s="213"/>
      <c r="O1227" s="213"/>
      <c r="P1227" s="213"/>
      <c r="Q1227" s="214"/>
    </row>
    <row r="1228" spans="14:17" ht="37.15" customHeight="1">
      <c r="N1228" s="213"/>
      <c r="O1228" s="213"/>
      <c r="P1228" s="213"/>
      <c r="Q1228" s="214"/>
    </row>
    <row r="1229" spans="14:17" ht="37.15" customHeight="1">
      <c r="N1229" s="213"/>
      <c r="O1229" s="213"/>
      <c r="P1229" s="213"/>
      <c r="Q1229" s="214"/>
    </row>
    <row r="1230" spans="14:17" ht="37.15" customHeight="1">
      <c r="N1230" s="213"/>
      <c r="O1230" s="213"/>
      <c r="P1230" s="213"/>
      <c r="Q1230" s="214"/>
    </row>
    <row r="1231" spans="14:17" ht="37.15" customHeight="1">
      <c r="N1231" s="213"/>
      <c r="O1231" s="213"/>
      <c r="P1231" s="213"/>
      <c r="Q1231" s="214"/>
    </row>
    <row r="1232" spans="14:17" ht="37.15" customHeight="1">
      <c r="N1232" s="213"/>
      <c r="O1232" s="213"/>
      <c r="P1232" s="213"/>
      <c r="Q1232" s="214"/>
    </row>
    <row r="1233" spans="14:17" ht="37.15" customHeight="1">
      <c r="N1233" s="213"/>
      <c r="O1233" s="213"/>
      <c r="P1233" s="213"/>
      <c r="Q1233" s="214"/>
    </row>
    <row r="1234" spans="14:17" ht="37.15" customHeight="1">
      <c r="N1234" s="213"/>
      <c r="O1234" s="213"/>
      <c r="P1234" s="213"/>
      <c r="Q1234" s="214"/>
    </row>
    <row r="1235" spans="14:17" ht="37.15" customHeight="1">
      <c r="N1235" s="213"/>
      <c r="O1235" s="213"/>
      <c r="P1235" s="213"/>
      <c r="Q1235" s="214"/>
    </row>
    <row r="1236" spans="14:17" ht="37.15" customHeight="1">
      <c r="N1236" s="213"/>
      <c r="O1236" s="213"/>
      <c r="P1236" s="213"/>
      <c r="Q1236" s="214"/>
    </row>
    <row r="1237" spans="14:17" ht="37.15" customHeight="1">
      <c r="N1237" s="213"/>
      <c r="O1237" s="213"/>
      <c r="P1237" s="213"/>
      <c r="Q1237" s="214"/>
    </row>
    <row r="1238" spans="14:17" ht="37.15" customHeight="1">
      <c r="N1238" s="213"/>
      <c r="O1238" s="213"/>
      <c r="P1238" s="213"/>
      <c r="Q1238" s="214"/>
    </row>
    <row r="1239" spans="14:17" ht="37.15" customHeight="1">
      <c r="N1239" s="213"/>
      <c r="O1239" s="213"/>
      <c r="P1239" s="213"/>
      <c r="Q1239" s="214"/>
    </row>
    <row r="1240" spans="14:17" ht="37.15" customHeight="1">
      <c r="N1240" s="213"/>
      <c r="O1240" s="213"/>
      <c r="P1240" s="213"/>
      <c r="Q1240" s="214"/>
    </row>
    <row r="1241" spans="14:17" ht="37.15" customHeight="1">
      <c r="N1241" s="213"/>
      <c r="O1241" s="213"/>
      <c r="P1241" s="213"/>
    </row>
    <row r="1242" spans="14:17" ht="37.15" customHeight="1">
      <c r="N1242" s="213"/>
      <c r="O1242" s="213"/>
      <c r="P1242" s="213"/>
    </row>
    <row r="1243" spans="14:17" ht="37.15" customHeight="1">
      <c r="N1243" s="213"/>
      <c r="O1243" s="213"/>
      <c r="P1243" s="213"/>
    </row>
    <row r="1244" spans="14:17" ht="37.15" customHeight="1">
      <c r="N1244" s="213"/>
      <c r="O1244" s="213"/>
      <c r="P1244" s="213"/>
    </row>
    <row r="1245" spans="14:17" ht="37.15" customHeight="1">
      <c r="N1245" s="213"/>
      <c r="O1245" s="213"/>
      <c r="P1245" s="213"/>
    </row>
    <row r="1246" spans="14:17" ht="37.15" customHeight="1">
      <c r="N1246" s="213"/>
      <c r="O1246" s="213"/>
      <c r="P1246" s="213"/>
    </row>
    <row r="1247" spans="14:17" ht="37.15" customHeight="1">
      <c r="N1247" s="213"/>
      <c r="O1247" s="213"/>
      <c r="P1247" s="213"/>
    </row>
    <row r="1248" spans="14:17" ht="37.15" customHeight="1">
      <c r="N1248" s="213"/>
      <c r="O1248" s="213"/>
      <c r="P1248" s="213"/>
    </row>
    <row r="1249" spans="14:16" ht="37.15" customHeight="1">
      <c r="N1249" s="213"/>
      <c r="O1249" s="213"/>
      <c r="P1249" s="213"/>
    </row>
    <row r="1250" spans="14:16" ht="37.15" customHeight="1">
      <c r="N1250" s="213"/>
      <c r="O1250" s="213"/>
      <c r="P1250" s="213"/>
    </row>
    <row r="1251" spans="14:16" ht="37.15" customHeight="1">
      <c r="N1251" s="213"/>
      <c r="O1251" s="213"/>
      <c r="P1251" s="213"/>
    </row>
    <row r="1252" spans="14:16" ht="37.15" customHeight="1">
      <c r="N1252" s="213"/>
      <c r="O1252" s="213"/>
      <c r="P1252" s="213"/>
    </row>
    <row r="1253" spans="14:16" ht="37.15" customHeight="1">
      <c r="N1253" s="213"/>
      <c r="O1253" s="213"/>
      <c r="P1253" s="213"/>
    </row>
    <row r="1254" spans="14:16" ht="37.15" customHeight="1">
      <c r="N1254" s="213"/>
      <c r="O1254" s="213"/>
      <c r="P1254" s="213"/>
    </row>
    <row r="1255" spans="14:16" ht="37.15" customHeight="1">
      <c r="N1255" s="213"/>
      <c r="O1255" s="213"/>
      <c r="P1255" s="213"/>
    </row>
    <row r="1256" spans="14:16" ht="37.15" customHeight="1">
      <c r="N1256" s="213"/>
      <c r="O1256" s="213"/>
      <c r="P1256" s="213"/>
    </row>
    <row r="1257" spans="14:16" ht="37.15" customHeight="1">
      <c r="N1257" s="213"/>
      <c r="O1257" s="213"/>
      <c r="P1257" s="213"/>
    </row>
    <row r="1258" spans="14:16" ht="37.15" customHeight="1">
      <c r="N1258" s="213"/>
      <c r="O1258" s="213"/>
      <c r="P1258" s="213"/>
    </row>
    <row r="1259" spans="14:16" ht="37.15" customHeight="1">
      <c r="N1259" s="213"/>
      <c r="O1259" s="213"/>
      <c r="P1259" s="213"/>
    </row>
    <row r="1260" spans="14:16" ht="37.15" customHeight="1">
      <c r="N1260" s="213"/>
      <c r="O1260" s="213"/>
      <c r="P1260" s="213"/>
    </row>
    <row r="1261" spans="14:16" ht="37.15" customHeight="1">
      <c r="N1261" s="213"/>
      <c r="O1261" s="213"/>
      <c r="P1261" s="213"/>
    </row>
    <row r="1262" spans="14:16" ht="37.15" customHeight="1">
      <c r="N1262" s="213"/>
      <c r="O1262" s="213"/>
      <c r="P1262" s="213"/>
    </row>
    <row r="1263" spans="14:16" ht="37.15" customHeight="1">
      <c r="N1263" s="213"/>
      <c r="O1263" s="213"/>
      <c r="P1263" s="213"/>
    </row>
    <row r="1264" spans="14:16" ht="37.15" customHeight="1">
      <c r="N1264" s="213"/>
      <c r="O1264" s="213"/>
      <c r="P1264" s="213"/>
    </row>
    <row r="1265" spans="14:16" ht="37.15" customHeight="1">
      <c r="N1265" s="213"/>
      <c r="O1265" s="213"/>
      <c r="P1265" s="213"/>
    </row>
    <row r="1266" spans="14:16" ht="37.15" customHeight="1">
      <c r="N1266" s="213"/>
      <c r="O1266" s="213"/>
      <c r="P1266" s="213"/>
    </row>
    <row r="1267" spans="14:16" ht="37.15" customHeight="1">
      <c r="N1267" s="213"/>
      <c r="O1267" s="213"/>
      <c r="P1267" s="213"/>
    </row>
    <row r="1268" spans="14:16" ht="37.15" customHeight="1">
      <c r="N1268" s="213"/>
      <c r="O1268" s="213"/>
      <c r="P1268" s="213"/>
    </row>
    <row r="1269" spans="14:16" ht="37.15" customHeight="1">
      <c r="N1269" s="213"/>
      <c r="O1269" s="213"/>
      <c r="P1269" s="213"/>
    </row>
    <row r="1270" spans="14:16" ht="37.15" customHeight="1">
      <c r="N1270" s="213"/>
      <c r="O1270" s="213"/>
      <c r="P1270" s="213"/>
    </row>
    <row r="1271" spans="14:16" ht="37.15" customHeight="1">
      <c r="N1271" s="213"/>
      <c r="O1271" s="213"/>
      <c r="P1271" s="213"/>
    </row>
    <row r="1272" spans="14:16" ht="37.15" customHeight="1">
      <c r="N1272" s="213"/>
      <c r="O1272" s="213"/>
      <c r="P1272" s="213"/>
    </row>
    <row r="1273" spans="14:16" ht="37.15" customHeight="1">
      <c r="N1273" s="213"/>
      <c r="O1273" s="213"/>
      <c r="P1273" s="213"/>
    </row>
    <row r="1274" spans="14:16" ht="37.15" customHeight="1">
      <c r="N1274" s="213"/>
      <c r="O1274" s="213"/>
      <c r="P1274" s="213"/>
    </row>
    <row r="1275" spans="14:16" ht="37.15" customHeight="1">
      <c r="N1275" s="213"/>
      <c r="O1275" s="213"/>
      <c r="P1275" s="213"/>
    </row>
    <row r="1276" spans="14:16" ht="37.15" customHeight="1">
      <c r="N1276" s="213"/>
      <c r="O1276" s="213"/>
      <c r="P1276" s="213"/>
    </row>
    <row r="1277" spans="14:16" ht="37.15" customHeight="1">
      <c r="N1277" s="213"/>
      <c r="O1277" s="213"/>
      <c r="P1277" s="213"/>
    </row>
    <row r="1278" spans="14:16" ht="37.15" customHeight="1">
      <c r="N1278" s="213"/>
      <c r="O1278" s="213"/>
      <c r="P1278" s="213"/>
    </row>
    <row r="1279" spans="14:16" ht="37.15" customHeight="1">
      <c r="N1279" s="213"/>
      <c r="O1279" s="213"/>
      <c r="P1279" s="213"/>
    </row>
    <row r="1280" spans="14:16" ht="37.15" customHeight="1">
      <c r="N1280" s="213"/>
      <c r="O1280" s="213"/>
      <c r="P1280" s="213"/>
    </row>
    <row r="1281" spans="14:16" ht="37.15" customHeight="1">
      <c r="N1281" s="213"/>
      <c r="O1281" s="213"/>
      <c r="P1281" s="213"/>
    </row>
    <row r="1282" spans="14:16" ht="37.15" customHeight="1">
      <c r="N1282" s="213"/>
      <c r="O1282" s="213"/>
      <c r="P1282" s="213"/>
    </row>
    <row r="1283" spans="14:16" ht="37.15" customHeight="1">
      <c r="N1283" s="213"/>
      <c r="O1283" s="213"/>
      <c r="P1283" s="213"/>
    </row>
    <row r="1284" spans="14:16" ht="37.15" customHeight="1">
      <c r="N1284" s="213"/>
      <c r="O1284" s="213"/>
      <c r="P1284" s="213"/>
    </row>
    <row r="1285" spans="14:16" ht="37.15" customHeight="1">
      <c r="N1285" s="213"/>
      <c r="O1285" s="213"/>
      <c r="P1285" s="213"/>
    </row>
    <row r="1286" spans="14:16" ht="37.15" customHeight="1">
      <c r="N1286" s="213"/>
      <c r="O1286" s="213"/>
      <c r="P1286" s="213"/>
    </row>
    <row r="1287" spans="14:16" ht="37.15" customHeight="1">
      <c r="N1287" s="213"/>
      <c r="O1287" s="213"/>
      <c r="P1287" s="213"/>
    </row>
    <row r="1288" spans="14:16" ht="37.15" customHeight="1">
      <c r="N1288" s="213"/>
      <c r="O1288" s="213"/>
      <c r="P1288" s="213"/>
    </row>
    <row r="1289" spans="14:16" ht="37.15" customHeight="1">
      <c r="N1289" s="213"/>
      <c r="O1289" s="213"/>
      <c r="P1289" s="213"/>
    </row>
    <row r="1290" spans="14:16" ht="37.15" customHeight="1">
      <c r="N1290" s="213"/>
      <c r="O1290" s="213"/>
      <c r="P1290" s="213"/>
    </row>
    <row r="1291" spans="14:16" ht="37.15" customHeight="1">
      <c r="N1291" s="213"/>
      <c r="O1291" s="213"/>
      <c r="P1291" s="213"/>
    </row>
    <row r="1292" spans="14:16" ht="37.15" customHeight="1">
      <c r="N1292" s="213"/>
      <c r="O1292" s="213"/>
      <c r="P1292" s="213"/>
    </row>
    <row r="1293" spans="14:16" ht="37.15" customHeight="1">
      <c r="N1293" s="213"/>
      <c r="O1293" s="213"/>
      <c r="P1293" s="213"/>
    </row>
    <row r="1294" spans="14:16" ht="37.15" customHeight="1">
      <c r="N1294" s="213"/>
      <c r="O1294" s="213"/>
      <c r="P1294" s="213"/>
    </row>
    <row r="1295" spans="14:16" ht="37.15" customHeight="1">
      <c r="N1295" s="213"/>
      <c r="O1295" s="213"/>
      <c r="P1295" s="213"/>
    </row>
    <row r="1296" spans="14:16" ht="37.15" customHeight="1">
      <c r="N1296" s="213"/>
      <c r="O1296" s="213"/>
      <c r="P1296" s="213"/>
    </row>
    <row r="1297" spans="14:16" ht="37.15" customHeight="1">
      <c r="N1297" s="213"/>
      <c r="O1297" s="213"/>
      <c r="P1297" s="213"/>
    </row>
    <row r="1298" spans="14:16" ht="37.15" customHeight="1">
      <c r="N1298" s="213"/>
      <c r="O1298" s="213"/>
      <c r="P1298" s="213"/>
    </row>
    <row r="1299" spans="14:16" ht="37.15" customHeight="1">
      <c r="N1299" s="213"/>
      <c r="O1299" s="213"/>
      <c r="P1299" s="213"/>
    </row>
    <row r="1300" spans="14:16" ht="37.15" customHeight="1">
      <c r="N1300" s="213"/>
      <c r="O1300" s="213"/>
      <c r="P1300" s="213"/>
    </row>
    <row r="1301" spans="14:16" ht="37.15" customHeight="1">
      <c r="N1301" s="213"/>
      <c r="O1301" s="213"/>
      <c r="P1301" s="213"/>
    </row>
    <row r="1302" spans="14:16" ht="37.15" customHeight="1">
      <c r="N1302" s="213"/>
      <c r="O1302" s="213"/>
      <c r="P1302" s="213"/>
    </row>
    <row r="1303" spans="14:16" ht="37.15" customHeight="1">
      <c r="N1303" s="213"/>
      <c r="O1303" s="213"/>
      <c r="P1303" s="213"/>
    </row>
    <row r="1304" spans="14:16" ht="37.15" customHeight="1">
      <c r="N1304" s="213"/>
      <c r="O1304" s="213"/>
      <c r="P1304" s="213"/>
    </row>
    <row r="1305" spans="14:16" ht="37.15" customHeight="1">
      <c r="N1305" s="213"/>
      <c r="O1305" s="213"/>
      <c r="P1305" s="213"/>
    </row>
    <row r="1306" spans="14:16" ht="37.15" customHeight="1">
      <c r="N1306" s="213"/>
      <c r="O1306" s="213"/>
      <c r="P1306" s="213"/>
    </row>
    <row r="1307" spans="14:16" ht="37.15" customHeight="1">
      <c r="N1307" s="213"/>
      <c r="O1307" s="213"/>
      <c r="P1307" s="213"/>
    </row>
    <row r="1308" spans="14:16" ht="37.15" customHeight="1">
      <c r="N1308" s="213"/>
      <c r="O1308" s="213"/>
      <c r="P1308" s="213"/>
    </row>
    <row r="1309" spans="14:16" ht="37.15" customHeight="1">
      <c r="N1309" s="213"/>
      <c r="O1309" s="213"/>
      <c r="P1309" s="213"/>
    </row>
    <row r="1310" spans="14:16" ht="37.15" customHeight="1">
      <c r="N1310" s="213"/>
      <c r="O1310" s="213"/>
      <c r="P1310" s="213"/>
    </row>
    <row r="1311" spans="14:16" ht="37.15" customHeight="1">
      <c r="N1311" s="213"/>
      <c r="O1311" s="213"/>
      <c r="P1311" s="213"/>
    </row>
    <row r="1312" spans="14:16" ht="37.15" customHeight="1">
      <c r="N1312" s="213"/>
      <c r="O1312" s="213"/>
      <c r="P1312" s="213"/>
    </row>
    <row r="1313" spans="14:16" ht="37.15" customHeight="1">
      <c r="N1313" s="213"/>
      <c r="O1313" s="213"/>
      <c r="P1313" s="213"/>
    </row>
    <row r="1314" spans="14:16" ht="37.15" customHeight="1">
      <c r="N1314" s="213"/>
      <c r="O1314" s="213"/>
      <c r="P1314" s="213"/>
    </row>
    <row r="1315" spans="14:16" ht="37.15" customHeight="1">
      <c r="N1315" s="213"/>
      <c r="O1315" s="213"/>
      <c r="P1315" s="213"/>
    </row>
    <row r="1316" spans="14:16" ht="37.15" customHeight="1">
      <c r="N1316" s="213"/>
      <c r="O1316" s="213"/>
      <c r="P1316" s="213"/>
    </row>
    <row r="1317" spans="14:16" ht="37.15" customHeight="1">
      <c r="N1317" s="213"/>
      <c r="O1317" s="213"/>
      <c r="P1317" s="213"/>
    </row>
    <row r="1318" spans="14:16" ht="37.15" customHeight="1">
      <c r="N1318" s="213"/>
      <c r="O1318" s="213"/>
      <c r="P1318" s="213"/>
    </row>
    <row r="1319" spans="14:16" ht="37.15" customHeight="1">
      <c r="N1319" s="213"/>
      <c r="O1319" s="213"/>
      <c r="P1319" s="213"/>
    </row>
    <row r="1320" spans="14:16" ht="37.15" customHeight="1">
      <c r="N1320" s="213"/>
      <c r="O1320" s="213"/>
      <c r="P1320" s="213"/>
    </row>
    <row r="1321" spans="14:16" ht="37.15" customHeight="1">
      <c r="N1321" s="213"/>
      <c r="O1321" s="213"/>
      <c r="P1321" s="213"/>
    </row>
    <row r="1322" spans="14:16" ht="37.15" customHeight="1">
      <c r="N1322" s="213"/>
      <c r="O1322" s="213"/>
      <c r="P1322" s="213"/>
    </row>
    <row r="1323" spans="14:16" ht="37.15" customHeight="1">
      <c r="N1323" s="213"/>
      <c r="O1323" s="213"/>
      <c r="P1323" s="213"/>
    </row>
    <row r="1324" spans="14:16" ht="37.15" customHeight="1">
      <c r="N1324" s="213"/>
      <c r="O1324" s="213"/>
      <c r="P1324" s="213"/>
    </row>
    <row r="1325" spans="14:16" ht="37.15" customHeight="1">
      <c r="N1325" s="213"/>
      <c r="O1325" s="213"/>
      <c r="P1325" s="213"/>
    </row>
    <row r="1326" spans="14:16" ht="37.15" customHeight="1">
      <c r="N1326" s="213"/>
      <c r="O1326" s="213"/>
      <c r="P1326" s="213"/>
    </row>
    <row r="1327" spans="14:16" ht="37.15" customHeight="1">
      <c r="N1327" s="213"/>
      <c r="O1327" s="213"/>
      <c r="P1327" s="213"/>
    </row>
    <row r="1328" spans="14:16" ht="37.15" customHeight="1">
      <c r="N1328" s="213"/>
      <c r="O1328" s="213"/>
      <c r="P1328" s="213"/>
    </row>
    <row r="1329" spans="14:16" ht="37.15" customHeight="1">
      <c r="N1329" s="213"/>
      <c r="O1329" s="213"/>
      <c r="P1329" s="213"/>
    </row>
    <row r="1330" spans="14:16" ht="37.15" customHeight="1">
      <c r="N1330" s="213"/>
      <c r="O1330" s="213"/>
      <c r="P1330" s="213"/>
    </row>
    <row r="1331" spans="14:16" ht="37.15" customHeight="1">
      <c r="N1331" s="213"/>
      <c r="O1331" s="213"/>
      <c r="P1331" s="213"/>
    </row>
    <row r="1332" spans="14:16" ht="37.15" customHeight="1">
      <c r="N1332" s="213"/>
      <c r="O1332" s="213"/>
      <c r="P1332" s="213"/>
    </row>
    <row r="1333" spans="14:16" ht="37.15" customHeight="1">
      <c r="N1333" s="213"/>
      <c r="O1333" s="213"/>
      <c r="P1333" s="213"/>
    </row>
    <row r="1334" spans="14:16" ht="37.15" customHeight="1">
      <c r="N1334" s="213"/>
      <c r="O1334" s="213"/>
      <c r="P1334" s="213"/>
    </row>
    <row r="1335" spans="14:16" ht="37.15" customHeight="1">
      <c r="N1335" s="213"/>
      <c r="O1335" s="213"/>
      <c r="P1335" s="213"/>
    </row>
    <row r="1336" spans="14:16" ht="37.15" customHeight="1">
      <c r="N1336" s="213"/>
      <c r="O1336" s="213"/>
      <c r="P1336" s="213"/>
    </row>
    <row r="1337" spans="14:16" ht="37.15" customHeight="1">
      <c r="N1337" s="213"/>
      <c r="O1337" s="213"/>
      <c r="P1337" s="213"/>
    </row>
    <row r="1338" spans="14:16" ht="37.15" customHeight="1">
      <c r="N1338" s="213"/>
      <c r="O1338" s="213"/>
      <c r="P1338" s="213"/>
    </row>
    <row r="1339" spans="14:16" ht="37.15" customHeight="1">
      <c r="N1339" s="213"/>
      <c r="O1339" s="213"/>
      <c r="P1339" s="213"/>
    </row>
    <row r="1340" spans="14:16" ht="37.15" customHeight="1">
      <c r="N1340" s="213"/>
      <c r="O1340" s="213"/>
      <c r="P1340" s="213"/>
    </row>
    <row r="1341" spans="14:16" ht="37.15" customHeight="1">
      <c r="N1341" s="213"/>
      <c r="O1341" s="213"/>
      <c r="P1341" s="213"/>
    </row>
    <row r="1342" spans="14:16" ht="37.15" customHeight="1">
      <c r="N1342" s="213"/>
      <c r="O1342" s="213"/>
      <c r="P1342" s="213"/>
    </row>
    <row r="1343" spans="14:16" ht="37.15" customHeight="1">
      <c r="N1343" s="213"/>
      <c r="O1343" s="213"/>
      <c r="P1343" s="213"/>
    </row>
    <row r="1344" spans="14:16" ht="37.15" customHeight="1">
      <c r="N1344" s="213"/>
      <c r="O1344" s="213"/>
      <c r="P1344" s="213"/>
    </row>
    <row r="1345" spans="14:16" ht="37.15" customHeight="1">
      <c r="N1345" s="213"/>
      <c r="O1345" s="213"/>
      <c r="P1345" s="213"/>
    </row>
    <row r="1346" spans="14:16" ht="37.15" customHeight="1">
      <c r="N1346" s="213"/>
      <c r="O1346" s="213"/>
      <c r="P1346" s="213"/>
    </row>
    <row r="1347" spans="14:16" ht="37.15" customHeight="1">
      <c r="N1347" s="213"/>
      <c r="O1347" s="213"/>
      <c r="P1347" s="213"/>
    </row>
    <row r="1348" spans="14:16" ht="37.15" customHeight="1">
      <c r="N1348" s="213"/>
      <c r="O1348" s="213"/>
      <c r="P1348" s="213"/>
    </row>
    <row r="1349" spans="14:16" ht="37.15" customHeight="1">
      <c r="N1349" s="213"/>
      <c r="O1349" s="213"/>
      <c r="P1349" s="213"/>
    </row>
    <row r="1350" spans="14:16" ht="37.15" customHeight="1">
      <c r="N1350" s="213"/>
      <c r="O1350" s="213"/>
      <c r="P1350" s="213"/>
    </row>
    <row r="1351" spans="14:16" ht="37.15" customHeight="1">
      <c r="N1351" s="213"/>
      <c r="O1351" s="213"/>
      <c r="P1351" s="213"/>
    </row>
    <row r="1352" spans="14:16" ht="37.15" customHeight="1">
      <c r="N1352" s="213"/>
      <c r="O1352" s="213"/>
      <c r="P1352" s="213"/>
    </row>
    <row r="1353" spans="14:16" ht="37.15" customHeight="1">
      <c r="N1353" s="213"/>
      <c r="O1353" s="213"/>
      <c r="P1353" s="213"/>
    </row>
    <row r="1354" spans="14:16" ht="37.15" customHeight="1">
      <c r="N1354" s="213"/>
      <c r="O1354" s="213"/>
      <c r="P1354" s="213"/>
    </row>
    <row r="1355" spans="14:16" ht="37.15" customHeight="1">
      <c r="N1355" s="213"/>
      <c r="O1355" s="213"/>
      <c r="P1355" s="213"/>
    </row>
    <row r="1356" spans="14:16" ht="37.15" customHeight="1">
      <c r="N1356" s="213"/>
      <c r="O1356" s="213"/>
      <c r="P1356" s="213"/>
    </row>
    <row r="1357" spans="14:16" ht="37.15" customHeight="1">
      <c r="N1357" s="213"/>
      <c r="O1357" s="213"/>
      <c r="P1357" s="213"/>
    </row>
    <row r="1358" spans="14:16" ht="37.15" customHeight="1">
      <c r="N1358" s="213"/>
      <c r="O1358" s="213"/>
      <c r="P1358" s="213"/>
    </row>
    <row r="1359" spans="14:16" ht="37.15" customHeight="1">
      <c r="N1359" s="213"/>
      <c r="O1359" s="213"/>
      <c r="P1359" s="213"/>
    </row>
    <row r="1360" spans="14:16" ht="37.15" customHeight="1">
      <c r="N1360" s="213"/>
      <c r="O1360" s="213"/>
      <c r="P1360" s="213"/>
    </row>
    <row r="1361" spans="14:16" ht="37.15" customHeight="1">
      <c r="N1361" s="213"/>
      <c r="O1361" s="213"/>
      <c r="P1361" s="213"/>
    </row>
    <row r="1362" spans="14:16" ht="37.15" customHeight="1">
      <c r="N1362" s="213"/>
      <c r="O1362" s="213"/>
      <c r="P1362" s="213"/>
    </row>
    <row r="1363" spans="14:16" ht="37.15" customHeight="1">
      <c r="N1363" s="213"/>
      <c r="O1363" s="213"/>
      <c r="P1363" s="213"/>
    </row>
    <row r="1364" spans="14:16" ht="37.15" customHeight="1">
      <c r="N1364" s="213"/>
      <c r="O1364" s="213"/>
      <c r="P1364" s="213"/>
    </row>
    <row r="1365" spans="14:16" ht="37.15" customHeight="1">
      <c r="N1365" s="213"/>
      <c r="O1365" s="213"/>
      <c r="P1365" s="213"/>
    </row>
    <row r="1366" spans="14:16" ht="37.15" customHeight="1">
      <c r="N1366" s="213"/>
      <c r="O1366" s="213"/>
      <c r="P1366" s="213"/>
    </row>
    <row r="1367" spans="14:16" ht="37.15" customHeight="1">
      <c r="N1367" s="213"/>
      <c r="O1367" s="213"/>
      <c r="P1367" s="213"/>
    </row>
    <row r="1368" spans="14:16" ht="37.15" customHeight="1">
      <c r="N1368" s="213"/>
      <c r="O1368" s="213"/>
      <c r="P1368" s="213"/>
    </row>
    <row r="1369" spans="14:16" ht="37.15" customHeight="1">
      <c r="N1369" s="213"/>
      <c r="O1369" s="213"/>
      <c r="P1369" s="213"/>
    </row>
    <row r="1370" spans="14:16" ht="37.15" customHeight="1">
      <c r="N1370" s="213"/>
      <c r="O1370" s="213"/>
      <c r="P1370" s="213"/>
    </row>
    <row r="1371" spans="14:16" ht="37.15" customHeight="1">
      <c r="N1371" s="213"/>
      <c r="O1371" s="213"/>
      <c r="P1371" s="213"/>
    </row>
    <row r="1372" spans="14:16" ht="37.15" customHeight="1">
      <c r="N1372" s="213"/>
      <c r="O1372" s="213"/>
      <c r="P1372" s="213"/>
    </row>
    <row r="1373" spans="14:16" ht="37.15" customHeight="1">
      <c r="N1373" s="213"/>
      <c r="O1373" s="213"/>
      <c r="P1373" s="213"/>
    </row>
    <row r="1374" spans="14:16" ht="37.15" customHeight="1">
      <c r="N1374" s="213"/>
      <c r="O1374" s="213"/>
      <c r="P1374" s="213"/>
    </row>
    <row r="1375" spans="14:16" ht="37.15" customHeight="1">
      <c r="N1375" s="213"/>
      <c r="O1375" s="213"/>
      <c r="P1375" s="213"/>
    </row>
    <row r="1376" spans="14:16" ht="37.15" customHeight="1">
      <c r="N1376" s="213"/>
      <c r="O1376" s="213"/>
      <c r="P1376" s="213"/>
    </row>
    <row r="1377" spans="14:16" ht="37.15" customHeight="1">
      <c r="N1377" s="213"/>
      <c r="O1377" s="213"/>
      <c r="P1377" s="213"/>
    </row>
    <row r="1378" spans="14:16" ht="37.15" customHeight="1">
      <c r="N1378" s="213"/>
      <c r="O1378" s="213"/>
      <c r="P1378" s="213"/>
    </row>
    <row r="1379" spans="14:16" ht="37.15" customHeight="1">
      <c r="N1379" s="213"/>
      <c r="O1379" s="213"/>
      <c r="P1379" s="213"/>
    </row>
    <row r="1380" spans="14:16" ht="37.15" customHeight="1">
      <c r="N1380" s="213"/>
      <c r="O1380" s="213"/>
      <c r="P1380" s="213"/>
    </row>
    <row r="1381" spans="14:16" ht="37.15" customHeight="1">
      <c r="N1381" s="213"/>
      <c r="O1381" s="213"/>
      <c r="P1381" s="213"/>
    </row>
    <row r="1382" spans="14:16" ht="37.15" customHeight="1">
      <c r="N1382" s="213"/>
      <c r="O1382" s="213"/>
      <c r="P1382" s="213"/>
    </row>
    <row r="1383" spans="14:16" ht="37.15" customHeight="1">
      <c r="N1383" s="213"/>
      <c r="O1383" s="213"/>
      <c r="P1383" s="213"/>
    </row>
    <row r="1384" spans="14:16" ht="37.15" customHeight="1">
      <c r="N1384" s="213"/>
      <c r="O1384" s="213"/>
      <c r="P1384" s="213"/>
    </row>
    <row r="1385" spans="14:16" ht="37.15" customHeight="1">
      <c r="N1385" s="213"/>
      <c r="O1385" s="213"/>
      <c r="P1385" s="213"/>
    </row>
    <row r="1386" spans="14:16" ht="37.15" customHeight="1">
      <c r="N1386" s="213"/>
      <c r="O1386" s="213"/>
      <c r="P1386" s="213"/>
    </row>
    <row r="1387" spans="14:16" ht="37.15" customHeight="1">
      <c r="N1387" s="213"/>
      <c r="O1387" s="213"/>
      <c r="P1387" s="213"/>
    </row>
    <row r="1388" spans="14:16" ht="37.15" customHeight="1">
      <c r="N1388" s="213"/>
      <c r="O1388" s="213"/>
      <c r="P1388" s="213"/>
    </row>
    <row r="1389" spans="14:16" ht="37.15" customHeight="1">
      <c r="N1389" s="213"/>
      <c r="O1389" s="213"/>
      <c r="P1389" s="213"/>
    </row>
    <row r="1390" spans="14:16" ht="37.15" customHeight="1">
      <c r="N1390" s="213"/>
      <c r="O1390" s="213"/>
      <c r="P1390" s="213"/>
    </row>
    <row r="1391" spans="14:16" ht="37.15" customHeight="1">
      <c r="N1391" s="213"/>
      <c r="O1391" s="213"/>
      <c r="P1391" s="213"/>
    </row>
    <row r="1392" spans="14:16" ht="37.15" customHeight="1">
      <c r="N1392" s="213"/>
      <c r="O1392" s="213"/>
      <c r="P1392" s="213"/>
    </row>
    <row r="1393" spans="14:16" ht="37.15" customHeight="1">
      <c r="N1393" s="213"/>
      <c r="O1393" s="213"/>
      <c r="P1393" s="213"/>
    </row>
    <row r="1394" spans="14:16" ht="37.15" customHeight="1">
      <c r="N1394" s="213"/>
      <c r="O1394" s="213"/>
      <c r="P1394" s="213"/>
    </row>
    <row r="1395" spans="14:16" ht="37.15" customHeight="1">
      <c r="N1395" s="213"/>
      <c r="O1395" s="213"/>
      <c r="P1395" s="213"/>
    </row>
    <row r="1396" spans="14:16" ht="37.15" customHeight="1">
      <c r="N1396" s="213"/>
      <c r="O1396" s="213"/>
      <c r="P1396" s="213"/>
    </row>
    <row r="1397" spans="14:16" ht="37.15" customHeight="1">
      <c r="N1397" s="213"/>
      <c r="O1397" s="213"/>
      <c r="P1397" s="213"/>
    </row>
    <row r="1398" spans="14:16" ht="37.15" customHeight="1">
      <c r="N1398" s="213"/>
      <c r="O1398" s="213"/>
      <c r="P1398" s="213"/>
    </row>
    <row r="1399" spans="14:16" ht="37.15" customHeight="1">
      <c r="N1399" s="213"/>
      <c r="O1399" s="213"/>
      <c r="P1399" s="213"/>
    </row>
    <row r="1400" spans="14:16" ht="37.15" customHeight="1">
      <c r="N1400" s="213"/>
      <c r="O1400" s="213"/>
      <c r="P1400" s="213"/>
    </row>
    <row r="1401" spans="14:16" ht="37.15" customHeight="1">
      <c r="N1401" s="213"/>
      <c r="O1401" s="213"/>
      <c r="P1401" s="213"/>
    </row>
    <row r="1402" spans="14:16" ht="37.15" customHeight="1">
      <c r="N1402" s="213"/>
      <c r="O1402" s="213"/>
      <c r="P1402" s="213"/>
    </row>
    <row r="1403" spans="14:16" ht="37.15" customHeight="1">
      <c r="N1403" s="213"/>
      <c r="O1403" s="213"/>
      <c r="P1403" s="213"/>
    </row>
    <row r="1404" spans="14:16" ht="37.15" customHeight="1">
      <c r="N1404" s="213"/>
      <c r="O1404" s="213"/>
      <c r="P1404" s="213"/>
    </row>
    <row r="1405" spans="14:16" ht="37.15" customHeight="1">
      <c r="N1405" s="213"/>
      <c r="O1405" s="213"/>
      <c r="P1405" s="213"/>
    </row>
    <row r="1406" spans="14:16" ht="37.15" customHeight="1">
      <c r="N1406" s="213"/>
      <c r="O1406" s="213"/>
      <c r="P1406" s="213"/>
    </row>
    <row r="1407" spans="14:16" ht="37.15" customHeight="1">
      <c r="N1407" s="213"/>
      <c r="O1407" s="213"/>
      <c r="P1407" s="213"/>
    </row>
    <row r="1408" spans="14:16" ht="37.15" customHeight="1">
      <c r="N1408" s="213"/>
      <c r="O1408" s="213"/>
      <c r="P1408" s="213"/>
    </row>
    <row r="1409" spans="14:16" ht="37.15" customHeight="1">
      <c r="N1409" s="213"/>
      <c r="O1409" s="213"/>
      <c r="P1409" s="213"/>
    </row>
    <row r="1410" spans="14:16" ht="37.15" customHeight="1">
      <c r="N1410" s="213"/>
      <c r="O1410" s="213"/>
      <c r="P1410" s="213"/>
    </row>
    <row r="1411" spans="14:16" ht="37.15" customHeight="1">
      <c r="N1411" s="213"/>
      <c r="O1411" s="213"/>
      <c r="P1411" s="213"/>
    </row>
    <row r="1412" spans="14:16" ht="37.15" customHeight="1">
      <c r="N1412" s="213"/>
      <c r="O1412" s="213"/>
      <c r="P1412" s="213"/>
    </row>
    <row r="1413" spans="14:16" ht="37.15" customHeight="1">
      <c r="N1413" s="213"/>
      <c r="O1413" s="213"/>
      <c r="P1413" s="213"/>
    </row>
    <row r="1414" spans="14:16" ht="37.15" customHeight="1">
      <c r="N1414" s="213"/>
      <c r="O1414" s="213"/>
      <c r="P1414" s="213"/>
    </row>
    <row r="1415" spans="14:16" ht="37.15" customHeight="1">
      <c r="N1415" s="213"/>
      <c r="O1415" s="213"/>
      <c r="P1415" s="213"/>
    </row>
    <row r="1416" spans="14:16" ht="37.15" customHeight="1">
      <c r="N1416" s="213"/>
      <c r="O1416" s="213"/>
      <c r="P1416" s="213"/>
    </row>
    <row r="1417" spans="14:16" ht="37.15" customHeight="1">
      <c r="N1417" s="213"/>
      <c r="O1417" s="213"/>
      <c r="P1417" s="213"/>
    </row>
    <row r="1418" spans="14:16" ht="37.15" customHeight="1">
      <c r="N1418" s="213"/>
      <c r="O1418" s="213"/>
      <c r="P1418" s="213"/>
    </row>
    <row r="1419" spans="14:16" ht="37.15" customHeight="1">
      <c r="N1419" s="213"/>
      <c r="O1419" s="213"/>
      <c r="P1419" s="213"/>
    </row>
    <row r="1420" spans="14:16" ht="37.15" customHeight="1">
      <c r="N1420" s="213"/>
      <c r="O1420" s="213"/>
      <c r="P1420" s="213"/>
    </row>
    <row r="1421" spans="14:16" ht="37.15" customHeight="1">
      <c r="N1421" s="213"/>
      <c r="O1421" s="213"/>
      <c r="P1421" s="213"/>
    </row>
    <row r="1422" spans="14:16" ht="37.15" customHeight="1">
      <c r="N1422" s="213"/>
      <c r="O1422" s="213"/>
      <c r="P1422" s="213"/>
    </row>
    <row r="1423" spans="14:16" ht="37.15" customHeight="1">
      <c r="N1423" s="213"/>
      <c r="O1423" s="213"/>
      <c r="P1423" s="213"/>
    </row>
    <row r="1424" spans="14:16" ht="37.15" customHeight="1">
      <c r="N1424" s="213"/>
      <c r="O1424" s="213"/>
      <c r="P1424" s="213"/>
    </row>
    <row r="1425" spans="14:16" ht="37.15" customHeight="1">
      <c r="N1425" s="213"/>
      <c r="O1425" s="213"/>
      <c r="P1425" s="213"/>
    </row>
    <row r="1426" spans="14:16" ht="37.15" customHeight="1">
      <c r="N1426" s="213"/>
      <c r="O1426" s="213"/>
      <c r="P1426" s="213"/>
    </row>
    <row r="1427" spans="14:16" ht="37.15" customHeight="1">
      <c r="N1427" s="213"/>
      <c r="O1427" s="213"/>
      <c r="P1427" s="213"/>
    </row>
    <row r="1428" spans="14:16" ht="37.15" customHeight="1">
      <c r="N1428" s="213"/>
      <c r="O1428" s="213"/>
      <c r="P1428" s="213"/>
    </row>
    <row r="1429" spans="14:16" ht="37.15" customHeight="1">
      <c r="N1429" s="213"/>
      <c r="O1429" s="213"/>
      <c r="P1429" s="213"/>
    </row>
    <row r="1430" spans="14:16" ht="37.15" customHeight="1">
      <c r="N1430" s="213"/>
      <c r="O1430" s="213"/>
      <c r="P1430" s="213"/>
    </row>
    <row r="1431" spans="14:16" ht="37.15" customHeight="1">
      <c r="N1431" s="213"/>
      <c r="O1431" s="213"/>
      <c r="P1431" s="213"/>
    </row>
    <row r="1432" spans="14:16" ht="37.15" customHeight="1">
      <c r="N1432" s="213"/>
      <c r="O1432" s="213"/>
      <c r="P1432" s="213"/>
    </row>
    <row r="1433" spans="14:16" ht="37.15" customHeight="1">
      <c r="N1433" s="213"/>
      <c r="O1433" s="213"/>
      <c r="P1433" s="213"/>
    </row>
    <row r="1434" spans="14:16" ht="37.15" customHeight="1">
      <c r="N1434" s="213"/>
      <c r="O1434" s="213"/>
      <c r="P1434" s="213"/>
    </row>
    <row r="1435" spans="14:16" ht="37.15" customHeight="1">
      <c r="N1435" s="213"/>
      <c r="O1435" s="213"/>
      <c r="P1435" s="213"/>
    </row>
    <row r="1436" spans="14:16" ht="37.15" customHeight="1">
      <c r="N1436" s="213"/>
      <c r="O1436" s="213"/>
      <c r="P1436" s="213"/>
    </row>
    <row r="1437" spans="14:16" ht="37.15" customHeight="1">
      <c r="N1437" s="213"/>
      <c r="O1437" s="213"/>
      <c r="P1437" s="213"/>
    </row>
    <row r="1438" spans="14:16" ht="37.15" customHeight="1">
      <c r="N1438" s="213"/>
      <c r="O1438" s="213"/>
      <c r="P1438" s="213"/>
    </row>
    <row r="1439" spans="14:16" ht="37.15" customHeight="1">
      <c r="N1439" s="213"/>
      <c r="O1439" s="213"/>
      <c r="P1439" s="213"/>
    </row>
    <row r="1440" spans="14:16" ht="37.15" customHeight="1">
      <c r="N1440" s="213"/>
      <c r="O1440" s="213"/>
      <c r="P1440" s="213"/>
    </row>
    <row r="1441" spans="14:16" ht="37.15" customHeight="1">
      <c r="N1441" s="213"/>
      <c r="O1441" s="213"/>
      <c r="P1441" s="213"/>
    </row>
    <row r="1442" spans="14:16" ht="37.15" customHeight="1">
      <c r="N1442" s="213"/>
      <c r="O1442" s="213"/>
      <c r="P1442" s="213"/>
    </row>
    <row r="1443" spans="14:16" ht="37.15" customHeight="1">
      <c r="N1443" s="213"/>
      <c r="O1443" s="213"/>
      <c r="P1443" s="213"/>
    </row>
    <row r="1444" spans="14:16" ht="37.15" customHeight="1">
      <c r="N1444" s="213"/>
      <c r="O1444" s="213"/>
      <c r="P1444" s="213"/>
    </row>
    <row r="1445" spans="14:16" ht="37.15" customHeight="1">
      <c r="N1445" s="213"/>
      <c r="O1445" s="213"/>
      <c r="P1445" s="213"/>
    </row>
    <row r="1446" spans="14:16" ht="37.15" customHeight="1">
      <c r="N1446" s="213"/>
      <c r="O1446" s="213"/>
      <c r="P1446" s="213"/>
    </row>
    <row r="1447" spans="14:16" ht="37.15" customHeight="1">
      <c r="N1447" s="213"/>
      <c r="O1447" s="213"/>
      <c r="P1447" s="213"/>
    </row>
    <row r="1448" spans="14:16" ht="37.15" customHeight="1">
      <c r="N1448" s="213"/>
      <c r="O1448" s="213"/>
      <c r="P1448" s="213"/>
    </row>
    <row r="1449" spans="14:16" ht="37.15" customHeight="1">
      <c r="N1449" s="213"/>
      <c r="O1449" s="213"/>
      <c r="P1449" s="213"/>
    </row>
    <row r="1450" spans="14:16" ht="37.15" customHeight="1">
      <c r="N1450" s="213"/>
      <c r="O1450" s="213"/>
      <c r="P1450" s="213"/>
    </row>
    <row r="1451" spans="14:16" ht="37.15" customHeight="1">
      <c r="N1451" s="213"/>
      <c r="O1451" s="213"/>
      <c r="P1451" s="213"/>
    </row>
    <row r="1452" spans="14:16" ht="37.15" customHeight="1">
      <c r="N1452" s="213"/>
      <c r="O1452" s="213"/>
      <c r="P1452" s="213"/>
    </row>
    <row r="1453" spans="14:16" ht="37.15" customHeight="1">
      <c r="N1453" s="213"/>
      <c r="O1453" s="213"/>
      <c r="P1453" s="213"/>
    </row>
    <row r="1454" spans="14:16" ht="37.15" customHeight="1">
      <c r="N1454" s="213"/>
      <c r="O1454" s="213"/>
      <c r="P1454" s="213"/>
    </row>
    <row r="1455" spans="14:16" ht="37.15" customHeight="1">
      <c r="N1455" s="213"/>
      <c r="O1455" s="213"/>
      <c r="P1455" s="213"/>
    </row>
    <row r="1456" spans="14:16" ht="37.15" customHeight="1">
      <c r="N1456" s="213"/>
      <c r="O1456" s="213"/>
      <c r="P1456" s="213"/>
    </row>
    <row r="1457" spans="14:16" ht="37.15" customHeight="1">
      <c r="N1457" s="213"/>
      <c r="O1457" s="213"/>
      <c r="P1457" s="213"/>
    </row>
    <row r="1458" spans="14:16" ht="37.15" customHeight="1">
      <c r="N1458" s="213"/>
      <c r="O1458" s="213"/>
      <c r="P1458" s="213"/>
    </row>
    <row r="1459" spans="14:16" ht="37.15" customHeight="1">
      <c r="N1459" s="213"/>
      <c r="O1459" s="213"/>
      <c r="P1459" s="213"/>
    </row>
    <row r="1460" spans="14:16" ht="37.15" customHeight="1">
      <c r="N1460" s="213"/>
      <c r="O1460" s="213"/>
      <c r="P1460" s="213"/>
    </row>
    <row r="1461" spans="14:16" ht="37.15" customHeight="1">
      <c r="N1461" s="213"/>
      <c r="O1461" s="213"/>
      <c r="P1461" s="213"/>
    </row>
    <row r="1462" spans="14:16" ht="37.15" customHeight="1">
      <c r="N1462" s="213"/>
      <c r="O1462" s="213"/>
      <c r="P1462" s="213"/>
    </row>
    <row r="1463" spans="14:16" ht="37.15" customHeight="1">
      <c r="N1463" s="213"/>
      <c r="O1463" s="213"/>
      <c r="P1463" s="213"/>
    </row>
    <row r="1464" spans="14:16" ht="37.15" customHeight="1">
      <c r="N1464" s="213"/>
      <c r="O1464" s="213"/>
      <c r="P1464" s="213"/>
    </row>
    <row r="1465" spans="14:16" ht="37.15" customHeight="1">
      <c r="N1465" s="213"/>
      <c r="O1465" s="213"/>
      <c r="P1465" s="213"/>
    </row>
    <row r="1466" spans="14:16" ht="37.15" customHeight="1">
      <c r="N1466" s="213"/>
      <c r="O1466" s="213"/>
      <c r="P1466" s="213"/>
    </row>
    <row r="1467" spans="14:16" ht="37.15" customHeight="1">
      <c r="N1467" s="213"/>
      <c r="O1467" s="213"/>
      <c r="P1467" s="213"/>
    </row>
    <row r="1468" spans="14:16" ht="37.15" customHeight="1">
      <c r="N1468" s="213"/>
      <c r="O1468" s="213"/>
      <c r="P1468" s="213"/>
    </row>
    <row r="1469" spans="14:16" ht="37.15" customHeight="1">
      <c r="N1469" s="213"/>
      <c r="O1469" s="213"/>
      <c r="P1469" s="213"/>
    </row>
    <row r="1470" spans="14:16" ht="37.15" customHeight="1">
      <c r="N1470" s="213"/>
      <c r="O1470" s="213"/>
      <c r="P1470" s="213"/>
    </row>
    <row r="1471" spans="14:16" ht="37.15" customHeight="1">
      <c r="N1471" s="213"/>
      <c r="O1471" s="213"/>
      <c r="P1471" s="213"/>
    </row>
    <row r="1472" spans="14:16" ht="37.15" customHeight="1">
      <c r="N1472" s="213"/>
      <c r="O1472" s="213"/>
      <c r="P1472" s="213"/>
    </row>
    <row r="1473" spans="14:16" ht="37.15" customHeight="1">
      <c r="N1473" s="213"/>
      <c r="O1473" s="213"/>
      <c r="P1473" s="213"/>
    </row>
    <row r="1474" spans="14:16" ht="37.15" customHeight="1">
      <c r="N1474" s="213"/>
      <c r="O1474" s="213"/>
      <c r="P1474" s="213"/>
    </row>
    <row r="1475" spans="14:16" ht="37.15" customHeight="1">
      <c r="N1475" s="213"/>
      <c r="O1475" s="213"/>
      <c r="P1475" s="213"/>
    </row>
    <row r="1476" spans="14:16" ht="37.15" customHeight="1">
      <c r="N1476" s="213"/>
      <c r="O1476" s="213"/>
      <c r="P1476" s="213"/>
    </row>
    <row r="1477" spans="14:16" ht="37.15" customHeight="1">
      <c r="N1477" s="213"/>
      <c r="O1477" s="213"/>
      <c r="P1477" s="213"/>
    </row>
    <row r="1478" spans="14:16" ht="37.15" customHeight="1">
      <c r="N1478" s="213"/>
      <c r="O1478" s="213"/>
      <c r="P1478" s="213"/>
    </row>
    <row r="1479" spans="14:16" ht="37.15" customHeight="1">
      <c r="N1479" s="213"/>
      <c r="O1479" s="213"/>
      <c r="P1479" s="213"/>
    </row>
    <row r="1480" spans="14:16" ht="37.15" customHeight="1">
      <c r="N1480" s="213"/>
      <c r="O1480" s="213"/>
      <c r="P1480" s="213"/>
    </row>
    <row r="1481" spans="14:16" ht="37.15" customHeight="1">
      <c r="N1481" s="213"/>
      <c r="O1481" s="213"/>
      <c r="P1481" s="213"/>
    </row>
    <row r="1482" spans="14:16" ht="37.15" customHeight="1">
      <c r="N1482" s="213"/>
      <c r="O1482" s="213"/>
      <c r="P1482" s="213"/>
    </row>
    <row r="1483" spans="14:16" ht="37.15" customHeight="1">
      <c r="N1483" s="213"/>
      <c r="O1483" s="213"/>
      <c r="P1483" s="213"/>
    </row>
    <row r="1484" spans="14:16" ht="37.15" customHeight="1">
      <c r="N1484" s="213"/>
      <c r="O1484" s="213"/>
      <c r="P1484" s="213"/>
    </row>
    <row r="1485" spans="14:16" ht="37.15" customHeight="1">
      <c r="N1485" s="213"/>
      <c r="O1485" s="213"/>
      <c r="P1485" s="213"/>
    </row>
    <row r="1486" spans="14:16" ht="37.15" customHeight="1">
      <c r="N1486" s="213"/>
      <c r="O1486" s="213"/>
      <c r="P1486" s="213"/>
    </row>
    <row r="1487" spans="14:16" ht="37.15" customHeight="1">
      <c r="N1487" s="213"/>
      <c r="O1487" s="213"/>
      <c r="P1487" s="213"/>
    </row>
    <row r="1488" spans="14:16" ht="37.15" customHeight="1">
      <c r="N1488" s="213"/>
      <c r="O1488" s="213"/>
      <c r="P1488" s="213"/>
    </row>
    <row r="1489" spans="14:16" ht="37.15" customHeight="1">
      <c r="N1489" s="213"/>
      <c r="O1489" s="213"/>
      <c r="P1489" s="213"/>
    </row>
    <row r="1490" spans="14:16" ht="37.15" customHeight="1">
      <c r="N1490" s="213"/>
      <c r="O1490" s="213"/>
      <c r="P1490" s="213"/>
    </row>
    <row r="1491" spans="14:16" ht="37.15" customHeight="1">
      <c r="N1491" s="213"/>
      <c r="O1491" s="213"/>
      <c r="P1491" s="213"/>
    </row>
    <row r="1492" spans="14:16" ht="37.15" customHeight="1">
      <c r="N1492" s="213"/>
      <c r="O1492" s="213"/>
      <c r="P1492" s="213"/>
    </row>
    <row r="1493" spans="14:16" ht="37.15" customHeight="1">
      <c r="N1493" s="213"/>
      <c r="O1493" s="213"/>
      <c r="P1493" s="213"/>
    </row>
    <row r="1494" spans="14:16" ht="37.15" customHeight="1">
      <c r="N1494" s="213"/>
      <c r="O1494" s="213"/>
      <c r="P1494" s="213"/>
    </row>
    <row r="1495" spans="14:16" ht="37.15" customHeight="1">
      <c r="N1495" s="213"/>
      <c r="O1495" s="213"/>
      <c r="P1495" s="213"/>
    </row>
    <row r="1496" spans="14:16" ht="37.15" customHeight="1">
      <c r="N1496" s="213"/>
      <c r="O1496" s="213"/>
      <c r="P1496" s="213"/>
    </row>
    <row r="1497" spans="14:16" ht="37.15" customHeight="1">
      <c r="N1497" s="213"/>
      <c r="O1497" s="213"/>
      <c r="P1497" s="213"/>
    </row>
    <row r="1498" spans="14:16" ht="37.15" customHeight="1">
      <c r="N1498" s="213"/>
      <c r="O1498" s="213"/>
      <c r="P1498" s="213"/>
    </row>
    <row r="1499" spans="14:16" ht="37.15" customHeight="1">
      <c r="N1499" s="213"/>
      <c r="O1499" s="213"/>
      <c r="P1499" s="213"/>
    </row>
    <row r="1500" spans="14:16" ht="37.15" customHeight="1">
      <c r="N1500" s="213"/>
      <c r="O1500" s="213"/>
      <c r="P1500" s="213"/>
    </row>
    <row r="1501" spans="14:16" ht="37.15" customHeight="1">
      <c r="N1501" s="213"/>
      <c r="O1501" s="213"/>
      <c r="P1501" s="213"/>
    </row>
    <row r="1502" spans="14:16" ht="37.15" customHeight="1">
      <c r="N1502" s="213"/>
      <c r="O1502" s="213"/>
      <c r="P1502" s="213"/>
    </row>
    <row r="1503" spans="14:16" ht="37.15" customHeight="1">
      <c r="N1503" s="213"/>
      <c r="O1503" s="213"/>
      <c r="P1503" s="213"/>
    </row>
    <row r="1504" spans="14:16" ht="37.15" customHeight="1">
      <c r="N1504" s="213"/>
      <c r="O1504" s="213"/>
      <c r="P1504" s="213"/>
    </row>
    <row r="1505" spans="14:16" ht="37.15" customHeight="1">
      <c r="N1505" s="213"/>
      <c r="O1505" s="213"/>
      <c r="P1505" s="213"/>
    </row>
    <row r="1506" spans="14:16" ht="37.15" customHeight="1">
      <c r="N1506" s="213"/>
      <c r="O1506" s="213"/>
      <c r="P1506" s="213"/>
    </row>
    <row r="1507" spans="14:16" ht="37.15" customHeight="1">
      <c r="N1507" s="213"/>
      <c r="O1507" s="213"/>
      <c r="P1507" s="213"/>
    </row>
    <row r="1508" spans="14:16" ht="37.15" customHeight="1">
      <c r="N1508" s="213"/>
      <c r="O1508" s="213"/>
      <c r="P1508" s="213"/>
    </row>
    <row r="1509" spans="14:16" ht="37.15" customHeight="1">
      <c r="N1509" s="213"/>
      <c r="O1509" s="213"/>
      <c r="P1509" s="213"/>
    </row>
    <row r="1510" spans="14:16" ht="37.15" customHeight="1">
      <c r="N1510" s="213"/>
      <c r="O1510" s="213"/>
      <c r="P1510" s="213"/>
    </row>
    <row r="1511" spans="14:16" ht="37.15" customHeight="1">
      <c r="N1511" s="213"/>
      <c r="O1511" s="213"/>
      <c r="P1511" s="213"/>
    </row>
    <row r="1512" spans="14:16" ht="37.15" customHeight="1">
      <c r="N1512" s="213"/>
      <c r="O1512" s="213"/>
      <c r="P1512" s="213"/>
    </row>
    <row r="1513" spans="14:16" ht="37.15" customHeight="1">
      <c r="N1513" s="213"/>
      <c r="O1513" s="213"/>
      <c r="P1513" s="213"/>
    </row>
    <row r="1514" spans="14:16" ht="37.15" customHeight="1">
      <c r="N1514" s="213"/>
      <c r="O1514" s="213"/>
      <c r="P1514" s="213"/>
    </row>
    <row r="1515" spans="14:16" ht="37.15" customHeight="1">
      <c r="N1515" s="213"/>
      <c r="O1515" s="213"/>
      <c r="P1515" s="213"/>
    </row>
    <row r="1516" spans="14:16" ht="37.15" customHeight="1">
      <c r="N1516" s="213"/>
      <c r="O1516" s="213"/>
      <c r="P1516" s="213"/>
    </row>
    <row r="1517" spans="14:16" ht="37.15" customHeight="1">
      <c r="N1517" s="213"/>
      <c r="O1517" s="213"/>
      <c r="P1517" s="213"/>
    </row>
    <row r="1518" spans="14:16" ht="37.15" customHeight="1">
      <c r="N1518" s="213"/>
      <c r="O1518" s="213"/>
      <c r="P1518" s="213"/>
    </row>
    <row r="1519" spans="14:16" ht="37.15" customHeight="1">
      <c r="N1519" s="213"/>
      <c r="O1519" s="213"/>
      <c r="P1519" s="213"/>
    </row>
    <row r="1520" spans="14:16" ht="37.15" customHeight="1">
      <c r="N1520" s="213"/>
      <c r="O1520" s="213"/>
      <c r="P1520" s="213"/>
    </row>
    <row r="1521" spans="14:16" ht="37.15" customHeight="1">
      <c r="N1521" s="213"/>
      <c r="O1521" s="213"/>
      <c r="P1521" s="213"/>
    </row>
    <row r="1522" spans="14:16" ht="37.15" customHeight="1">
      <c r="N1522" s="213"/>
      <c r="O1522" s="213"/>
      <c r="P1522" s="213"/>
    </row>
    <row r="1523" spans="14:16" ht="37.15" customHeight="1">
      <c r="N1523" s="213"/>
      <c r="O1523" s="213"/>
      <c r="P1523" s="213"/>
    </row>
    <row r="1524" spans="14:16" ht="37.15" customHeight="1">
      <c r="N1524" s="213"/>
      <c r="O1524" s="213"/>
      <c r="P1524" s="213"/>
    </row>
    <row r="1525" spans="14:16" ht="37.15" customHeight="1">
      <c r="N1525" s="213"/>
      <c r="O1525" s="213"/>
      <c r="P1525" s="213"/>
    </row>
    <row r="1526" spans="14:16" ht="37.15" customHeight="1">
      <c r="N1526" s="213"/>
      <c r="O1526" s="213"/>
      <c r="P1526" s="213"/>
    </row>
    <row r="1527" spans="14:16" ht="37.15" customHeight="1">
      <c r="N1527" s="213"/>
      <c r="O1527" s="213"/>
      <c r="P1527" s="213"/>
    </row>
    <row r="1528" spans="14:16" ht="37.15" customHeight="1">
      <c r="N1528" s="213"/>
      <c r="O1528" s="213"/>
      <c r="P1528" s="213"/>
    </row>
    <row r="1529" spans="14:16" ht="37.15" customHeight="1">
      <c r="N1529" s="213"/>
      <c r="O1529" s="213"/>
      <c r="P1529" s="213"/>
    </row>
    <row r="1530" spans="14:16" ht="37.15" customHeight="1">
      <c r="N1530" s="213"/>
      <c r="O1530" s="213"/>
      <c r="P1530" s="213"/>
    </row>
    <row r="1531" spans="14:16" ht="37.15" customHeight="1">
      <c r="N1531" s="213"/>
      <c r="O1531" s="213"/>
      <c r="P1531" s="213"/>
    </row>
    <row r="1532" spans="14:16" ht="37.15" customHeight="1">
      <c r="N1532" s="213"/>
      <c r="O1532" s="213"/>
      <c r="P1532" s="213"/>
    </row>
    <row r="1533" spans="14:16" ht="37.15" customHeight="1">
      <c r="N1533" s="213"/>
      <c r="O1533" s="213"/>
      <c r="P1533" s="213"/>
    </row>
    <row r="1534" spans="14:16" ht="37.15" customHeight="1">
      <c r="N1534" s="213"/>
      <c r="O1534" s="213"/>
      <c r="P1534" s="213"/>
    </row>
    <row r="1535" spans="14:16" ht="37.15" customHeight="1">
      <c r="N1535" s="213"/>
      <c r="O1535" s="213"/>
      <c r="P1535" s="213"/>
    </row>
    <row r="1536" spans="14:16" ht="37.15" customHeight="1">
      <c r="N1536" s="213"/>
      <c r="O1536" s="213"/>
      <c r="P1536" s="213"/>
    </row>
    <row r="1537" spans="14:16" ht="37.15" customHeight="1">
      <c r="N1537" s="213"/>
      <c r="O1537" s="213"/>
      <c r="P1537" s="213"/>
    </row>
    <row r="1538" spans="14:16" ht="37.15" customHeight="1">
      <c r="N1538" s="213"/>
      <c r="O1538" s="213"/>
      <c r="P1538" s="213"/>
    </row>
    <row r="1539" spans="14:16" ht="37.15" customHeight="1">
      <c r="N1539" s="213"/>
      <c r="O1539" s="213"/>
      <c r="P1539" s="213"/>
    </row>
    <row r="1540" spans="14:16" ht="37.15" customHeight="1">
      <c r="N1540" s="213"/>
      <c r="O1540" s="213"/>
      <c r="P1540" s="213"/>
    </row>
    <row r="1541" spans="14:16" ht="37.15" customHeight="1">
      <c r="N1541" s="213"/>
      <c r="O1541" s="213"/>
      <c r="P1541" s="213"/>
    </row>
    <row r="1542" spans="14:16" ht="37.15" customHeight="1">
      <c r="N1542" s="213"/>
      <c r="O1542" s="213"/>
      <c r="P1542" s="213"/>
    </row>
    <row r="1543" spans="14:16" ht="37.15" customHeight="1">
      <c r="N1543" s="213"/>
      <c r="O1543" s="213"/>
      <c r="P1543" s="213"/>
    </row>
    <row r="1544" spans="14:16" ht="37.15" customHeight="1">
      <c r="N1544" s="213"/>
      <c r="O1544" s="213"/>
      <c r="P1544" s="213"/>
    </row>
    <row r="1545" spans="14:16" ht="37.15" customHeight="1">
      <c r="N1545" s="213"/>
      <c r="O1545" s="213"/>
      <c r="P1545" s="213"/>
    </row>
    <row r="1546" spans="14:16" ht="37.15" customHeight="1">
      <c r="N1546" s="213"/>
      <c r="O1546" s="213"/>
      <c r="P1546" s="213"/>
    </row>
    <row r="1547" spans="14:16" ht="37.15" customHeight="1">
      <c r="N1547" s="213"/>
      <c r="O1547" s="213"/>
      <c r="P1547" s="213"/>
    </row>
    <row r="1548" spans="14:16" ht="37.15" customHeight="1">
      <c r="N1548" s="213"/>
      <c r="O1548" s="213"/>
      <c r="P1548" s="213"/>
    </row>
    <row r="1549" spans="14:16" ht="37.15" customHeight="1">
      <c r="N1549" s="213"/>
      <c r="O1549" s="213"/>
      <c r="P1549" s="213"/>
    </row>
    <row r="1550" spans="14:16" ht="37.15" customHeight="1">
      <c r="N1550" s="213"/>
      <c r="O1550" s="213"/>
      <c r="P1550" s="213"/>
    </row>
    <row r="1551" spans="14:16" ht="37.15" customHeight="1">
      <c r="N1551" s="213"/>
      <c r="O1551" s="213"/>
      <c r="P1551" s="213"/>
    </row>
    <row r="1552" spans="14:16" ht="37.15" customHeight="1">
      <c r="N1552" s="213"/>
      <c r="O1552" s="213"/>
      <c r="P1552" s="213"/>
    </row>
    <row r="1553" spans="14:16" ht="37.15" customHeight="1">
      <c r="N1553" s="213"/>
      <c r="O1553" s="213"/>
      <c r="P1553" s="213"/>
    </row>
    <row r="1554" spans="14:16" ht="37.15" customHeight="1">
      <c r="N1554" s="213"/>
      <c r="O1554" s="213"/>
      <c r="P1554" s="213"/>
    </row>
    <row r="1555" spans="14:16" ht="37.15" customHeight="1">
      <c r="N1555" s="213"/>
      <c r="O1555" s="213"/>
      <c r="P1555" s="213"/>
    </row>
    <row r="1556" spans="14:16" ht="37.15" customHeight="1">
      <c r="N1556" s="213"/>
      <c r="O1556" s="213"/>
      <c r="P1556" s="213"/>
    </row>
    <row r="1557" spans="14:16" ht="37.15" customHeight="1">
      <c r="N1557" s="213"/>
      <c r="O1557" s="213"/>
      <c r="P1557" s="213"/>
    </row>
    <row r="1558" spans="14:16" ht="37.15" customHeight="1">
      <c r="N1558" s="213"/>
      <c r="O1558" s="213"/>
      <c r="P1558" s="213"/>
    </row>
    <row r="1559" spans="14:16" ht="37.15" customHeight="1">
      <c r="N1559" s="213"/>
      <c r="O1559" s="213"/>
      <c r="P1559" s="213"/>
    </row>
    <row r="1560" spans="14:16" ht="37.15" customHeight="1">
      <c r="N1560" s="213"/>
      <c r="O1560" s="213"/>
      <c r="P1560" s="213"/>
    </row>
    <row r="1561" spans="14:16" ht="37.15" customHeight="1">
      <c r="N1561" s="213"/>
      <c r="O1561" s="213"/>
      <c r="P1561" s="213"/>
    </row>
    <row r="1562" spans="14:16" ht="37.15" customHeight="1">
      <c r="N1562" s="213"/>
      <c r="O1562" s="213"/>
      <c r="P1562" s="213"/>
    </row>
    <row r="1563" spans="14:16" ht="37.15" customHeight="1">
      <c r="N1563" s="213"/>
      <c r="O1563" s="213"/>
      <c r="P1563" s="213"/>
    </row>
    <row r="1564" spans="14:16" ht="37.15" customHeight="1">
      <c r="N1564" s="213"/>
      <c r="O1564" s="213"/>
      <c r="P1564" s="213"/>
    </row>
    <row r="1565" spans="14:16" ht="37.15" customHeight="1">
      <c r="N1565" s="213"/>
      <c r="O1565" s="213"/>
      <c r="P1565" s="213"/>
    </row>
    <row r="1566" spans="14:16" ht="37.15" customHeight="1">
      <c r="N1566" s="213"/>
      <c r="O1566" s="213"/>
      <c r="P1566" s="213"/>
    </row>
    <row r="1567" spans="14:16" ht="37.15" customHeight="1">
      <c r="N1567" s="213"/>
      <c r="O1567" s="213"/>
      <c r="P1567" s="213"/>
    </row>
    <row r="1568" spans="14:16" ht="37.15" customHeight="1">
      <c r="N1568" s="213"/>
      <c r="O1568" s="213"/>
      <c r="P1568" s="213"/>
    </row>
    <row r="1569" spans="14:16" ht="37.15" customHeight="1">
      <c r="N1569" s="213"/>
      <c r="O1569" s="213"/>
      <c r="P1569" s="213"/>
    </row>
    <row r="1570" spans="14:16" ht="37.15" customHeight="1">
      <c r="N1570" s="213"/>
      <c r="O1570" s="213"/>
      <c r="P1570" s="213"/>
    </row>
    <row r="1571" spans="14:16" ht="37.15" customHeight="1">
      <c r="N1571" s="213"/>
      <c r="O1571" s="213"/>
      <c r="P1571" s="213"/>
    </row>
    <row r="1572" spans="14:16" ht="37.15" customHeight="1">
      <c r="N1572" s="213"/>
      <c r="O1572" s="213"/>
      <c r="P1572" s="213"/>
    </row>
    <row r="1573" spans="14:16" ht="37.15" customHeight="1">
      <c r="N1573" s="213"/>
      <c r="O1573" s="213"/>
      <c r="P1573" s="213"/>
    </row>
    <row r="1574" spans="14:16" ht="37.15" customHeight="1">
      <c r="N1574" s="213"/>
      <c r="O1574" s="213"/>
      <c r="P1574" s="213"/>
    </row>
    <row r="1575" spans="14:16" ht="37.15" customHeight="1">
      <c r="N1575" s="213"/>
      <c r="O1575" s="213"/>
      <c r="P1575" s="213"/>
    </row>
    <row r="1576" spans="14:16" ht="37.15" customHeight="1">
      <c r="N1576" s="213"/>
      <c r="O1576" s="213"/>
      <c r="P1576" s="213"/>
    </row>
    <row r="1577" spans="14:16" ht="37.15" customHeight="1">
      <c r="N1577" s="213"/>
      <c r="O1577" s="213"/>
      <c r="P1577" s="213"/>
    </row>
    <row r="1578" spans="14:16" ht="37.15" customHeight="1">
      <c r="N1578" s="213"/>
      <c r="O1578" s="213"/>
      <c r="P1578" s="213"/>
    </row>
    <row r="1579" spans="14:16" ht="37.15" customHeight="1">
      <c r="N1579" s="213"/>
      <c r="O1579" s="213"/>
      <c r="P1579" s="213"/>
    </row>
    <row r="1580" spans="14:16" ht="37.15" customHeight="1">
      <c r="N1580" s="213"/>
      <c r="O1580" s="213"/>
      <c r="P1580" s="213"/>
    </row>
    <row r="1581" spans="14:16" ht="37.15" customHeight="1">
      <c r="N1581" s="213"/>
      <c r="O1581" s="213"/>
      <c r="P1581" s="213"/>
    </row>
    <row r="1582" spans="14:16" ht="37.15" customHeight="1">
      <c r="N1582" s="213"/>
      <c r="O1582" s="213"/>
      <c r="P1582" s="213"/>
    </row>
    <row r="1583" spans="14:16" ht="37.15" customHeight="1">
      <c r="N1583" s="213"/>
      <c r="O1583" s="213"/>
      <c r="P1583" s="213"/>
    </row>
    <row r="1584" spans="14:16" ht="37.15" customHeight="1">
      <c r="N1584" s="213"/>
      <c r="O1584" s="213"/>
      <c r="P1584" s="213"/>
    </row>
    <row r="1585" spans="14:16" ht="37.15" customHeight="1">
      <c r="N1585" s="213"/>
      <c r="O1585" s="213"/>
      <c r="P1585" s="213"/>
    </row>
    <row r="1586" spans="14:16" ht="37.15" customHeight="1">
      <c r="N1586" s="213"/>
      <c r="O1586" s="213"/>
      <c r="P1586" s="213"/>
    </row>
    <row r="1587" spans="14:16" ht="37.15" customHeight="1">
      <c r="N1587" s="213"/>
      <c r="O1587" s="213"/>
      <c r="P1587" s="213"/>
    </row>
    <row r="1588" spans="14:16" ht="37.15" customHeight="1">
      <c r="N1588" s="213"/>
      <c r="O1588" s="213"/>
      <c r="P1588" s="213"/>
    </row>
    <row r="1589" spans="14:16" ht="37.15" customHeight="1">
      <c r="N1589" s="213"/>
      <c r="O1589" s="213"/>
      <c r="P1589" s="213"/>
    </row>
    <row r="1590" spans="14:16" ht="37.15" customHeight="1">
      <c r="N1590" s="213"/>
      <c r="O1590" s="213"/>
      <c r="P1590" s="213"/>
    </row>
    <row r="1591" spans="14:16" ht="37.15" customHeight="1">
      <c r="N1591" s="213"/>
      <c r="O1591" s="213"/>
      <c r="P1591" s="213"/>
    </row>
    <row r="1592" spans="14:16" ht="37.15" customHeight="1">
      <c r="N1592" s="213"/>
      <c r="O1592" s="213"/>
      <c r="P1592" s="213"/>
    </row>
    <row r="1593" spans="14:16" ht="37.15" customHeight="1">
      <c r="N1593" s="213"/>
      <c r="O1593" s="213"/>
      <c r="P1593" s="213"/>
    </row>
    <row r="1594" spans="14:16" ht="37.15" customHeight="1">
      <c r="N1594" s="213"/>
      <c r="O1594" s="213"/>
      <c r="P1594" s="213"/>
    </row>
    <row r="1595" spans="14:16" ht="37.15" customHeight="1">
      <c r="N1595" s="213"/>
      <c r="O1595" s="213"/>
      <c r="P1595" s="213"/>
    </row>
    <row r="1596" spans="14:16" ht="37.15" customHeight="1">
      <c r="N1596" s="213"/>
      <c r="O1596" s="213"/>
      <c r="P1596" s="213"/>
    </row>
    <row r="1597" spans="14:16" ht="37.15" customHeight="1">
      <c r="N1597" s="213"/>
      <c r="O1597" s="213"/>
      <c r="P1597" s="213"/>
    </row>
    <row r="1598" spans="14:16" ht="37.15" customHeight="1">
      <c r="N1598" s="213"/>
      <c r="O1598" s="213"/>
      <c r="P1598" s="213"/>
    </row>
    <row r="1599" spans="14:16" ht="37.15" customHeight="1">
      <c r="N1599" s="213"/>
      <c r="O1599" s="213"/>
      <c r="P1599" s="213"/>
    </row>
    <row r="1600" spans="14:16" ht="37.15" customHeight="1">
      <c r="N1600" s="213"/>
      <c r="O1600" s="213"/>
      <c r="P1600" s="213"/>
    </row>
    <row r="1601" spans="14:16" ht="37.15" customHeight="1">
      <c r="N1601" s="213"/>
      <c r="O1601" s="213"/>
      <c r="P1601" s="213"/>
    </row>
    <row r="1602" spans="14:16" ht="37.15" customHeight="1">
      <c r="N1602" s="213"/>
      <c r="O1602" s="213"/>
      <c r="P1602" s="213"/>
    </row>
    <row r="1603" spans="14:16" ht="37.15" customHeight="1">
      <c r="N1603" s="213"/>
      <c r="O1603" s="213"/>
      <c r="P1603" s="213"/>
    </row>
    <row r="1604" spans="14:16" ht="37.15" customHeight="1">
      <c r="N1604" s="213"/>
      <c r="O1604" s="213"/>
      <c r="P1604" s="213"/>
    </row>
    <row r="1605" spans="14:16" ht="37.15" customHeight="1">
      <c r="N1605" s="213"/>
      <c r="O1605" s="213"/>
      <c r="P1605" s="213"/>
    </row>
    <row r="1606" spans="14:16" ht="37.15" customHeight="1">
      <c r="N1606" s="213"/>
      <c r="O1606" s="213"/>
      <c r="P1606" s="213"/>
    </row>
    <row r="1607" spans="14:16" ht="37.15" customHeight="1">
      <c r="N1607" s="213"/>
      <c r="O1607" s="213"/>
      <c r="P1607" s="213"/>
    </row>
    <row r="1608" spans="14:16" ht="37.15" customHeight="1">
      <c r="N1608" s="213"/>
      <c r="O1608" s="213"/>
      <c r="P1608" s="213"/>
    </row>
    <row r="1609" spans="14:16" ht="37.15" customHeight="1">
      <c r="N1609" s="213"/>
      <c r="O1609" s="213"/>
      <c r="P1609" s="213"/>
    </row>
    <row r="1610" spans="14:16" ht="37.15" customHeight="1">
      <c r="N1610" s="213"/>
      <c r="O1610" s="213"/>
      <c r="P1610" s="213"/>
    </row>
    <row r="1611" spans="14:16" ht="37.15" customHeight="1">
      <c r="N1611" s="213"/>
      <c r="O1611" s="213"/>
      <c r="P1611" s="213"/>
    </row>
    <row r="1612" spans="14:16" ht="37.15" customHeight="1">
      <c r="N1612" s="213"/>
      <c r="O1612" s="213"/>
      <c r="P1612" s="213"/>
    </row>
    <row r="1613" spans="14:16" ht="37.15" customHeight="1">
      <c r="N1613" s="213"/>
      <c r="O1613" s="213"/>
      <c r="P1613" s="213"/>
    </row>
    <row r="1614" spans="14:16" ht="37.15" customHeight="1">
      <c r="N1614" s="213"/>
      <c r="O1614" s="213"/>
      <c r="P1614" s="213"/>
    </row>
    <row r="1615" spans="14:16" ht="37.15" customHeight="1">
      <c r="N1615" s="213"/>
      <c r="O1615" s="213"/>
      <c r="P1615" s="213"/>
    </row>
    <row r="1616" spans="14:16" ht="37.15" customHeight="1">
      <c r="N1616" s="213"/>
      <c r="O1616" s="213"/>
      <c r="P1616" s="213"/>
    </row>
    <row r="1617" spans="14:16" ht="37.15" customHeight="1">
      <c r="N1617" s="213"/>
      <c r="O1617" s="213"/>
      <c r="P1617" s="213"/>
    </row>
    <row r="1618" spans="14:16" ht="37.15" customHeight="1">
      <c r="N1618" s="213"/>
      <c r="O1618" s="213"/>
      <c r="P1618" s="213"/>
    </row>
    <row r="1619" spans="14:16" ht="37.15" customHeight="1">
      <c r="N1619" s="213"/>
      <c r="O1619" s="213"/>
      <c r="P1619" s="213"/>
    </row>
    <row r="1620" spans="14:16" ht="37.15" customHeight="1">
      <c r="N1620" s="213"/>
      <c r="O1620" s="213"/>
      <c r="P1620" s="213"/>
    </row>
    <row r="1621" spans="14:16" ht="37.15" customHeight="1">
      <c r="N1621" s="213"/>
      <c r="O1621" s="213"/>
      <c r="P1621" s="213"/>
    </row>
    <row r="1622" spans="14:16" ht="37.15" customHeight="1">
      <c r="N1622" s="213"/>
      <c r="O1622" s="213"/>
      <c r="P1622" s="213"/>
    </row>
    <row r="1623" spans="14:16" ht="37.15" customHeight="1">
      <c r="N1623" s="213"/>
      <c r="O1623" s="213"/>
      <c r="P1623" s="213"/>
    </row>
    <row r="1624" spans="14:16" ht="37.15" customHeight="1">
      <c r="N1624" s="213"/>
      <c r="O1624" s="213"/>
      <c r="P1624" s="213"/>
    </row>
    <row r="1625" spans="14:16" ht="37.15" customHeight="1">
      <c r="N1625" s="213"/>
      <c r="O1625" s="213"/>
      <c r="P1625" s="213"/>
    </row>
    <row r="1626" spans="14:16" ht="37.15" customHeight="1">
      <c r="N1626" s="213"/>
      <c r="O1626" s="213"/>
      <c r="P1626" s="213"/>
    </row>
    <row r="1627" spans="14:16" ht="37.15" customHeight="1">
      <c r="N1627" s="213"/>
      <c r="O1627" s="213"/>
      <c r="P1627" s="213"/>
    </row>
    <row r="1628" spans="14:16" ht="37.15" customHeight="1">
      <c r="N1628" s="213"/>
      <c r="O1628" s="213"/>
      <c r="P1628" s="213"/>
    </row>
    <row r="1629" spans="14:16" ht="37.15" customHeight="1">
      <c r="N1629" s="213"/>
      <c r="O1629" s="213"/>
      <c r="P1629" s="213"/>
    </row>
    <row r="1630" spans="14:16" ht="37.15" customHeight="1">
      <c r="N1630" s="213"/>
      <c r="O1630" s="213"/>
      <c r="P1630" s="213"/>
    </row>
    <row r="1631" spans="14:16" ht="37.15" customHeight="1">
      <c r="N1631" s="213"/>
      <c r="O1631" s="213"/>
      <c r="P1631" s="213"/>
    </row>
    <row r="1632" spans="14:16" ht="37.15" customHeight="1">
      <c r="N1632" s="213"/>
      <c r="O1632" s="213"/>
      <c r="P1632" s="213"/>
    </row>
    <row r="1633" spans="14:16" ht="37.15" customHeight="1">
      <c r="N1633" s="213"/>
      <c r="O1633" s="213"/>
      <c r="P1633" s="213"/>
    </row>
    <row r="1634" spans="14:16" ht="37.15" customHeight="1">
      <c r="N1634" s="213"/>
      <c r="O1634" s="213"/>
      <c r="P1634" s="213"/>
    </row>
    <row r="1635" spans="14:16" ht="37.15" customHeight="1">
      <c r="N1635" s="213"/>
      <c r="O1635" s="213"/>
      <c r="P1635" s="213"/>
    </row>
    <row r="1636" spans="14:16" ht="37.15" customHeight="1">
      <c r="N1636" s="213"/>
      <c r="O1636" s="213"/>
      <c r="P1636" s="213"/>
    </row>
    <row r="1637" spans="14:16" ht="37.15" customHeight="1">
      <c r="N1637" s="213"/>
      <c r="O1637" s="213"/>
      <c r="P1637" s="213"/>
    </row>
    <row r="1638" spans="14:16" ht="37.15" customHeight="1">
      <c r="N1638" s="213"/>
      <c r="O1638" s="213"/>
      <c r="P1638" s="213"/>
    </row>
    <row r="1639" spans="14:16" ht="37.15" customHeight="1">
      <c r="N1639" s="213"/>
      <c r="O1639" s="213"/>
      <c r="P1639" s="213"/>
    </row>
    <row r="1640" spans="14:16" ht="37.15" customHeight="1">
      <c r="N1640" s="213"/>
      <c r="O1640" s="213"/>
      <c r="P1640" s="213"/>
    </row>
    <row r="1641" spans="14:16" ht="37.15" customHeight="1">
      <c r="N1641" s="213"/>
      <c r="O1641" s="213"/>
      <c r="P1641" s="213"/>
    </row>
    <row r="1642" spans="14:16" ht="37.15" customHeight="1">
      <c r="N1642" s="213"/>
      <c r="O1642" s="213"/>
      <c r="P1642" s="213"/>
    </row>
    <row r="1643" spans="14:16" ht="37.15" customHeight="1">
      <c r="N1643" s="213"/>
      <c r="O1643" s="213"/>
      <c r="P1643" s="213"/>
    </row>
    <row r="1644" spans="14:16" ht="37.15" customHeight="1">
      <c r="N1644" s="213"/>
      <c r="O1644" s="213"/>
      <c r="P1644" s="213"/>
    </row>
    <row r="1645" spans="14:16" ht="37.15" customHeight="1">
      <c r="N1645" s="213"/>
      <c r="O1645" s="213"/>
      <c r="P1645" s="213"/>
    </row>
    <row r="1646" spans="14:16" ht="37.15" customHeight="1">
      <c r="N1646" s="213"/>
      <c r="O1646" s="213"/>
      <c r="P1646" s="213"/>
    </row>
    <row r="1647" spans="14:16" ht="37.15" customHeight="1">
      <c r="N1647" s="213"/>
      <c r="O1647" s="213"/>
      <c r="P1647" s="213"/>
    </row>
    <row r="1648" spans="14:16" ht="37.15" customHeight="1">
      <c r="N1648" s="213"/>
      <c r="O1648" s="213"/>
      <c r="P1648" s="213"/>
    </row>
    <row r="1649" spans="14:16" ht="37.15" customHeight="1">
      <c r="N1649" s="213"/>
      <c r="O1649" s="213"/>
      <c r="P1649" s="213"/>
    </row>
    <row r="1650" spans="14:16" ht="37.15" customHeight="1">
      <c r="N1650" s="213"/>
      <c r="O1650" s="213"/>
      <c r="P1650" s="213"/>
    </row>
    <row r="1651" spans="14:16" ht="37.15" customHeight="1">
      <c r="N1651" s="213"/>
      <c r="O1651" s="213"/>
      <c r="P1651" s="213"/>
    </row>
    <row r="1652" spans="14:16" ht="37.15" customHeight="1">
      <c r="N1652" s="213"/>
      <c r="O1652" s="213"/>
      <c r="P1652" s="213"/>
    </row>
    <row r="1653" spans="14:16" ht="37.15" customHeight="1">
      <c r="N1653" s="213"/>
      <c r="O1653" s="213"/>
      <c r="P1653" s="213"/>
    </row>
    <row r="1654" spans="14:16" ht="37.15" customHeight="1">
      <c r="N1654" s="213"/>
      <c r="O1654" s="213"/>
      <c r="P1654" s="213"/>
    </row>
    <row r="1655" spans="14:16" ht="37.15" customHeight="1">
      <c r="N1655" s="213"/>
      <c r="O1655" s="213"/>
      <c r="P1655" s="213"/>
    </row>
    <row r="1656" spans="14:16" ht="37.15" customHeight="1">
      <c r="N1656" s="213"/>
      <c r="O1656" s="213"/>
      <c r="P1656" s="213"/>
    </row>
    <row r="1657" spans="14:16" ht="37.15" customHeight="1">
      <c r="N1657" s="213"/>
      <c r="O1657" s="213"/>
      <c r="P1657" s="213"/>
    </row>
    <row r="1658" spans="14:16" ht="37.15" customHeight="1">
      <c r="N1658" s="213"/>
      <c r="O1658" s="213"/>
      <c r="P1658" s="213"/>
    </row>
    <row r="1659" spans="14:16" ht="37.15" customHeight="1">
      <c r="N1659" s="213"/>
      <c r="O1659" s="213"/>
      <c r="P1659" s="213"/>
    </row>
    <row r="1660" spans="14:16" ht="37.15" customHeight="1">
      <c r="N1660" s="213"/>
      <c r="O1660" s="213"/>
      <c r="P1660" s="213"/>
    </row>
    <row r="1661" spans="14:16" ht="37.15" customHeight="1">
      <c r="N1661" s="213"/>
      <c r="O1661" s="213"/>
      <c r="P1661" s="213"/>
    </row>
    <row r="1662" spans="14:16" ht="37.15" customHeight="1">
      <c r="N1662" s="213"/>
      <c r="O1662" s="213"/>
      <c r="P1662" s="213"/>
    </row>
    <row r="1663" spans="14:16" ht="37.15" customHeight="1">
      <c r="N1663" s="213"/>
      <c r="O1663" s="213"/>
      <c r="P1663" s="213"/>
    </row>
    <row r="1664" spans="14:16" ht="37.15" customHeight="1">
      <c r="N1664" s="213"/>
      <c r="O1664" s="213"/>
      <c r="P1664" s="213"/>
    </row>
    <row r="1665" spans="14:16" ht="37.15" customHeight="1">
      <c r="N1665" s="213"/>
      <c r="O1665" s="213"/>
      <c r="P1665" s="213"/>
    </row>
    <row r="1666" spans="14:16" ht="37.15" customHeight="1">
      <c r="N1666" s="213"/>
      <c r="O1666" s="213"/>
      <c r="P1666" s="213"/>
    </row>
    <row r="1667" spans="14:16" ht="37.15" customHeight="1">
      <c r="N1667" s="213"/>
      <c r="O1667" s="213"/>
      <c r="P1667" s="213"/>
    </row>
    <row r="1668" spans="14:16" ht="37.15" customHeight="1">
      <c r="N1668" s="213"/>
      <c r="O1668" s="213"/>
      <c r="P1668" s="213"/>
    </row>
    <row r="1669" spans="14:16" ht="37.15" customHeight="1">
      <c r="N1669" s="213"/>
      <c r="O1669" s="213"/>
      <c r="P1669" s="213"/>
    </row>
    <row r="1670" spans="14:16" ht="37.15" customHeight="1">
      <c r="N1670" s="213"/>
      <c r="O1670" s="213"/>
      <c r="P1670" s="213"/>
    </row>
    <row r="1671" spans="14:16" ht="37.15" customHeight="1">
      <c r="N1671" s="213"/>
      <c r="O1671" s="213"/>
      <c r="P1671" s="213"/>
    </row>
    <row r="1672" spans="14:16" ht="37.15" customHeight="1">
      <c r="N1672" s="213"/>
      <c r="O1672" s="213"/>
      <c r="P1672" s="213"/>
    </row>
    <row r="1673" spans="14:16" ht="37.15" customHeight="1">
      <c r="N1673" s="213"/>
      <c r="O1673" s="213"/>
      <c r="P1673" s="213"/>
    </row>
    <row r="1674" spans="14:16" ht="37.15" customHeight="1">
      <c r="N1674" s="213"/>
      <c r="O1674" s="213"/>
      <c r="P1674" s="213"/>
    </row>
    <row r="1675" spans="14:16" ht="37.15" customHeight="1">
      <c r="N1675" s="213"/>
      <c r="O1675" s="213"/>
      <c r="P1675" s="213"/>
    </row>
    <row r="1676" spans="14:16" ht="37.15" customHeight="1">
      <c r="N1676" s="213"/>
      <c r="O1676" s="213"/>
      <c r="P1676" s="213"/>
    </row>
    <row r="1677" spans="14:16" ht="37.15" customHeight="1">
      <c r="N1677" s="213"/>
      <c r="O1677" s="213"/>
      <c r="P1677" s="213"/>
    </row>
    <row r="1678" spans="14:16" ht="37.15" customHeight="1">
      <c r="N1678" s="213"/>
      <c r="O1678" s="213"/>
      <c r="P1678" s="213"/>
    </row>
    <row r="1679" spans="14:16" ht="37.15" customHeight="1">
      <c r="N1679" s="213"/>
      <c r="O1679" s="213"/>
      <c r="P1679" s="213"/>
    </row>
    <row r="1680" spans="14:16" ht="37.15" customHeight="1">
      <c r="N1680" s="213"/>
      <c r="O1680" s="213"/>
      <c r="P1680" s="213"/>
    </row>
    <row r="1681" spans="14:16" ht="37.15" customHeight="1">
      <c r="N1681" s="213"/>
      <c r="O1681" s="213"/>
      <c r="P1681" s="213"/>
    </row>
    <row r="1682" spans="14:16" ht="37.15" customHeight="1">
      <c r="N1682" s="213"/>
      <c r="O1682" s="213"/>
      <c r="P1682" s="213"/>
    </row>
    <row r="1683" spans="14:16" ht="37.15" customHeight="1">
      <c r="N1683" s="213"/>
      <c r="O1683" s="213"/>
      <c r="P1683" s="213"/>
    </row>
    <row r="1684" spans="14:16" ht="37.15" customHeight="1">
      <c r="N1684" s="213"/>
      <c r="O1684" s="213"/>
      <c r="P1684" s="213"/>
    </row>
    <row r="1685" spans="14:16" ht="37.15" customHeight="1">
      <c r="N1685" s="213"/>
      <c r="O1685" s="213"/>
      <c r="P1685" s="213"/>
    </row>
    <row r="1686" spans="14:16" ht="37.15" customHeight="1">
      <c r="N1686" s="213"/>
      <c r="O1686" s="213"/>
      <c r="P1686" s="213"/>
    </row>
    <row r="1687" spans="14:16" ht="37.15" customHeight="1">
      <c r="N1687" s="213"/>
      <c r="O1687" s="213"/>
      <c r="P1687" s="213"/>
    </row>
    <row r="1688" spans="14:16" ht="37.15" customHeight="1">
      <c r="N1688" s="213"/>
      <c r="O1688" s="213"/>
      <c r="P1688" s="213"/>
    </row>
    <row r="1689" spans="14:16" ht="37.15" customHeight="1">
      <c r="N1689" s="213"/>
      <c r="O1689" s="213"/>
      <c r="P1689" s="213"/>
    </row>
    <row r="1690" spans="14:16" ht="37.15" customHeight="1">
      <c r="N1690" s="213"/>
      <c r="O1690" s="213"/>
      <c r="P1690" s="213"/>
    </row>
    <row r="1691" spans="14:16" ht="37.15" customHeight="1">
      <c r="N1691" s="213"/>
      <c r="O1691" s="213"/>
      <c r="P1691" s="213"/>
    </row>
    <row r="1692" spans="14:16" ht="37.15" customHeight="1">
      <c r="N1692" s="213"/>
      <c r="O1692" s="213"/>
      <c r="P1692" s="213"/>
    </row>
    <row r="1693" spans="14:16" ht="37.15" customHeight="1">
      <c r="N1693" s="213"/>
      <c r="O1693" s="213"/>
      <c r="P1693" s="213"/>
    </row>
    <row r="1694" spans="14:16" ht="37.15" customHeight="1">
      <c r="N1694" s="213"/>
      <c r="O1694" s="213"/>
      <c r="P1694" s="213"/>
    </row>
    <row r="1695" spans="14:16" ht="37.15" customHeight="1">
      <c r="N1695" s="213"/>
      <c r="O1695" s="213"/>
      <c r="P1695" s="213"/>
    </row>
    <row r="1696" spans="14:16" ht="37.15" customHeight="1">
      <c r="N1696" s="213"/>
      <c r="O1696" s="213"/>
      <c r="P1696" s="213"/>
    </row>
    <row r="1697" spans="14:16" ht="37.15" customHeight="1">
      <c r="N1697" s="213"/>
      <c r="O1697" s="213"/>
      <c r="P1697" s="213"/>
    </row>
    <row r="1698" spans="14:16" ht="37.15" customHeight="1">
      <c r="N1698" s="213"/>
      <c r="O1698" s="213"/>
      <c r="P1698" s="213"/>
    </row>
    <row r="1699" spans="14:16" ht="37.15" customHeight="1">
      <c r="N1699" s="213"/>
      <c r="O1699" s="213"/>
      <c r="P1699" s="213"/>
    </row>
    <row r="1700" spans="14:16" ht="37.15" customHeight="1">
      <c r="N1700" s="213"/>
      <c r="O1700" s="213"/>
      <c r="P1700" s="213"/>
    </row>
    <row r="1701" spans="14:16" ht="37.15" customHeight="1">
      <c r="N1701" s="213"/>
      <c r="O1701" s="213"/>
      <c r="P1701" s="213"/>
    </row>
    <row r="1702" spans="14:16" ht="37.15" customHeight="1">
      <c r="N1702" s="213"/>
      <c r="O1702" s="213"/>
      <c r="P1702" s="213"/>
    </row>
    <row r="1703" spans="14:16" ht="37.15" customHeight="1">
      <c r="N1703" s="213"/>
      <c r="O1703" s="213"/>
      <c r="P1703" s="213"/>
    </row>
    <row r="1704" spans="14:16" ht="37.15" customHeight="1">
      <c r="N1704" s="213"/>
      <c r="O1704" s="213"/>
      <c r="P1704" s="213"/>
    </row>
    <row r="1705" spans="14:16" ht="37.15" customHeight="1">
      <c r="N1705" s="213"/>
      <c r="O1705" s="213"/>
      <c r="P1705" s="213"/>
    </row>
    <row r="1706" spans="14:16" ht="37.15" customHeight="1">
      <c r="N1706" s="213"/>
      <c r="O1706" s="213"/>
      <c r="P1706" s="213"/>
    </row>
    <row r="1707" spans="14:16" ht="37.15" customHeight="1">
      <c r="N1707" s="213"/>
      <c r="O1707" s="213"/>
      <c r="P1707" s="213"/>
    </row>
    <row r="1708" spans="14:16" ht="37.15" customHeight="1">
      <c r="N1708" s="213"/>
      <c r="O1708" s="213"/>
      <c r="P1708" s="213"/>
    </row>
    <row r="1709" spans="14:16" ht="37.15" customHeight="1">
      <c r="N1709" s="213"/>
      <c r="O1709" s="213"/>
      <c r="P1709" s="213"/>
    </row>
    <row r="1710" spans="14:16" ht="37.15" customHeight="1">
      <c r="N1710" s="213"/>
      <c r="O1710" s="213"/>
      <c r="P1710" s="213"/>
    </row>
    <row r="1711" spans="14:16" ht="37.15" customHeight="1">
      <c r="N1711" s="213"/>
      <c r="O1711" s="213"/>
      <c r="P1711" s="213"/>
    </row>
    <row r="1712" spans="14:16" ht="37.15" customHeight="1">
      <c r="N1712" s="213"/>
      <c r="O1712" s="213"/>
      <c r="P1712" s="213"/>
    </row>
    <row r="1713" spans="14:16" ht="37.15" customHeight="1">
      <c r="N1713" s="213"/>
      <c r="O1713" s="213"/>
      <c r="P1713" s="213"/>
    </row>
    <row r="1714" spans="14:16" ht="37.15" customHeight="1">
      <c r="N1714" s="213"/>
      <c r="O1714" s="213"/>
      <c r="P1714" s="213"/>
    </row>
    <row r="1715" spans="14:16" ht="37.15" customHeight="1">
      <c r="N1715" s="213"/>
      <c r="O1715" s="213"/>
      <c r="P1715" s="213"/>
    </row>
    <row r="1716" spans="14:16" ht="37.15" customHeight="1">
      <c r="N1716" s="213"/>
      <c r="O1716" s="213"/>
      <c r="P1716" s="213"/>
    </row>
    <row r="1717" spans="14:16" ht="37.15" customHeight="1">
      <c r="N1717" s="213"/>
      <c r="O1717" s="213"/>
      <c r="P1717" s="213"/>
    </row>
    <row r="1718" spans="14:16" ht="37.15" customHeight="1">
      <c r="N1718" s="213"/>
      <c r="O1718" s="213"/>
      <c r="P1718" s="213"/>
    </row>
    <row r="1719" spans="14:16" ht="37.15" customHeight="1">
      <c r="N1719" s="213"/>
      <c r="O1719" s="213"/>
      <c r="P1719" s="213"/>
    </row>
    <row r="1720" spans="14:16" ht="37.15" customHeight="1">
      <c r="N1720" s="213"/>
      <c r="O1720" s="213"/>
      <c r="P1720" s="213"/>
    </row>
    <row r="1721" spans="14:16" ht="37.15" customHeight="1">
      <c r="N1721" s="213"/>
      <c r="O1721" s="213"/>
      <c r="P1721" s="213"/>
    </row>
    <row r="1722" spans="14:16" ht="37.15" customHeight="1">
      <c r="N1722" s="213"/>
      <c r="O1722" s="213"/>
      <c r="P1722" s="213"/>
    </row>
    <row r="1723" spans="14:16" ht="37.15" customHeight="1">
      <c r="N1723" s="213"/>
      <c r="O1723" s="213"/>
      <c r="P1723" s="213"/>
    </row>
    <row r="1724" spans="14:16" ht="37.15" customHeight="1">
      <c r="N1724" s="213"/>
      <c r="O1724" s="213"/>
      <c r="P1724" s="213"/>
    </row>
    <row r="1725" spans="14:16" ht="37.15" customHeight="1">
      <c r="N1725" s="213"/>
      <c r="O1725" s="213"/>
      <c r="P1725" s="213"/>
    </row>
    <row r="1726" spans="14:16" ht="37.15" customHeight="1">
      <c r="N1726" s="213"/>
      <c r="O1726" s="213"/>
      <c r="P1726" s="213"/>
    </row>
    <row r="1727" spans="14:16" ht="37.15" customHeight="1">
      <c r="N1727" s="213"/>
      <c r="O1727" s="213"/>
      <c r="P1727" s="213"/>
    </row>
    <row r="1728" spans="14:16" ht="37.15" customHeight="1">
      <c r="N1728" s="213"/>
      <c r="O1728" s="213"/>
      <c r="P1728" s="213"/>
    </row>
    <row r="1729" spans="14:16" ht="37.15" customHeight="1">
      <c r="N1729" s="213"/>
      <c r="O1729" s="213"/>
      <c r="P1729" s="213"/>
    </row>
    <row r="1730" spans="14:16" ht="37.15" customHeight="1">
      <c r="N1730" s="213"/>
      <c r="O1730" s="213"/>
      <c r="P1730" s="213"/>
    </row>
    <row r="1731" spans="14:16" ht="37.15" customHeight="1">
      <c r="N1731" s="213"/>
      <c r="O1731" s="213"/>
      <c r="P1731" s="213"/>
    </row>
    <row r="1732" spans="14:16" ht="37.15" customHeight="1">
      <c r="N1732" s="213"/>
      <c r="O1732" s="213"/>
      <c r="P1732" s="213"/>
    </row>
    <row r="1733" spans="14:16" ht="37.15" customHeight="1">
      <c r="N1733" s="213"/>
      <c r="O1733" s="213"/>
      <c r="P1733" s="213"/>
    </row>
    <row r="1734" spans="14:16" ht="37.15" customHeight="1">
      <c r="N1734" s="213"/>
      <c r="O1734" s="213"/>
      <c r="P1734" s="213"/>
    </row>
    <row r="1735" spans="14:16" ht="37.15" customHeight="1">
      <c r="N1735" s="213"/>
      <c r="O1735" s="213"/>
      <c r="P1735" s="213"/>
    </row>
    <row r="1736" spans="14:16" ht="37.15" customHeight="1">
      <c r="N1736" s="213"/>
      <c r="O1736" s="213"/>
      <c r="P1736" s="213"/>
    </row>
    <row r="1737" spans="14:16" ht="37.15" customHeight="1">
      <c r="N1737" s="213"/>
      <c r="O1737" s="213"/>
      <c r="P1737" s="213"/>
    </row>
    <row r="1738" spans="14:16" ht="37.15" customHeight="1">
      <c r="N1738" s="213"/>
      <c r="O1738" s="213"/>
      <c r="P1738" s="213"/>
    </row>
    <row r="1739" spans="14:16" ht="37.15" customHeight="1">
      <c r="N1739" s="213"/>
      <c r="O1739" s="213"/>
      <c r="P1739" s="213"/>
    </row>
    <row r="1740" spans="14:16" ht="37.15" customHeight="1">
      <c r="N1740" s="213"/>
      <c r="O1740" s="213"/>
      <c r="P1740" s="213"/>
    </row>
    <row r="1741" spans="14:16" ht="37.15" customHeight="1">
      <c r="N1741" s="213"/>
      <c r="O1741" s="213"/>
      <c r="P1741" s="213"/>
    </row>
    <row r="1742" spans="14:16" ht="37.15" customHeight="1">
      <c r="N1742" s="213"/>
      <c r="O1742" s="213"/>
      <c r="P1742" s="213"/>
    </row>
    <row r="1743" spans="14:16" ht="37.15" customHeight="1">
      <c r="N1743" s="213"/>
      <c r="O1743" s="213"/>
      <c r="P1743" s="213"/>
    </row>
    <row r="1744" spans="14:16" ht="37.15" customHeight="1">
      <c r="N1744" s="213"/>
      <c r="O1744" s="213"/>
      <c r="P1744" s="213"/>
    </row>
    <row r="1745" spans="14:16" ht="37.15" customHeight="1">
      <c r="N1745" s="213"/>
      <c r="O1745" s="213"/>
      <c r="P1745" s="213"/>
    </row>
    <row r="1746" spans="14:16" ht="37.15" customHeight="1">
      <c r="N1746" s="213"/>
      <c r="O1746" s="213"/>
      <c r="P1746" s="213"/>
    </row>
    <row r="1747" spans="14:16" ht="37.15" customHeight="1">
      <c r="N1747" s="213"/>
      <c r="O1747" s="213"/>
      <c r="P1747" s="213"/>
    </row>
    <row r="1748" spans="14:16" ht="37.15" customHeight="1">
      <c r="N1748" s="213"/>
      <c r="O1748" s="213"/>
      <c r="P1748" s="213"/>
    </row>
    <row r="1749" spans="14:16" ht="37.15" customHeight="1">
      <c r="N1749" s="213"/>
      <c r="O1749" s="213"/>
      <c r="P1749" s="213"/>
    </row>
    <row r="1750" spans="14:16" ht="37.15" customHeight="1">
      <c r="N1750" s="213"/>
      <c r="O1750" s="213"/>
      <c r="P1750" s="213"/>
    </row>
    <row r="1751" spans="14:16" ht="37.15" customHeight="1">
      <c r="N1751" s="213"/>
      <c r="O1751" s="213"/>
      <c r="P1751" s="213"/>
    </row>
    <row r="1752" spans="14:16" ht="37.15" customHeight="1">
      <c r="N1752" s="213"/>
      <c r="O1752" s="213"/>
      <c r="P1752" s="213"/>
    </row>
    <row r="1753" spans="14:16" ht="37.15" customHeight="1">
      <c r="N1753" s="213"/>
      <c r="O1753" s="213"/>
      <c r="P1753" s="213"/>
    </row>
    <row r="1754" spans="14:16" ht="37.15" customHeight="1">
      <c r="N1754" s="213"/>
      <c r="O1754" s="213"/>
      <c r="P1754" s="213"/>
    </row>
    <row r="1755" spans="14:16" ht="37.15" customHeight="1">
      <c r="N1755" s="213"/>
      <c r="O1755" s="213"/>
      <c r="P1755" s="213"/>
    </row>
    <row r="1756" spans="14:16" ht="37.15" customHeight="1">
      <c r="N1756" s="213"/>
      <c r="O1756" s="213"/>
      <c r="P1756" s="213"/>
    </row>
    <row r="1757" spans="14:16" ht="37.15" customHeight="1">
      <c r="N1757" s="213"/>
      <c r="O1757" s="213"/>
      <c r="P1757" s="213"/>
    </row>
    <row r="1758" spans="14:16" ht="37.15" customHeight="1">
      <c r="N1758" s="213"/>
      <c r="O1758" s="213"/>
      <c r="P1758" s="213"/>
    </row>
    <row r="1759" spans="14:16" ht="37.15" customHeight="1">
      <c r="N1759" s="213"/>
      <c r="O1759" s="213"/>
      <c r="P1759" s="213"/>
    </row>
    <row r="1760" spans="14:16" ht="37.15" customHeight="1">
      <c r="N1760" s="213"/>
      <c r="O1760" s="213"/>
      <c r="P1760" s="213"/>
    </row>
    <row r="1761" spans="14:16" ht="37.15" customHeight="1">
      <c r="N1761" s="213"/>
      <c r="O1761" s="213"/>
      <c r="P1761" s="213"/>
    </row>
    <row r="1762" spans="14:16" ht="37.15" customHeight="1">
      <c r="N1762" s="213"/>
      <c r="O1762" s="213"/>
      <c r="P1762" s="213"/>
    </row>
    <row r="1763" spans="14:16" ht="37.15" customHeight="1">
      <c r="N1763" s="213"/>
      <c r="O1763" s="213"/>
      <c r="P1763" s="213"/>
    </row>
    <row r="1764" spans="14:16" ht="37.15" customHeight="1">
      <c r="N1764" s="213"/>
      <c r="O1764" s="213"/>
      <c r="P1764" s="213"/>
    </row>
    <row r="1765" spans="14:16" ht="37.15" customHeight="1">
      <c r="N1765" s="213"/>
      <c r="O1765" s="213"/>
      <c r="P1765" s="213"/>
    </row>
    <row r="1766" spans="14:16" ht="37.15" customHeight="1">
      <c r="N1766" s="213"/>
      <c r="O1766" s="213"/>
      <c r="P1766" s="213"/>
    </row>
    <row r="1767" spans="14:16" ht="37.15" customHeight="1">
      <c r="N1767" s="213"/>
      <c r="O1767" s="213"/>
      <c r="P1767" s="213"/>
    </row>
    <row r="1768" spans="14:16" ht="37.15" customHeight="1">
      <c r="N1768" s="213"/>
      <c r="O1768" s="213"/>
      <c r="P1768" s="213"/>
    </row>
    <row r="1769" spans="14:16" ht="37.15" customHeight="1">
      <c r="N1769" s="213"/>
      <c r="O1769" s="213"/>
      <c r="P1769" s="213"/>
    </row>
    <row r="1770" spans="14:16" ht="37.15" customHeight="1">
      <c r="N1770" s="213"/>
      <c r="O1770" s="213"/>
      <c r="P1770" s="213"/>
    </row>
    <row r="1771" spans="14:16" ht="37.15" customHeight="1">
      <c r="N1771" s="213"/>
      <c r="O1771" s="213"/>
      <c r="P1771" s="213"/>
    </row>
    <row r="1772" spans="14:16" ht="37.15" customHeight="1">
      <c r="N1772" s="213"/>
      <c r="O1772" s="213"/>
      <c r="P1772" s="213"/>
    </row>
    <row r="1773" spans="14:16" ht="37.15" customHeight="1">
      <c r="N1773" s="213"/>
      <c r="O1773" s="213"/>
      <c r="P1773" s="213"/>
    </row>
    <row r="1774" spans="14:16" ht="37.15" customHeight="1">
      <c r="N1774" s="213"/>
      <c r="O1774" s="213"/>
      <c r="P1774" s="213"/>
    </row>
    <row r="1775" spans="14:16" ht="37.15" customHeight="1">
      <c r="N1775" s="213"/>
      <c r="O1775" s="213"/>
      <c r="P1775" s="213"/>
    </row>
    <row r="1776" spans="14:16" ht="37.15" customHeight="1">
      <c r="N1776" s="213"/>
      <c r="O1776" s="213"/>
      <c r="P1776" s="213"/>
    </row>
    <row r="1777" spans="14:16" ht="37.15" customHeight="1">
      <c r="N1777" s="213"/>
      <c r="O1777" s="213"/>
      <c r="P1777" s="213"/>
    </row>
    <row r="1778" spans="14:16" ht="37.15" customHeight="1">
      <c r="N1778" s="213"/>
      <c r="O1778" s="213"/>
      <c r="P1778" s="213"/>
    </row>
    <row r="1779" spans="14:16" ht="37.15" customHeight="1">
      <c r="N1779" s="213"/>
      <c r="O1779" s="213"/>
      <c r="P1779" s="213"/>
    </row>
    <row r="1780" spans="14:16" ht="37.15" customHeight="1">
      <c r="N1780" s="213"/>
      <c r="O1780" s="213"/>
      <c r="P1780" s="213"/>
    </row>
    <row r="1781" spans="14:16" ht="37.15" customHeight="1">
      <c r="N1781" s="213"/>
      <c r="O1781" s="213"/>
      <c r="P1781" s="213"/>
    </row>
    <row r="1782" spans="14:16" ht="37.15" customHeight="1">
      <c r="N1782" s="213"/>
      <c r="O1782" s="213"/>
      <c r="P1782" s="213"/>
    </row>
    <row r="1783" spans="14:16" ht="37.15" customHeight="1">
      <c r="N1783" s="213"/>
      <c r="O1783" s="213"/>
      <c r="P1783" s="213"/>
    </row>
    <row r="1784" spans="14:16" ht="37.15" customHeight="1">
      <c r="N1784" s="213"/>
      <c r="O1784" s="213"/>
      <c r="P1784" s="213"/>
    </row>
    <row r="1785" spans="14:16" ht="37.15" customHeight="1">
      <c r="N1785" s="213"/>
      <c r="O1785" s="213"/>
      <c r="P1785" s="213"/>
    </row>
    <row r="1786" spans="14:16" ht="37.15" customHeight="1">
      <c r="N1786" s="213"/>
      <c r="O1786" s="213"/>
      <c r="P1786" s="213"/>
    </row>
    <row r="1787" spans="14:16" ht="37.15" customHeight="1">
      <c r="N1787" s="213"/>
      <c r="O1787" s="213"/>
      <c r="P1787" s="213"/>
    </row>
    <row r="1788" spans="14:16" ht="37.15" customHeight="1">
      <c r="N1788" s="213"/>
      <c r="O1788" s="213"/>
      <c r="P1788" s="213"/>
    </row>
    <row r="1789" spans="14:16" ht="37.15" customHeight="1">
      <c r="N1789" s="213"/>
      <c r="O1789" s="213"/>
      <c r="P1789" s="213"/>
    </row>
    <row r="1790" spans="14:16" ht="37.15" customHeight="1">
      <c r="N1790" s="213"/>
      <c r="O1790" s="213"/>
      <c r="P1790" s="213"/>
    </row>
    <row r="1791" spans="14:16" ht="37.15" customHeight="1">
      <c r="N1791" s="213"/>
      <c r="O1791" s="213"/>
      <c r="P1791" s="213"/>
    </row>
    <row r="1792" spans="14:16" ht="37.15" customHeight="1">
      <c r="N1792" s="213"/>
      <c r="O1792" s="213"/>
      <c r="P1792" s="213"/>
    </row>
    <row r="1793" spans="14:16" ht="37.15" customHeight="1">
      <c r="N1793" s="213"/>
      <c r="O1793" s="213"/>
      <c r="P1793" s="213"/>
    </row>
    <row r="1794" spans="14:16" ht="37.15" customHeight="1">
      <c r="N1794" s="213"/>
      <c r="O1794" s="213"/>
      <c r="P1794" s="213"/>
    </row>
    <row r="1795" spans="14:16" ht="37.15" customHeight="1">
      <c r="N1795" s="213"/>
      <c r="O1795" s="213"/>
      <c r="P1795" s="213"/>
    </row>
    <row r="1796" spans="14:16" ht="37.15" customHeight="1">
      <c r="N1796" s="213"/>
      <c r="O1796" s="213"/>
      <c r="P1796" s="213"/>
    </row>
    <row r="1797" spans="14:16" ht="37.15" customHeight="1">
      <c r="N1797" s="213"/>
      <c r="O1797" s="213"/>
      <c r="P1797" s="213"/>
    </row>
    <row r="1798" spans="14:16" ht="37.15" customHeight="1">
      <c r="N1798" s="213"/>
      <c r="O1798" s="213"/>
      <c r="P1798" s="213"/>
    </row>
    <row r="1799" spans="14:16" ht="37.15" customHeight="1">
      <c r="N1799" s="213"/>
      <c r="O1799" s="213"/>
      <c r="P1799" s="213"/>
    </row>
    <row r="1800" spans="14:16" ht="37.15" customHeight="1">
      <c r="N1800" s="213"/>
      <c r="O1800" s="213"/>
      <c r="P1800" s="213"/>
    </row>
    <row r="1801" spans="14:16" ht="37.15" customHeight="1">
      <c r="N1801" s="213"/>
      <c r="O1801" s="213"/>
      <c r="P1801" s="213"/>
    </row>
    <row r="1802" spans="14:16" ht="37.15" customHeight="1">
      <c r="N1802" s="213"/>
      <c r="O1802" s="213"/>
      <c r="P1802" s="213"/>
    </row>
    <row r="1803" spans="14:16" ht="37.15" customHeight="1">
      <c r="N1803" s="213"/>
      <c r="O1803" s="213"/>
      <c r="P1803" s="213"/>
    </row>
    <row r="1804" spans="14:16" ht="37.15" customHeight="1">
      <c r="N1804" s="213"/>
      <c r="O1804" s="213"/>
      <c r="P1804" s="213"/>
    </row>
    <row r="1805" spans="14:16" ht="37.15" customHeight="1">
      <c r="N1805" s="213"/>
      <c r="O1805" s="213"/>
      <c r="P1805" s="213"/>
    </row>
    <row r="1806" spans="14:16" ht="37.15" customHeight="1">
      <c r="N1806" s="213"/>
      <c r="O1806" s="213"/>
      <c r="P1806" s="213"/>
    </row>
    <row r="1807" spans="14:16" ht="37.15" customHeight="1">
      <c r="N1807" s="213"/>
      <c r="O1807" s="213"/>
      <c r="P1807" s="213"/>
    </row>
    <row r="1808" spans="14:16" ht="37.15" customHeight="1">
      <c r="N1808" s="213"/>
      <c r="O1808" s="213"/>
      <c r="P1808" s="213"/>
    </row>
    <row r="1809" spans="14:16" ht="37.15" customHeight="1">
      <c r="N1809" s="213"/>
      <c r="O1809" s="213"/>
      <c r="P1809" s="213"/>
    </row>
    <row r="1810" spans="14:16" ht="37.15" customHeight="1">
      <c r="N1810" s="213"/>
      <c r="O1810" s="213"/>
      <c r="P1810" s="213"/>
    </row>
    <row r="1811" spans="14:16" ht="37.15" customHeight="1">
      <c r="N1811" s="213"/>
      <c r="O1811" s="213"/>
      <c r="P1811" s="213"/>
    </row>
    <row r="1812" spans="14:16" ht="37.15" customHeight="1">
      <c r="N1812" s="213"/>
      <c r="O1812" s="213"/>
      <c r="P1812" s="213"/>
    </row>
    <row r="1813" spans="14:16" ht="37.15" customHeight="1">
      <c r="N1813" s="213"/>
      <c r="O1813" s="213"/>
      <c r="P1813" s="213"/>
    </row>
    <row r="1814" spans="14:16" ht="37.15" customHeight="1">
      <c r="N1814" s="213"/>
      <c r="O1814" s="213"/>
      <c r="P1814" s="213"/>
    </row>
    <row r="1815" spans="14:16" ht="37.15" customHeight="1">
      <c r="N1815" s="213"/>
      <c r="O1815" s="213"/>
      <c r="P1815" s="213"/>
    </row>
    <row r="1816" spans="14:16" ht="37.15" customHeight="1">
      <c r="N1816" s="213"/>
      <c r="O1816" s="213"/>
      <c r="P1816" s="213"/>
    </row>
    <row r="1817" spans="14:16" ht="37.15" customHeight="1">
      <c r="N1817" s="213"/>
      <c r="O1817" s="213"/>
      <c r="P1817" s="213"/>
    </row>
    <row r="1818" spans="14:16" ht="37.15" customHeight="1">
      <c r="N1818" s="213"/>
      <c r="O1818" s="213"/>
      <c r="P1818" s="213"/>
    </row>
    <row r="1819" spans="14:16" ht="37.15" customHeight="1">
      <c r="N1819" s="213"/>
      <c r="O1819" s="213"/>
      <c r="P1819" s="213"/>
    </row>
    <row r="1820" spans="14:16" ht="37.15" customHeight="1">
      <c r="N1820" s="213"/>
      <c r="O1820" s="213"/>
      <c r="P1820" s="213"/>
    </row>
    <row r="1821" spans="14:16" ht="37.15" customHeight="1">
      <c r="N1821" s="213"/>
      <c r="O1821" s="213"/>
      <c r="P1821" s="213"/>
    </row>
    <row r="1822" spans="14:16" ht="37.15" customHeight="1">
      <c r="N1822" s="213"/>
      <c r="O1822" s="213"/>
      <c r="P1822" s="213"/>
    </row>
    <row r="1823" spans="14:16" ht="37.15" customHeight="1">
      <c r="N1823" s="213"/>
      <c r="O1823" s="213"/>
      <c r="P1823" s="213"/>
    </row>
    <row r="1824" spans="14:16" ht="37.15" customHeight="1">
      <c r="N1824" s="213"/>
      <c r="O1824" s="213"/>
      <c r="P1824" s="213"/>
    </row>
    <row r="1825" spans="14:16" ht="37.15" customHeight="1">
      <c r="N1825" s="213"/>
      <c r="O1825" s="213"/>
      <c r="P1825" s="213"/>
    </row>
    <row r="1826" spans="14:16" ht="37.15" customHeight="1">
      <c r="N1826" s="213"/>
      <c r="O1826" s="213"/>
      <c r="P1826" s="213"/>
    </row>
    <row r="1827" spans="14:16" ht="37.15" customHeight="1">
      <c r="N1827" s="213"/>
      <c r="O1827" s="213"/>
      <c r="P1827" s="213"/>
    </row>
    <row r="1828" spans="14:16" ht="37.15" customHeight="1">
      <c r="N1828" s="213"/>
      <c r="O1828" s="213"/>
      <c r="P1828" s="213"/>
    </row>
    <row r="1829" spans="14:16" ht="37.15" customHeight="1">
      <c r="N1829" s="213"/>
      <c r="O1829" s="213"/>
      <c r="P1829" s="213"/>
    </row>
    <row r="1830" spans="14:16" ht="37.15" customHeight="1">
      <c r="N1830" s="213"/>
      <c r="O1830" s="213"/>
      <c r="P1830" s="213"/>
    </row>
    <row r="1831" spans="14:16" ht="37.15" customHeight="1">
      <c r="N1831" s="213"/>
      <c r="O1831" s="213"/>
      <c r="P1831" s="213"/>
    </row>
    <row r="1832" spans="14:16" ht="37.15" customHeight="1">
      <c r="N1832" s="213"/>
      <c r="O1832" s="213"/>
      <c r="P1832" s="213"/>
    </row>
    <row r="1833" spans="14:16" ht="37.15" customHeight="1">
      <c r="N1833" s="213"/>
      <c r="O1833" s="213"/>
      <c r="P1833" s="213"/>
    </row>
    <row r="1834" spans="14:16" ht="37.15" customHeight="1">
      <c r="N1834" s="213"/>
      <c r="O1834" s="213"/>
      <c r="P1834" s="213"/>
    </row>
    <row r="1835" spans="14:16" ht="37.15" customHeight="1">
      <c r="N1835" s="213"/>
      <c r="O1835" s="213"/>
      <c r="P1835" s="213"/>
    </row>
    <row r="1836" spans="14:16" ht="37.15" customHeight="1">
      <c r="N1836" s="213"/>
      <c r="O1836" s="213"/>
      <c r="P1836" s="213"/>
    </row>
    <row r="1837" spans="14:16" ht="37.15" customHeight="1">
      <c r="N1837" s="213"/>
      <c r="O1837" s="213"/>
      <c r="P1837" s="213"/>
    </row>
    <row r="1838" spans="14:16" ht="37.15" customHeight="1">
      <c r="N1838" s="213"/>
      <c r="O1838" s="213"/>
      <c r="P1838" s="213"/>
    </row>
    <row r="1839" spans="14:16" ht="37.15" customHeight="1">
      <c r="N1839" s="213"/>
      <c r="O1839" s="213"/>
      <c r="P1839" s="213"/>
    </row>
    <row r="1840" spans="14:16" ht="37.15" customHeight="1">
      <c r="N1840" s="213"/>
      <c r="O1840" s="213"/>
      <c r="P1840" s="213"/>
    </row>
    <row r="1841" spans="14:16" ht="37.15" customHeight="1">
      <c r="N1841" s="213"/>
      <c r="O1841" s="213"/>
      <c r="P1841" s="213"/>
    </row>
    <row r="1842" spans="14:16" ht="37.15" customHeight="1">
      <c r="N1842" s="213"/>
      <c r="O1842" s="213"/>
      <c r="P1842" s="213"/>
    </row>
    <row r="1843" spans="14:16" ht="37.15" customHeight="1">
      <c r="N1843" s="213"/>
      <c r="O1843" s="213"/>
      <c r="P1843" s="213"/>
    </row>
    <row r="1844" spans="14:16" ht="37.15" customHeight="1">
      <c r="N1844" s="213"/>
      <c r="O1844" s="213"/>
      <c r="P1844" s="213"/>
    </row>
    <row r="1845" spans="14:16" ht="37.15" customHeight="1">
      <c r="N1845" s="213"/>
      <c r="O1845" s="213"/>
      <c r="P1845" s="213"/>
    </row>
    <row r="1846" spans="14:16" ht="37.15" customHeight="1">
      <c r="N1846" s="213"/>
      <c r="O1846" s="213"/>
      <c r="P1846" s="213"/>
    </row>
    <row r="1847" spans="14:16" ht="37.15" customHeight="1">
      <c r="N1847" s="213"/>
      <c r="O1847" s="213"/>
      <c r="P1847" s="213"/>
    </row>
    <row r="1848" spans="14:16" ht="37.15" customHeight="1">
      <c r="N1848" s="213"/>
      <c r="O1848" s="213"/>
      <c r="P1848" s="213"/>
    </row>
    <row r="1849" spans="14:16" ht="37.15" customHeight="1">
      <c r="N1849" s="213"/>
      <c r="O1849" s="213"/>
      <c r="P1849" s="213"/>
    </row>
    <row r="1850" spans="14:16" ht="37.15" customHeight="1">
      <c r="N1850" s="213"/>
      <c r="O1850" s="213"/>
      <c r="P1850" s="213"/>
    </row>
    <row r="1851" spans="14:16" ht="37.15" customHeight="1">
      <c r="N1851" s="213"/>
      <c r="O1851" s="213"/>
      <c r="P1851" s="213"/>
    </row>
    <row r="1852" spans="14:16" ht="37.15" customHeight="1">
      <c r="N1852" s="213"/>
      <c r="O1852" s="213"/>
      <c r="P1852" s="213"/>
    </row>
    <row r="1853" spans="14:16" ht="37.15" customHeight="1">
      <c r="N1853" s="213"/>
      <c r="O1853" s="213"/>
      <c r="P1853" s="213"/>
    </row>
    <row r="1854" spans="14:16" ht="37.15" customHeight="1">
      <c r="N1854" s="213"/>
      <c r="O1854" s="213"/>
      <c r="P1854" s="213"/>
    </row>
    <row r="1855" spans="14:16" ht="37.15" customHeight="1">
      <c r="N1855" s="213"/>
      <c r="O1855" s="213"/>
      <c r="P1855" s="213"/>
    </row>
    <row r="1856" spans="14:16" ht="37.15" customHeight="1">
      <c r="N1856" s="213"/>
      <c r="O1856" s="213"/>
      <c r="P1856" s="213"/>
    </row>
    <row r="1857" spans="14:16" ht="37.15" customHeight="1">
      <c r="N1857" s="213"/>
      <c r="O1857" s="213"/>
      <c r="P1857" s="213"/>
    </row>
    <row r="1858" spans="14:16" ht="37.15" customHeight="1">
      <c r="N1858" s="213"/>
      <c r="O1858" s="213"/>
      <c r="P1858" s="213"/>
    </row>
    <row r="1859" spans="14:16" ht="37.15" customHeight="1">
      <c r="N1859" s="213"/>
      <c r="O1859" s="213"/>
      <c r="P1859" s="213"/>
    </row>
    <row r="1860" spans="14:16" ht="37.15" customHeight="1">
      <c r="N1860" s="213"/>
      <c r="O1860" s="213"/>
      <c r="P1860" s="213"/>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1869B"/>
  </sheetPr>
  <dimension ref="A1:P200"/>
  <sheetViews>
    <sheetView zoomScale="85" zoomScaleNormal="85" zoomScaleSheetLayoutView="85" workbookViewId="0">
      <selection activeCell="O38" sqref="O38"/>
    </sheetView>
  </sheetViews>
  <sheetFormatPr baseColWidth="10" defaultColWidth="11.42578125" defaultRowHeight="15"/>
  <cols>
    <col min="1" max="1" width="14" bestFit="1" customWidth="1"/>
    <col min="2" max="2" width="13.7109375" customWidth="1"/>
    <col min="3" max="3" width="18.5703125" customWidth="1"/>
    <col min="4" max="4" width="7.85546875" customWidth="1"/>
    <col min="5" max="5" width="16.42578125" customWidth="1"/>
    <col min="6" max="6" width="11.85546875" customWidth="1"/>
    <col min="7" max="9" width="16.7109375" customWidth="1"/>
    <col min="10" max="10" width="6" customWidth="1"/>
    <col min="11" max="11" width="14" customWidth="1"/>
    <col min="12" max="12" width="18.5703125" customWidth="1"/>
    <col min="13" max="13" width="7.85546875" customWidth="1"/>
    <col min="14" max="14" width="16.42578125" customWidth="1"/>
    <col min="15" max="15" width="11.85546875" customWidth="1"/>
    <col min="16" max="18" width="16.7109375" customWidth="1"/>
  </cols>
  <sheetData>
    <row r="1" spans="1:16" ht="23.45" customHeight="1">
      <c r="B1" s="530" t="s">
        <v>286</v>
      </c>
      <c r="C1" s="530"/>
      <c r="D1" s="530"/>
      <c r="E1" s="530"/>
      <c r="F1" s="530"/>
      <c r="G1" s="530"/>
      <c r="H1" s="530"/>
      <c r="I1" s="530"/>
      <c r="J1" s="530"/>
      <c r="K1" s="530"/>
      <c r="L1" s="530"/>
      <c r="M1" s="530"/>
      <c r="N1" s="530"/>
      <c r="O1" s="530"/>
      <c r="P1" s="530"/>
    </row>
    <row r="2" spans="1:16" ht="18.600000000000001" customHeight="1">
      <c r="B2" s="530" t="s">
        <v>287</v>
      </c>
      <c r="C2" s="530"/>
      <c r="D2" s="530"/>
      <c r="E2" s="530"/>
      <c r="F2" s="530"/>
      <c r="G2" s="530"/>
      <c r="H2" s="530"/>
      <c r="I2" s="530"/>
      <c r="J2" s="530"/>
      <c r="K2" s="530"/>
      <c r="L2" s="530"/>
      <c r="M2" s="530"/>
      <c r="N2" s="530"/>
      <c r="O2" s="530"/>
      <c r="P2" s="530"/>
    </row>
    <row r="3" spans="1:16" ht="19.149999999999999" customHeight="1">
      <c r="B3" s="531" t="str">
        <f>+'AFF OAX'!B19</f>
        <v>ENTIDAD FEDERATIVA: OAXACA</v>
      </c>
      <c r="C3" s="531"/>
      <c r="D3" s="531"/>
      <c r="E3" s="531"/>
      <c r="F3" s="531"/>
      <c r="G3" s="531"/>
      <c r="H3" s="531"/>
      <c r="I3" s="531"/>
      <c r="J3" s="531"/>
      <c r="K3" s="531"/>
      <c r="L3" s="531"/>
      <c r="M3" s="531"/>
      <c r="N3" s="531"/>
      <c r="O3" s="531"/>
      <c r="P3" s="531"/>
    </row>
    <row r="4" spans="1:16" ht="19.149999999999999" customHeight="1">
      <c r="B4" s="532" t="s">
        <v>2</v>
      </c>
      <c r="C4" s="532"/>
      <c r="D4" s="532"/>
      <c r="E4" s="532"/>
      <c r="F4" s="532"/>
      <c r="G4" s="532"/>
      <c r="H4" s="532"/>
      <c r="I4" s="532"/>
      <c r="J4" s="532"/>
      <c r="K4" s="532"/>
      <c r="L4" s="532"/>
      <c r="M4" s="532"/>
      <c r="N4" s="532"/>
      <c r="O4" s="532"/>
      <c r="P4" s="532"/>
    </row>
    <row r="5" spans="1:16" ht="19.149999999999999" customHeight="1" thickBot="1">
      <c r="B5" s="533" t="str">
        <f>+'AFF OAX'!B21</f>
        <v>FECHA DE CORTE: NOVIEMBRE</v>
      </c>
      <c r="C5" s="533"/>
      <c r="D5" s="533"/>
      <c r="E5" s="533"/>
      <c r="F5" s="533"/>
      <c r="G5" s="533"/>
      <c r="H5" s="534"/>
      <c r="I5" s="534"/>
      <c r="J5" s="535"/>
      <c r="K5" s="535"/>
      <c r="L5" s="227"/>
      <c r="M5" s="227"/>
      <c r="N5" s="227"/>
      <c r="O5" s="227"/>
      <c r="P5" s="227"/>
    </row>
    <row r="6" spans="1:16" ht="18.600000000000001" customHeight="1" thickTop="1" thickBot="1">
      <c r="A6" s="228" t="s">
        <v>288</v>
      </c>
      <c r="B6" s="523" t="s">
        <v>289</v>
      </c>
      <c r="C6" s="524"/>
      <c r="D6" s="524"/>
      <c r="E6" s="524"/>
      <c r="F6" s="524"/>
      <c r="G6" s="524"/>
      <c r="H6" s="524"/>
      <c r="I6" s="524"/>
      <c r="J6" s="524"/>
      <c r="K6" s="524"/>
      <c r="L6" s="524"/>
      <c r="M6" s="524"/>
      <c r="N6" s="524"/>
      <c r="O6" s="524"/>
      <c r="P6" s="524"/>
    </row>
    <row r="7" spans="1:16" ht="19.149999999999999" customHeight="1" thickTop="1" thickBot="1">
      <c r="B7" s="227"/>
      <c r="C7" s="227"/>
      <c r="D7" s="227"/>
      <c r="E7" s="227"/>
      <c r="F7" s="227"/>
      <c r="G7" s="227"/>
      <c r="H7" s="227"/>
      <c r="I7" s="227"/>
      <c r="J7" s="227"/>
      <c r="K7" s="227"/>
      <c r="L7" s="227"/>
      <c r="M7" s="227"/>
      <c r="N7" s="227"/>
      <c r="O7" s="227"/>
      <c r="P7" s="227"/>
    </row>
    <row r="8" spans="1:16" ht="19.149999999999999" customHeight="1" thickBot="1">
      <c r="B8" s="525" t="s">
        <v>290</v>
      </c>
      <c r="C8" s="526"/>
      <c r="D8" s="526"/>
      <c r="E8" s="527"/>
      <c r="F8" s="229"/>
      <c r="K8" s="525" t="s">
        <v>24</v>
      </c>
      <c r="L8" s="526"/>
      <c r="M8" s="526"/>
      <c r="N8" s="527"/>
      <c r="O8" s="227"/>
      <c r="P8" s="227"/>
    </row>
    <row r="9" spans="1:16" ht="72.599999999999994" customHeight="1" thickBot="1">
      <c r="B9" s="528" t="s">
        <v>291</v>
      </c>
      <c r="C9" s="529"/>
      <c r="D9" s="519">
        <f>+C43</f>
        <v>33685191</v>
      </c>
      <c r="E9" s="520"/>
      <c r="F9" s="227"/>
      <c r="G9" s="227"/>
      <c r="H9" s="227"/>
      <c r="I9" s="227"/>
      <c r="J9" s="227"/>
      <c r="K9" s="528" t="s">
        <v>292</v>
      </c>
      <c r="L9" s="529"/>
      <c r="M9" s="519">
        <f>+L43</f>
        <v>33685191</v>
      </c>
      <c r="N9" s="520"/>
      <c r="O9" s="227"/>
      <c r="P9" s="227"/>
    </row>
    <row r="10" spans="1:16" ht="19.149999999999999" customHeight="1">
      <c r="B10" s="227"/>
      <c r="C10" s="227"/>
      <c r="D10" s="227"/>
      <c r="E10" s="227"/>
      <c r="F10" s="227"/>
      <c r="G10" s="227"/>
      <c r="H10" s="227"/>
      <c r="I10" s="227"/>
      <c r="J10" s="227"/>
      <c r="K10" s="227"/>
      <c r="L10" s="227"/>
      <c r="M10" s="227"/>
      <c r="N10" s="227"/>
      <c r="O10" s="227"/>
      <c r="P10" s="227"/>
    </row>
    <row r="11" spans="1:16" ht="19.149999999999999" customHeight="1" thickBot="1">
      <c r="B11" s="227"/>
      <c r="C11" s="227"/>
      <c r="D11" s="227"/>
      <c r="E11" s="227"/>
      <c r="F11" s="227"/>
      <c r="G11" s="227"/>
      <c r="H11" s="227"/>
      <c r="I11" s="227"/>
      <c r="J11" s="227"/>
      <c r="K11" s="227"/>
      <c r="L11" s="227"/>
      <c r="M11" s="227"/>
      <c r="N11" s="227"/>
      <c r="O11" s="227"/>
      <c r="P11" s="227"/>
    </row>
    <row r="12" spans="1:16" ht="41.45" customHeight="1" thickBot="1">
      <c r="B12" s="517" t="s">
        <v>293</v>
      </c>
      <c r="C12" s="518"/>
      <c r="D12" s="519">
        <f>+G43+G75+G106+G137+G168+G199</f>
        <v>234679.97</v>
      </c>
      <c r="E12" s="520"/>
      <c r="F12" s="227"/>
      <c r="G12" s="227"/>
      <c r="H12" s="227"/>
      <c r="I12" s="227"/>
      <c r="J12" s="227"/>
      <c r="K12" s="517" t="s">
        <v>293</v>
      </c>
      <c r="L12" s="518"/>
      <c r="M12" s="519">
        <f>+P43+P75+P106+P137+P168+P199</f>
        <v>3535.24</v>
      </c>
      <c r="N12" s="520"/>
      <c r="O12" s="227"/>
      <c r="P12" s="227"/>
    </row>
    <row r="13" spans="1:16" ht="19.149999999999999" customHeight="1">
      <c r="B13" s="521" t="s">
        <v>294</v>
      </c>
      <c r="C13" s="522"/>
      <c r="D13" s="521" t="s">
        <v>295</v>
      </c>
      <c r="E13" s="522"/>
      <c r="F13" s="227"/>
      <c r="G13" s="227"/>
      <c r="H13" s="227"/>
      <c r="I13" s="227"/>
      <c r="J13" s="227"/>
      <c r="K13" s="521" t="s">
        <v>294</v>
      </c>
      <c r="L13" s="522"/>
      <c r="M13" s="521" t="s">
        <v>295</v>
      </c>
      <c r="N13" s="522"/>
      <c r="O13" s="227"/>
      <c r="P13" s="227"/>
    </row>
    <row r="14" spans="1:16" ht="19.149999999999999" customHeight="1" thickBot="1">
      <c r="B14" s="514">
        <f>+'AVANCE RENDIMIENTOS FINANCIEROS'!N25</f>
        <v>0</v>
      </c>
      <c r="C14" s="514"/>
      <c r="D14" s="514">
        <f>+D12-B14</f>
        <v>234679.97</v>
      </c>
      <c r="E14" s="514"/>
      <c r="F14" s="227"/>
      <c r="G14" s="227"/>
      <c r="H14" s="227"/>
      <c r="I14" s="227"/>
      <c r="J14" s="227"/>
      <c r="K14" s="514">
        <f>+'AVANCE RENDIMIENTOS FINANCIEROS'!O25</f>
        <v>0</v>
      </c>
      <c r="L14" s="514"/>
      <c r="M14" s="514">
        <f>+M12-K14</f>
        <v>3535.24</v>
      </c>
      <c r="N14" s="514"/>
      <c r="O14" s="227"/>
      <c r="P14" s="227"/>
    </row>
    <row r="15" spans="1:16" ht="19.149999999999999" customHeight="1" thickBot="1">
      <c r="B15" s="227"/>
      <c r="C15" s="227"/>
      <c r="D15" s="227"/>
      <c r="E15" s="227"/>
      <c r="F15" s="227"/>
      <c r="G15" s="227"/>
      <c r="H15" s="227"/>
      <c r="I15" s="227"/>
      <c r="J15" s="227"/>
      <c r="K15" s="227"/>
      <c r="L15" s="227"/>
      <c r="M15" s="227"/>
      <c r="N15" s="227"/>
      <c r="O15" s="227"/>
      <c r="P15" s="227"/>
    </row>
    <row r="16" spans="1:16" ht="18.600000000000001" customHeight="1" thickTop="1" thickBot="1">
      <c r="A16" s="230" t="s">
        <v>296</v>
      </c>
      <c r="B16" s="515" t="s">
        <v>511</v>
      </c>
      <c r="C16" s="516"/>
      <c r="D16" s="516"/>
      <c r="E16" s="516"/>
      <c r="F16" s="516"/>
      <c r="G16" s="516"/>
      <c r="H16" s="516"/>
      <c r="I16" s="516"/>
      <c r="J16" s="516"/>
      <c r="K16" s="516"/>
      <c r="L16" s="516"/>
      <c r="M16" s="516"/>
      <c r="N16" s="516"/>
      <c r="O16" s="516"/>
      <c r="P16" s="516"/>
    </row>
    <row r="17" spans="1:16" ht="18.600000000000001" customHeight="1" thickTop="1" thickBot="1">
      <c r="B17" s="227"/>
      <c r="C17" s="227"/>
      <c r="D17" s="227"/>
      <c r="E17" s="227"/>
      <c r="F17" s="227"/>
      <c r="G17" s="227"/>
      <c r="H17" s="227"/>
      <c r="I17" s="227"/>
      <c r="J17" s="227"/>
      <c r="K17" s="227"/>
      <c r="L17" s="227"/>
      <c r="M17" s="227"/>
      <c r="N17" s="227"/>
      <c r="O17" s="227"/>
      <c r="P17" s="227"/>
    </row>
    <row r="18" spans="1:16" ht="21.75" thickBot="1">
      <c r="B18" s="509" t="s">
        <v>290</v>
      </c>
      <c r="C18" s="510"/>
      <c r="D18" s="510"/>
      <c r="E18" s="511"/>
      <c r="F18" s="229"/>
      <c r="K18" s="509" t="s">
        <v>24</v>
      </c>
      <c r="L18" s="510"/>
      <c r="M18" s="510"/>
      <c r="N18" s="511"/>
      <c r="O18" s="229"/>
    </row>
    <row r="19" spans="1:16" ht="15.75" thickBot="1">
      <c r="B19" s="502" t="s">
        <v>298</v>
      </c>
      <c r="C19" s="503"/>
      <c r="D19" s="512" t="s">
        <v>512</v>
      </c>
      <c r="E19" s="513"/>
      <c r="F19" s="231"/>
      <c r="K19" s="502" t="s">
        <v>298</v>
      </c>
      <c r="L19" s="503"/>
      <c r="M19" s="512" t="s">
        <v>512</v>
      </c>
      <c r="N19" s="513"/>
      <c r="O19" s="231"/>
    </row>
    <row r="20" spans="1:16" ht="15.75" thickBot="1">
      <c r="B20" s="502" t="s">
        <v>299</v>
      </c>
      <c r="C20" s="503"/>
      <c r="D20" s="504" t="s">
        <v>513</v>
      </c>
      <c r="E20" s="505"/>
      <c r="F20" s="232"/>
      <c r="K20" s="502" t="s">
        <v>299</v>
      </c>
      <c r="L20" s="503"/>
      <c r="M20" s="504" t="s">
        <v>517</v>
      </c>
      <c r="N20" s="505"/>
      <c r="O20" s="232"/>
    </row>
    <row r="21" spans="1:16" ht="15.75" thickBot="1">
      <c r="B21" s="502" t="s">
        <v>300</v>
      </c>
      <c r="C21" s="503"/>
      <c r="D21" s="504" t="s">
        <v>514</v>
      </c>
      <c r="E21" s="505"/>
      <c r="F21" s="232"/>
      <c r="K21" s="502" t="s">
        <v>300</v>
      </c>
      <c r="L21" s="503"/>
      <c r="M21" s="504" t="s">
        <v>518</v>
      </c>
      <c r="N21" s="505"/>
      <c r="O21" s="232"/>
    </row>
    <row r="22" spans="1:16" ht="15.75" thickBot="1">
      <c r="B22" s="502" t="s">
        <v>301</v>
      </c>
      <c r="C22" s="503"/>
      <c r="D22" s="504" t="s">
        <v>515</v>
      </c>
      <c r="E22" s="505"/>
      <c r="F22" s="232"/>
      <c r="K22" s="502" t="s">
        <v>301</v>
      </c>
      <c r="L22" s="503"/>
      <c r="M22" s="504" t="s">
        <v>515</v>
      </c>
      <c r="N22" s="505"/>
      <c r="O22" s="232"/>
    </row>
    <row r="23" spans="1:16" ht="15.75" thickBot="1">
      <c r="B23" s="502" t="s">
        <v>302</v>
      </c>
      <c r="C23" s="503"/>
      <c r="D23" s="506" t="s">
        <v>516</v>
      </c>
      <c r="E23" s="507"/>
      <c r="F23" s="233"/>
      <c r="G23" s="234"/>
      <c r="H23" s="234"/>
      <c r="I23" s="234"/>
      <c r="K23" s="502" t="s">
        <v>302</v>
      </c>
      <c r="L23" s="503"/>
      <c r="M23" s="506" t="s">
        <v>519</v>
      </c>
      <c r="N23" s="507"/>
      <c r="O23" s="233"/>
      <c r="P23" s="234"/>
    </row>
    <row r="24" spans="1:16" ht="15.75" customHeight="1" thickBot="1">
      <c r="B24" s="500" t="s">
        <v>303</v>
      </c>
      <c r="C24" s="501"/>
      <c r="D24" s="501"/>
      <c r="E24" s="501"/>
      <c r="F24" s="501"/>
      <c r="G24" s="501"/>
      <c r="K24" s="500" t="s">
        <v>303</v>
      </c>
      <c r="L24" s="501"/>
      <c r="M24" s="501"/>
      <c r="N24" s="501"/>
      <c r="O24" s="501"/>
      <c r="P24" s="501"/>
    </row>
    <row r="25" spans="1:16" ht="56.45" customHeight="1" thickBot="1">
      <c r="A25" s="235"/>
      <c r="B25" s="236" t="s">
        <v>304</v>
      </c>
      <c r="C25" s="237" t="s">
        <v>305</v>
      </c>
      <c r="D25" s="238" t="s">
        <v>306</v>
      </c>
      <c r="E25" s="239" t="s">
        <v>307</v>
      </c>
      <c r="F25" s="240" t="s">
        <v>308</v>
      </c>
      <c r="G25" s="241" t="s">
        <v>309</v>
      </c>
      <c r="K25" s="236" t="s">
        <v>304</v>
      </c>
      <c r="L25" s="237" t="s">
        <v>310</v>
      </c>
      <c r="M25" s="242" t="s">
        <v>311</v>
      </c>
      <c r="N25" s="239" t="s">
        <v>307</v>
      </c>
      <c r="O25" s="240" t="s">
        <v>308</v>
      </c>
      <c r="P25" s="241" t="s">
        <v>309</v>
      </c>
    </row>
    <row r="26" spans="1:16" ht="15.75" thickBot="1">
      <c r="A26" s="243"/>
      <c r="B26" s="244"/>
      <c r="C26" s="245"/>
      <c r="D26" s="246"/>
      <c r="E26" s="247"/>
      <c r="F26" s="248"/>
      <c r="G26" s="249"/>
      <c r="K26" s="244"/>
      <c r="L26" s="245"/>
      <c r="M26" s="250"/>
      <c r="N26" s="247"/>
      <c r="O26" s="248"/>
      <c r="P26" s="249"/>
    </row>
    <row r="27" spans="1:16" ht="20.25" customHeight="1" thickBot="1">
      <c r="A27" s="251"/>
      <c r="B27" s="244" t="s">
        <v>312</v>
      </c>
      <c r="C27" s="252">
        <v>0</v>
      </c>
      <c r="D27" s="253">
        <v>45322</v>
      </c>
      <c r="E27" s="254">
        <v>0</v>
      </c>
      <c r="F27" s="255">
        <v>0</v>
      </c>
      <c r="G27" s="256">
        <f>+E27-F27</f>
        <v>0</v>
      </c>
      <c r="K27" s="244" t="s">
        <v>312</v>
      </c>
      <c r="L27" s="252">
        <v>0</v>
      </c>
      <c r="M27" s="257">
        <v>45322</v>
      </c>
      <c r="N27" s="254">
        <v>0</v>
      </c>
      <c r="O27" s="255">
        <v>0</v>
      </c>
      <c r="P27" s="256">
        <f>+N27-O27</f>
        <v>0</v>
      </c>
    </row>
    <row r="28" spans="1:16" ht="15.75" thickBot="1">
      <c r="A28" s="258"/>
      <c r="B28" s="244" t="s">
        <v>313</v>
      </c>
      <c r="C28" s="259">
        <v>0</v>
      </c>
      <c r="D28" s="260">
        <v>45351</v>
      </c>
      <c r="E28" s="261">
        <v>0</v>
      </c>
      <c r="F28" s="262">
        <v>0</v>
      </c>
      <c r="G28" s="263">
        <f t="shared" ref="G28:G42" si="0">+E28-F28</f>
        <v>0</v>
      </c>
      <c r="K28" s="244" t="s">
        <v>313</v>
      </c>
      <c r="L28" s="259">
        <v>0</v>
      </c>
      <c r="M28" s="264">
        <v>45351</v>
      </c>
      <c r="N28" s="261">
        <v>0</v>
      </c>
      <c r="O28" s="262">
        <v>0</v>
      </c>
      <c r="P28" s="263">
        <f t="shared" ref="P28:P42" si="1">+N28-O28</f>
        <v>0</v>
      </c>
    </row>
    <row r="29" spans="1:16" ht="15.75" thickBot="1">
      <c r="A29" s="258"/>
      <c r="B29" s="244" t="s">
        <v>314</v>
      </c>
      <c r="C29" s="259">
        <v>0</v>
      </c>
      <c r="D29" s="260">
        <v>45382</v>
      </c>
      <c r="E29" s="261">
        <v>0</v>
      </c>
      <c r="F29" s="262">
        <v>0</v>
      </c>
      <c r="G29" s="263">
        <f t="shared" si="0"/>
        <v>0</v>
      </c>
      <c r="K29" s="244" t="s">
        <v>314</v>
      </c>
      <c r="L29" s="259">
        <v>0</v>
      </c>
      <c r="M29" s="264">
        <v>45382</v>
      </c>
      <c r="N29" s="261">
        <v>0</v>
      </c>
      <c r="O29" s="262">
        <v>0</v>
      </c>
      <c r="P29" s="263">
        <f t="shared" si="1"/>
        <v>0</v>
      </c>
    </row>
    <row r="30" spans="1:16" ht="15.75" thickBot="1">
      <c r="A30" s="258"/>
      <c r="B30" s="244" t="s">
        <v>315</v>
      </c>
      <c r="C30" s="259">
        <v>0</v>
      </c>
      <c r="D30" s="260">
        <v>45412</v>
      </c>
      <c r="E30" s="261">
        <v>0</v>
      </c>
      <c r="F30" s="262">
        <v>0</v>
      </c>
      <c r="G30" s="263">
        <f t="shared" si="0"/>
        <v>0</v>
      </c>
      <c r="K30" s="244" t="s">
        <v>315</v>
      </c>
      <c r="L30" s="259">
        <v>0</v>
      </c>
      <c r="M30" s="264">
        <v>45412</v>
      </c>
      <c r="N30" s="261">
        <v>0</v>
      </c>
      <c r="O30" s="262">
        <v>0</v>
      </c>
      <c r="P30" s="263">
        <f t="shared" si="1"/>
        <v>0</v>
      </c>
    </row>
    <row r="31" spans="1:16" ht="15.75" thickBot="1">
      <c r="A31" s="258"/>
      <c r="B31" s="265" t="s">
        <v>316</v>
      </c>
      <c r="C31" s="402">
        <v>23579633.699999999</v>
      </c>
      <c r="D31" s="403">
        <v>45415</v>
      </c>
      <c r="E31" s="405">
        <v>78.599999999999994</v>
      </c>
      <c r="F31" s="406">
        <v>0</v>
      </c>
      <c r="G31" s="407">
        <f t="shared" si="0"/>
        <v>78.599999999999994</v>
      </c>
      <c r="K31" s="265" t="s">
        <v>316</v>
      </c>
      <c r="L31" s="402">
        <v>0</v>
      </c>
      <c r="M31" s="404">
        <v>45443</v>
      </c>
      <c r="N31" s="405">
        <v>0</v>
      </c>
      <c r="O31" s="406">
        <v>0</v>
      </c>
      <c r="P31" s="407">
        <f t="shared" si="1"/>
        <v>0</v>
      </c>
    </row>
    <row r="32" spans="1:16" ht="15.75" thickBot="1">
      <c r="A32" s="258"/>
      <c r="B32" s="265" t="s">
        <v>317</v>
      </c>
      <c r="C32" s="259">
        <v>0</v>
      </c>
      <c r="D32" s="260">
        <v>45473</v>
      </c>
      <c r="E32" s="261">
        <v>0</v>
      </c>
      <c r="F32" s="262">
        <v>0</v>
      </c>
      <c r="G32" s="263">
        <f t="shared" si="0"/>
        <v>0</v>
      </c>
      <c r="K32" s="265" t="s">
        <v>317</v>
      </c>
      <c r="L32" s="259">
        <v>23579633.699999999</v>
      </c>
      <c r="M32" s="264">
        <v>45450</v>
      </c>
      <c r="N32" s="261">
        <v>0</v>
      </c>
      <c r="O32" s="262">
        <v>0</v>
      </c>
      <c r="P32" s="263">
        <f t="shared" si="1"/>
        <v>0</v>
      </c>
    </row>
    <row r="33" spans="1:16" ht="15.75" thickBot="1">
      <c r="A33" s="258"/>
      <c r="B33" s="265" t="s">
        <v>318</v>
      </c>
      <c r="C33" s="259">
        <v>10105557.300000001</v>
      </c>
      <c r="D33" s="260">
        <v>45483</v>
      </c>
      <c r="E33" s="261">
        <v>5.61</v>
      </c>
      <c r="F33" s="262">
        <v>0</v>
      </c>
      <c r="G33" s="263">
        <f t="shared" si="0"/>
        <v>5.61</v>
      </c>
      <c r="K33" s="265" t="s">
        <v>318</v>
      </c>
      <c r="L33" s="259">
        <v>10105557.300000001</v>
      </c>
      <c r="M33" s="264">
        <v>45488</v>
      </c>
      <c r="N33" s="261">
        <v>3.9</v>
      </c>
      <c r="O33" s="262">
        <v>0</v>
      </c>
      <c r="P33" s="263">
        <f t="shared" si="1"/>
        <v>3.9</v>
      </c>
    </row>
    <row r="34" spans="1:16" ht="15.75" thickBot="1">
      <c r="A34" s="258"/>
      <c r="B34" s="265" t="s">
        <v>319</v>
      </c>
      <c r="C34" s="259">
        <v>0</v>
      </c>
      <c r="D34" s="260">
        <v>45535</v>
      </c>
      <c r="E34" s="261">
        <v>0</v>
      </c>
      <c r="F34" s="262">
        <v>0</v>
      </c>
      <c r="G34" s="263">
        <f t="shared" si="0"/>
        <v>0</v>
      </c>
      <c r="K34" s="265" t="s">
        <v>319</v>
      </c>
      <c r="L34" s="259">
        <v>0</v>
      </c>
      <c r="M34" s="264">
        <v>45535</v>
      </c>
      <c r="N34" s="261">
        <v>0</v>
      </c>
      <c r="O34" s="262">
        <v>0</v>
      </c>
      <c r="P34" s="263">
        <f t="shared" si="1"/>
        <v>0</v>
      </c>
    </row>
    <row r="35" spans="1:16" ht="15.75" thickBot="1">
      <c r="A35" s="258"/>
      <c r="B35" s="265" t="s">
        <v>320</v>
      </c>
      <c r="C35" s="259">
        <v>0</v>
      </c>
      <c r="D35" s="260">
        <v>45565</v>
      </c>
      <c r="E35" s="261">
        <v>0</v>
      </c>
      <c r="F35" s="262">
        <v>0</v>
      </c>
      <c r="G35" s="263">
        <f t="shared" si="0"/>
        <v>0</v>
      </c>
      <c r="K35" s="265" t="s">
        <v>320</v>
      </c>
      <c r="L35" s="259">
        <v>0</v>
      </c>
      <c r="M35" s="264">
        <v>45565</v>
      </c>
      <c r="N35" s="261">
        <v>0</v>
      </c>
      <c r="O35" s="262">
        <v>0</v>
      </c>
      <c r="P35" s="263">
        <f t="shared" si="1"/>
        <v>0</v>
      </c>
    </row>
    <row r="36" spans="1:16" ht="15.75" thickBot="1">
      <c r="A36" s="258"/>
      <c r="B36" s="265" t="s">
        <v>321</v>
      </c>
      <c r="C36" s="259">
        <v>0</v>
      </c>
      <c r="D36" s="260">
        <v>45596</v>
      </c>
      <c r="E36" s="261">
        <v>0</v>
      </c>
      <c r="F36" s="262">
        <v>0</v>
      </c>
      <c r="G36" s="263">
        <f t="shared" si="0"/>
        <v>0</v>
      </c>
      <c r="K36" s="265" t="s">
        <v>321</v>
      </c>
      <c r="L36" s="259">
        <v>0</v>
      </c>
      <c r="M36" s="264">
        <v>45596</v>
      </c>
      <c r="N36" s="261">
        <v>0.01</v>
      </c>
      <c r="O36" s="262">
        <v>0</v>
      </c>
      <c r="P36" s="263">
        <f t="shared" si="1"/>
        <v>0.01</v>
      </c>
    </row>
    <row r="37" spans="1:16" ht="15.75" thickBot="1">
      <c r="B37" s="265" t="s">
        <v>322</v>
      </c>
      <c r="C37" s="259">
        <v>0</v>
      </c>
      <c r="D37" s="260">
        <v>45626</v>
      </c>
      <c r="E37" s="261">
        <v>0</v>
      </c>
      <c r="F37" s="262">
        <v>0</v>
      </c>
      <c r="G37" s="263">
        <f t="shared" si="0"/>
        <v>0</v>
      </c>
      <c r="K37" s="265" t="s">
        <v>322</v>
      </c>
      <c r="L37" s="259">
        <v>0</v>
      </c>
      <c r="M37" s="264">
        <v>45626</v>
      </c>
      <c r="N37" s="261">
        <v>0.06</v>
      </c>
      <c r="O37" s="262">
        <v>0</v>
      </c>
      <c r="P37" s="263">
        <f t="shared" si="1"/>
        <v>0.06</v>
      </c>
    </row>
    <row r="38" spans="1:16" ht="15.75" thickBot="1">
      <c r="B38" s="265" t="s">
        <v>323</v>
      </c>
      <c r="C38" s="259"/>
      <c r="D38" s="260"/>
      <c r="E38" s="261"/>
      <c r="F38" s="262"/>
      <c r="G38" s="263">
        <f t="shared" si="0"/>
        <v>0</v>
      </c>
      <c r="K38" s="265" t="s">
        <v>323</v>
      </c>
      <c r="L38" s="259"/>
      <c r="M38" s="264"/>
      <c r="N38" s="261"/>
      <c r="O38" s="262"/>
      <c r="P38" s="263">
        <f t="shared" si="1"/>
        <v>0</v>
      </c>
    </row>
    <row r="39" spans="1:16" ht="15.75" thickBot="1">
      <c r="B39" s="266" t="s">
        <v>324</v>
      </c>
      <c r="C39" s="259"/>
      <c r="D39" s="260"/>
      <c r="E39" s="261"/>
      <c r="F39" s="262"/>
      <c r="G39" s="263">
        <f t="shared" si="0"/>
        <v>0</v>
      </c>
      <c r="K39" s="266" t="s">
        <v>324</v>
      </c>
      <c r="L39" s="259"/>
      <c r="M39" s="264"/>
      <c r="N39" s="261"/>
      <c r="O39" s="262"/>
      <c r="P39" s="263">
        <f t="shared" si="1"/>
        <v>0</v>
      </c>
    </row>
    <row r="40" spans="1:16" ht="15.75" thickBot="1">
      <c r="B40" s="266" t="s">
        <v>325</v>
      </c>
      <c r="C40" s="259"/>
      <c r="D40" s="260"/>
      <c r="E40" s="261"/>
      <c r="F40" s="262"/>
      <c r="G40" s="263">
        <f t="shared" si="0"/>
        <v>0</v>
      </c>
      <c r="K40" s="266" t="s">
        <v>325</v>
      </c>
      <c r="L40" s="259"/>
      <c r="M40" s="264"/>
      <c r="N40" s="261"/>
      <c r="O40" s="262"/>
      <c r="P40" s="263">
        <f t="shared" si="1"/>
        <v>0</v>
      </c>
    </row>
    <row r="41" spans="1:16" ht="15.75" thickBot="1">
      <c r="B41" s="266" t="s">
        <v>326</v>
      </c>
      <c r="C41" s="259"/>
      <c r="D41" s="260"/>
      <c r="E41" s="261"/>
      <c r="F41" s="262"/>
      <c r="G41" s="263">
        <f t="shared" si="0"/>
        <v>0</v>
      </c>
      <c r="K41" s="266" t="s">
        <v>326</v>
      </c>
      <c r="L41" s="259"/>
      <c r="M41" s="264"/>
      <c r="N41" s="261"/>
      <c r="O41" s="262"/>
      <c r="P41" s="263">
        <f t="shared" si="1"/>
        <v>0</v>
      </c>
    </row>
    <row r="42" spans="1:16" ht="15.75" thickBot="1">
      <c r="B42" s="266" t="s">
        <v>327</v>
      </c>
      <c r="C42" s="259"/>
      <c r="D42" s="260"/>
      <c r="E42" s="267"/>
      <c r="F42" s="268"/>
      <c r="G42" s="269">
        <f t="shared" si="0"/>
        <v>0</v>
      </c>
      <c r="K42" s="266" t="s">
        <v>327</v>
      </c>
      <c r="L42" s="259"/>
      <c r="M42" s="264"/>
      <c r="N42" s="267"/>
      <c r="O42" s="268"/>
      <c r="P42" s="269">
        <f t="shared" si="1"/>
        <v>0</v>
      </c>
    </row>
    <row r="43" spans="1:16">
      <c r="B43" s="270" t="s">
        <v>328</v>
      </c>
      <c r="C43" s="271">
        <f>SUM(C27:C42)</f>
        <v>33685191</v>
      </c>
      <c r="D43" s="272"/>
      <c r="E43" s="271">
        <f>SUM(E27:E42)</f>
        <v>84.21</v>
      </c>
      <c r="F43" s="271">
        <f t="shared" ref="F43:G43" si="2">SUM(F27:F42)</f>
        <v>0</v>
      </c>
      <c r="G43" s="271">
        <f t="shared" si="2"/>
        <v>84.21</v>
      </c>
      <c r="K43" s="270" t="s">
        <v>328</v>
      </c>
      <c r="L43" s="271">
        <f>SUM(L27:L42)</f>
        <v>33685191</v>
      </c>
      <c r="M43" s="272"/>
      <c r="N43" s="271">
        <f>SUM(N27:N42)</f>
        <v>3.9699999999999998</v>
      </c>
      <c r="O43" s="271">
        <f t="shared" ref="O43:P43" si="3">SUM(O27:O42)</f>
        <v>0</v>
      </c>
      <c r="P43" s="271">
        <f t="shared" si="3"/>
        <v>3.9699999999999998</v>
      </c>
    </row>
    <row r="44" spans="1:16">
      <c r="B44" s="273"/>
      <c r="C44" s="274"/>
      <c r="D44" s="275"/>
      <c r="E44" s="274"/>
      <c r="F44" s="272"/>
      <c r="G44" s="276"/>
      <c r="H44" s="276"/>
      <c r="I44" s="276"/>
      <c r="J44" s="276"/>
      <c r="L44" s="275"/>
      <c r="M44" s="274"/>
      <c r="N44" s="272"/>
      <c r="O44" s="276"/>
    </row>
    <row r="45" spans="1:16">
      <c r="C45" s="277"/>
      <c r="D45" s="278"/>
      <c r="E45" s="277"/>
      <c r="F45" s="278"/>
      <c r="L45" s="277"/>
      <c r="M45" s="278"/>
    </row>
    <row r="46" spans="1:16">
      <c r="C46" s="277"/>
      <c r="D46" s="278"/>
      <c r="E46" s="277"/>
      <c r="F46" s="278"/>
      <c r="L46" s="277"/>
      <c r="M46" s="278"/>
      <c r="N46" s="277"/>
      <c r="O46" s="278"/>
    </row>
    <row r="47" spans="1:16" ht="19.149999999999999" customHeight="1" thickBot="1">
      <c r="B47" s="227"/>
      <c r="C47" s="227"/>
      <c r="D47" s="227"/>
      <c r="E47" s="227"/>
      <c r="F47" s="227"/>
      <c r="G47" s="227"/>
      <c r="H47" s="227"/>
      <c r="I47" s="227"/>
      <c r="J47" s="227"/>
      <c r="K47" s="227"/>
      <c r="L47" s="227"/>
      <c r="M47" s="227"/>
      <c r="N47" s="227"/>
      <c r="O47" s="227"/>
      <c r="P47" s="227"/>
    </row>
    <row r="48" spans="1:16" ht="18.600000000000001" customHeight="1" thickTop="1" thickBot="1">
      <c r="A48" s="228" t="s">
        <v>329</v>
      </c>
      <c r="B48" s="508" t="s">
        <v>510</v>
      </c>
      <c r="C48" s="508"/>
      <c r="D48" s="508"/>
      <c r="E48" s="508"/>
      <c r="F48" s="508"/>
      <c r="G48" s="508"/>
      <c r="H48" s="508"/>
      <c r="I48" s="508"/>
      <c r="J48" s="508"/>
      <c r="K48" s="508"/>
      <c r="L48" s="508"/>
      <c r="M48" s="508"/>
      <c r="N48" s="508"/>
      <c r="O48" s="508"/>
      <c r="P48" s="508"/>
    </row>
    <row r="49" spans="1:16" ht="18.600000000000001" customHeight="1" thickTop="1" thickBot="1">
      <c r="B49" s="227"/>
      <c r="C49" s="227"/>
      <c r="D49" s="227"/>
      <c r="E49" s="227"/>
      <c r="F49" s="227"/>
      <c r="G49" s="227"/>
      <c r="H49" s="227"/>
      <c r="I49" s="227"/>
      <c r="J49" s="227"/>
      <c r="K49" s="227"/>
      <c r="L49" s="227"/>
      <c r="M49" s="227"/>
      <c r="N49" s="227"/>
      <c r="O49" s="227"/>
      <c r="P49" s="227"/>
    </row>
    <row r="50" spans="1:16" ht="21.75" thickBot="1">
      <c r="B50" s="509" t="s">
        <v>290</v>
      </c>
      <c r="C50" s="510"/>
      <c r="D50" s="510"/>
      <c r="E50" s="511"/>
      <c r="F50" s="229"/>
      <c r="K50" s="509" t="s">
        <v>24</v>
      </c>
      <c r="L50" s="510"/>
      <c r="M50" s="510"/>
      <c r="N50" s="511"/>
      <c r="O50" s="229"/>
    </row>
    <row r="51" spans="1:16" ht="15.75" thickBot="1">
      <c r="B51" s="502" t="s">
        <v>298</v>
      </c>
      <c r="C51" s="503"/>
      <c r="D51" s="512" t="s">
        <v>520</v>
      </c>
      <c r="E51" s="513"/>
      <c r="F51" s="231"/>
      <c r="K51" s="502" t="s">
        <v>298</v>
      </c>
      <c r="L51" s="503"/>
      <c r="M51" s="512" t="s">
        <v>520</v>
      </c>
      <c r="N51" s="513"/>
      <c r="O51" s="231"/>
    </row>
    <row r="52" spans="1:16" ht="15.75" thickBot="1">
      <c r="B52" s="502" t="s">
        <v>299</v>
      </c>
      <c r="C52" s="503"/>
      <c r="D52" s="504" t="s">
        <v>521</v>
      </c>
      <c r="E52" s="505"/>
      <c r="F52" s="232"/>
      <c r="K52" s="502" t="s">
        <v>299</v>
      </c>
      <c r="L52" s="503"/>
      <c r="M52" s="504" t="s">
        <v>524</v>
      </c>
      <c r="N52" s="505"/>
      <c r="O52" s="232"/>
    </row>
    <row r="53" spans="1:16" ht="15.75" thickBot="1">
      <c r="B53" s="502" t="s">
        <v>300</v>
      </c>
      <c r="C53" s="503"/>
      <c r="D53" s="504" t="s">
        <v>522</v>
      </c>
      <c r="E53" s="505"/>
      <c r="F53" s="232"/>
      <c r="K53" s="502" t="s">
        <v>300</v>
      </c>
      <c r="L53" s="503"/>
      <c r="M53" s="504" t="s">
        <v>525</v>
      </c>
      <c r="N53" s="505"/>
      <c r="O53" s="232"/>
    </row>
    <row r="54" spans="1:16" ht="15.75" thickBot="1">
      <c r="B54" s="502" t="s">
        <v>301</v>
      </c>
      <c r="C54" s="503"/>
      <c r="D54" s="504" t="s">
        <v>515</v>
      </c>
      <c r="E54" s="505"/>
      <c r="F54" s="232"/>
      <c r="K54" s="502" t="s">
        <v>301</v>
      </c>
      <c r="L54" s="503"/>
      <c r="M54" s="504" t="s">
        <v>515</v>
      </c>
      <c r="N54" s="505"/>
      <c r="O54" s="232"/>
    </row>
    <row r="55" spans="1:16" ht="15.75" thickBot="1">
      <c r="B55" s="502" t="s">
        <v>302</v>
      </c>
      <c r="C55" s="503"/>
      <c r="D55" s="506" t="s">
        <v>523</v>
      </c>
      <c r="E55" s="507"/>
      <c r="F55" s="233"/>
      <c r="G55" s="234"/>
      <c r="H55" s="234"/>
      <c r="I55" s="234"/>
      <c r="K55" s="502" t="s">
        <v>302</v>
      </c>
      <c r="L55" s="503"/>
      <c r="M55" s="506" t="s">
        <v>523</v>
      </c>
      <c r="N55" s="507"/>
      <c r="O55" s="233"/>
      <c r="P55" s="234"/>
    </row>
    <row r="56" spans="1:16" ht="15.75" customHeight="1" thickBot="1">
      <c r="B56" s="500" t="s">
        <v>303</v>
      </c>
      <c r="C56" s="501"/>
      <c r="D56" s="501"/>
      <c r="E56" s="501"/>
      <c r="F56" s="501"/>
      <c r="G56" s="501"/>
      <c r="K56" s="500" t="s">
        <v>303</v>
      </c>
      <c r="L56" s="501"/>
      <c r="M56" s="501"/>
      <c r="N56" s="501"/>
      <c r="O56" s="501"/>
      <c r="P56" s="501"/>
    </row>
    <row r="57" spans="1:16" ht="56.45" customHeight="1" thickBot="1">
      <c r="A57" s="235"/>
      <c r="B57" s="236" t="s">
        <v>304</v>
      </c>
      <c r="C57" s="237" t="s">
        <v>305</v>
      </c>
      <c r="D57" s="238" t="s">
        <v>306</v>
      </c>
      <c r="E57" s="239" t="s">
        <v>307</v>
      </c>
      <c r="F57" s="240" t="s">
        <v>308</v>
      </c>
      <c r="G57" s="241" t="s">
        <v>309</v>
      </c>
      <c r="K57" s="236" t="s">
        <v>304</v>
      </c>
      <c r="L57" s="237" t="s">
        <v>310</v>
      </c>
      <c r="M57" s="242" t="s">
        <v>311</v>
      </c>
      <c r="N57" s="239" t="s">
        <v>307</v>
      </c>
      <c r="O57" s="240" t="s">
        <v>308</v>
      </c>
      <c r="P57" s="241" t="s">
        <v>309</v>
      </c>
    </row>
    <row r="58" spans="1:16" ht="15.75" thickBot="1">
      <c r="A58" s="243"/>
      <c r="B58" s="244"/>
      <c r="C58" s="245"/>
      <c r="D58" s="246"/>
      <c r="E58" s="247"/>
      <c r="F58" s="248"/>
      <c r="G58" s="249"/>
      <c r="K58" s="244"/>
      <c r="L58" s="245"/>
      <c r="M58" s="250"/>
      <c r="N58" s="247"/>
      <c r="O58" s="248"/>
      <c r="P58" s="249"/>
    </row>
    <row r="59" spans="1:16" ht="20.25" customHeight="1" thickBot="1">
      <c r="A59" s="251"/>
      <c r="B59" s="244" t="s">
        <v>312</v>
      </c>
      <c r="C59" s="252">
        <v>0</v>
      </c>
      <c r="D59" s="253">
        <v>45322</v>
      </c>
      <c r="E59" s="254">
        <v>0</v>
      </c>
      <c r="F59" s="255">
        <v>0</v>
      </c>
      <c r="G59" s="256">
        <f>+E59-F59</f>
        <v>0</v>
      </c>
      <c r="K59" s="244" t="s">
        <v>312</v>
      </c>
      <c r="L59" s="252">
        <v>0</v>
      </c>
      <c r="M59" s="257">
        <v>45322</v>
      </c>
      <c r="N59" s="254">
        <v>0</v>
      </c>
      <c r="O59" s="255">
        <v>0</v>
      </c>
      <c r="P59" s="256">
        <f>+N59-O59</f>
        <v>0</v>
      </c>
    </row>
    <row r="60" spans="1:16" ht="15.75" thickBot="1">
      <c r="A60" s="258"/>
      <c r="B60" s="244" t="s">
        <v>313</v>
      </c>
      <c r="C60" s="259">
        <v>0</v>
      </c>
      <c r="D60" s="260">
        <v>45351</v>
      </c>
      <c r="E60" s="261">
        <v>0</v>
      </c>
      <c r="F60" s="262">
        <v>0</v>
      </c>
      <c r="G60" s="263">
        <f t="shared" ref="G60:G74" si="4">+E60-F60</f>
        <v>0</v>
      </c>
      <c r="K60" s="244" t="s">
        <v>313</v>
      </c>
      <c r="L60" s="259">
        <v>0</v>
      </c>
      <c r="M60" s="264">
        <v>45351</v>
      </c>
      <c r="N60" s="261">
        <v>0</v>
      </c>
      <c r="O60" s="262">
        <v>0</v>
      </c>
      <c r="P60" s="263">
        <f t="shared" ref="P60:P74" si="5">+N60-O60</f>
        <v>0</v>
      </c>
    </row>
    <row r="61" spans="1:16" ht="15.75" thickBot="1">
      <c r="A61" s="258"/>
      <c r="B61" s="244" t="s">
        <v>314</v>
      </c>
      <c r="C61" s="259">
        <v>0</v>
      </c>
      <c r="D61" s="260">
        <v>45382</v>
      </c>
      <c r="E61" s="261">
        <v>0</v>
      </c>
      <c r="F61" s="262">
        <v>0</v>
      </c>
      <c r="G61" s="263">
        <f t="shared" si="4"/>
        <v>0</v>
      </c>
      <c r="K61" s="244" t="s">
        <v>314</v>
      </c>
      <c r="L61" s="259">
        <v>0</v>
      </c>
      <c r="M61" s="264">
        <v>45382</v>
      </c>
      <c r="N61" s="261">
        <v>0</v>
      </c>
      <c r="O61" s="262">
        <v>0</v>
      </c>
      <c r="P61" s="263">
        <f t="shared" si="5"/>
        <v>0</v>
      </c>
    </row>
    <row r="62" spans="1:16" ht="15.75" thickBot="1">
      <c r="A62" s="258"/>
      <c r="B62" s="244" t="s">
        <v>315</v>
      </c>
      <c r="C62" s="259">
        <v>0</v>
      </c>
      <c r="D62" s="260">
        <v>45412</v>
      </c>
      <c r="E62" s="261">
        <v>0</v>
      </c>
      <c r="F62" s="262">
        <v>0</v>
      </c>
      <c r="G62" s="263">
        <f t="shared" si="4"/>
        <v>0</v>
      </c>
      <c r="K62" s="244" t="s">
        <v>315</v>
      </c>
      <c r="L62" s="259">
        <v>0</v>
      </c>
      <c r="M62" s="264">
        <v>45412</v>
      </c>
      <c r="N62" s="261">
        <v>0</v>
      </c>
      <c r="O62" s="262">
        <v>0</v>
      </c>
      <c r="P62" s="263">
        <f t="shared" si="5"/>
        <v>0</v>
      </c>
    </row>
    <row r="63" spans="1:16" ht="15.75" thickBot="1">
      <c r="A63" s="258"/>
      <c r="B63" s="265" t="s">
        <v>316</v>
      </c>
      <c r="C63" s="378">
        <v>23579633.699999999</v>
      </c>
      <c r="D63" s="403">
        <v>45421</v>
      </c>
      <c r="E63" s="261">
        <v>25308.81</v>
      </c>
      <c r="F63" s="406">
        <v>0</v>
      </c>
      <c r="G63" s="407">
        <f t="shared" si="4"/>
        <v>25308.81</v>
      </c>
      <c r="K63" s="265" t="s">
        <v>316</v>
      </c>
      <c r="L63" s="402">
        <v>0</v>
      </c>
      <c r="M63" s="404">
        <v>45443</v>
      </c>
      <c r="N63" s="405">
        <v>0</v>
      </c>
      <c r="O63" s="406">
        <v>0</v>
      </c>
      <c r="P63" s="407">
        <f t="shared" si="5"/>
        <v>0</v>
      </c>
    </row>
    <row r="64" spans="1:16" ht="15.75" thickBot="1">
      <c r="A64" s="258"/>
      <c r="B64" s="265" t="s">
        <v>317</v>
      </c>
      <c r="C64" s="259">
        <v>0</v>
      </c>
      <c r="D64" s="260">
        <v>45473</v>
      </c>
      <c r="E64" s="261">
        <v>33046.92</v>
      </c>
      <c r="F64" s="262">
        <v>0</v>
      </c>
      <c r="G64" s="263">
        <f>+E64-F64</f>
        <v>33046.92</v>
      </c>
      <c r="K64" s="265" t="s">
        <v>317</v>
      </c>
      <c r="L64" s="259">
        <v>0</v>
      </c>
      <c r="M64" s="264">
        <v>45473</v>
      </c>
      <c r="N64" s="261">
        <v>0</v>
      </c>
      <c r="O64" s="262">
        <v>0</v>
      </c>
      <c r="P64" s="263">
        <f t="shared" si="5"/>
        <v>0</v>
      </c>
    </row>
    <row r="65" spans="1:16" ht="15.75" thickBot="1">
      <c r="A65" s="258"/>
      <c r="B65" s="265" t="s">
        <v>318</v>
      </c>
      <c r="C65" s="259">
        <v>10105557.300000001</v>
      </c>
      <c r="D65" s="260">
        <v>45485</v>
      </c>
      <c r="E65" s="261">
        <v>43628.14</v>
      </c>
      <c r="F65" s="262">
        <v>0</v>
      </c>
      <c r="G65" s="263">
        <f t="shared" si="4"/>
        <v>43628.14</v>
      </c>
      <c r="K65" s="265" t="s">
        <v>318</v>
      </c>
      <c r="L65" s="259">
        <v>0</v>
      </c>
      <c r="M65" s="264">
        <v>45504</v>
      </c>
      <c r="N65" s="261">
        <v>12.98</v>
      </c>
      <c r="O65" s="262">
        <v>0</v>
      </c>
      <c r="P65" s="263">
        <f t="shared" si="5"/>
        <v>12.98</v>
      </c>
    </row>
    <row r="66" spans="1:16" ht="15.75" thickBot="1">
      <c r="A66" s="258"/>
      <c r="B66" s="265" t="s">
        <v>319</v>
      </c>
      <c r="C66" s="259">
        <v>0</v>
      </c>
      <c r="D66" s="260">
        <v>45535</v>
      </c>
      <c r="E66" s="261">
        <v>48878.78</v>
      </c>
      <c r="F66" s="262">
        <v>0</v>
      </c>
      <c r="G66" s="263">
        <f t="shared" si="4"/>
        <v>48878.78</v>
      </c>
      <c r="K66" s="265" t="s">
        <v>319</v>
      </c>
      <c r="L66" s="259">
        <v>0</v>
      </c>
      <c r="M66" s="264">
        <v>45535</v>
      </c>
      <c r="N66" s="261">
        <v>4.13</v>
      </c>
      <c r="O66" s="262">
        <v>0</v>
      </c>
      <c r="P66" s="263">
        <f t="shared" si="5"/>
        <v>4.13</v>
      </c>
    </row>
    <row r="67" spans="1:16" ht="15.75" thickBot="1">
      <c r="A67" s="258"/>
      <c r="B67" s="265" t="s">
        <v>320</v>
      </c>
      <c r="C67" s="259">
        <v>0</v>
      </c>
      <c r="D67" s="260">
        <v>45565</v>
      </c>
      <c r="E67" s="261">
        <v>42554.63</v>
      </c>
      <c r="F67" s="262">
        <v>0</v>
      </c>
      <c r="G67" s="263">
        <f t="shared" si="4"/>
        <v>42554.63</v>
      </c>
      <c r="K67" s="265" t="s">
        <v>320</v>
      </c>
      <c r="L67" s="259">
        <v>0</v>
      </c>
      <c r="M67" s="264">
        <v>45565</v>
      </c>
      <c r="N67" s="261">
        <v>1637.74</v>
      </c>
      <c r="O67" s="262">
        <v>0</v>
      </c>
      <c r="P67" s="263">
        <f t="shared" si="5"/>
        <v>1637.74</v>
      </c>
    </row>
    <row r="68" spans="1:16" ht="15.75" thickBot="1">
      <c r="A68" s="258"/>
      <c r="B68" s="265" t="s">
        <v>321</v>
      </c>
      <c r="C68" s="259">
        <v>0</v>
      </c>
      <c r="D68" s="260">
        <v>45596</v>
      </c>
      <c r="E68" s="261">
        <v>23563.86</v>
      </c>
      <c r="F68" s="262">
        <v>0</v>
      </c>
      <c r="G68" s="263">
        <f t="shared" si="4"/>
        <v>23563.86</v>
      </c>
      <c r="K68" s="265" t="s">
        <v>321</v>
      </c>
      <c r="L68" s="259">
        <v>0</v>
      </c>
      <c r="M68" s="264">
        <v>45596</v>
      </c>
      <c r="N68" s="261">
        <v>1873.45</v>
      </c>
      <c r="O68" s="262">
        <v>0</v>
      </c>
      <c r="P68" s="263">
        <f t="shared" si="5"/>
        <v>1873.45</v>
      </c>
    </row>
    <row r="69" spans="1:16" ht="15.75" thickBot="1">
      <c r="B69" s="265" t="s">
        <v>322</v>
      </c>
      <c r="C69" s="259">
        <v>0</v>
      </c>
      <c r="D69" s="260">
        <v>45626</v>
      </c>
      <c r="E69" s="261">
        <v>17614.62</v>
      </c>
      <c r="F69" s="262">
        <v>0</v>
      </c>
      <c r="G69" s="263">
        <f t="shared" si="4"/>
        <v>17614.62</v>
      </c>
      <c r="K69" s="265" t="s">
        <v>322</v>
      </c>
      <c r="L69" s="259">
        <v>0</v>
      </c>
      <c r="M69" s="264">
        <v>45626</v>
      </c>
      <c r="N69" s="261">
        <v>2.97</v>
      </c>
      <c r="O69" s="262">
        <v>0</v>
      </c>
      <c r="P69" s="263">
        <f t="shared" si="5"/>
        <v>2.97</v>
      </c>
    </row>
    <row r="70" spans="1:16" ht="15.75" thickBot="1">
      <c r="B70" s="265" t="s">
        <v>323</v>
      </c>
      <c r="C70" s="259"/>
      <c r="D70" s="260"/>
      <c r="E70" s="261"/>
      <c r="F70" s="262"/>
      <c r="G70" s="263">
        <f t="shared" si="4"/>
        <v>0</v>
      </c>
      <c r="K70" s="265" t="s">
        <v>323</v>
      </c>
      <c r="L70" s="259"/>
      <c r="M70" s="264"/>
      <c r="N70" s="261"/>
      <c r="O70" s="262"/>
      <c r="P70" s="263">
        <f t="shared" si="5"/>
        <v>0</v>
      </c>
    </row>
    <row r="71" spans="1:16" ht="15.75" thickBot="1">
      <c r="B71" s="266" t="s">
        <v>324</v>
      </c>
      <c r="C71" s="259"/>
      <c r="D71" s="260"/>
      <c r="E71" s="261"/>
      <c r="F71" s="262"/>
      <c r="G71" s="263">
        <f t="shared" si="4"/>
        <v>0</v>
      </c>
      <c r="K71" s="266" t="s">
        <v>324</v>
      </c>
      <c r="L71" s="259"/>
      <c r="M71" s="264"/>
      <c r="N71" s="261"/>
      <c r="O71" s="262"/>
      <c r="P71" s="263">
        <f t="shared" si="5"/>
        <v>0</v>
      </c>
    </row>
    <row r="72" spans="1:16" ht="15.75" thickBot="1">
      <c r="B72" s="266" t="s">
        <v>325</v>
      </c>
      <c r="C72" s="259"/>
      <c r="D72" s="260"/>
      <c r="E72" s="261"/>
      <c r="F72" s="262"/>
      <c r="G72" s="263">
        <f t="shared" si="4"/>
        <v>0</v>
      </c>
      <c r="K72" s="266" t="s">
        <v>325</v>
      </c>
      <c r="L72" s="259"/>
      <c r="M72" s="264"/>
      <c r="N72" s="261"/>
      <c r="O72" s="262"/>
      <c r="P72" s="263">
        <f t="shared" si="5"/>
        <v>0</v>
      </c>
    </row>
    <row r="73" spans="1:16" ht="15.75" thickBot="1">
      <c r="B73" s="266" t="s">
        <v>326</v>
      </c>
      <c r="C73" s="259"/>
      <c r="D73" s="260"/>
      <c r="E73" s="261"/>
      <c r="F73" s="262"/>
      <c r="G73" s="263">
        <f t="shared" si="4"/>
        <v>0</v>
      </c>
      <c r="K73" s="266" t="s">
        <v>326</v>
      </c>
      <c r="L73" s="259"/>
      <c r="M73" s="264"/>
      <c r="N73" s="261"/>
      <c r="O73" s="262"/>
      <c r="P73" s="263">
        <f t="shared" si="5"/>
        <v>0</v>
      </c>
    </row>
    <row r="74" spans="1:16" ht="15.75" thickBot="1">
      <c r="B74" s="266" t="s">
        <v>327</v>
      </c>
      <c r="C74" s="259"/>
      <c r="D74" s="260"/>
      <c r="E74" s="267"/>
      <c r="F74" s="268"/>
      <c r="G74" s="269">
        <f t="shared" si="4"/>
        <v>0</v>
      </c>
      <c r="K74" s="266" t="s">
        <v>327</v>
      </c>
      <c r="L74" s="259"/>
      <c r="M74" s="264"/>
      <c r="N74" s="267"/>
      <c r="O74" s="268"/>
      <c r="P74" s="269">
        <f t="shared" si="5"/>
        <v>0</v>
      </c>
    </row>
    <row r="75" spans="1:16">
      <c r="B75" s="270" t="s">
        <v>328</v>
      </c>
      <c r="C75" s="271">
        <f>SUM(C59:C74)</f>
        <v>33685191</v>
      </c>
      <c r="D75" s="272"/>
      <c r="E75" s="271">
        <f>SUM(E59:E74)</f>
        <v>234595.76</v>
      </c>
      <c r="F75" s="271">
        <f t="shared" ref="F75:G75" si="6">SUM(F59:F74)</f>
        <v>0</v>
      </c>
      <c r="G75" s="271">
        <f t="shared" si="6"/>
        <v>234595.76</v>
      </c>
      <c r="K75" s="270" t="s">
        <v>328</v>
      </c>
      <c r="L75" s="271">
        <f>SUM(L59:L74)</f>
        <v>0</v>
      </c>
      <c r="M75" s="272"/>
      <c r="N75" s="271">
        <f>SUM(N59:N74)</f>
        <v>3531.27</v>
      </c>
      <c r="O75" s="271">
        <f t="shared" ref="O75:P75" si="7">SUM(O59:O74)</f>
        <v>0</v>
      </c>
      <c r="P75" s="271">
        <f t="shared" si="7"/>
        <v>3531.27</v>
      </c>
    </row>
    <row r="76" spans="1:16">
      <c r="B76" s="273"/>
      <c r="C76" s="274"/>
      <c r="D76" s="275"/>
      <c r="E76" s="274"/>
      <c r="F76" s="272"/>
      <c r="G76" s="276"/>
      <c r="H76" s="276"/>
      <c r="I76" s="276"/>
      <c r="J76" s="276"/>
      <c r="L76" s="275"/>
      <c r="M76" s="274"/>
      <c r="N76" s="272"/>
      <c r="O76" s="276"/>
    </row>
    <row r="77" spans="1:16">
      <c r="B77" s="273"/>
      <c r="C77" s="274"/>
      <c r="D77" s="275"/>
      <c r="E77" s="274"/>
      <c r="F77" s="272"/>
      <c r="G77" s="276"/>
      <c r="H77" s="276"/>
      <c r="I77" s="276"/>
      <c r="K77" s="273"/>
      <c r="L77" s="274"/>
      <c r="M77" s="275"/>
      <c r="N77" s="274"/>
      <c r="O77" s="272"/>
      <c r="P77" s="276"/>
    </row>
    <row r="78" spans="1:16" ht="15.75" thickBot="1">
      <c r="C78" s="277"/>
      <c r="D78" s="278"/>
      <c r="E78" s="277"/>
      <c r="F78" s="278"/>
      <c r="L78" s="277"/>
      <c r="M78" s="278"/>
      <c r="N78" s="277"/>
      <c r="O78" s="278"/>
    </row>
    <row r="79" spans="1:16" ht="18.600000000000001" customHeight="1" thickTop="1" thickBot="1">
      <c r="A79" s="228" t="s">
        <v>331</v>
      </c>
      <c r="B79" s="508" t="s">
        <v>330</v>
      </c>
      <c r="C79" s="508"/>
      <c r="D79" s="508"/>
      <c r="E79" s="508"/>
      <c r="F79" s="508"/>
      <c r="G79" s="508"/>
      <c r="H79" s="508"/>
      <c r="I79" s="508"/>
      <c r="J79" s="508"/>
      <c r="K79" s="508"/>
      <c r="L79" s="508"/>
      <c r="M79" s="508"/>
      <c r="N79" s="508"/>
      <c r="O79" s="508"/>
      <c r="P79" s="508"/>
    </row>
    <row r="80" spans="1:16" ht="16.5" thickTop="1" thickBot="1">
      <c r="C80" s="277"/>
      <c r="D80" s="278"/>
      <c r="E80" s="277"/>
      <c r="F80" s="278"/>
      <c r="L80" s="277"/>
      <c r="M80" s="278"/>
      <c r="N80" s="277"/>
      <c r="O80" s="278"/>
    </row>
    <row r="81" spans="1:16" ht="21.75" thickBot="1">
      <c r="B81" s="509" t="s">
        <v>290</v>
      </c>
      <c r="C81" s="510"/>
      <c r="D81" s="510"/>
      <c r="E81" s="511"/>
      <c r="F81" s="229"/>
      <c r="K81" s="509" t="s">
        <v>24</v>
      </c>
      <c r="L81" s="510"/>
      <c r="M81" s="510"/>
      <c r="N81" s="511"/>
      <c r="O81" s="229"/>
    </row>
    <row r="82" spans="1:16" ht="15.75" thickBot="1">
      <c r="B82" s="502" t="s">
        <v>298</v>
      </c>
      <c r="C82" s="503"/>
      <c r="D82" s="512"/>
      <c r="E82" s="513"/>
      <c r="F82" s="231"/>
      <c r="K82" s="502" t="s">
        <v>298</v>
      </c>
      <c r="L82" s="503"/>
      <c r="M82" s="512"/>
      <c r="N82" s="513"/>
      <c r="O82" s="231"/>
    </row>
    <row r="83" spans="1:16" ht="15.75" thickBot="1">
      <c r="B83" s="502" t="s">
        <v>299</v>
      </c>
      <c r="C83" s="503"/>
      <c r="D83" s="504"/>
      <c r="E83" s="505"/>
      <c r="F83" s="232"/>
      <c r="K83" s="502" t="s">
        <v>299</v>
      </c>
      <c r="L83" s="503"/>
      <c r="M83" s="504"/>
      <c r="N83" s="505"/>
      <c r="O83" s="232"/>
    </row>
    <row r="84" spans="1:16" ht="15.75" thickBot="1">
      <c r="B84" s="502" t="s">
        <v>300</v>
      </c>
      <c r="C84" s="503"/>
      <c r="D84" s="504"/>
      <c r="E84" s="505"/>
      <c r="F84" s="232"/>
      <c r="K84" s="502" t="s">
        <v>300</v>
      </c>
      <c r="L84" s="503"/>
      <c r="M84" s="504"/>
      <c r="N84" s="505"/>
      <c r="O84" s="232"/>
    </row>
    <row r="85" spans="1:16" ht="15.75" thickBot="1">
      <c r="B85" s="502" t="s">
        <v>301</v>
      </c>
      <c r="C85" s="503"/>
      <c r="D85" s="504"/>
      <c r="E85" s="505"/>
      <c r="F85" s="232"/>
      <c r="K85" s="502" t="s">
        <v>301</v>
      </c>
      <c r="L85" s="503"/>
      <c r="M85" s="504"/>
      <c r="N85" s="505"/>
      <c r="O85" s="232"/>
    </row>
    <row r="86" spans="1:16" ht="15.75" thickBot="1">
      <c r="B86" s="502" t="s">
        <v>302</v>
      </c>
      <c r="C86" s="503"/>
      <c r="D86" s="506"/>
      <c r="E86" s="507"/>
      <c r="F86" s="233"/>
      <c r="G86" s="234"/>
      <c r="H86" s="234"/>
      <c r="I86" s="234"/>
      <c r="K86" s="502" t="s">
        <v>302</v>
      </c>
      <c r="L86" s="503"/>
      <c r="M86" s="506"/>
      <c r="N86" s="507"/>
      <c r="O86" s="233"/>
      <c r="P86" s="234"/>
    </row>
    <row r="87" spans="1:16" ht="15.75" customHeight="1" thickBot="1">
      <c r="B87" s="500" t="s">
        <v>303</v>
      </c>
      <c r="C87" s="501"/>
      <c r="D87" s="501"/>
      <c r="E87" s="501"/>
      <c r="F87" s="501"/>
      <c r="G87" s="501"/>
      <c r="K87" s="500" t="s">
        <v>303</v>
      </c>
      <c r="L87" s="501"/>
      <c r="M87" s="501"/>
      <c r="N87" s="501"/>
      <c r="O87" s="501"/>
      <c r="P87" s="501"/>
    </row>
    <row r="88" spans="1:16" ht="56.45" customHeight="1" thickBot="1">
      <c r="A88" s="235"/>
      <c r="B88" s="236" t="s">
        <v>304</v>
      </c>
      <c r="C88" s="237" t="s">
        <v>305</v>
      </c>
      <c r="D88" s="238" t="s">
        <v>306</v>
      </c>
      <c r="E88" s="239" t="s">
        <v>307</v>
      </c>
      <c r="F88" s="240" t="s">
        <v>308</v>
      </c>
      <c r="G88" s="241" t="s">
        <v>309</v>
      </c>
      <c r="K88" s="236" t="s">
        <v>304</v>
      </c>
      <c r="L88" s="237" t="s">
        <v>310</v>
      </c>
      <c r="M88" s="242" t="s">
        <v>311</v>
      </c>
      <c r="N88" s="239" t="s">
        <v>307</v>
      </c>
      <c r="O88" s="240" t="s">
        <v>308</v>
      </c>
      <c r="P88" s="241" t="s">
        <v>309</v>
      </c>
    </row>
    <row r="89" spans="1:16" ht="15.75" thickBot="1">
      <c r="A89" s="243"/>
      <c r="B89" s="244"/>
      <c r="C89" s="245"/>
      <c r="D89" s="246"/>
      <c r="E89" s="247"/>
      <c r="F89" s="248"/>
      <c r="G89" s="249"/>
      <c r="K89" s="244"/>
      <c r="L89" s="245"/>
      <c r="M89" s="250"/>
      <c r="N89" s="247"/>
      <c r="O89" s="248"/>
      <c r="P89" s="249"/>
    </row>
    <row r="90" spans="1:16" ht="20.25" customHeight="1" thickBot="1">
      <c r="A90" s="251"/>
      <c r="B90" s="244" t="s">
        <v>312</v>
      </c>
      <c r="C90" s="252"/>
      <c r="D90" s="253"/>
      <c r="E90" s="254"/>
      <c r="F90" s="255"/>
      <c r="G90" s="256">
        <f>+E90-F90</f>
        <v>0</v>
      </c>
      <c r="K90" s="244" t="s">
        <v>312</v>
      </c>
      <c r="L90" s="252"/>
      <c r="M90" s="257"/>
      <c r="N90" s="254"/>
      <c r="O90" s="255"/>
      <c r="P90" s="256">
        <f>+N90-O90</f>
        <v>0</v>
      </c>
    </row>
    <row r="91" spans="1:16" ht="15.75" thickBot="1">
      <c r="A91" s="258"/>
      <c r="B91" s="244" t="s">
        <v>313</v>
      </c>
      <c r="C91" s="259"/>
      <c r="D91" s="260"/>
      <c r="E91" s="261"/>
      <c r="F91" s="262"/>
      <c r="G91" s="263">
        <f t="shared" ref="G91:G105" si="8">+E91-F91</f>
        <v>0</v>
      </c>
      <c r="K91" s="244" t="s">
        <v>313</v>
      </c>
      <c r="L91" s="259"/>
      <c r="M91" s="264"/>
      <c r="N91" s="261"/>
      <c r="O91" s="262"/>
      <c r="P91" s="263">
        <f t="shared" ref="P91:P105" si="9">+N91-O91</f>
        <v>0</v>
      </c>
    </row>
    <row r="92" spans="1:16" ht="15.75" thickBot="1">
      <c r="A92" s="258"/>
      <c r="B92" s="244" t="s">
        <v>314</v>
      </c>
      <c r="C92" s="259"/>
      <c r="D92" s="260"/>
      <c r="E92" s="261"/>
      <c r="F92" s="262"/>
      <c r="G92" s="263">
        <f t="shared" si="8"/>
        <v>0</v>
      </c>
      <c r="K92" s="244" t="s">
        <v>314</v>
      </c>
      <c r="L92" s="259"/>
      <c r="M92" s="264"/>
      <c r="N92" s="261"/>
      <c r="O92" s="262"/>
      <c r="P92" s="263">
        <f t="shared" si="9"/>
        <v>0</v>
      </c>
    </row>
    <row r="93" spans="1:16" ht="15.75" thickBot="1">
      <c r="A93" s="258"/>
      <c r="B93" s="244" t="s">
        <v>315</v>
      </c>
      <c r="C93" s="259"/>
      <c r="D93" s="260"/>
      <c r="E93" s="261"/>
      <c r="F93" s="262"/>
      <c r="G93" s="263">
        <f t="shared" si="8"/>
        <v>0</v>
      </c>
      <c r="K93" s="244" t="s">
        <v>315</v>
      </c>
      <c r="L93" s="259"/>
      <c r="M93" s="264"/>
      <c r="N93" s="261"/>
      <c r="O93" s="262"/>
      <c r="P93" s="263">
        <f t="shared" si="9"/>
        <v>0</v>
      </c>
    </row>
    <row r="94" spans="1:16" ht="15.75" thickBot="1">
      <c r="A94" s="258"/>
      <c r="B94" s="265" t="s">
        <v>316</v>
      </c>
      <c r="C94" s="259"/>
      <c r="D94" s="260"/>
      <c r="E94" s="261"/>
      <c r="F94" s="262"/>
      <c r="G94" s="263">
        <f t="shared" si="8"/>
        <v>0</v>
      </c>
      <c r="K94" s="265" t="s">
        <v>316</v>
      </c>
      <c r="L94" s="259"/>
      <c r="M94" s="264"/>
      <c r="N94" s="261"/>
      <c r="O94" s="262"/>
      <c r="P94" s="263">
        <f t="shared" si="9"/>
        <v>0</v>
      </c>
    </row>
    <row r="95" spans="1:16" ht="15.75" thickBot="1">
      <c r="A95" s="258"/>
      <c r="B95" s="265" t="s">
        <v>317</v>
      </c>
      <c r="C95" s="259"/>
      <c r="D95" s="260"/>
      <c r="E95" s="261"/>
      <c r="F95" s="262"/>
      <c r="G95" s="263">
        <f t="shared" si="8"/>
        <v>0</v>
      </c>
      <c r="K95" s="265" t="s">
        <v>317</v>
      </c>
      <c r="L95" s="259"/>
      <c r="M95" s="264"/>
      <c r="N95" s="261"/>
      <c r="O95" s="262"/>
      <c r="P95" s="263">
        <f t="shared" si="9"/>
        <v>0</v>
      </c>
    </row>
    <row r="96" spans="1:16" ht="15.75" thickBot="1">
      <c r="A96" s="258"/>
      <c r="B96" s="265" t="s">
        <v>318</v>
      </c>
      <c r="C96" s="259"/>
      <c r="D96" s="260"/>
      <c r="E96" s="261"/>
      <c r="F96" s="262"/>
      <c r="G96" s="263">
        <f t="shared" si="8"/>
        <v>0</v>
      </c>
      <c r="K96" s="265" t="s">
        <v>318</v>
      </c>
      <c r="L96" s="259"/>
      <c r="M96" s="264"/>
      <c r="N96" s="261"/>
      <c r="O96" s="262"/>
      <c r="P96" s="263">
        <f t="shared" si="9"/>
        <v>0</v>
      </c>
    </row>
    <row r="97" spans="1:16" ht="15.75" thickBot="1">
      <c r="A97" s="258"/>
      <c r="B97" s="265" t="s">
        <v>319</v>
      </c>
      <c r="C97" s="259"/>
      <c r="D97" s="260"/>
      <c r="E97" s="261"/>
      <c r="F97" s="262"/>
      <c r="G97" s="263">
        <f t="shared" si="8"/>
        <v>0</v>
      </c>
      <c r="K97" s="265" t="s">
        <v>319</v>
      </c>
      <c r="L97" s="259"/>
      <c r="M97" s="264"/>
      <c r="N97" s="261"/>
      <c r="O97" s="262"/>
      <c r="P97" s="263">
        <f t="shared" si="9"/>
        <v>0</v>
      </c>
    </row>
    <row r="98" spans="1:16" ht="15.75" thickBot="1">
      <c r="A98" s="258"/>
      <c r="B98" s="265" t="s">
        <v>320</v>
      </c>
      <c r="C98" s="259"/>
      <c r="D98" s="260"/>
      <c r="E98" s="261"/>
      <c r="F98" s="262"/>
      <c r="G98" s="263">
        <f t="shared" si="8"/>
        <v>0</v>
      </c>
      <c r="K98" s="265" t="s">
        <v>320</v>
      </c>
      <c r="L98" s="259"/>
      <c r="M98" s="264"/>
      <c r="N98" s="261"/>
      <c r="O98" s="262"/>
      <c r="P98" s="263">
        <f t="shared" si="9"/>
        <v>0</v>
      </c>
    </row>
    <row r="99" spans="1:16" ht="15.75" thickBot="1">
      <c r="A99" s="258"/>
      <c r="B99" s="265" t="s">
        <v>321</v>
      </c>
      <c r="C99" s="259"/>
      <c r="D99" s="260"/>
      <c r="E99" s="261"/>
      <c r="F99" s="262"/>
      <c r="G99" s="263">
        <f t="shared" si="8"/>
        <v>0</v>
      </c>
      <c r="K99" s="265" t="s">
        <v>321</v>
      </c>
      <c r="L99" s="259"/>
      <c r="M99" s="264"/>
      <c r="N99" s="261"/>
      <c r="O99" s="262"/>
      <c r="P99" s="263">
        <f t="shared" si="9"/>
        <v>0</v>
      </c>
    </row>
    <row r="100" spans="1:16" ht="15.75" thickBot="1">
      <c r="B100" s="265" t="s">
        <v>322</v>
      </c>
      <c r="C100" s="259"/>
      <c r="D100" s="260"/>
      <c r="E100" s="261"/>
      <c r="F100" s="262"/>
      <c r="G100" s="263">
        <f t="shared" si="8"/>
        <v>0</v>
      </c>
      <c r="K100" s="265" t="s">
        <v>322</v>
      </c>
      <c r="L100" s="259"/>
      <c r="M100" s="264"/>
      <c r="N100" s="261"/>
      <c r="O100" s="262"/>
      <c r="P100" s="263">
        <f t="shared" si="9"/>
        <v>0</v>
      </c>
    </row>
    <row r="101" spans="1:16" ht="15.75" thickBot="1">
      <c r="B101" s="265" t="s">
        <v>323</v>
      </c>
      <c r="C101" s="259"/>
      <c r="D101" s="260"/>
      <c r="E101" s="261"/>
      <c r="F101" s="262"/>
      <c r="G101" s="263">
        <f t="shared" si="8"/>
        <v>0</v>
      </c>
      <c r="K101" s="265" t="s">
        <v>323</v>
      </c>
      <c r="L101" s="259"/>
      <c r="M101" s="264"/>
      <c r="N101" s="261"/>
      <c r="O101" s="262"/>
      <c r="P101" s="263">
        <f t="shared" si="9"/>
        <v>0</v>
      </c>
    </row>
    <row r="102" spans="1:16" ht="15.75" thickBot="1">
      <c r="B102" s="266" t="s">
        <v>324</v>
      </c>
      <c r="C102" s="259"/>
      <c r="D102" s="260"/>
      <c r="E102" s="261"/>
      <c r="F102" s="262"/>
      <c r="G102" s="263">
        <f t="shared" si="8"/>
        <v>0</v>
      </c>
      <c r="K102" s="266" t="s">
        <v>324</v>
      </c>
      <c r="L102" s="259"/>
      <c r="M102" s="264"/>
      <c r="N102" s="261"/>
      <c r="O102" s="262"/>
      <c r="P102" s="263">
        <f t="shared" si="9"/>
        <v>0</v>
      </c>
    </row>
    <row r="103" spans="1:16" ht="15.75" thickBot="1">
      <c r="B103" s="266" t="s">
        <v>325</v>
      </c>
      <c r="C103" s="259"/>
      <c r="D103" s="260"/>
      <c r="E103" s="261"/>
      <c r="F103" s="262"/>
      <c r="G103" s="263">
        <f t="shared" si="8"/>
        <v>0</v>
      </c>
      <c r="K103" s="266" t="s">
        <v>325</v>
      </c>
      <c r="L103" s="259"/>
      <c r="M103" s="264"/>
      <c r="N103" s="261"/>
      <c r="O103" s="262"/>
      <c r="P103" s="263">
        <f t="shared" si="9"/>
        <v>0</v>
      </c>
    </row>
    <row r="104" spans="1:16" ht="15.75" thickBot="1">
      <c r="B104" s="266" t="s">
        <v>326</v>
      </c>
      <c r="C104" s="259"/>
      <c r="D104" s="260"/>
      <c r="E104" s="261"/>
      <c r="F104" s="262"/>
      <c r="G104" s="263">
        <f t="shared" si="8"/>
        <v>0</v>
      </c>
      <c r="K104" s="266" t="s">
        <v>326</v>
      </c>
      <c r="L104" s="259"/>
      <c r="M104" s="264"/>
      <c r="N104" s="261"/>
      <c r="O104" s="262"/>
      <c r="P104" s="263">
        <f t="shared" si="9"/>
        <v>0</v>
      </c>
    </row>
    <row r="105" spans="1:16" ht="15.75" thickBot="1">
      <c r="B105" s="266" t="s">
        <v>327</v>
      </c>
      <c r="C105" s="259"/>
      <c r="D105" s="260"/>
      <c r="E105" s="267"/>
      <c r="F105" s="268"/>
      <c r="G105" s="269">
        <f t="shared" si="8"/>
        <v>0</v>
      </c>
      <c r="K105" s="266" t="s">
        <v>327</v>
      </c>
      <c r="L105" s="259"/>
      <c r="M105" s="264"/>
      <c r="N105" s="267"/>
      <c r="O105" s="268"/>
      <c r="P105" s="269">
        <f t="shared" si="9"/>
        <v>0</v>
      </c>
    </row>
    <row r="106" spans="1:16">
      <c r="B106" s="270" t="s">
        <v>328</v>
      </c>
      <c r="C106" s="271">
        <f>SUM(C90:C105)</f>
        <v>0</v>
      </c>
      <c r="D106" s="272"/>
      <c r="E106" s="271">
        <f>SUM(E90:E105)</f>
        <v>0</v>
      </c>
      <c r="F106" s="271">
        <f t="shared" ref="F106:G106" si="10">SUM(F90:F105)</f>
        <v>0</v>
      </c>
      <c r="G106" s="271">
        <f t="shared" si="10"/>
        <v>0</v>
      </c>
      <c r="K106" s="270" t="s">
        <v>328</v>
      </c>
      <c r="L106" s="271">
        <f>SUM(L90:L105)</f>
        <v>0</v>
      </c>
      <c r="M106" s="272"/>
      <c r="N106" s="271">
        <f>SUM(N90:N105)</f>
        <v>0</v>
      </c>
      <c r="O106" s="271">
        <f t="shared" ref="O106:P106" si="11">SUM(O90:O105)</f>
        <v>0</v>
      </c>
      <c r="P106" s="271">
        <f t="shared" si="11"/>
        <v>0</v>
      </c>
    </row>
    <row r="107" spans="1:16">
      <c r="B107" s="273"/>
      <c r="C107" s="274"/>
      <c r="D107" s="275"/>
      <c r="E107" s="274"/>
      <c r="F107" s="272"/>
      <c r="G107" s="276"/>
      <c r="H107" s="276"/>
      <c r="I107" s="276"/>
      <c r="J107" s="276"/>
      <c r="L107" s="275"/>
      <c r="M107" s="274"/>
      <c r="N107" s="272"/>
      <c r="O107" s="276"/>
    </row>
    <row r="109" spans="1:16" ht="15.75" thickBot="1"/>
    <row r="110" spans="1:16" ht="18.600000000000001" customHeight="1" thickTop="1" thickBot="1">
      <c r="A110" s="228" t="s">
        <v>332</v>
      </c>
      <c r="B110" s="508" t="s">
        <v>330</v>
      </c>
      <c r="C110" s="508"/>
      <c r="D110" s="508"/>
      <c r="E110" s="508"/>
      <c r="F110" s="508"/>
      <c r="G110" s="508"/>
      <c r="H110" s="508"/>
      <c r="I110" s="508"/>
      <c r="J110" s="508"/>
      <c r="K110" s="508"/>
      <c r="L110" s="508"/>
      <c r="M110" s="508"/>
      <c r="N110" s="508"/>
      <c r="O110" s="508"/>
      <c r="P110" s="508"/>
    </row>
    <row r="111" spans="1:16" ht="16.5" thickTop="1" thickBot="1">
      <c r="C111" s="277"/>
      <c r="D111" s="278"/>
      <c r="E111" s="277"/>
      <c r="F111" s="278"/>
      <c r="L111" s="277"/>
      <c r="M111" s="278"/>
      <c r="N111" s="277"/>
      <c r="O111" s="278"/>
    </row>
    <row r="112" spans="1:16" ht="21.75" thickBot="1">
      <c r="B112" s="509" t="s">
        <v>290</v>
      </c>
      <c r="C112" s="510"/>
      <c r="D112" s="510"/>
      <c r="E112" s="511"/>
      <c r="F112" s="229"/>
      <c r="K112" s="509" t="s">
        <v>24</v>
      </c>
      <c r="L112" s="510"/>
      <c r="M112" s="510"/>
      <c r="N112" s="511"/>
      <c r="O112" s="229"/>
    </row>
    <row r="113" spans="1:16" ht="15.75" thickBot="1">
      <c r="B113" s="502" t="s">
        <v>298</v>
      </c>
      <c r="C113" s="503"/>
      <c r="D113" s="512"/>
      <c r="E113" s="513"/>
      <c r="F113" s="231"/>
      <c r="K113" s="502" t="s">
        <v>298</v>
      </c>
      <c r="L113" s="503"/>
      <c r="M113" s="512"/>
      <c r="N113" s="513"/>
      <c r="O113" s="231"/>
    </row>
    <row r="114" spans="1:16" ht="15.75" thickBot="1">
      <c r="B114" s="502" t="s">
        <v>299</v>
      </c>
      <c r="C114" s="503"/>
      <c r="D114" s="504"/>
      <c r="E114" s="505"/>
      <c r="F114" s="232"/>
      <c r="K114" s="502" t="s">
        <v>299</v>
      </c>
      <c r="L114" s="503"/>
      <c r="M114" s="504"/>
      <c r="N114" s="505"/>
      <c r="O114" s="232"/>
    </row>
    <row r="115" spans="1:16" ht="15.75" thickBot="1">
      <c r="B115" s="502" t="s">
        <v>300</v>
      </c>
      <c r="C115" s="503"/>
      <c r="D115" s="504"/>
      <c r="E115" s="505"/>
      <c r="F115" s="232"/>
      <c r="K115" s="502" t="s">
        <v>300</v>
      </c>
      <c r="L115" s="503"/>
      <c r="M115" s="504"/>
      <c r="N115" s="505"/>
      <c r="O115" s="232"/>
    </row>
    <row r="116" spans="1:16" ht="15.75" thickBot="1">
      <c r="B116" s="502" t="s">
        <v>301</v>
      </c>
      <c r="C116" s="503"/>
      <c r="D116" s="504"/>
      <c r="E116" s="505"/>
      <c r="F116" s="232"/>
      <c r="K116" s="502" t="s">
        <v>301</v>
      </c>
      <c r="L116" s="503"/>
      <c r="M116" s="504"/>
      <c r="N116" s="505"/>
      <c r="O116" s="232"/>
    </row>
    <row r="117" spans="1:16" ht="15.75" thickBot="1">
      <c r="B117" s="502" t="s">
        <v>302</v>
      </c>
      <c r="C117" s="503"/>
      <c r="D117" s="506"/>
      <c r="E117" s="507"/>
      <c r="F117" s="233"/>
      <c r="G117" s="234"/>
      <c r="H117" s="234"/>
      <c r="I117" s="234"/>
      <c r="K117" s="502" t="s">
        <v>302</v>
      </c>
      <c r="L117" s="503"/>
      <c r="M117" s="506"/>
      <c r="N117" s="507"/>
      <c r="O117" s="233"/>
      <c r="P117" s="234"/>
    </row>
    <row r="118" spans="1:16" ht="15.75" customHeight="1" thickBot="1">
      <c r="B118" s="500" t="s">
        <v>303</v>
      </c>
      <c r="C118" s="501"/>
      <c r="D118" s="501"/>
      <c r="E118" s="501"/>
      <c r="F118" s="501"/>
      <c r="G118" s="501"/>
      <c r="K118" s="500" t="s">
        <v>303</v>
      </c>
      <c r="L118" s="501"/>
      <c r="M118" s="501"/>
      <c r="N118" s="501"/>
      <c r="O118" s="501"/>
      <c r="P118" s="501"/>
    </row>
    <row r="119" spans="1:16" ht="56.45" customHeight="1" thickBot="1">
      <c r="A119" s="235"/>
      <c r="B119" s="236" t="s">
        <v>304</v>
      </c>
      <c r="C119" s="237" t="s">
        <v>305</v>
      </c>
      <c r="D119" s="238" t="s">
        <v>306</v>
      </c>
      <c r="E119" s="239" t="s">
        <v>307</v>
      </c>
      <c r="F119" s="240" t="s">
        <v>308</v>
      </c>
      <c r="G119" s="241" t="s">
        <v>309</v>
      </c>
      <c r="K119" s="236" t="s">
        <v>304</v>
      </c>
      <c r="L119" s="237" t="s">
        <v>310</v>
      </c>
      <c r="M119" s="242" t="s">
        <v>311</v>
      </c>
      <c r="N119" s="239" t="s">
        <v>307</v>
      </c>
      <c r="O119" s="240" t="s">
        <v>308</v>
      </c>
      <c r="P119" s="241" t="s">
        <v>309</v>
      </c>
    </row>
    <row r="120" spans="1:16" ht="15.75" thickBot="1">
      <c r="A120" s="243"/>
      <c r="B120" s="244"/>
      <c r="C120" s="245"/>
      <c r="D120" s="246"/>
      <c r="E120" s="247"/>
      <c r="F120" s="248"/>
      <c r="G120" s="249"/>
      <c r="K120" s="244"/>
      <c r="L120" s="245"/>
      <c r="M120" s="250"/>
      <c r="N120" s="247"/>
      <c r="O120" s="248"/>
      <c r="P120" s="249"/>
    </row>
    <row r="121" spans="1:16" ht="20.25" customHeight="1" thickBot="1">
      <c r="A121" s="251"/>
      <c r="B121" s="244" t="s">
        <v>312</v>
      </c>
      <c r="C121" s="252"/>
      <c r="D121" s="253"/>
      <c r="E121" s="254"/>
      <c r="F121" s="255"/>
      <c r="G121" s="256">
        <f>+E121-F121</f>
        <v>0</v>
      </c>
      <c r="K121" s="244" t="s">
        <v>312</v>
      </c>
      <c r="L121" s="252"/>
      <c r="M121" s="257"/>
      <c r="N121" s="254"/>
      <c r="O121" s="255"/>
      <c r="P121" s="256">
        <f>+N121-O121</f>
        <v>0</v>
      </c>
    </row>
    <row r="122" spans="1:16" ht="15.75" thickBot="1">
      <c r="A122" s="258"/>
      <c r="B122" s="244" t="s">
        <v>313</v>
      </c>
      <c r="C122" s="259"/>
      <c r="D122" s="260"/>
      <c r="E122" s="261"/>
      <c r="F122" s="262"/>
      <c r="G122" s="263">
        <f t="shared" ref="G122:G136" si="12">+E122-F122</f>
        <v>0</v>
      </c>
      <c r="K122" s="244" t="s">
        <v>313</v>
      </c>
      <c r="L122" s="259"/>
      <c r="M122" s="264"/>
      <c r="N122" s="261"/>
      <c r="O122" s="262"/>
      <c r="P122" s="263">
        <f t="shared" ref="P122:P136" si="13">+N122-O122</f>
        <v>0</v>
      </c>
    </row>
    <row r="123" spans="1:16" ht="15.75" thickBot="1">
      <c r="A123" s="258"/>
      <c r="B123" s="244" t="s">
        <v>314</v>
      </c>
      <c r="C123" s="259"/>
      <c r="D123" s="260"/>
      <c r="E123" s="261"/>
      <c r="F123" s="262"/>
      <c r="G123" s="263">
        <f t="shared" si="12"/>
        <v>0</v>
      </c>
      <c r="K123" s="244" t="s">
        <v>314</v>
      </c>
      <c r="L123" s="259"/>
      <c r="M123" s="264"/>
      <c r="N123" s="261"/>
      <c r="O123" s="262"/>
      <c r="P123" s="263">
        <f t="shared" si="13"/>
        <v>0</v>
      </c>
    </row>
    <row r="124" spans="1:16" ht="15.75" thickBot="1">
      <c r="A124" s="258"/>
      <c r="B124" s="244" t="s">
        <v>315</v>
      </c>
      <c r="C124" s="259"/>
      <c r="D124" s="260"/>
      <c r="E124" s="261"/>
      <c r="F124" s="262"/>
      <c r="G124" s="263">
        <f t="shared" si="12"/>
        <v>0</v>
      </c>
      <c r="K124" s="244" t="s">
        <v>315</v>
      </c>
      <c r="L124" s="259"/>
      <c r="M124" s="264"/>
      <c r="N124" s="261"/>
      <c r="O124" s="262"/>
      <c r="P124" s="263">
        <f t="shared" si="13"/>
        <v>0</v>
      </c>
    </row>
    <row r="125" spans="1:16" ht="15.75" thickBot="1">
      <c r="A125" s="258"/>
      <c r="B125" s="265" t="s">
        <v>316</v>
      </c>
      <c r="C125" s="259"/>
      <c r="D125" s="260"/>
      <c r="E125" s="261"/>
      <c r="F125" s="262"/>
      <c r="G125" s="263">
        <f t="shared" si="12"/>
        <v>0</v>
      </c>
      <c r="K125" s="265" t="s">
        <v>316</v>
      </c>
      <c r="L125" s="259"/>
      <c r="M125" s="264"/>
      <c r="N125" s="261"/>
      <c r="O125" s="262"/>
      <c r="P125" s="263">
        <f t="shared" si="13"/>
        <v>0</v>
      </c>
    </row>
    <row r="126" spans="1:16" ht="15.75" thickBot="1">
      <c r="A126" s="258"/>
      <c r="B126" s="265" t="s">
        <v>317</v>
      </c>
      <c r="C126" s="259"/>
      <c r="D126" s="260"/>
      <c r="E126" s="261"/>
      <c r="F126" s="262"/>
      <c r="G126" s="263">
        <f t="shared" si="12"/>
        <v>0</v>
      </c>
      <c r="K126" s="265" t="s">
        <v>317</v>
      </c>
      <c r="L126" s="259"/>
      <c r="M126" s="264"/>
      <c r="N126" s="261"/>
      <c r="O126" s="262"/>
      <c r="P126" s="263">
        <f t="shared" si="13"/>
        <v>0</v>
      </c>
    </row>
    <row r="127" spans="1:16" ht="15.75" thickBot="1">
      <c r="A127" s="258"/>
      <c r="B127" s="265" t="s">
        <v>318</v>
      </c>
      <c r="C127" s="259"/>
      <c r="D127" s="260"/>
      <c r="E127" s="261"/>
      <c r="F127" s="262"/>
      <c r="G127" s="263">
        <f t="shared" si="12"/>
        <v>0</v>
      </c>
      <c r="K127" s="265" t="s">
        <v>318</v>
      </c>
      <c r="L127" s="259"/>
      <c r="M127" s="264"/>
      <c r="N127" s="261"/>
      <c r="O127" s="262"/>
      <c r="P127" s="263">
        <f t="shared" si="13"/>
        <v>0</v>
      </c>
    </row>
    <row r="128" spans="1:16" ht="15.75" thickBot="1">
      <c r="A128" s="258"/>
      <c r="B128" s="265" t="s">
        <v>319</v>
      </c>
      <c r="C128" s="259"/>
      <c r="D128" s="260"/>
      <c r="E128" s="261"/>
      <c r="F128" s="262"/>
      <c r="G128" s="263">
        <f t="shared" si="12"/>
        <v>0</v>
      </c>
      <c r="K128" s="265" t="s">
        <v>319</v>
      </c>
      <c r="L128" s="259"/>
      <c r="M128" s="264"/>
      <c r="N128" s="261"/>
      <c r="O128" s="262"/>
      <c r="P128" s="263">
        <f t="shared" si="13"/>
        <v>0</v>
      </c>
    </row>
    <row r="129" spans="1:16" ht="15.75" thickBot="1">
      <c r="A129" s="258"/>
      <c r="B129" s="265" t="s">
        <v>320</v>
      </c>
      <c r="C129" s="259"/>
      <c r="D129" s="260"/>
      <c r="E129" s="261"/>
      <c r="F129" s="262"/>
      <c r="G129" s="263">
        <f t="shared" si="12"/>
        <v>0</v>
      </c>
      <c r="K129" s="265" t="s">
        <v>320</v>
      </c>
      <c r="L129" s="259"/>
      <c r="M129" s="264"/>
      <c r="N129" s="261"/>
      <c r="O129" s="262"/>
      <c r="P129" s="263">
        <f t="shared" si="13"/>
        <v>0</v>
      </c>
    </row>
    <row r="130" spans="1:16" ht="15.75" thickBot="1">
      <c r="A130" s="258"/>
      <c r="B130" s="265" t="s">
        <v>321</v>
      </c>
      <c r="C130" s="259"/>
      <c r="D130" s="260"/>
      <c r="E130" s="261"/>
      <c r="F130" s="262"/>
      <c r="G130" s="263">
        <f t="shared" si="12"/>
        <v>0</v>
      </c>
      <c r="K130" s="265" t="s">
        <v>321</v>
      </c>
      <c r="L130" s="259"/>
      <c r="M130" s="264"/>
      <c r="N130" s="261"/>
      <c r="O130" s="262"/>
      <c r="P130" s="263">
        <f t="shared" si="13"/>
        <v>0</v>
      </c>
    </row>
    <row r="131" spans="1:16" ht="15.75" thickBot="1">
      <c r="B131" s="265" t="s">
        <v>322</v>
      </c>
      <c r="C131" s="259"/>
      <c r="D131" s="260"/>
      <c r="E131" s="261"/>
      <c r="F131" s="262"/>
      <c r="G131" s="263">
        <f t="shared" si="12"/>
        <v>0</v>
      </c>
      <c r="K131" s="265" t="s">
        <v>322</v>
      </c>
      <c r="L131" s="259"/>
      <c r="M131" s="264"/>
      <c r="N131" s="261"/>
      <c r="O131" s="262"/>
      <c r="P131" s="263">
        <f t="shared" si="13"/>
        <v>0</v>
      </c>
    </row>
    <row r="132" spans="1:16" ht="15.75" thickBot="1">
      <c r="B132" s="265" t="s">
        <v>323</v>
      </c>
      <c r="C132" s="259"/>
      <c r="D132" s="260"/>
      <c r="E132" s="261"/>
      <c r="F132" s="262"/>
      <c r="G132" s="263">
        <f t="shared" si="12"/>
        <v>0</v>
      </c>
      <c r="K132" s="265" t="s">
        <v>323</v>
      </c>
      <c r="L132" s="259"/>
      <c r="M132" s="264"/>
      <c r="N132" s="261"/>
      <c r="O132" s="262"/>
      <c r="P132" s="263">
        <f t="shared" si="13"/>
        <v>0</v>
      </c>
    </row>
    <row r="133" spans="1:16" ht="15.75" thickBot="1">
      <c r="B133" s="266" t="s">
        <v>324</v>
      </c>
      <c r="C133" s="259"/>
      <c r="D133" s="260"/>
      <c r="E133" s="261"/>
      <c r="F133" s="262"/>
      <c r="G133" s="263">
        <f t="shared" si="12"/>
        <v>0</v>
      </c>
      <c r="K133" s="266" t="s">
        <v>324</v>
      </c>
      <c r="L133" s="259"/>
      <c r="M133" s="264"/>
      <c r="N133" s="261"/>
      <c r="O133" s="262"/>
      <c r="P133" s="263">
        <f t="shared" si="13"/>
        <v>0</v>
      </c>
    </row>
    <row r="134" spans="1:16" ht="15.75" thickBot="1">
      <c r="B134" s="266" t="s">
        <v>325</v>
      </c>
      <c r="C134" s="259"/>
      <c r="D134" s="260"/>
      <c r="E134" s="261"/>
      <c r="F134" s="262"/>
      <c r="G134" s="263">
        <f t="shared" si="12"/>
        <v>0</v>
      </c>
      <c r="K134" s="266" t="s">
        <v>325</v>
      </c>
      <c r="L134" s="259"/>
      <c r="M134" s="264"/>
      <c r="N134" s="261"/>
      <c r="O134" s="262"/>
      <c r="P134" s="263">
        <f t="shared" si="13"/>
        <v>0</v>
      </c>
    </row>
    <row r="135" spans="1:16" ht="15.75" thickBot="1">
      <c r="B135" s="266" t="s">
        <v>326</v>
      </c>
      <c r="C135" s="259"/>
      <c r="D135" s="260"/>
      <c r="E135" s="261"/>
      <c r="F135" s="262"/>
      <c r="G135" s="263">
        <f t="shared" si="12"/>
        <v>0</v>
      </c>
      <c r="K135" s="266" t="s">
        <v>326</v>
      </c>
      <c r="L135" s="259"/>
      <c r="M135" s="264"/>
      <c r="N135" s="261"/>
      <c r="O135" s="262"/>
      <c r="P135" s="263">
        <f t="shared" si="13"/>
        <v>0</v>
      </c>
    </row>
    <row r="136" spans="1:16" ht="15.75" thickBot="1">
      <c r="B136" s="266" t="s">
        <v>327</v>
      </c>
      <c r="C136" s="259"/>
      <c r="D136" s="260"/>
      <c r="E136" s="267"/>
      <c r="F136" s="268"/>
      <c r="G136" s="269">
        <f t="shared" si="12"/>
        <v>0</v>
      </c>
      <c r="K136" s="266" t="s">
        <v>327</v>
      </c>
      <c r="L136" s="259"/>
      <c r="M136" s="264"/>
      <c r="N136" s="267"/>
      <c r="O136" s="268"/>
      <c r="P136" s="269">
        <f t="shared" si="13"/>
        <v>0</v>
      </c>
    </row>
    <row r="137" spans="1:16">
      <c r="B137" s="270" t="s">
        <v>328</v>
      </c>
      <c r="C137" s="271">
        <f>SUM(C121:C136)</f>
        <v>0</v>
      </c>
      <c r="D137" s="272"/>
      <c r="E137" s="271">
        <f>SUM(E121:E136)</f>
        <v>0</v>
      </c>
      <c r="F137" s="271">
        <f t="shared" ref="F137:G137" si="14">SUM(F121:F136)</f>
        <v>0</v>
      </c>
      <c r="G137" s="271">
        <f t="shared" si="14"/>
        <v>0</v>
      </c>
      <c r="K137" s="270" t="s">
        <v>328</v>
      </c>
      <c r="L137" s="271">
        <f>SUM(L121:L136)</f>
        <v>0</v>
      </c>
      <c r="M137" s="272"/>
      <c r="N137" s="271">
        <f>SUM(N121:N136)</f>
        <v>0</v>
      </c>
      <c r="O137" s="271">
        <f t="shared" ref="O137:P137" si="15">SUM(O121:O136)</f>
        <v>0</v>
      </c>
      <c r="P137" s="271">
        <f t="shared" si="15"/>
        <v>0</v>
      </c>
    </row>
    <row r="138" spans="1:16">
      <c r="B138" s="273"/>
      <c r="C138" s="274"/>
      <c r="D138" s="275"/>
      <c r="E138" s="274"/>
      <c r="F138" s="272"/>
      <c r="G138" s="276"/>
      <c r="H138" s="276"/>
      <c r="I138" s="276"/>
      <c r="J138" s="276"/>
      <c r="L138" s="275"/>
      <c r="M138" s="274"/>
      <c r="N138" s="272"/>
      <c r="O138" s="276"/>
    </row>
    <row r="140" spans="1:16" ht="15.75" thickBot="1"/>
    <row r="141" spans="1:16" ht="18.600000000000001" customHeight="1" thickTop="1" thickBot="1">
      <c r="A141" s="228" t="s">
        <v>333</v>
      </c>
      <c r="B141" s="508" t="s">
        <v>330</v>
      </c>
      <c r="C141" s="508"/>
      <c r="D141" s="508"/>
      <c r="E141" s="508"/>
      <c r="F141" s="508"/>
      <c r="G141" s="508"/>
      <c r="H141" s="508"/>
      <c r="I141" s="508"/>
      <c r="J141" s="508"/>
      <c r="K141" s="508"/>
      <c r="L141" s="508"/>
      <c r="M141" s="508"/>
      <c r="N141" s="508"/>
      <c r="O141" s="508"/>
      <c r="P141" s="508"/>
    </row>
    <row r="142" spans="1:16" ht="16.5" thickTop="1" thickBot="1">
      <c r="C142" s="277"/>
      <c r="D142" s="278"/>
      <c r="E142" s="277"/>
      <c r="F142" s="278"/>
      <c r="L142" s="277"/>
      <c r="M142" s="278"/>
      <c r="N142" s="277"/>
      <c r="O142" s="278"/>
    </row>
    <row r="143" spans="1:16" ht="21.75" thickBot="1">
      <c r="B143" s="509" t="s">
        <v>290</v>
      </c>
      <c r="C143" s="510"/>
      <c r="D143" s="510"/>
      <c r="E143" s="511"/>
      <c r="F143" s="229"/>
      <c r="K143" s="509" t="s">
        <v>24</v>
      </c>
      <c r="L143" s="510"/>
      <c r="M143" s="510"/>
      <c r="N143" s="511"/>
      <c r="O143" s="229"/>
    </row>
    <row r="144" spans="1:16" ht="15.75" thickBot="1">
      <c r="B144" s="502" t="s">
        <v>298</v>
      </c>
      <c r="C144" s="503"/>
      <c r="D144" s="512"/>
      <c r="E144" s="513"/>
      <c r="F144" s="231"/>
      <c r="K144" s="502" t="s">
        <v>298</v>
      </c>
      <c r="L144" s="503"/>
      <c r="M144" s="512"/>
      <c r="N144" s="513"/>
      <c r="O144" s="231"/>
    </row>
    <row r="145" spans="1:16" ht="15.75" thickBot="1">
      <c r="B145" s="502" t="s">
        <v>299</v>
      </c>
      <c r="C145" s="503"/>
      <c r="D145" s="504"/>
      <c r="E145" s="505"/>
      <c r="F145" s="232"/>
      <c r="K145" s="502" t="s">
        <v>299</v>
      </c>
      <c r="L145" s="503"/>
      <c r="M145" s="504"/>
      <c r="N145" s="505"/>
      <c r="O145" s="232"/>
    </row>
    <row r="146" spans="1:16" ht="15.75" thickBot="1">
      <c r="B146" s="502" t="s">
        <v>300</v>
      </c>
      <c r="C146" s="503"/>
      <c r="D146" s="504"/>
      <c r="E146" s="505"/>
      <c r="F146" s="232"/>
      <c r="K146" s="502" t="s">
        <v>300</v>
      </c>
      <c r="L146" s="503"/>
      <c r="M146" s="504"/>
      <c r="N146" s="505"/>
      <c r="O146" s="232"/>
    </row>
    <row r="147" spans="1:16" ht="15.75" thickBot="1">
      <c r="B147" s="502" t="s">
        <v>301</v>
      </c>
      <c r="C147" s="503"/>
      <c r="D147" s="504"/>
      <c r="E147" s="505"/>
      <c r="F147" s="232"/>
      <c r="K147" s="502" t="s">
        <v>301</v>
      </c>
      <c r="L147" s="503"/>
      <c r="M147" s="504"/>
      <c r="N147" s="505"/>
      <c r="O147" s="232"/>
    </row>
    <row r="148" spans="1:16" ht="15.75" thickBot="1">
      <c r="B148" s="502" t="s">
        <v>302</v>
      </c>
      <c r="C148" s="503"/>
      <c r="D148" s="506"/>
      <c r="E148" s="507"/>
      <c r="F148" s="233"/>
      <c r="G148" s="234"/>
      <c r="H148" s="234"/>
      <c r="I148" s="234"/>
      <c r="K148" s="502" t="s">
        <v>302</v>
      </c>
      <c r="L148" s="503"/>
      <c r="M148" s="506"/>
      <c r="N148" s="507"/>
      <c r="O148" s="233"/>
      <c r="P148" s="234"/>
    </row>
    <row r="149" spans="1:16" ht="15.75" customHeight="1" thickBot="1">
      <c r="B149" s="500" t="s">
        <v>303</v>
      </c>
      <c r="C149" s="501"/>
      <c r="D149" s="501"/>
      <c r="E149" s="501"/>
      <c r="F149" s="501"/>
      <c r="G149" s="501"/>
      <c r="K149" s="500" t="s">
        <v>303</v>
      </c>
      <c r="L149" s="501"/>
      <c r="M149" s="501"/>
      <c r="N149" s="501"/>
      <c r="O149" s="501"/>
      <c r="P149" s="501"/>
    </row>
    <row r="150" spans="1:16" ht="56.45" customHeight="1" thickBot="1">
      <c r="A150" s="235"/>
      <c r="B150" s="236" t="s">
        <v>304</v>
      </c>
      <c r="C150" s="237" t="s">
        <v>305</v>
      </c>
      <c r="D150" s="238" t="s">
        <v>306</v>
      </c>
      <c r="E150" s="239" t="s">
        <v>307</v>
      </c>
      <c r="F150" s="240" t="s">
        <v>308</v>
      </c>
      <c r="G150" s="241" t="s">
        <v>309</v>
      </c>
      <c r="K150" s="236" t="s">
        <v>304</v>
      </c>
      <c r="L150" s="237" t="s">
        <v>310</v>
      </c>
      <c r="M150" s="242" t="s">
        <v>311</v>
      </c>
      <c r="N150" s="239" t="s">
        <v>307</v>
      </c>
      <c r="O150" s="240" t="s">
        <v>308</v>
      </c>
      <c r="P150" s="241" t="s">
        <v>309</v>
      </c>
    </row>
    <row r="151" spans="1:16" ht="15.75" thickBot="1">
      <c r="A151" s="243"/>
      <c r="B151" s="244"/>
      <c r="C151" s="245"/>
      <c r="D151" s="246"/>
      <c r="E151" s="247"/>
      <c r="F151" s="248"/>
      <c r="G151" s="249"/>
      <c r="K151" s="244"/>
      <c r="L151" s="245"/>
      <c r="M151" s="250"/>
      <c r="N151" s="247"/>
      <c r="O151" s="248"/>
      <c r="P151" s="249"/>
    </row>
    <row r="152" spans="1:16" ht="20.25" customHeight="1" thickBot="1">
      <c r="A152" s="251"/>
      <c r="B152" s="244" t="s">
        <v>312</v>
      </c>
      <c r="C152" s="252"/>
      <c r="D152" s="253"/>
      <c r="E152" s="254"/>
      <c r="F152" s="255"/>
      <c r="G152" s="256">
        <f>+E152-F152</f>
        <v>0</v>
      </c>
      <c r="K152" s="244" t="s">
        <v>312</v>
      </c>
      <c r="L152" s="252"/>
      <c r="M152" s="257"/>
      <c r="N152" s="254"/>
      <c r="O152" s="255"/>
      <c r="P152" s="256">
        <f>+N152-O152</f>
        <v>0</v>
      </c>
    </row>
    <row r="153" spans="1:16" ht="15.75" thickBot="1">
      <c r="A153" s="258"/>
      <c r="B153" s="244" t="s">
        <v>313</v>
      </c>
      <c r="C153" s="259"/>
      <c r="D153" s="260"/>
      <c r="E153" s="261"/>
      <c r="F153" s="262"/>
      <c r="G153" s="263">
        <f t="shared" ref="G153:G167" si="16">+E153-F153</f>
        <v>0</v>
      </c>
      <c r="K153" s="244" t="s">
        <v>313</v>
      </c>
      <c r="L153" s="259"/>
      <c r="M153" s="264"/>
      <c r="N153" s="261"/>
      <c r="O153" s="262"/>
      <c r="P153" s="263">
        <f t="shared" ref="P153:P167" si="17">+N153-O153</f>
        <v>0</v>
      </c>
    </row>
    <row r="154" spans="1:16" ht="15.75" thickBot="1">
      <c r="A154" s="258"/>
      <c r="B154" s="244" t="s">
        <v>314</v>
      </c>
      <c r="C154" s="259"/>
      <c r="D154" s="260"/>
      <c r="E154" s="261"/>
      <c r="F154" s="262"/>
      <c r="G154" s="263">
        <f t="shared" si="16"/>
        <v>0</v>
      </c>
      <c r="K154" s="244" t="s">
        <v>314</v>
      </c>
      <c r="L154" s="259"/>
      <c r="M154" s="264"/>
      <c r="N154" s="261"/>
      <c r="O154" s="262"/>
      <c r="P154" s="263">
        <f t="shared" si="17"/>
        <v>0</v>
      </c>
    </row>
    <row r="155" spans="1:16" ht="15.75" thickBot="1">
      <c r="A155" s="258"/>
      <c r="B155" s="244" t="s">
        <v>315</v>
      </c>
      <c r="C155" s="259"/>
      <c r="D155" s="260"/>
      <c r="E155" s="261"/>
      <c r="F155" s="262"/>
      <c r="G155" s="263">
        <f t="shared" si="16"/>
        <v>0</v>
      </c>
      <c r="K155" s="244" t="s">
        <v>315</v>
      </c>
      <c r="L155" s="259"/>
      <c r="M155" s="264"/>
      <c r="N155" s="261"/>
      <c r="O155" s="262"/>
      <c r="P155" s="263">
        <f t="shared" si="17"/>
        <v>0</v>
      </c>
    </row>
    <row r="156" spans="1:16" ht="15.75" thickBot="1">
      <c r="A156" s="258"/>
      <c r="B156" s="265" t="s">
        <v>316</v>
      </c>
      <c r="C156" s="259"/>
      <c r="D156" s="260"/>
      <c r="E156" s="261"/>
      <c r="F156" s="262"/>
      <c r="G156" s="263">
        <f t="shared" si="16"/>
        <v>0</v>
      </c>
      <c r="K156" s="265" t="s">
        <v>316</v>
      </c>
      <c r="L156" s="259"/>
      <c r="M156" s="264"/>
      <c r="N156" s="261"/>
      <c r="O156" s="262"/>
      <c r="P156" s="263">
        <f t="shared" si="17"/>
        <v>0</v>
      </c>
    </row>
    <row r="157" spans="1:16" ht="15.75" thickBot="1">
      <c r="A157" s="258"/>
      <c r="B157" s="265" t="s">
        <v>317</v>
      </c>
      <c r="C157" s="259"/>
      <c r="D157" s="260"/>
      <c r="E157" s="261"/>
      <c r="F157" s="262"/>
      <c r="G157" s="263">
        <f t="shared" si="16"/>
        <v>0</v>
      </c>
      <c r="K157" s="265" t="s">
        <v>317</v>
      </c>
      <c r="L157" s="259"/>
      <c r="M157" s="264"/>
      <c r="N157" s="261"/>
      <c r="O157" s="262"/>
      <c r="P157" s="263">
        <f t="shared" si="17"/>
        <v>0</v>
      </c>
    </row>
    <row r="158" spans="1:16" ht="15.75" thickBot="1">
      <c r="A158" s="258"/>
      <c r="B158" s="265" t="s">
        <v>318</v>
      </c>
      <c r="C158" s="259"/>
      <c r="D158" s="260"/>
      <c r="E158" s="261"/>
      <c r="F158" s="262"/>
      <c r="G158" s="263">
        <f t="shared" si="16"/>
        <v>0</v>
      </c>
      <c r="K158" s="265" t="s">
        <v>318</v>
      </c>
      <c r="L158" s="259"/>
      <c r="M158" s="264"/>
      <c r="N158" s="261"/>
      <c r="O158" s="262"/>
      <c r="P158" s="263">
        <f t="shared" si="17"/>
        <v>0</v>
      </c>
    </row>
    <row r="159" spans="1:16" ht="15.75" thickBot="1">
      <c r="A159" s="258"/>
      <c r="B159" s="265" t="s">
        <v>319</v>
      </c>
      <c r="C159" s="259"/>
      <c r="D159" s="260"/>
      <c r="E159" s="261"/>
      <c r="F159" s="262"/>
      <c r="G159" s="263">
        <f t="shared" si="16"/>
        <v>0</v>
      </c>
      <c r="K159" s="265" t="s">
        <v>319</v>
      </c>
      <c r="L159" s="259"/>
      <c r="M159" s="264"/>
      <c r="N159" s="261"/>
      <c r="O159" s="262"/>
      <c r="P159" s="263">
        <f t="shared" si="17"/>
        <v>0</v>
      </c>
    </row>
    <row r="160" spans="1:16" ht="15.75" thickBot="1">
      <c r="A160" s="258"/>
      <c r="B160" s="265" t="s">
        <v>320</v>
      </c>
      <c r="C160" s="259"/>
      <c r="D160" s="260"/>
      <c r="E160" s="261"/>
      <c r="F160" s="262"/>
      <c r="G160" s="263">
        <f t="shared" si="16"/>
        <v>0</v>
      </c>
      <c r="K160" s="265" t="s">
        <v>320</v>
      </c>
      <c r="L160" s="259"/>
      <c r="M160" s="264"/>
      <c r="N160" s="261"/>
      <c r="O160" s="262"/>
      <c r="P160" s="263">
        <f t="shared" si="17"/>
        <v>0</v>
      </c>
    </row>
    <row r="161" spans="1:16" ht="15.75" thickBot="1">
      <c r="A161" s="258"/>
      <c r="B161" s="265" t="s">
        <v>321</v>
      </c>
      <c r="C161" s="259"/>
      <c r="D161" s="260"/>
      <c r="E161" s="261"/>
      <c r="F161" s="262"/>
      <c r="G161" s="263">
        <f t="shared" si="16"/>
        <v>0</v>
      </c>
      <c r="K161" s="265" t="s">
        <v>321</v>
      </c>
      <c r="L161" s="259"/>
      <c r="M161" s="264"/>
      <c r="N161" s="261"/>
      <c r="O161" s="262"/>
      <c r="P161" s="263">
        <f t="shared" si="17"/>
        <v>0</v>
      </c>
    </row>
    <row r="162" spans="1:16" ht="15.75" thickBot="1">
      <c r="B162" s="265" t="s">
        <v>322</v>
      </c>
      <c r="C162" s="259"/>
      <c r="D162" s="260"/>
      <c r="E162" s="261"/>
      <c r="F162" s="262"/>
      <c r="G162" s="263">
        <f t="shared" si="16"/>
        <v>0</v>
      </c>
      <c r="K162" s="265" t="s">
        <v>322</v>
      </c>
      <c r="L162" s="259"/>
      <c r="M162" s="264"/>
      <c r="N162" s="261"/>
      <c r="O162" s="262"/>
      <c r="P162" s="263">
        <f t="shared" si="17"/>
        <v>0</v>
      </c>
    </row>
    <row r="163" spans="1:16" ht="15.75" thickBot="1">
      <c r="B163" s="265" t="s">
        <v>323</v>
      </c>
      <c r="C163" s="259"/>
      <c r="D163" s="260"/>
      <c r="E163" s="261"/>
      <c r="F163" s="262"/>
      <c r="G163" s="263">
        <f t="shared" si="16"/>
        <v>0</v>
      </c>
      <c r="K163" s="265" t="s">
        <v>323</v>
      </c>
      <c r="L163" s="259"/>
      <c r="M163" s="264"/>
      <c r="N163" s="261"/>
      <c r="O163" s="262"/>
      <c r="P163" s="263">
        <f t="shared" si="17"/>
        <v>0</v>
      </c>
    </row>
    <row r="164" spans="1:16" ht="15.75" thickBot="1">
      <c r="B164" s="266" t="s">
        <v>324</v>
      </c>
      <c r="C164" s="259"/>
      <c r="D164" s="260"/>
      <c r="E164" s="261"/>
      <c r="F164" s="262"/>
      <c r="G164" s="263">
        <f t="shared" si="16"/>
        <v>0</v>
      </c>
      <c r="K164" s="266" t="s">
        <v>324</v>
      </c>
      <c r="L164" s="259"/>
      <c r="M164" s="264"/>
      <c r="N164" s="261"/>
      <c r="O164" s="262"/>
      <c r="P164" s="263">
        <f t="shared" si="17"/>
        <v>0</v>
      </c>
    </row>
    <row r="165" spans="1:16" ht="15.75" thickBot="1">
      <c r="B165" s="266" t="s">
        <v>325</v>
      </c>
      <c r="C165" s="259"/>
      <c r="D165" s="260"/>
      <c r="E165" s="261"/>
      <c r="F165" s="262"/>
      <c r="G165" s="263">
        <f t="shared" si="16"/>
        <v>0</v>
      </c>
      <c r="K165" s="266" t="s">
        <v>325</v>
      </c>
      <c r="L165" s="259"/>
      <c r="M165" s="264"/>
      <c r="N165" s="261"/>
      <c r="O165" s="262"/>
      <c r="P165" s="263">
        <f t="shared" si="17"/>
        <v>0</v>
      </c>
    </row>
    <row r="166" spans="1:16" ht="15.75" thickBot="1">
      <c r="B166" s="266" t="s">
        <v>326</v>
      </c>
      <c r="C166" s="259"/>
      <c r="D166" s="260"/>
      <c r="E166" s="261"/>
      <c r="F166" s="262"/>
      <c r="G166" s="263">
        <f t="shared" si="16"/>
        <v>0</v>
      </c>
      <c r="K166" s="266" t="s">
        <v>326</v>
      </c>
      <c r="L166" s="259"/>
      <c r="M166" s="264"/>
      <c r="N166" s="261"/>
      <c r="O166" s="262"/>
      <c r="P166" s="263">
        <f t="shared" si="17"/>
        <v>0</v>
      </c>
    </row>
    <row r="167" spans="1:16" ht="15.75" thickBot="1">
      <c r="B167" s="266" t="s">
        <v>327</v>
      </c>
      <c r="C167" s="259"/>
      <c r="D167" s="260"/>
      <c r="E167" s="267"/>
      <c r="F167" s="268"/>
      <c r="G167" s="269">
        <f t="shared" si="16"/>
        <v>0</v>
      </c>
      <c r="K167" s="266" t="s">
        <v>327</v>
      </c>
      <c r="L167" s="259"/>
      <c r="M167" s="264"/>
      <c r="N167" s="267"/>
      <c r="O167" s="268"/>
      <c r="P167" s="269">
        <f t="shared" si="17"/>
        <v>0</v>
      </c>
    </row>
    <row r="168" spans="1:16">
      <c r="B168" s="270" t="s">
        <v>328</v>
      </c>
      <c r="C168" s="271">
        <f>SUM(C152:C167)</f>
        <v>0</v>
      </c>
      <c r="D168" s="272"/>
      <c r="E168" s="271">
        <f>SUM(E152:E167)</f>
        <v>0</v>
      </c>
      <c r="F168" s="271">
        <f t="shared" ref="F168:G168" si="18">SUM(F152:F167)</f>
        <v>0</v>
      </c>
      <c r="G168" s="271">
        <f t="shared" si="18"/>
        <v>0</v>
      </c>
      <c r="K168" s="270" t="s">
        <v>328</v>
      </c>
      <c r="L168" s="271">
        <f>SUM(L152:L167)</f>
        <v>0</v>
      </c>
      <c r="M168" s="272"/>
      <c r="N168" s="271">
        <f>SUM(N152:N167)</f>
        <v>0</v>
      </c>
      <c r="O168" s="271">
        <f t="shared" ref="O168:P168" si="19">SUM(O152:O167)</f>
        <v>0</v>
      </c>
      <c r="P168" s="271">
        <f t="shared" si="19"/>
        <v>0</v>
      </c>
    </row>
    <row r="169" spans="1:16">
      <c r="B169" s="273"/>
      <c r="C169" s="274"/>
      <c r="D169" s="275"/>
      <c r="E169" s="274"/>
      <c r="F169" s="272"/>
      <c r="G169" s="276"/>
      <c r="H169" s="276"/>
      <c r="I169" s="276"/>
      <c r="J169" s="276"/>
      <c r="L169" s="275"/>
      <c r="M169" s="274"/>
      <c r="N169" s="272"/>
      <c r="O169" s="276"/>
    </row>
    <row r="171" spans="1:16" ht="15.75" thickBot="1"/>
    <row r="172" spans="1:16" ht="18.600000000000001" customHeight="1" thickTop="1" thickBot="1">
      <c r="A172" s="228" t="s">
        <v>334</v>
      </c>
      <c r="B172" s="508" t="s">
        <v>330</v>
      </c>
      <c r="C172" s="508"/>
      <c r="D172" s="508"/>
      <c r="E172" s="508"/>
      <c r="F172" s="508"/>
      <c r="G172" s="508"/>
      <c r="H172" s="508"/>
      <c r="I172" s="508"/>
      <c r="J172" s="508"/>
      <c r="K172" s="508"/>
      <c r="L172" s="508"/>
      <c r="M172" s="508"/>
      <c r="N172" s="508"/>
      <c r="O172" s="508"/>
      <c r="P172" s="508"/>
    </row>
    <row r="173" spans="1:16" ht="16.5" thickTop="1" thickBot="1">
      <c r="C173" s="277"/>
      <c r="D173" s="278"/>
      <c r="E173" s="277"/>
      <c r="F173" s="278"/>
      <c r="L173" s="277"/>
      <c r="M173" s="278"/>
      <c r="N173" s="277"/>
      <c r="O173" s="278"/>
    </row>
    <row r="174" spans="1:16" ht="21.75" thickBot="1">
      <c r="B174" s="509" t="s">
        <v>290</v>
      </c>
      <c r="C174" s="510"/>
      <c r="D174" s="510"/>
      <c r="E174" s="511"/>
      <c r="F174" s="229"/>
      <c r="K174" s="509" t="s">
        <v>24</v>
      </c>
      <c r="L174" s="510"/>
      <c r="M174" s="510"/>
      <c r="N174" s="511"/>
      <c r="O174" s="229"/>
    </row>
    <row r="175" spans="1:16" ht="15.75" thickBot="1">
      <c r="B175" s="502" t="s">
        <v>298</v>
      </c>
      <c r="C175" s="503"/>
      <c r="D175" s="512"/>
      <c r="E175" s="513"/>
      <c r="F175" s="231"/>
      <c r="K175" s="502" t="s">
        <v>298</v>
      </c>
      <c r="L175" s="503"/>
      <c r="M175" s="512"/>
      <c r="N175" s="513"/>
      <c r="O175" s="231"/>
    </row>
    <row r="176" spans="1:16" ht="15.75" thickBot="1">
      <c r="B176" s="502" t="s">
        <v>299</v>
      </c>
      <c r="C176" s="503"/>
      <c r="D176" s="504"/>
      <c r="E176" s="505"/>
      <c r="F176" s="232"/>
      <c r="K176" s="502" t="s">
        <v>299</v>
      </c>
      <c r="L176" s="503"/>
      <c r="M176" s="504"/>
      <c r="N176" s="505"/>
      <c r="O176" s="232"/>
    </row>
    <row r="177" spans="1:16" ht="15.75" thickBot="1">
      <c r="B177" s="502" t="s">
        <v>300</v>
      </c>
      <c r="C177" s="503"/>
      <c r="D177" s="504"/>
      <c r="E177" s="505"/>
      <c r="F177" s="232"/>
      <c r="K177" s="502" t="s">
        <v>300</v>
      </c>
      <c r="L177" s="503"/>
      <c r="M177" s="504"/>
      <c r="N177" s="505"/>
      <c r="O177" s="232"/>
    </row>
    <row r="178" spans="1:16" ht="15.75" thickBot="1">
      <c r="B178" s="502" t="s">
        <v>301</v>
      </c>
      <c r="C178" s="503"/>
      <c r="D178" s="504"/>
      <c r="E178" s="505"/>
      <c r="F178" s="232"/>
      <c r="K178" s="502" t="s">
        <v>301</v>
      </c>
      <c r="L178" s="503"/>
      <c r="M178" s="504"/>
      <c r="N178" s="505"/>
      <c r="O178" s="232"/>
    </row>
    <row r="179" spans="1:16" ht="15.75" thickBot="1">
      <c r="B179" s="502" t="s">
        <v>302</v>
      </c>
      <c r="C179" s="503"/>
      <c r="D179" s="506"/>
      <c r="E179" s="507"/>
      <c r="F179" s="233"/>
      <c r="G179" s="234"/>
      <c r="H179" s="234"/>
      <c r="I179" s="234"/>
      <c r="K179" s="502" t="s">
        <v>302</v>
      </c>
      <c r="L179" s="503"/>
      <c r="M179" s="506"/>
      <c r="N179" s="507"/>
      <c r="O179" s="233"/>
      <c r="P179" s="234"/>
    </row>
    <row r="180" spans="1:16" ht="15.75" customHeight="1" thickBot="1">
      <c r="B180" s="500" t="s">
        <v>303</v>
      </c>
      <c r="C180" s="501"/>
      <c r="D180" s="501"/>
      <c r="E180" s="501"/>
      <c r="F180" s="501"/>
      <c r="G180" s="501"/>
      <c r="K180" s="500" t="s">
        <v>303</v>
      </c>
      <c r="L180" s="501"/>
      <c r="M180" s="501"/>
      <c r="N180" s="501"/>
      <c r="O180" s="501"/>
      <c r="P180" s="501"/>
    </row>
    <row r="181" spans="1:16" ht="56.45" customHeight="1" thickBot="1">
      <c r="A181" s="235"/>
      <c r="B181" s="236" t="s">
        <v>304</v>
      </c>
      <c r="C181" s="237" t="s">
        <v>305</v>
      </c>
      <c r="D181" s="238" t="s">
        <v>306</v>
      </c>
      <c r="E181" s="239" t="s">
        <v>307</v>
      </c>
      <c r="F181" s="240" t="s">
        <v>308</v>
      </c>
      <c r="G181" s="241" t="s">
        <v>309</v>
      </c>
      <c r="K181" s="236" t="s">
        <v>304</v>
      </c>
      <c r="L181" s="237" t="s">
        <v>310</v>
      </c>
      <c r="M181" s="242" t="s">
        <v>311</v>
      </c>
      <c r="N181" s="239" t="s">
        <v>307</v>
      </c>
      <c r="O181" s="240" t="s">
        <v>308</v>
      </c>
      <c r="P181" s="241" t="s">
        <v>309</v>
      </c>
    </row>
    <row r="182" spans="1:16" ht="15.75" thickBot="1">
      <c r="A182" s="243"/>
      <c r="B182" s="244"/>
      <c r="C182" s="245"/>
      <c r="D182" s="246"/>
      <c r="E182" s="247"/>
      <c r="F182" s="248"/>
      <c r="G182" s="249"/>
      <c r="K182" s="244"/>
      <c r="L182" s="245"/>
      <c r="M182" s="250"/>
      <c r="N182" s="247"/>
      <c r="O182" s="248"/>
      <c r="P182" s="249"/>
    </row>
    <row r="183" spans="1:16" ht="20.25" customHeight="1" thickBot="1">
      <c r="A183" s="251"/>
      <c r="B183" s="244" t="s">
        <v>312</v>
      </c>
      <c r="C183" s="252"/>
      <c r="D183" s="253"/>
      <c r="E183" s="254"/>
      <c r="F183" s="255"/>
      <c r="G183" s="256">
        <f>+E183-F183</f>
        <v>0</v>
      </c>
      <c r="K183" s="244" t="s">
        <v>312</v>
      </c>
      <c r="L183" s="252"/>
      <c r="M183" s="257"/>
      <c r="N183" s="254"/>
      <c r="O183" s="255"/>
      <c r="P183" s="256">
        <f>+N183-O183</f>
        <v>0</v>
      </c>
    </row>
    <row r="184" spans="1:16" ht="15.75" thickBot="1">
      <c r="A184" s="258"/>
      <c r="B184" s="244" t="s">
        <v>313</v>
      </c>
      <c r="C184" s="259"/>
      <c r="D184" s="260"/>
      <c r="E184" s="261"/>
      <c r="F184" s="262"/>
      <c r="G184" s="263">
        <f t="shared" ref="G184:G198" si="20">+E184-F184</f>
        <v>0</v>
      </c>
      <c r="K184" s="244" t="s">
        <v>313</v>
      </c>
      <c r="L184" s="259"/>
      <c r="M184" s="264"/>
      <c r="N184" s="261"/>
      <c r="O184" s="262"/>
      <c r="P184" s="263">
        <f t="shared" ref="P184:P198" si="21">+N184-O184</f>
        <v>0</v>
      </c>
    </row>
    <row r="185" spans="1:16" ht="15.75" thickBot="1">
      <c r="A185" s="258"/>
      <c r="B185" s="244" t="s">
        <v>314</v>
      </c>
      <c r="C185" s="259"/>
      <c r="D185" s="260"/>
      <c r="E185" s="261"/>
      <c r="F185" s="262"/>
      <c r="G185" s="263">
        <f t="shared" si="20"/>
        <v>0</v>
      </c>
      <c r="K185" s="244" t="s">
        <v>314</v>
      </c>
      <c r="L185" s="259"/>
      <c r="M185" s="264"/>
      <c r="N185" s="261"/>
      <c r="O185" s="262"/>
      <c r="P185" s="263">
        <f t="shared" si="21"/>
        <v>0</v>
      </c>
    </row>
    <row r="186" spans="1:16" ht="15.75" thickBot="1">
      <c r="A186" s="258"/>
      <c r="B186" s="244" t="s">
        <v>315</v>
      </c>
      <c r="C186" s="259"/>
      <c r="D186" s="260"/>
      <c r="E186" s="261"/>
      <c r="F186" s="262"/>
      <c r="G186" s="263">
        <f t="shared" si="20"/>
        <v>0</v>
      </c>
      <c r="K186" s="244" t="s">
        <v>315</v>
      </c>
      <c r="L186" s="259"/>
      <c r="M186" s="264"/>
      <c r="N186" s="261"/>
      <c r="O186" s="262"/>
      <c r="P186" s="263">
        <f t="shared" si="21"/>
        <v>0</v>
      </c>
    </row>
    <row r="187" spans="1:16" ht="15.75" thickBot="1">
      <c r="A187" s="258"/>
      <c r="B187" s="265" t="s">
        <v>316</v>
      </c>
      <c r="C187" s="259"/>
      <c r="D187" s="260"/>
      <c r="E187" s="261"/>
      <c r="F187" s="262"/>
      <c r="G187" s="263">
        <f t="shared" si="20"/>
        <v>0</v>
      </c>
      <c r="K187" s="265" t="s">
        <v>316</v>
      </c>
      <c r="L187" s="259"/>
      <c r="M187" s="264"/>
      <c r="N187" s="261"/>
      <c r="O187" s="262"/>
      <c r="P187" s="263">
        <f t="shared" si="21"/>
        <v>0</v>
      </c>
    </row>
    <row r="188" spans="1:16" ht="15.75" thickBot="1">
      <c r="A188" s="258"/>
      <c r="B188" s="265" t="s">
        <v>317</v>
      </c>
      <c r="C188" s="259"/>
      <c r="D188" s="260"/>
      <c r="E188" s="261"/>
      <c r="F188" s="262"/>
      <c r="G188" s="263">
        <f t="shared" si="20"/>
        <v>0</v>
      </c>
      <c r="K188" s="265" t="s">
        <v>317</v>
      </c>
      <c r="L188" s="259"/>
      <c r="M188" s="264"/>
      <c r="N188" s="261"/>
      <c r="O188" s="262"/>
      <c r="P188" s="263">
        <f t="shared" si="21"/>
        <v>0</v>
      </c>
    </row>
    <row r="189" spans="1:16" ht="15.75" thickBot="1">
      <c r="A189" s="258"/>
      <c r="B189" s="265" t="s">
        <v>318</v>
      </c>
      <c r="C189" s="259"/>
      <c r="D189" s="260"/>
      <c r="E189" s="261"/>
      <c r="F189" s="262"/>
      <c r="G189" s="263">
        <f t="shared" si="20"/>
        <v>0</v>
      </c>
      <c r="K189" s="265" t="s">
        <v>318</v>
      </c>
      <c r="L189" s="259"/>
      <c r="M189" s="264"/>
      <c r="N189" s="261"/>
      <c r="O189" s="262"/>
      <c r="P189" s="263">
        <f t="shared" si="21"/>
        <v>0</v>
      </c>
    </row>
    <row r="190" spans="1:16" ht="15.75" thickBot="1">
      <c r="A190" s="258"/>
      <c r="B190" s="265" t="s">
        <v>319</v>
      </c>
      <c r="C190" s="259"/>
      <c r="D190" s="260"/>
      <c r="E190" s="261"/>
      <c r="F190" s="262"/>
      <c r="G190" s="263">
        <f t="shared" si="20"/>
        <v>0</v>
      </c>
      <c r="K190" s="265" t="s">
        <v>319</v>
      </c>
      <c r="L190" s="259"/>
      <c r="M190" s="264"/>
      <c r="N190" s="261"/>
      <c r="O190" s="262"/>
      <c r="P190" s="263">
        <f t="shared" si="21"/>
        <v>0</v>
      </c>
    </row>
    <row r="191" spans="1:16" ht="15.75" thickBot="1">
      <c r="A191" s="258"/>
      <c r="B191" s="265" t="s">
        <v>320</v>
      </c>
      <c r="C191" s="259"/>
      <c r="D191" s="260"/>
      <c r="E191" s="261"/>
      <c r="F191" s="262"/>
      <c r="G191" s="263">
        <f t="shared" si="20"/>
        <v>0</v>
      </c>
      <c r="K191" s="265" t="s">
        <v>320</v>
      </c>
      <c r="L191" s="259"/>
      <c r="M191" s="264"/>
      <c r="N191" s="261"/>
      <c r="O191" s="262"/>
      <c r="P191" s="263">
        <f t="shared" si="21"/>
        <v>0</v>
      </c>
    </row>
    <row r="192" spans="1:16" ht="15.75" thickBot="1">
      <c r="A192" s="258"/>
      <c r="B192" s="265" t="s">
        <v>321</v>
      </c>
      <c r="C192" s="259"/>
      <c r="D192" s="260"/>
      <c r="E192" s="261"/>
      <c r="F192" s="262"/>
      <c r="G192" s="263">
        <f t="shared" si="20"/>
        <v>0</v>
      </c>
      <c r="K192" s="265" t="s">
        <v>321</v>
      </c>
      <c r="L192" s="259"/>
      <c r="M192" s="264"/>
      <c r="N192" s="261"/>
      <c r="O192" s="262"/>
      <c r="P192" s="263">
        <f t="shared" si="21"/>
        <v>0</v>
      </c>
    </row>
    <row r="193" spans="2:16" ht="15.75" thickBot="1">
      <c r="B193" s="265" t="s">
        <v>322</v>
      </c>
      <c r="C193" s="259"/>
      <c r="D193" s="260"/>
      <c r="E193" s="261"/>
      <c r="F193" s="262"/>
      <c r="G193" s="263">
        <f t="shared" si="20"/>
        <v>0</v>
      </c>
      <c r="K193" s="265" t="s">
        <v>322</v>
      </c>
      <c r="L193" s="259"/>
      <c r="M193" s="264"/>
      <c r="N193" s="261"/>
      <c r="O193" s="262"/>
      <c r="P193" s="263">
        <f t="shared" si="21"/>
        <v>0</v>
      </c>
    </row>
    <row r="194" spans="2:16" ht="15.75" thickBot="1">
      <c r="B194" s="265" t="s">
        <v>323</v>
      </c>
      <c r="C194" s="259"/>
      <c r="D194" s="260"/>
      <c r="E194" s="261"/>
      <c r="F194" s="262"/>
      <c r="G194" s="263">
        <f t="shared" si="20"/>
        <v>0</v>
      </c>
      <c r="K194" s="265" t="s">
        <v>323</v>
      </c>
      <c r="L194" s="259"/>
      <c r="M194" s="264"/>
      <c r="N194" s="261"/>
      <c r="O194" s="262"/>
      <c r="P194" s="263">
        <f t="shared" si="21"/>
        <v>0</v>
      </c>
    </row>
    <row r="195" spans="2:16" ht="15.75" thickBot="1">
      <c r="B195" s="266" t="s">
        <v>324</v>
      </c>
      <c r="C195" s="259"/>
      <c r="D195" s="260"/>
      <c r="E195" s="261"/>
      <c r="F195" s="262"/>
      <c r="G195" s="263">
        <f t="shared" si="20"/>
        <v>0</v>
      </c>
      <c r="K195" s="266" t="s">
        <v>324</v>
      </c>
      <c r="L195" s="259"/>
      <c r="M195" s="264"/>
      <c r="N195" s="261"/>
      <c r="O195" s="262"/>
      <c r="P195" s="263">
        <f t="shared" si="21"/>
        <v>0</v>
      </c>
    </row>
    <row r="196" spans="2:16" ht="15.75" thickBot="1">
      <c r="B196" s="266" t="s">
        <v>325</v>
      </c>
      <c r="C196" s="259"/>
      <c r="D196" s="260"/>
      <c r="E196" s="261"/>
      <c r="F196" s="262"/>
      <c r="G196" s="263">
        <f t="shared" si="20"/>
        <v>0</v>
      </c>
      <c r="K196" s="266" t="s">
        <v>325</v>
      </c>
      <c r="L196" s="259"/>
      <c r="M196" s="264"/>
      <c r="N196" s="261"/>
      <c r="O196" s="262"/>
      <c r="P196" s="263">
        <f t="shared" si="21"/>
        <v>0</v>
      </c>
    </row>
    <row r="197" spans="2:16" ht="15.75" thickBot="1">
      <c r="B197" s="266" t="s">
        <v>326</v>
      </c>
      <c r="C197" s="259"/>
      <c r="D197" s="260"/>
      <c r="E197" s="261"/>
      <c r="F197" s="262"/>
      <c r="G197" s="263">
        <f t="shared" si="20"/>
        <v>0</v>
      </c>
      <c r="K197" s="266" t="s">
        <v>326</v>
      </c>
      <c r="L197" s="259"/>
      <c r="M197" s="264"/>
      <c r="N197" s="261"/>
      <c r="O197" s="262"/>
      <c r="P197" s="263">
        <f t="shared" si="21"/>
        <v>0</v>
      </c>
    </row>
    <row r="198" spans="2:16" ht="15.75" thickBot="1">
      <c r="B198" s="266" t="s">
        <v>327</v>
      </c>
      <c r="C198" s="259"/>
      <c r="D198" s="260"/>
      <c r="E198" s="267"/>
      <c r="F198" s="268"/>
      <c r="G198" s="269">
        <f t="shared" si="20"/>
        <v>0</v>
      </c>
      <c r="K198" s="266" t="s">
        <v>327</v>
      </c>
      <c r="L198" s="259"/>
      <c r="M198" s="264"/>
      <c r="N198" s="267"/>
      <c r="O198" s="268"/>
      <c r="P198" s="269">
        <f t="shared" si="21"/>
        <v>0</v>
      </c>
    </row>
    <row r="199" spans="2:16">
      <c r="B199" s="270" t="s">
        <v>328</v>
      </c>
      <c r="C199" s="271">
        <f>SUM(C183:C198)</f>
        <v>0</v>
      </c>
      <c r="D199" s="272"/>
      <c r="E199" s="271">
        <f>SUM(E183:E198)</f>
        <v>0</v>
      </c>
      <c r="F199" s="271">
        <f t="shared" ref="F199:G199" si="22">SUM(F183:F198)</f>
        <v>0</v>
      </c>
      <c r="G199" s="271">
        <f t="shared" si="22"/>
        <v>0</v>
      </c>
      <c r="K199" s="270" t="s">
        <v>328</v>
      </c>
      <c r="L199" s="271">
        <f>SUM(L183:L198)</f>
        <v>0</v>
      </c>
      <c r="M199" s="272"/>
      <c r="N199" s="271">
        <f>SUM(N183:N198)</f>
        <v>0</v>
      </c>
      <c r="O199" s="271">
        <f t="shared" ref="O199:P199" si="23">SUM(O183:O198)</f>
        <v>0</v>
      </c>
      <c r="P199" s="271">
        <f t="shared" si="23"/>
        <v>0</v>
      </c>
    </row>
    <row r="200" spans="2:16">
      <c r="B200" s="273"/>
      <c r="C200" s="274"/>
      <c r="D200" s="275"/>
      <c r="E200" s="274"/>
      <c r="F200" s="272"/>
      <c r="G200" s="276"/>
      <c r="H200" s="276"/>
      <c r="I200" s="276"/>
      <c r="J200" s="276"/>
      <c r="L200" s="275"/>
      <c r="M200" s="274"/>
      <c r="N200" s="272"/>
      <c r="O200" s="276"/>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pageSetUpPr fitToPage="1"/>
  </sheetPr>
  <dimension ref="B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1" customWidth="1"/>
    <col min="2" max="2" width="11" style="281" customWidth="1"/>
    <col min="3" max="3" width="32.140625" style="280" customWidth="1"/>
    <col min="4" max="4" width="39.42578125" style="281" customWidth="1"/>
    <col min="5" max="5" width="28.5703125" style="281" customWidth="1"/>
    <col min="6" max="6" width="39.42578125" style="281" customWidth="1"/>
    <col min="7" max="7" width="28.5703125" style="281" customWidth="1"/>
    <col min="8" max="8" width="39.42578125" style="281" customWidth="1"/>
    <col min="9" max="9" width="2.42578125" style="281" customWidth="1"/>
    <col min="10" max="11" width="31.42578125" style="281" bestFit="1" customWidth="1"/>
    <col min="12" max="12" width="12" style="281" bestFit="1" customWidth="1"/>
    <col min="13" max="13" width="31.42578125" style="281" bestFit="1" customWidth="1"/>
    <col min="14" max="14" width="12" style="281" bestFit="1" customWidth="1"/>
    <col min="15" max="16384" width="11.42578125" style="281"/>
  </cols>
  <sheetData>
    <row r="1" spans="2:14" ht="13.5" customHeight="1">
      <c r="B1" s="279"/>
      <c r="D1" s="279"/>
      <c r="E1" s="279"/>
      <c r="F1" s="279"/>
      <c r="G1" s="279"/>
      <c r="H1" s="279"/>
      <c r="I1" s="279"/>
    </row>
    <row r="2" spans="2:14" ht="62.45" customHeight="1">
      <c r="B2" s="545" t="s">
        <v>286</v>
      </c>
      <c r="C2" s="545"/>
      <c r="D2" s="545"/>
      <c r="E2" s="545"/>
      <c r="F2" s="545"/>
      <c r="G2" s="545"/>
      <c r="H2" s="545"/>
      <c r="I2" s="282"/>
    </row>
    <row r="3" spans="2:14" ht="31.5" customHeight="1">
      <c r="B3" s="546" t="s">
        <v>335</v>
      </c>
      <c r="C3" s="546"/>
      <c r="D3" s="546"/>
      <c r="E3" s="546"/>
      <c r="F3" s="546"/>
      <c r="G3" s="546"/>
      <c r="H3" s="546"/>
      <c r="I3" s="282"/>
    </row>
    <row r="4" spans="2:14" ht="43.5" customHeight="1">
      <c r="B4" s="547" t="str">
        <f>+'MINISTRACIONES-RENDIMIENTOS'!B3:P3</f>
        <v>ENTIDAD FEDERATIVA: OAXACA</v>
      </c>
      <c r="C4" s="547"/>
      <c r="D4" s="547"/>
      <c r="E4" s="547"/>
      <c r="F4" s="547"/>
      <c r="G4" s="547"/>
      <c r="H4" s="547"/>
      <c r="I4" s="282"/>
    </row>
    <row r="5" spans="2:14" ht="40.5" customHeight="1" thickBot="1">
      <c r="B5" s="279"/>
      <c r="C5" s="283"/>
      <c r="D5" s="284"/>
      <c r="E5" s="284"/>
      <c r="F5" s="279"/>
      <c r="G5" s="284"/>
      <c r="H5" s="285"/>
      <c r="I5" s="279"/>
    </row>
    <row r="6" spans="2:14" ht="33.75" customHeight="1" thickBot="1">
      <c r="B6" s="548" t="s">
        <v>336</v>
      </c>
      <c r="C6" s="549"/>
      <c r="D6" s="552" t="s">
        <v>337</v>
      </c>
      <c r="E6" s="553"/>
      <c r="F6" s="553"/>
      <c r="G6" s="553"/>
      <c r="H6" s="554"/>
      <c r="I6" s="286"/>
    </row>
    <row r="7" spans="2:14" ht="59.25" customHeight="1">
      <c r="B7" s="550"/>
      <c r="C7" s="551"/>
      <c r="D7" s="287" t="s">
        <v>338</v>
      </c>
      <c r="E7" s="288" t="s">
        <v>339</v>
      </c>
      <c r="F7" s="287" t="s">
        <v>340</v>
      </c>
      <c r="G7" s="288" t="s">
        <v>339</v>
      </c>
      <c r="H7" s="289" t="s">
        <v>26</v>
      </c>
      <c r="I7" s="290"/>
    </row>
    <row r="8" spans="2:14" ht="5.25" customHeight="1" thickBot="1">
      <c r="B8" s="291"/>
      <c r="C8" s="292"/>
      <c r="D8" s="293"/>
      <c r="E8" s="293"/>
      <c r="F8" s="293"/>
      <c r="G8" s="293"/>
      <c r="H8" s="293"/>
      <c r="I8" s="294"/>
      <c r="J8" s="295"/>
      <c r="K8" s="295"/>
      <c r="L8" s="295"/>
      <c r="M8" s="295"/>
      <c r="N8" s="295"/>
    </row>
    <row r="9" spans="2:14">
      <c r="B9" s="536">
        <v>1</v>
      </c>
      <c r="C9" s="296" t="s">
        <v>341</v>
      </c>
      <c r="D9" s="297">
        <v>0</v>
      </c>
      <c r="E9" s="297"/>
      <c r="F9" s="297">
        <v>0</v>
      </c>
      <c r="G9" s="297"/>
      <c r="H9" s="298">
        <f t="shared" ref="H9" si="0">+D9+F9</f>
        <v>0</v>
      </c>
      <c r="I9" s="294"/>
      <c r="J9" s="295"/>
      <c r="K9" s="295"/>
      <c r="L9" s="295"/>
      <c r="M9" s="295"/>
      <c r="N9" s="295"/>
    </row>
    <row r="10" spans="2:14" ht="32.25" thickBot="1">
      <c r="B10" s="537"/>
      <c r="C10" s="299" t="s">
        <v>342</v>
      </c>
      <c r="D10" s="300"/>
      <c r="E10" s="300"/>
      <c r="F10" s="300"/>
      <c r="G10" s="300"/>
      <c r="H10" s="301"/>
      <c r="I10" s="294"/>
      <c r="J10" s="295"/>
      <c r="K10" s="295"/>
      <c r="L10" s="295"/>
      <c r="M10" s="295"/>
      <c r="N10" s="295"/>
    </row>
    <row r="11" spans="2:14">
      <c r="B11" s="536">
        <v>2</v>
      </c>
      <c r="C11" s="296" t="s">
        <v>343</v>
      </c>
      <c r="D11" s="297">
        <v>0</v>
      </c>
      <c r="E11" s="297"/>
      <c r="F11" s="297">
        <v>0</v>
      </c>
      <c r="G11" s="297"/>
      <c r="H11" s="298">
        <f t="shared" ref="H11" si="1">+D11+F11</f>
        <v>0</v>
      </c>
      <c r="I11" s="294"/>
      <c r="J11" s="295"/>
      <c r="K11" s="295"/>
      <c r="L11" s="295"/>
      <c r="M11" s="295"/>
      <c r="N11" s="295"/>
    </row>
    <row r="12" spans="2:14" ht="32.25" thickBot="1">
      <c r="B12" s="537"/>
      <c r="C12" s="299" t="s">
        <v>342</v>
      </c>
      <c r="D12" s="300"/>
      <c r="E12" s="300"/>
      <c r="F12" s="300"/>
      <c r="G12" s="300"/>
      <c r="H12" s="301"/>
      <c r="I12" s="294"/>
      <c r="J12" s="295"/>
      <c r="K12" s="295"/>
      <c r="L12" s="295"/>
      <c r="M12" s="295"/>
      <c r="N12" s="295"/>
    </row>
    <row r="13" spans="2:14">
      <c r="B13" s="536">
        <v>3</v>
      </c>
      <c r="C13" s="296" t="s">
        <v>344</v>
      </c>
      <c r="D13" s="297">
        <v>0</v>
      </c>
      <c r="E13" s="297"/>
      <c r="F13" s="297">
        <v>0</v>
      </c>
      <c r="G13" s="297"/>
      <c r="H13" s="298">
        <f t="shared" ref="H13" si="2">+D13+F13</f>
        <v>0</v>
      </c>
      <c r="I13" s="294"/>
      <c r="J13" s="295"/>
      <c r="K13" s="295"/>
      <c r="L13" s="295"/>
      <c r="M13" s="295"/>
      <c r="N13" s="295"/>
    </row>
    <row r="14" spans="2:14" ht="32.25" thickBot="1">
      <c r="B14" s="537"/>
      <c r="C14" s="299" t="s">
        <v>342</v>
      </c>
      <c r="D14" s="300"/>
      <c r="E14" s="300"/>
      <c r="F14" s="300"/>
      <c r="G14" s="300"/>
      <c r="H14" s="301"/>
      <c r="I14" s="294"/>
      <c r="J14" s="295"/>
      <c r="K14" s="295"/>
      <c r="L14" s="295"/>
      <c r="M14" s="295"/>
      <c r="N14" s="295"/>
    </row>
    <row r="15" spans="2:14">
      <c r="B15" s="536">
        <v>4</v>
      </c>
      <c r="C15" s="296" t="s">
        <v>345</v>
      </c>
      <c r="D15" s="297">
        <v>0</v>
      </c>
      <c r="E15" s="297"/>
      <c r="F15" s="297">
        <v>0</v>
      </c>
      <c r="G15" s="297"/>
      <c r="H15" s="298">
        <f t="shared" ref="H15" si="3">+D15+F15</f>
        <v>0</v>
      </c>
      <c r="I15" s="294"/>
      <c r="J15" s="295"/>
      <c r="K15" s="295"/>
      <c r="L15" s="295"/>
      <c r="M15" s="295"/>
      <c r="N15" s="295"/>
    </row>
    <row r="16" spans="2:14" ht="32.25" thickBot="1">
      <c r="B16" s="537"/>
      <c r="C16" s="299" t="s">
        <v>342</v>
      </c>
      <c r="D16" s="300"/>
      <c r="E16" s="300"/>
      <c r="F16" s="300"/>
      <c r="G16" s="300"/>
      <c r="H16" s="301"/>
      <c r="I16" s="294"/>
      <c r="J16" s="295"/>
      <c r="K16" s="295"/>
      <c r="L16" s="295"/>
      <c r="M16" s="295"/>
      <c r="N16" s="295"/>
    </row>
    <row r="17" spans="2:14">
      <c r="B17" s="536">
        <v>5</v>
      </c>
      <c r="C17" s="296" t="s">
        <v>346</v>
      </c>
      <c r="D17" s="297">
        <v>0</v>
      </c>
      <c r="E17" s="297"/>
      <c r="F17" s="297">
        <v>0</v>
      </c>
      <c r="G17" s="297"/>
      <c r="H17" s="298">
        <f t="shared" ref="H17" si="4">+D17+F17</f>
        <v>0</v>
      </c>
      <c r="I17" s="294"/>
      <c r="J17" s="295"/>
      <c r="K17" s="295"/>
      <c r="L17" s="295"/>
      <c r="M17" s="295"/>
      <c r="N17" s="295"/>
    </row>
    <row r="18" spans="2:14" ht="32.25" thickBot="1">
      <c r="B18" s="537"/>
      <c r="C18" s="299" t="s">
        <v>342</v>
      </c>
      <c r="D18" s="300"/>
      <c r="E18" s="300"/>
      <c r="F18" s="300"/>
      <c r="G18" s="300"/>
      <c r="H18" s="301"/>
      <c r="I18" s="294"/>
      <c r="J18" s="295"/>
      <c r="K18" s="295"/>
      <c r="L18" s="295"/>
      <c r="M18" s="295"/>
      <c r="N18" s="295"/>
    </row>
    <row r="19" spans="2:14">
      <c r="B19" s="536">
        <v>6</v>
      </c>
      <c r="C19" s="296" t="s">
        <v>347</v>
      </c>
      <c r="D19" s="297">
        <v>0</v>
      </c>
      <c r="E19" s="297"/>
      <c r="F19" s="297">
        <v>0</v>
      </c>
      <c r="G19" s="297"/>
      <c r="H19" s="298">
        <f t="shared" ref="H19" si="5">+D19+F19</f>
        <v>0</v>
      </c>
      <c r="I19" s="294"/>
      <c r="J19" s="295"/>
      <c r="K19" s="295"/>
      <c r="L19" s="295"/>
      <c r="M19" s="295"/>
      <c r="N19" s="295"/>
    </row>
    <row r="20" spans="2:14" ht="32.25" thickBot="1">
      <c r="B20" s="537"/>
      <c r="C20" s="299" t="s">
        <v>342</v>
      </c>
      <c r="D20" s="300"/>
      <c r="E20" s="300"/>
      <c r="F20" s="300"/>
      <c r="G20" s="300"/>
      <c r="H20" s="301"/>
      <c r="I20" s="294"/>
      <c r="J20" s="295"/>
      <c r="K20" s="295"/>
      <c r="L20" s="295"/>
      <c r="M20" s="295"/>
      <c r="N20" s="295"/>
    </row>
    <row r="21" spans="2:14">
      <c r="B21" s="536">
        <v>7</v>
      </c>
      <c r="C21" s="296" t="s">
        <v>348</v>
      </c>
      <c r="D21" s="297">
        <v>0</v>
      </c>
      <c r="E21" s="297"/>
      <c r="F21" s="297">
        <v>0</v>
      </c>
      <c r="G21" s="297"/>
      <c r="H21" s="298">
        <f t="shared" ref="H21" si="6">+D21+F21</f>
        <v>0</v>
      </c>
      <c r="I21" s="294"/>
      <c r="J21" s="295"/>
      <c r="K21" s="295"/>
      <c r="L21" s="295"/>
      <c r="M21" s="295"/>
      <c r="N21" s="295"/>
    </row>
    <row r="22" spans="2:14" ht="32.25" thickBot="1">
      <c r="B22" s="537"/>
      <c r="C22" s="299" t="s">
        <v>342</v>
      </c>
      <c r="D22" s="300"/>
      <c r="E22" s="300"/>
      <c r="F22" s="300"/>
      <c r="G22" s="300"/>
      <c r="H22" s="301"/>
      <c r="I22" s="294"/>
      <c r="J22" s="295"/>
      <c r="K22" s="295"/>
      <c r="L22" s="295"/>
      <c r="M22" s="295"/>
      <c r="N22" s="295"/>
    </row>
    <row r="23" spans="2:14">
      <c r="B23" s="536">
        <v>8</v>
      </c>
      <c r="C23" s="296" t="s">
        <v>349</v>
      </c>
      <c r="D23" s="297">
        <v>0</v>
      </c>
      <c r="E23" s="297"/>
      <c r="F23" s="297">
        <v>0</v>
      </c>
      <c r="G23" s="297"/>
      <c r="H23" s="298">
        <f t="shared" ref="H23" si="7">+D23+F23</f>
        <v>0</v>
      </c>
      <c r="I23" s="294"/>
      <c r="J23" s="295"/>
      <c r="K23" s="295"/>
      <c r="L23" s="295"/>
      <c r="M23" s="295"/>
      <c r="N23" s="295"/>
    </row>
    <row r="24" spans="2:14" ht="32.25" thickBot="1">
      <c r="B24" s="537"/>
      <c r="C24" s="299" t="s">
        <v>342</v>
      </c>
      <c r="D24" s="300"/>
      <c r="E24" s="300"/>
      <c r="F24" s="300"/>
      <c r="G24" s="300"/>
      <c r="H24" s="301"/>
      <c r="I24" s="294"/>
      <c r="J24" s="295"/>
      <c r="K24" s="295"/>
      <c r="L24" s="295"/>
      <c r="M24" s="295"/>
      <c r="N24" s="295"/>
    </row>
    <row r="25" spans="2:14">
      <c r="B25" s="536">
        <v>9</v>
      </c>
      <c r="C25" s="296" t="s">
        <v>350</v>
      </c>
      <c r="D25" s="297">
        <v>0</v>
      </c>
      <c r="E25" s="297"/>
      <c r="F25" s="297">
        <v>0</v>
      </c>
      <c r="G25" s="297"/>
      <c r="H25" s="298">
        <f t="shared" ref="H25" si="8">+D25+F25</f>
        <v>0</v>
      </c>
      <c r="I25" s="294"/>
      <c r="J25" s="295"/>
      <c r="K25" s="295"/>
      <c r="L25" s="295"/>
      <c r="M25" s="295"/>
      <c r="N25" s="295"/>
    </row>
    <row r="26" spans="2:14" ht="32.25" thickBot="1">
      <c r="B26" s="537"/>
      <c r="C26" s="299" t="s">
        <v>342</v>
      </c>
      <c r="D26" s="300"/>
      <c r="E26" s="300"/>
      <c r="F26" s="300"/>
      <c r="G26" s="300"/>
      <c r="H26" s="301"/>
      <c r="I26" s="294"/>
      <c r="J26" s="295"/>
      <c r="K26" s="295"/>
      <c r="L26" s="295"/>
      <c r="M26" s="295"/>
      <c r="N26" s="295"/>
    </row>
    <row r="27" spans="2:14">
      <c r="B27" s="536">
        <v>10</v>
      </c>
      <c r="C27" s="296" t="s">
        <v>351</v>
      </c>
      <c r="D27" s="297">
        <v>0</v>
      </c>
      <c r="E27" s="297"/>
      <c r="F27" s="297">
        <v>0</v>
      </c>
      <c r="G27" s="297"/>
      <c r="H27" s="298">
        <f t="shared" ref="H27" si="9">+D27+F27</f>
        <v>0</v>
      </c>
      <c r="I27" s="294"/>
      <c r="J27" s="295"/>
      <c r="K27" s="295"/>
      <c r="L27" s="295"/>
      <c r="M27" s="295"/>
      <c r="N27" s="295"/>
    </row>
    <row r="28" spans="2:14" ht="32.25" thickBot="1">
      <c r="B28" s="537"/>
      <c r="C28" s="299" t="s">
        <v>342</v>
      </c>
      <c r="D28" s="300"/>
      <c r="E28" s="300"/>
      <c r="F28" s="300"/>
      <c r="G28" s="300"/>
      <c r="H28" s="301"/>
      <c r="I28" s="294"/>
      <c r="J28" s="295"/>
      <c r="K28" s="295"/>
      <c r="L28" s="295"/>
      <c r="M28" s="295"/>
      <c r="N28" s="295"/>
    </row>
    <row r="29" spans="2:14" ht="72">
      <c r="B29" s="536" t="s">
        <v>352</v>
      </c>
      <c r="C29" s="296" t="s">
        <v>353</v>
      </c>
      <c r="D29" s="297">
        <v>0</v>
      </c>
      <c r="E29" s="297"/>
      <c r="F29" s="297">
        <v>0</v>
      </c>
      <c r="G29" s="297"/>
      <c r="H29" s="298">
        <f t="shared" ref="H29" si="10">+D29+F29</f>
        <v>0</v>
      </c>
      <c r="I29" s="294"/>
      <c r="J29" s="295"/>
      <c r="K29" s="295"/>
      <c r="L29" s="295"/>
      <c r="M29" s="295"/>
      <c r="N29" s="295"/>
    </row>
    <row r="30" spans="2:14" ht="32.25" thickBot="1">
      <c r="B30" s="537"/>
      <c r="C30" s="299" t="s">
        <v>342</v>
      </c>
      <c r="D30" s="300"/>
      <c r="E30" s="300"/>
      <c r="F30" s="300"/>
      <c r="G30" s="300"/>
      <c r="H30" s="301"/>
      <c r="I30" s="294"/>
      <c r="J30" s="295"/>
      <c r="K30" s="295"/>
      <c r="L30" s="295"/>
      <c r="M30" s="295"/>
      <c r="N30" s="295"/>
    </row>
    <row r="31" spans="2:14" ht="32.25" thickBot="1">
      <c r="B31" s="302"/>
      <c r="C31" s="303" t="s">
        <v>26</v>
      </c>
      <c r="D31" s="304">
        <f>+D9+D11+D13+D15+D17+D19+D21+D23+D25+D27+D29</f>
        <v>0</v>
      </c>
      <c r="E31" s="304"/>
      <c r="F31" s="304">
        <f>+F9+F11+F13+F15+F17+F19+F21+F23+F25+F27+F29</f>
        <v>0</v>
      </c>
      <c r="G31" s="304"/>
      <c r="H31" s="304">
        <f>+H9+H11+H13+H15+H17+H19+H21+H23+H25+H27+H29</f>
        <v>0</v>
      </c>
      <c r="I31" s="294"/>
      <c r="J31" s="295"/>
      <c r="K31" s="295"/>
      <c r="L31" s="295"/>
      <c r="M31" s="295"/>
      <c r="N31" s="295"/>
    </row>
    <row r="32" spans="2:14">
      <c r="B32" s="305"/>
      <c r="C32" s="306"/>
      <c r="D32" s="307"/>
      <c r="E32" s="307"/>
      <c r="F32" s="307"/>
      <c r="G32" s="307"/>
      <c r="H32" s="307"/>
      <c r="I32" s="308"/>
    </row>
    <row r="33" spans="2:14" ht="32.25" thickBot="1">
      <c r="B33" s="309"/>
      <c r="C33" s="310"/>
      <c r="D33" s="308"/>
      <c r="E33" s="308"/>
      <c r="F33" s="308"/>
      <c r="G33" s="308"/>
      <c r="H33" s="308"/>
      <c r="I33" s="308"/>
    </row>
    <row r="34" spans="2:14" ht="33.75" customHeight="1" thickBot="1">
      <c r="B34" s="538" t="s">
        <v>336</v>
      </c>
      <c r="C34" s="539"/>
      <c r="D34" s="542" t="s">
        <v>354</v>
      </c>
      <c r="E34" s="543"/>
      <c r="F34" s="543"/>
      <c r="G34" s="543"/>
      <c r="H34" s="544"/>
      <c r="I34" s="286"/>
    </row>
    <row r="35" spans="2:14" ht="59.25" customHeight="1">
      <c r="B35" s="540"/>
      <c r="C35" s="541"/>
      <c r="D35" s="311" t="s">
        <v>338</v>
      </c>
      <c r="E35" s="288" t="s">
        <v>339</v>
      </c>
      <c r="F35" s="311" t="s">
        <v>340</v>
      </c>
      <c r="G35" s="288" t="s">
        <v>339</v>
      </c>
      <c r="H35" s="312" t="s">
        <v>26</v>
      </c>
      <c r="I35" s="290"/>
    </row>
    <row r="36" spans="2:14" ht="5.25" customHeight="1" thickBot="1">
      <c r="B36" s="291"/>
      <c r="C36" s="292"/>
      <c r="D36" s="293"/>
      <c r="E36" s="293"/>
      <c r="F36" s="293"/>
      <c r="G36" s="293"/>
      <c r="H36" s="293"/>
      <c r="I36" s="294"/>
      <c r="J36" s="295"/>
      <c r="K36" s="295"/>
      <c r="L36" s="295"/>
      <c r="M36" s="295"/>
      <c r="N36" s="295"/>
    </row>
    <row r="37" spans="2:14">
      <c r="B37" s="536">
        <v>1</v>
      </c>
      <c r="C37" s="296" t="s">
        <v>341</v>
      </c>
      <c r="D37" s="297">
        <v>0</v>
      </c>
      <c r="E37" s="297"/>
      <c r="F37" s="297">
        <v>0</v>
      </c>
      <c r="G37" s="297"/>
      <c r="H37" s="298">
        <f t="shared" ref="H37" si="11">+D37+F37</f>
        <v>0</v>
      </c>
      <c r="I37" s="294"/>
      <c r="J37" s="295"/>
      <c r="K37" s="295"/>
      <c r="L37" s="295"/>
      <c r="M37" s="295"/>
      <c r="N37" s="295"/>
    </row>
    <row r="38" spans="2:14" ht="32.25" thickBot="1">
      <c r="B38" s="537"/>
      <c r="C38" s="313" t="s">
        <v>342</v>
      </c>
      <c r="D38" s="300"/>
      <c r="E38" s="300"/>
      <c r="F38" s="300"/>
      <c r="G38" s="300"/>
      <c r="H38" s="301"/>
      <c r="I38" s="294"/>
      <c r="J38" s="295"/>
      <c r="K38" s="295"/>
      <c r="L38" s="295"/>
      <c r="M38" s="295"/>
      <c r="N38" s="295"/>
    </row>
    <row r="39" spans="2:14">
      <c r="B39" s="536">
        <v>2</v>
      </c>
      <c r="C39" s="296" t="s">
        <v>343</v>
      </c>
      <c r="D39" s="297">
        <v>0</v>
      </c>
      <c r="E39" s="297"/>
      <c r="F39" s="297">
        <v>0</v>
      </c>
      <c r="G39" s="297"/>
      <c r="H39" s="298">
        <f t="shared" ref="H39" si="12">+D39+F39</f>
        <v>0</v>
      </c>
      <c r="I39" s="294"/>
      <c r="J39" s="295"/>
      <c r="K39" s="295"/>
      <c r="L39" s="295"/>
      <c r="M39" s="295"/>
      <c r="N39" s="295"/>
    </row>
    <row r="40" spans="2:14" ht="32.25" thickBot="1">
      <c r="B40" s="537"/>
      <c r="C40" s="313" t="s">
        <v>342</v>
      </c>
      <c r="D40" s="300"/>
      <c r="E40" s="300"/>
      <c r="F40" s="300"/>
      <c r="G40" s="300"/>
      <c r="H40" s="301"/>
      <c r="I40" s="294"/>
      <c r="J40" s="295"/>
      <c r="K40" s="295"/>
      <c r="L40" s="295"/>
      <c r="M40" s="295"/>
      <c r="N40" s="295"/>
    </row>
    <row r="41" spans="2:14">
      <c r="B41" s="536">
        <v>3</v>
      </c>
      <c r="C41" s="296" t="s">
        <v>344</v>
      </c>
      <c r="D41" s="297">
        <v>0</v>
      </c>
      <c r="E41" s="297"/>
      <c r="F41" s="297">
        <v>0</v>
      </c>
      <c r="G41" s="297"/>
      <c r="H41" s="298">
        <f t="shared" ref="H41" si="13">+D41+F41</f>
        <v>0</v>
      </c>
      <c r="I41" s="294"/>
      <c r="J41" s="295"/>
      <c r="K41" s="295"/>
      <c r="L41" s="295"/>
      <c r="M41" s="295"/>
      <c r="N41" s="295"/>
    </row>
    <row r="42" spans="2:14" ht="32.25" thickBot="1">
      <c r="B42" s="537"/>
      <c r="C42" s="313" t="s">
        <v>342</v>
      </c>
      <c r="D42" s="300"/>
      <c r="E42" s="300"/>
      <c r="F42" s="300"/>
      <c r="G42" s="300"/>
      <c r="H42" s="301"/>
      <c r="I42" s="294"/>
      <c r="J42" s="295"/>
      <c r="K42" s="295"/>
      <c r="L42" s="295"/>
      <c r="M42" s="295"/>
      <c r="N42" s="295"/>
    </row>
    <row r="43" spans="2:14">
      <c r="B43" s="536">
        <v>4</v>
      </c>
      <c r="C43" s="296" t="s">
        <v>345</v>
      </c>
      <c r="D43" s="297">
        <v>0</v>
      </c>
      <c r="E43" s="297"/>
      <c r="F43" s="297">
        <v>0</v>
      </c>
      <c r="G43" s="297"/>
      <c r="H43" s="298">
        <f t="shared" ref="H43" si="14">+D43+F43</f>
        <v>0</v>
      </c>
      <c r="I43" s="294"/>
      <c r="J43" s="295"/>
      <c r="K43" s="295"/>
      <c r="L43" s="295"/>
      <c r="M43" s="295"/>
      <c r="N43" s="295"/>
    </row>
    <row r="44" spans="2:14" ht="32.25" thickBot="1">
      <c r="B44" s="537"/>
      <c r="C44" s="313" t="s">
        <v>342</v>
      </c>
      <c r="D44" s="300"/>
      <c r="E44" s="300"/>
      <c r="F44" s="300"/>
      <c r="G44" s="300"/>
      <c r="H44" s="301"/>
      <c r="I44" s="294"/>
      <c r="J44" s="295"/>
      <c r="K44" s="295"/>
      <c r="L44" s="295"/>
      <c r="M44" s="295"/>
      <c r="N44" s="295"/>
    </row>
    <row r="45" spans="2:14">
      <c r="B45" s="536">
        <v>5</v>
      </c>
      <c r="C45" s="296" t="s">
        <v>346</v>
      </c>
      <c r="D45" s="297">
        <v>0</v>
      </c>
      <c r="E45" s="297"/>
      <c r="F45" s="297">
        <v>0</v>
      </c>
      <c r="G45" s="297"/>
      <c r="H45" s="298">
        <f t="shared" ref="H45" si="15">+D45+F45</f>
        <v>0</v>
      </c>
      <c r="I45" s="294"/>
      <c r="J45" s="295"/>
      <c r="K45" s="295"/>
      <c r="L45" s="295"/>
      <c r="M45" s="295"/>
      <c r="N45" s="295"/>
    </row>
    <row r="46" spans="2:14" ht="32.25" thickBot="1">
      <c r="B46" s="537"/>
      <c r="C46" s="313" t="s">
        <v>342</v>
      </c>
      <c r="D46" s="300"/>
      <c r="E46" s="300"/>
      <c r="F46" s="300"/>
      <c r="G46" s="300"/>
      <c r="H46" s="301"/>
      <c r="I46" s="294"/>
      <c r="J46" s="295"/>
      <c r="K46" s="295"/>
      <c r="L46" s="295"/>
      <c r="M46" s="295"/>
      <c r="N46" s="295"/>
    </row>
    <row r="47" spans="2:14">
      <c r="B47" s="536">
        <v>6</v>
      </c>
      <c r="C47" s="296" t="s">
        <v>347</v>
      </c>
      <c r="D47" s="297">
        <v>0</v>
      </c>
      <c r="E47" s="297"/>
      <c r="F47" s="297">
        <v>0</v>
      </c>
      <c r="G47" s="297"/>
      <c r="H47" s="298">
        <f t="shared" ref="H47" si="16">+D47+F47</f>
        <v>0</v>
      </c>
      <c r="I47" s="294"/>
      <c r="J47" s="295"/>
      <c r="K47" s="295"/>
      <c r="L47" s="295"/>
      <c r="M47" s="295"/>
      <c r="N47" s="295"/>
    </row>
    <row r="48" spans="2:14" ht="32.25" thickBot="1">
      <c r="B48" s="537"/>
      <c r="C48" s="313" t="s">
        <v>342</v>
      </c>
      <c r="D48" s="300"/>
      <c r="E48" s="300"/>
      <c r="F48" s="300"/>
      <c r="G48" s="300"/>
      <c r="H48" s="301"/>
      <c r="I48" s="294"/>
      <c r="J48" s="295"/>
      <c r="K48" s="295"/>
      <c r="L48" s="295"/>
      <c r="M48" s="295"/>
      <c r="N48" s="295"/>
    </row>
    <row r="49" spans="2:14">
      <c r="B49" s="536">
        <v>7</v>
      </c>
      <c r="C49" s="296" t="s">
        <v>348</v>
      </c>
      <c r="D49" s="297">
        <v>0</v>
      </c>
      <c r="E49" s="297"/>
      <c r="F49" s="297">
        <v>0</v>
      </c>
      <c r="G49" s="297"/>
      <c r="H49" s="298">
        <f t="shared" ref="H49" si="17">+D49+F49</f>
        <v>0</v>
      </c>
      <c r="I49" s="294"/>
      <c r="J49" s="295"/>
      <c r="K49" s="295"/>
      <c r="L49" s="295"/>
      <c r="M49" s="295"/>
      <c r="N49" s="295"/>
    </row>
    <row r="50" spans="2:14" ht="32.25" thickBot="1">
      <c r="B50" s="537"/>
      <c r="C50" s="313" t="s">
        <v>342</v>
      </c>
      <c r="D50" s="300"/>
      <c r="E50" s="300"/>
      <c r="F50" s="300"/>
      <c r="G50" s="300"/>
      <c r="H50" s="301"/>
      <c r="I50" s="294"/>
      <c r="J50" s="295"/>
      <c r="K50" s="295"/>
      <c r="L50" s="295"/>
      <c r="M50" s="295"/>
      <c r="N50" s="295"/>
    </row>
    <row r="51" spans="2:14">
      <c r="B51" s="536">
        <v>8</v>
      </c>
      <c r="C51" s="296" t="s">
        <v>349</v>
      </c>
      <c r="D51" s="297">
        <v>0</v>
      </c>
      <c r="E51" s="297"/>
      <c r="F51" s="297">
        <v>0</v>
      </c>
      <c r="G51" s="297"/>
      <c r="H51" s="298">
        <f t="shared" ref="H51" si="18">+D51+F51</f>
        <v>0</v>
      </c>
      <c r="I51" s="294"/>
      <c r="J51" s="295"/>
      <c r="K51" s="295"/>
      <c r="L51" s="295"/>
      <c r="M51" s="295"/>
      <c r="N51" s="295"/>
    </row>
    <row r="52" spans="2:14" ht="32.25" thickBot="1">
      <c r="B52" s="537"/>
      <c r="C52" s="313" t="s">
        <v>342</v>
      </c>
      <c r="D52" s="300"/>
      <c r="E52" s="300"/>
      <c r="F52" s="300"/>
      <c r="G52" s="300"/>
      <c r="H52" s="301"/>
      <c r="I52" s="294"/>
      <c r="J52" s="295"/>
      <c r="K52" s="295"/>
      <c r="L52" s="295"/>
      <c r="M52" s="295"/>
      <c r="N52" s="295"/>
    </row>
    <row r="53" spans="2:14">
      <c r="B53" s="536">
        <v>9</v>
      </c>
      <c r="C53" s="296" t="s">
        <v>350</v>
      </c>
      <c r="D53" s="297">
        <v>0</v>
      </c>
      <c r="E53" s="297"/>
      <c r="F53" s="297">
        <v>0</v>
      </c>
      <c r="G53" s="297"/>
      <c r="H53" s="298">
        <f t="shared" ref="H53" si="19">+D53+F53</f>
        <v>0</v>
      </c>
      <c r="I53" s="294"/>
      <c r="J53" s="295"/>
      <c r="K53" s="295"/>
      <c r="L53" s="295"/>
      <c r="M53" s="295"/>
      <c r="N53" s="295"/>
    </row>
    <row r="54" spans="2:14" ht="32.25" thickBot="1">
      <c r="B54" s="537"/>
      <c r="C54" s="313" t="s">
        <v>342</v>
      </c>
      <c r="D54" s="300"/>
      <c r="E54" s="300"/>
      <c r="F54" s="300"/>
      <c r="G54" s="300"/>
      <c r="H54" s="301"/>
      <c r="I54" s="294"/>
      <c r="J54" s="295"/>
      <c r="K54" s="295"/>
      <c r="L54" s="295"/>
      <c r="M54" s="295"/>
      <c r="N54" s="295"/>
    </row>
    <row r="55" spans="2:14">
      <c r="B55" s="536">
        <v>10</v>
      </c>
      <c r="C55" s="296" t="s">
        <v>351</v>
      </c>
      <c r="D55" s="297">
        <v>0</v>
      </c>
      <c r="E55" s="297"/>
      <c r="F55" s="297">
        <v>0</v>
      </c>
      <c r="G55" s="297"/>
      <c r="H55" s="298">
        <f t="shared" ref="H55" si="20">+D55+F55</f>
        <v>0</v>
      </c>
      <c r="I55" s="294"/>
      <c r="J55" s="295"/>
      <c r="K55" s="295"/>
      <c r="L55" s="295"/>
      <c r="M55" s="295"/>
      <c r="N55" s="295"/>
    </row>
    <row r="56" spans="2:14" ht="32.25" thickBot="1">
      <c r="B56" s="537"/>
      <c r="C56" s="313" t="s">
        <v>342</v>
      </c>
      <c r="D56" s="300"/>
      <c r="E56" s="300"/>
      <c r="F56" s="300"/>
      <c r="G56" s="300"/>
      <c r="H56" s="301"/>
      <c r="I56" s="294"/>
      <c r="J56" s="295"/>
      <c r="K56" s="295"/>
      <c r="L56" s="295"/>
      <c r="M56" s="295"/>
      <c r="N56" s="295"/>
    </row>
    <row r="57" spans="2:14" ht="72">
      <c r="B57" s="536" t="s">
        <v>352</v>
      </c>
      <c r="C57" s="296" t="s">
        <v>353</v>
      </c>
      <c r="D57" s="297">
        <v>0</v>
      </c>
      <c r="E57" s="297"/>
      <c r="F57" s="297">
        <v>0</v>
      </c>
      <c r="G57" s="297"/>
      <c r="H57" s="298">
        <f t="shared" ref="H57" si="21">+D57+F57</f>
        <v>0</v>
      </c>
      <c r="I57" s="294"/>
      <c r="J57" s="295"/>
      <c r="K57" s="295"/>
      <c r="L57" s="295"/>
      <c r="M57" s="295"/>
      <c r="N57" s="295"/>
    </row>
    <row r="58" spans="2:14" ht="32.25" thickBot="1">
      <c r="B58" s="537"/>
      <c r="C58" s="313" t="s">
        <v>342</v>
      </c>
      <c r="D58" s="300"/>
      <c r="E58" s="300"/>
      <c r="F58" s="300"/>
      <c r="G58" s="300"/>
      <c r="H58" s="301"/>
      <c r="I58" s="294"/>
      <c r="J58" s="295"/>
      <c r="K58" s="295"/>
      <c r="L58" s="295"/>
      <c r="M58" s="295"/>
      <c r="N58" s="295"/>
    </row>
    <row r="59" spans="2:14" ht="32.25" thickBot="1">
      <c r="B59" s="302"/>
      <c r="C59" s="303" t="s">
        <v>26</v>
      </c>
      <c r="D59" s="304">
        <f>+D37+D39+D41+D43+D45+D47+D49+D51+D53+D55+D57</f>
        <v>0</v>
      </c>
      <c r="E59" s="304"/>
      <c r="F59" s="304">
        <f>+F37+F39+F41+F43+F45+F47+F49+F51+F53+F55+F57</f>
        <v>0</v>
      </c>
      <c r="G59" s="304"/>
      <c r="H59" s="304">
        <f>+H37+H39+H41+H43+H45+H47+H49+H51+H53+H55+H57</f>
        <v>0</v>
      </c>
      <c r="I59" s="294"/>
      <c r="J59" s="295"/>
      <c r="K59" s="295"/>
      <c r="L59" s="295"/>
      <c r="M59" s="295"/>
      <c r="N59" s="295"/>
    </row>
    <row r="60" spans="2:14">
      <c r="D60" s="314"/>
      <c r="E60" s="314"/>
      <c r="F60" s="314"/>
      <c r="G60" s="314"/>
      <c r="H60" s="314"/>
      <c r="I60" s="314"/>
    </row>
    <row r="61" spans="2:14">
      <c r="D61" s="314"/>
      <c r="E61" s="314"/>
      <c r="F61" s="314"/>
      <c r="G61" s="314"/>
      <c r="H61" s="314"/>
      <c r="I61" s="314"/>
    </row>
    <row r="62" spans="2:14">
      <c r="D62" s="314"/>
      <c r="E62" s="314"/>
      <c r="F62" s="314"/>
      <c r="G62" s="314"/>
      <c r="H62" s="314"/>
      <c r="I62" s="314"/>
    </row>
    <row r="63" spans="2:14">
      <c r="D63" s="314"/>
      <c r="E63" s="314"/>
      <c r="F63" s="314"/>
      <c r="G63" s="314"/>
      <c r="H63" s="314"/>
      <c r="I63" s="314"/>
    </row>
    <row r="64" spans="2:14">
      <c r="D64" s="314"/>
      <c r="E64" s="314"/>
      <c r="F64" s="314"/>
      <c r="G64" s="314"/>
      <c r="H64" s="314"/>
      <c r="I64" s="314"/>
    </row>
    <row r="65" spans="4:9">
      <c r="D65" s="314"/>
      <c r="E65" s="314"/>
      <c r="F65" s="314"/>
      <c r="G65" s="314"/>
      <c r="H65" s="314"/>
      <c r="I65" s="314"/>
    </row>
    <row r="66" spans="4:9">
      <c r="D66" s="314"/>
      <c r="E66" s="314"/>
      <c r="F66" s="314"/>
      <c r="G66" s="314"/>
      <c r="H66" s="314"/>
      <c r="I66" s="314"/>
    </row>
    <row r="67" spans="4:9">
      <c r="D67" s="314"/>
      <c r="E67" s="314"/>
      <c r="F67" s="314"/>
      <c r="G67" s="314"/>
      <c r="H67" s="314"/>
      <c r="I67" s="314"/>
    </row>
    <row r="68" spans="4:9">
      <c r="D68" s="314"/>
      <c r="E68" s="314"/>
      <c r="F68" s="314"/>
      <c r="G68" s="314"/>
      <c r="H68" s="314"/>
      <c r="I68" s="314"/>
    </row>
    <row r="69" spans="4:9">
      <c r="D69" s="314"/>
      <c r="E69" s="314"/>
      <c r="F69" s="314"/>
      <c r="G69" s="314"/>
      <c r="H69" s="314"/>
      <c r="I69" s="314"/>
    </row>
    <row r="70" spans="4:9">
      <c r="D70" s="314"/>
      <c r="E70" s="314"/>
      <c r="F70" s="314"/>
      <c r="G70" s="314"/>
      <c r="H70" s="314"/>
      <c r="I70" s="314"/>
    </row>
    <row r="71" spans="4:9">
      <c r="D71" s="314"/>
      <c r="E71" s="314"/>
      <c r="F71" s="314"/>
      <c r="G71" s="314"/>
      <c r="H71" s="314"/>
      <c r="I71" s="314"/>
    </row>
    <row r="72" spans="4:9">
      <c r="D72" s="314"/>
      <c r="E72" s="314"/>
      <c r="F72" s="314"/>
      <c r="G72" s="314"/>
      <c r="H72" s="314"/>
      <c r="I72" s="314"/>
    </row>
    <row r="73" spans="4:9">
      <c r="D73" s="314"/>
      <c r="E73" s="314"/>
      <c r="F73" s="314"/>
      <c r="G73" s="314"/>
      <c r="H73" s="314"/>
      <c r="I73" s="314"/>
    </row>
    <row r="74" spans="4:9">
      <c r="D74" s="314"/>
      <c r="E74" s="314"/>
      <c r="F74" s="314"/>
      <c r="G74" s="314"/>
      <c r="H74" s="314"/>
      <c r="I74" s="314"/>
    </row>
    <row r="75" spans="4:9">
      <c r="D75" s="314"/>
      <c r="E75" s="314"/>
      <c r="F75" s="314"/>
      <c r="G75" s="314"/>
      <c r="H75" s="314"/>
      <c r="I75" s="314"/>
    </row>
    <row r="76" spans="4:9">
      <c r="D76" s="314"/>
      <c r="E76" s="314"/>
      <c r="F76" s="314"/>
      <c r="G76" s="314"/>
      <c r="H76" s="314"/>
      <c r="I76" s="314"/>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pageSetUpPr fitToPage="1"/>
  </sheetPr>
  <dimension ref="A1:N79"/>
  <sheetViews>
    <sheetView tabSelected="1" zoomScale="55" zoomScaleNormal="55" workbookViewId="0">
      <selection activeCell="N12" sqref="N12"/>
    </sheetView>
  </sheetViews>
  <sheetFormatPr baseColWidth="10" defaultColWidth="11.42578125" defaultRowHeight="15"/>
  <cols>
    <col min="1" max="1" width="10.42578125" style="391" customWidth="1"/>
    <col min="2" max="2" width="16.42578125" style="337" hidden="1" customWidth="1"/>
    <col min="3" max="3" width="6.140625" style="337" bestFit="1" customWidth="1"/>
    <col min="4" max="4" width="68.42578125" style="347" customWidth="1"/>
    <col min="5" max="5" width="20.85546875" style="337" customWidth="1"/>
    <col min="6" max="6" width="19.42578125" style="337" customWidth="1"/>
    <col min="7" max="7" width="20.28515625" style="337" customWidth="1"/>
    <col min="8" max="8" width="19.140625" style="337" bestFit="1" customWidth="1"/>
    <col min="9" max="9" width="19.140625" style="337" customWidth="1"/>
    <col min="10" max="10" width="22.28515625" style="337" customWidth="1"/>
    <col min="11" max="11" width="17.85546875" style="337" customWidth="1"/>
    <col min="12" max="12" width="19.42578125" style="337" customWidth="1"/>
    <col min="13" max="13" width="10.42578125" style="337" customWidth="1"/>
    <col min="14" max="14" width="227.28515625" style="392" customWidth="1"/>
    <col min="15" max="16384" width="11.42578125" style="337"/>
  </cols>
  <sheetData>
    <row r="1" spans="2:14" ht="17.45" customHeight="1">
      <c r="C1" s="338" t="s">
        <v>32</v>
      </c>
      <c r="D1" s="339"/>
      <c r="E1" s="339"/>
      <c r="F1" s="339"/>
      <c r="G1" s="339"/>
      <c r="H1" s="339"/>
      <c r="I1" s="339"/>
      <c r="J1" s="339"/>
      <c r="K1" s="339"/>
      <c r="L1" s="339"/>
      <c r="N1" s="571" t="s">
        <v>465</v>
      </c>
    </row>
    <row r="2" spans="2:14" ht="15.6" customHeight="1">
      <c r="C2" s="340" t="s">
        <v>1</v>
      </c>
      <c r="D2" s="341"/>
      <c r="E2" s="341"/>
      <c r="F2" s="341"/>
      <c r="G2" s="341"/>
      <c r="H2" s="341"/>
      <c r="I2" s="341"/>
      <c r="J2" s="341"/>
      <c r="K2" s="341"/>
      <c r="L2" s="341"/>
      <c r="M2" s="342"/>
      <c r="N2" s="572"/>
    </row>
    <row r="3" spans="2:14" ht="15.6" customHeight="1">
      <c r="C3" s="343" t="str">
        <f>+'AFF OAX'!B19</f>
        <v>ENTIDAD FEDERATIVA: OAXACA</v>
      </c>
      <c r="D3" s="339"/>
      <c r="E3" s="339"/>
      <c r="F3" s="339"/>
      <c r="G3" s="339"/>
      <c r="H3" s="339"/>
      <c r="I3" s="339"/>
      <c r="J3" s="339"/>
      <c r="K3" s="339"/>
      <c r="L3" s="339"/>
      <c r="M3" s="344"/>
      <c r="N3" s="572"/>
    </row>
    <row r="4" spans="2:14" ht="15.6" customHeight="1">
      <c r="C4" s="338" t="s">
        <v>2</v>
      </c>
      <c r="D4" s="345"/>
      <c r="E4" s="345"/>
      <c r="F4" s="345"/>
      <c r="G4" s="345"/>
      <c r="H4" s="345"/>
      <c r="I4" s="345"/>
      <c r="J4" s="345"/>
      <c r="K4" s="345"/>
      <c r="L4" s="345"/>
      <c r="M4" s="342"/>
      <c r="N4" s="572"/>
    </row>
    <row r="5" spans="2:14" ht="17.45" customHeight="1">
      <c r="C5" s="346" t="str">
        <f>+'AFF OAX'!B21</f>
        <v>FECHA DE CORTE: NOVIEMBRE</v>
      </c>
      <c r="E5" s="348"/>
      <c r="F5" s="349"/>
      <c r="G5" s="349"/>
      <c r="H5" s="349"/>
      <c r="I5" s="349"/>
      <c r="J5" s="349"/>
      <c r="K5" s="349"/>
      <c r="L5" s="349"/>
      <c r="M5" s="282"/>
      <c r="N5" s="572"/>
    </row>
    <row r="6" spans="2:14" ht="15.6" customHeight="1">
      <c r="C6" s="349"/>
      <c r="D6" s="350"/>
      <c r="E6" s="348"/>
      <c r="F6" s="349"/>
      <c r="G6" s="349"/>
      <c r="H6" s="349"/>
      <c r="I6" s="349"/>
      <c r="J6" s="349"/>
      <c r="K6" s="349"/>
      <c r="L6" s="349"/>
      <c r="M6" s="351"/>
      <c r="N6" s="572"/>
    </row>
    <row r="7" spans="2:14" ht="16.149999999999999" customHeight="1" thickBot="1">
      <c r="C7" s="352"/>
      <c r="D7" s="353" t="s">
        <v>466</v>
      </c>
      <c r="E7" s="354"/>
      <c r="F7" s="355"/>
      <c r="G7" s="355"/>
      <c r="H7" s="355"/>
      <c r="I7" s="355"/>
      <c r="J7" s="355"/>
      <c r="K7" s="355"/>
      <c r="L7" s="355"/>
      <c r="M7" s="356"/>
      <c r="N7" s="572"/>
    </row>
    <row r="8" spans="2:14" ht="36.6" customHeight="1" thickBot="1">
      <c r="B8" s="574" t="s">
        <v>467</v>
      </c>
      <c r="C8" s="557"/>
      <c r="D8" s="561" t="s">
        <v>14</v>
      </c>
      <c r="E8" s="563" t="s">
        <v>468</v>
      </c>
      <c r="F8" s="564"/>
      <c r="G8" s="564"/>
      <c r="H8" s="564"/>
      <c r="I8" s="564"/>
      <c r="J8" s="564"/>
      <c r="K8" s="564"/>
      <c r="L8" s="565"/>
      <c r="M8" s="357"/>
      <c r="N8" s="573"/>
    </row>
    <row r="9" spans="2:14" ht="30.75" thickBot="1">
      <c r="B9" s="575"/>
      <c r="C9" s="558"/>
      <c r="D9" s="562"/>
      <c r="E9" s="358" t="s">
        <v>469</v>
      </c>
      <c r="F9" s="358" t="s">
        <v>470</v>
      </c>
      <c r="G9" s="358" t="s">
        <v>471</v>
      </c>
      <c r="H9" s="358" t="s">
        <v>472</v>
      </c>
      <c r="I9" s="358" t="s">
        <v>473</v>
      </c>
      <c r="J9" s="358" t="s">
        <v>474</v>
      </c>
      <c r="K9" s="359" t="s">
        <v>475</v>
      </c>
      <c r="L9" s="359" t="s">
        <v>476</v>
      </c>
      <c r="M9" s="357"/>
      <c r="N9" s="360" t="s">
        <v>477</v>
      </c>
    </row>
    <row r="10" spans="2:14" ht="16.5" thickBot="1">
      <c r="B10" s="576"/>
      <c r="C10" s="559"/>
      <c r="D10" s="361" t="s">
        <v>26</v>
      </c>
      <c r="E10" s="362">
        <f>+E11+E13</f>
        <v>67370382</v>
      </c>
      <c r="F10" s="362">
        <f t="shared" ref="F10:L10" si="0">+F11+F13</f>
        <v>67370382</v>
      </c>
      <c r="G10" s="362">
        <f t="shared" si="0"/>
        <v>51046956.960000001</v>
      </c>
      <c r="H10" s="362">
        <f t="shared" si="0"/>
        <v>0</v>
      </c>
      <c r="I10" s="362">
        <f t="shared" si="0"/>
        <v>0</v>
      </c>
      <c r="J10" s="362">
        <f t="shared" si="0"/>
        <v>0</v>
      </c>
      <c r="K10" s="362">
        <f t="shared" si="0"/>
        <v>0</v>
      </c>
      <c r="L10" s="362">
        <f t="shared" si="0"/>
        <v>16323425.040000001</v>
      </c>
      <c r="M10" s="357"/>
      <c r="N10" s="363"/>
    </row>
    <row r="11" spans="2:14" ht="54.6" customHeight="1">
      <c r="B11" s="364" t="e">
        <f>#REF!</f>
        <v>#REF!</v>
      </c>
      <c r="C11" s="557"/>
      <c r="D11" s="365" t="s">
        <v>27</v>
      </c>
      <c r="E11" s="366">
        <f>+'AFF OAX'!P10</f>
        <v>67370382</v>
      </c>
      <c r="F11" s="366">
        <f>+'AFF OAX'!AD10</f>
        <v>67370382</v>
      </c>
      <c r="G11" s="366">
        <f>+'AFF OAX'!AG10</f>
        <v>51046956.960000001</v>
      </c>
      <c r="H11" s="366">
        <f>+'AFF OAX'!AJ10</f>
        <v>0</v>
      </c>
      <c r="I11" s="366">
        <f>+'AFF OAX'!AM10</f>
        <v>0</v>
      </c>
      <c r="J11" s="366">
        <f>+'AFF OAX'!AP10</f>
        <v>0</v>
      </c>
      <c r="K11" s="366">
        <f>+'AFF OAX'!AS10</f>
        <v>0</v>
      </c>
      <c r="L11" s="366">
        <f>+'AFF OAX'!AV10</f>
        <v>16323425.040000001</v>
      </c>
      <c r="M11" s="357"/>
      <c r="N11" s="367"/>
    </row>
    <row r="12" spans="2:14" ht="42" customHeight="1">
      <c r="B12" s="364" t="e">
        <f>#REF!</f>
        <v>#REF!</v>
      </c>
      <c r="C12" s="558"/>
      <c r="D12" s="368" t="s">
        <v>28</v>
      </c>
      <c r="E12" s="369">
        <f>+'AFF OAX'!P11</f>
        <v>67370382</v>
      </c>
      <c r="F12" s="369">
        <f>+'AFF OAX'!AD11</f>
        <v>67370382</v>
      </c>
      <c r="G12" s="369">
        <f>+'AFF OAX'!AG11</f>
        <v>51046956.960000001</v>
      </c>
      <c r="H12" s="369">
        <f>+'AFF OAX'!AJ11</f>
        <v>0</v>
      </c>
      <c r="I12" s="369">
        <f>+'AFF OAX'!AM11</f>
        <v>0</v>
      </c>
      <c r="J12" s="369">
        <f>+'AFF OAX'!AP11</f>
        <v>0</v>
      </c>
      <c r="K12" s="369">
        <f>+'AFF OAX'!AS11</f>
        <v>0</v>
      </c>
      <c r="L12" s="369">
        <f>+'AFF OAX'!AV11</f>
        <v>16323425.040000001</v>
      </c>
      <c r="M12" s="357"/>
      <c r="N12" s="367"/>
    </row>
    <row r="13" spans="2:14" ht="78" customHeight="1">
      <c r="B13" s="364"/>
      <c r="C13" s="558"/>
      <c r="D13" s="370" t="s">
        <v>29</v>
      </c>
      <c r="E13" s="371">
        <f>+'AFF OAX'!P12</f>
        <v>0</v>
      </c>
      <c r="F13" s="371">
        <f>+'AFF OAX'!AD12</f>
        <v>0</v>
      </c>
      <c r="G13" s="371">
        <f>+'AFF OAX'!AG12</f>
        <v>0</v>
      </c>
      <c r="H13" s="371">
        <f>+'AFF OAX'!AJ12</f>
        <v>0</v>
      </c>
      <c r="I13" s="371">
        <f>+'AFF OAX'!AM12</f>
        <v>0</v>
      </c>
      <c r="J13" s="371">
        <f>+'AFF OAX'!AP12</f>
        <v>0</v>
      </c>
      <c r="K13" s="371">
        <f>+'AFF OAX'!AS12</f>
        <v>0</v>
      </c>
      <c r="L13" s="371">
        <f>+'AFF OAX'!AV12</f>
        <v>0</v>
      </c>
      <c r="M13" s="357"/>
      <c r="N13" s="367"/>
    </row>
    <row r="14" spans="2:14" ht="28.5">
      <c r="B14" s="364"/>
      <c r="C14" s="558"/>
      <c r="D14" s="368" t="s">
        <v>30</v>
      </c>
      <c r="E14" s="369">
        <f>+'AFF OAX'!P13</f>
        <v>0</v>
      </c>
      <c r="F14" s="369">
        <f>+'AFF OAX'!AD13</f>
        <v>0</v>
      </c>
      <c r="G14" s="369">
        <f>+'AFF OAX'!AG13</f>
        <v>0</v>
      </c>
      <c r="H14" s="369">
        <f>+'AFF OAX'!AJ13</f>
        <v>0</v>
      </c>
      <c r="I14" s="369">
        <f>+'AFF OAX'!AM13</f>
        <v>0</v>
      </c>
      <c r="J14" s="369">
        <f>+'AFF OAX'!AP13</f>
        <v>0</v>
      </c>
      <c r="K14" s="369">
        <f>+'AFF OAX'!AS13</f>
        <v>0</v>
      </c>
      <c r="L14" s="369">
        <f>+'AFF OAX'!AV13</f>
        <v>0</v>
      </c>
      <c r="M14" s="357"/>
      <c r="N14" s="367"/>
    </row>
    <row r="15" spans="2:14" ht="67.150000000000006" customHeight="1" thickBot="1">
      <c r="B15" s="364"/>
      <c r="C15" s="559"/>
      <c r="D15" s="372" t="s">
        <v>31</v>
      </c>
      <c r="E15" s="373">
        <f>+'AFF OAX'!P14</f>
        <v>0</v>
      </c>
      <c r="F15" s="373">
        <f>+'AFF OAX'!AD14</f>
        <v>0</v>
      </c>
      <c r="G15" s="373">
        <f>+'AFF OAX'!AG14</f>
        <v>0</v>
      </c>
      <c r="H15" s="373">
        <f>+'AFF OAX'!AJ14</f>
        <v>0</v>
      </c>
      <c r="I15" s="373">
        <f>+'AFF OAX'!AM14</f>
        <v>0</v>
      </c>
      <c r="J15" s="373">
        <f>+'AFF OAX'!AP14</f>
        <v>0</v>
      </c>
      <c r="K15" s="373">
        <f>+'AFF OAX'!AS14</f>
        <v>0</v>
      </c>
      <c r="L15" s="373">
        <f>+'AFF OAX'!AV14</f>
        <v>0</v>
      </c>
      <c r="M15" s="357"/>
      <c r="N15" s="367"/>
    </row>
    <row r="16" spans="2:14" ht="15.75">
      <c r="B16" s="364"/>
      <c r="C16"/>
      <c r="D16"/>
      <c r="E16"/>
      <c r="F16"/>
      <c r="G16"/>
      <c r="H16"/>
      <c r="I16"/>
      <c r="J16"/>
      <c r="K16"/>
      <c r="L16"/>
      <c r="M16" s="357"/>
      <c r="N16" s="367"/>
    </row>
    <row r="17" spans="2:14" ht="15.75">
      <c r="B17" s="364"/>
      <c r="C17"/>
      <c r="D17"/>
      <c r="E17"/>
      <c r="F17"/>
      <c r="G17"/>
      <c r="H17"/>
      <c r="I17"/>
      <c r="J17"/>
      <c r="K17"/>
      <c r="L17"/>
      <c r="M17" s="357"/>
      <c r="N17" s="367"/>
    </row>
    <row r="18" spans="2:14" ht="16.5" thickBot="1">
      <c r="B18" s="364" t="e">
        <f>#REF!</f>
        <v>#REF!</v>
      </c>
      <c r="C18" s="352"/>
      <c r="D18" s="353" t="s">
        <v>478</v>
      </c>
      <c r="E18" s="374"/>
      <c r="F18" s="355"/>
      <c r="G18" s="355"/>
      <c r="M18" s="357"/>
      <c r="N18" s="367"/>
    </row>
    <row r="19" spans="2:14" ht="16.5" thickBot="1">
      <c r="B19" s="364" t="e">
        <f>#REF!</f>
        <v>#REF!</v>
      </c>
      <c r="C19" s="557"/>
      <c r="D19" s="561" t="s">
        <v>14</v>
      </c>
      <c r="E19" s="563" t="s">
        <v>468</v>
      </c>
      <c r="F19" s="564"/>
      <c r="G19" s="565"/>
      <c r="H19"/>
      <c r="I19"/>
      <c r="J19"/>
      <c r="K19"/>
      <c r="L19"/>
      <c r="M19" s="357"/>
      <c r="N19" s="367"/>
    </row>
    <row r="20" spans="2:14" ht="16.5" thickBot="1">
      <c r="B20" s="364" t="e">
        <f>#REF!</f>
        <v>#REF!</v>
      </c>
      <c r="C20" s="558"/>
      <c r="D20" s="562"/>
      <c r="E20" s="358" t="s">
        <v>338</v>
      </c>
      <c r="F20" s="358" t="s">
        <v>340</v>
      </c>
      <c r="G20" s="359" t="s">
        <v>26</v>
      </c>
      <c r="H20"/>
      <c r="I20"/>
      <c r="J20"/>
      <c r="K20"/>
      <c r="L20"/>
      <c r="M20" s="357"/>
      <c r="N20" s="367"/>
    </row>
    <row r="21" spans="2:14" ht="16.5" thickBot="1">
      <c r="B21" s="364" t="e">
        <f>#REF!</f>
        <v>#REF!</v>
      </c>
      <c r="C21" s="559"/>
      <c r="D21" s="361" t="s">
        <v>26</v>
      </c>
      <c r="E21" s="375">
        <f>+'AVANCE RENDIMIENTOS FINANCIEROS'!N25</f>
        <v>0</v>
      </c>
      <c r="F21" s="375">
        <f>+'AVANCE RENDIMIENTOS FINANCIEROS'!O25</f>
        <v>0</v>
      </c>
      <c r="G21" s="375">
        <f>+E21+F21</f>
        <v>0</v>
      </c>
      <c r="H21"/>
      <c r="I21"/>
      <c r="J21"/>
      <c r="K21"/>
      <c r="L21"/>
      <c r="M21" s="357"/>
      <c r="N21" s="367"/>
    </row>
    <row r="22" spans="2:14" ht="15.75">
      <c r="B22" s="364" t="e">
        <f>#REF!</f>
        <v>#REF!</v>
      </c>
      <c r="C22"/>
      <c r="D22"/>
      <c r="E22"/>
      <c r="F22"/>
      <c r="G22"/>
      <c r="H22"/>
      <c r="I22"/>
      <c r="J22"/>
      <c r="K22"/>
      <c r="L22"/>
      <c r="M22" s="357"/>
      <c r="N22" s="367"/>
    </row>
    <row r="23" spans="2:14" ht="15.75">
      <c r="B23" s="364" t="e">
        <f>#REF!</f>
        <v>#REF!</v>
      </c>
      <c r="C23"/>
      <c r="D23"/>
      <c r="E23"/>
      <c r="F23"/>
      <c r="G23"/>
      <c r="H23"/>
      <c r="I23"/>
      <c r="J23"/>
      <c r="K23"/>
      <c r="L23"/>
      <c r="M23" s="357"/>
      <c r="N23" s="367"/>
    </row>
    <row r="24" spans="2:14" ht="16.5" thickBot="1">
      <c r="B24" s="364" t="e">
        <f>#REF!</f>
        <v>#REF!</v>
      </c>
      <c r="C24" s="352"/>
      <c r="D24" s="353" t="s">
        <v>479</v>
      </c>
      <c r="E24" s="374"/>
      <c r="F24" s="355"/>
      <c r="G24" s="355"/>
      <c r="M24" s="357"/>
      <c r="N24" s="367"/>
    </row>
    <row r="25" spans="2:14" ht="15.6" customHeight="1" thickBot="1">
      <c r="B25" s="364" t="e">
        <f>#REF!</f>
        <v>#REF!</v>
      </c>
      <c r="C25" s="557"/>
      <c r="D25" s="566" t="s">
        <v>480</v>
      </c>
      <c r="E25" s="568" t="s">
        <v>481</v>
      </c>
      <c r="F25" s="569"/>
      <c r="G25" s="570"/>
      <c r="H25"/>
      <c r="I25"/>
      <c r="J25"/>
      <c r="K25"/>
      <c r="L25"/>
      <c r="M25" s="357"/>
      <c r="N25" s="367"/>
    </row>
    <row r="26" spans="2:14" ht="16.5" thickBot="1">
      <c r="B26" s="364" t="e">
        <f>#REF!</f>
        <v>#REF!</v>
      </c>
      <c r="C26" s="558"/>
      <c r="D26" s="567"/>
      <c r="E26" s="376" t="s">
        <v>338</v>
      </c>
      <c r="F26" s="376" t="s">
        <v>340</v>
      </c>
      <c r="G26" s="377" t="s">
        <v>26</v>
      </c>
      <c r="H26"/>
      <c r="I26"/>
      <c r="J26"/>
      <c r="K26"/>
      <c r="L26"/>
      <c r="M26" s="357"/>
      <c r="N26" s="367"/>
    </row>
    <row r="27" spans="2:14" ht="16.5" thickBot="1">
      <c r="B27" s="364" t="e">
        <f>#REF!</f>
        <v>#REF!</v>
      </c>
      <c r="C27" s="559"/>
      <c r="D27" s="361" t="s">
        <v>26</v>
      </c>
      <c r="E27" s="375">
        <f>+'MINISTRACIONES-RENDIMIENTOS'!D12</f>
        <v>234679.97</v>
      </c>
      <c r="F27" s="375">
        <f>+'MINISTRACIONES-RENDIMIENTOS'!M12</f>
        <v>3535.24</v>
      </c>
      <c r="G27" s="375">
        <f>+E27+F27</f>
        <v>238215.21</v>
      </c>
      <c r="H27"/>
      <c r="I27"/>
      <c r="J27"/>
      <c r="K27"/>
      <c r="L27"/>
      <c r="M27" s="357"/>
      <c r="N27" s="367"/>
    </row>
    <row r="28" spans="2:14" ht="15.75">
      <c r="B28" s="364" t="e">
        <f>#REF!</f>
        <v>#REF!</v>
      </c>
      <c r="C28"/>
      <c r="D28"/>
      <c r="E28"/>
      <c r="F28"/>
      <c r="G28"/>
      <c r="H28"/>
      <c r="I28"/>
      <c r="J28"/>
      <c r="K28"/>
      <c r="L28"/>
      <c r="M28" s="357"/>
      <c r="N28" s="367"/>
    </row>
    <row r="29" spans="2:14" ht="15.75">
      <c r="B29" s="364" t="e">
        <f>#REF!</f>
        <v>#REF!</v>
      </c>
      <c r="C29"/>
      <c r="D29"/>
      <c r="E29"/>
      <c r="F29"/>
      <c r="G29"/>
      <c r="H29"/>
      <c r="I29"/>
      <c r="J29"/>
      <c r="K29"/>
      <c r="L29"/>
      <c r="M29" s="357"/>
      <c r="N29" s="367"/>
    </row>
    <row r="30" spans="2:14" ht="16.5" thickBot="1">
      <c r="B30" s="364" t="e">
        <f>#REF!</f>
        <v>#REF!</v>
      </c>
      <c r="C30" s="352"/>
      <c r="D30" s="400" t="s">
        <v>482</v>
      </c>
      <c r="E30" s="374"/>
      <c r="F30" s="355"/>
      <c r="G30" s="355"/>
      <c r="M30" s="357"/>
      <c r="N30" s="367"/>
    </row>
    <row r="31" spans="2:14" ht="16.5" thickBot="1">
      <c r="B31" s="364" t="e">
        <f>#REF!</f>
        <v>#REF!</v>
      </c>
      <c r="C31" s="557"/>
      <c r="D31" s="566" t="s">
        <v>480</v>
      </c>
      <c r="E31" s="568" t="s">
        <v>482</v>
      </c>
      <c r="F31" s="569"/>
      <c r="G31" s="570"/>
      <c r="H31"/>
      <c r="I31"/>
      <c r="J31"/>
      <c r="K31"/>
      <c r="L31"/>
      <c r="M31" s="357"/>
      <c r="N31" s="367"/>
    </row>
    <row r="32" spans="2:14" ht="16.5" thickBot="1">
      <c r="B32" s="364" t="e">
        <f>#REF!</f>
        <v>#REF!</v>
      </c>
      <c r="C32" s="558"/>
      <c r="D32" s="567"/>
      <c r="E32" s="376" t="s">
        <v>338</v>
      </c>
      <c r="F32" s="376" t="s">
        <v>340</v>
      </c>
      <c r="G32" s="377" t="s">
        <v>26</v>
      </c>
      <c r="H32"/>
      <c r="I32"/>
      <c r="J32"/>
      <c r="K32"/>
      <c r="L32"/>
      <c r="M32" s="357"/>
      <c r="N32" s="367"/>
    </row>
    <row r="33" spans="2:14" ht="16.5" thickBot="1">
      <c r="B33" s="364" t="e">
        <f>#REF!</f>
        <v>#REF!</v>
      </c>
      <c r="C33" s="559"/>
      <c r="D33" s="361" t="s">
        <v>26</v>
      </c>
      <c r="E33" s="401">
        <f>+'MINISTRACIONES-RENDIMIENTOS'!D9</f>
        <v>33685191</v>
      </c>
      <c r="F33" s="375">
        <f>+'MINISTRACIONES-RENDIMIENTOS'!M9</f>
        <v>33685191</v>
      </c>
      <c r="G33" s="375">
        <f>+E33+F33</f>
        <v>67370382</v>
      </c>
      <c r="H33"/>
      <c r="I33"/>
      <c r="J33"/>
      <c r="K33"/>
      <c r="L33"/>
      <c r="M33" s="357"/>
      <c r="N33" s="367"/>
    </row>
    <row r="34" spans="2:14" ht="15.75">
      <c r="B34" s="364" t="e">
        <f>#REF!</f>
        <v>#REF!</v>
      </c>
      <c r="C34"/>
      <c r="D34"/>
      <c r="E34"/>
      <c r="F34"/>
      <c r="G34"/>
      <c r="H34"/>
      <c r="I34"/>
      <c r="J34"/>
      <c r="K34"/>
      <c r="L34"/>
      <c r="M34" s="357"/>
      <c r="N34" s="367"/>
    </row>
    <row r="35" spans="2:14" ht="15.75">
      <c r="B35" s="364" t="e">
        <f>#REF!</f>
        <v>#REF!</v>
      </c>
      <c r="C35"/>
      <c r="D35"/>
      <c r="E35"/>
      <c r="F35"/>
      <c r="G35"/>
      <c r="H35"/>
      <c r="I35"/>
      <c r="J35"/>
      <c r="K35"/>
      <c r="L35"/>
      <c r="M35" s="357"/>
      <c r="N35" s="367"/>
    </row>
    <row r="36" spans="2:14" ht="16.5" thickBot="1">
      <c r="B36" s="364" t="e">
        <f>#REF!</f>
        <v>#REF!</v>
      </c>
      <c r="C36" s="352"/>
      <c r="D36" s="353" t="s">
        <v>483</v>
      </c>
      <c r="E36" s="374"/>
      <c r="F36" s="355"/>
      <c r="G36" s="355"/>
      <c r="H36"/>
      <c r="I36"/>
      <c r="J36"/>
      <c r="K36"/>
      <c r="L36"/>
      <c r="M36" s="357"/>
      <c r="N36" s="367"/>
    </row>
    <row r="37" spans="2:14" ht="16.5" thickBot="1">
      <c r="B37" s="364" t="e">
        <f>#REF!</f>
        <v>#REF!</v>
      </c>
      <c r="C37" s="557"/>
      <c r="D37" s="566" t="s">
        <v>480</v>
      </c>
      <c r="E37" s="568" t="s">
        <v>484</v>
      </c>
      <c r="F37" s="569"/>
      <c r="G37" s="570"/>
      <c r="H37"/>
      <c r="I37"/>
      <c r="J37"/>
      <c r="K37"/>
      <c r="L37"/>
      <c r="M37" s="357"/>
      <c r="N37" s="367"/>
    </row>
    <row r="38" spans="2:14" ht="16.5" thickBot="1">
      <c r="B38" s="364" t="e">
        <f>#REF!</f>
        <v>#REF!</v>
      </c>
      <c r="C38" s="558"/>
      <c r="D38" s="567"/>
      <c r="E38" s="376" t="s">
        <v>338</v>
      </c>
      <c r="F38" s="376" t="s">
        <v>340</v>
      </c>
      <c r="G38" s="377" t="s">
        <v>26</v>
      </c>
      <c r="H38"/>
      <c r="I38" s="378"/>
      <c r="J38"/>
      <c r="K38"/>
      <c r="L38"/>
      <c r="M38" s="357"/>
      <c r="N38" s="367"/>
    </row>
    <row r="39" spans="2:14" ht="16.5" thickBot="1">
      <c r="B39" s="364" t="e">
        <f>#REF!</f>
        <v>#REF!</v>
      </c>
      <c r="C39" s="559"/>
      <c r="D39" s="361" t="s">
        <v>26</v>
      </c>
      <c r="E39" s="375">
        <f>+'REINTEGRO DE RECURSOS'!D31</f>
        <v>0</v>
      </c>
      <c r="F39" s="375">
        <f>+'REINTEGRO DE RECURSOS'!F31</f>
        <v>0</v>
      </c>
      <c r="G39" s="375">
        <f>+E39+F39</f>
        <v>0</v>
      </c>
      <c r="H39"/>
      <c r="I39"/>
      <c r="J39" s="378"/>
      <c r="K39"/>
      <c r="L39"/>
      <c r="M39" s="357"/>
      <c r="N39" s="367"/>
    </row>
    <row r="40" spans="2:14" ht="15.75">
      <c r="B40" s="364" t="e">
        <f>#REF!</f>
        <v>#REF!</v>
      </c>
      <c r="C40"/>
      <c r="D40"/>
      <c r="E40"/>
      <c r="F40"/>
      <c r="G40"/>
      <c r="H40"/>
      <c r="I40"/>
      <c r="J40"/>
      <c r="K40"/>
      <c r="L40"/>
      <c r="M40" s="357"/>
      <c r="N40" s="367"/>
    </row>
    <row r="41" spans="2:14" ht="15.75">
      <c r="B41" s="364" t="e">
        <f>#REF!</f>
        <v>#REF!</v>
      </c>
      <c r="C41"/>
      <c r="D41"/>
      <c r="E41"/>
      <c r="F41"/>
      <c r="G41"/>
      <c r="H41"/>
      <c r="I41"/>
      <c r="J41"/>
      <c r="K41"/>
      <c r="L41"/>
      <c r="M41" s="357"/>
      <c r="N41" s="367"/>
    </row>
    <row r="42" spans="2:14" ht="16.5" thickBot="1">
      <c r="B42" s="364" t="e">
        <f>#REF!</f>
        <v>#REF!</v>
      </c>
      <c r="C42" s="352"/>
      <c r="D42" s="353" t="s">
        <v>485</v>
      </c>
      <c r="E42" s="374"/>
      <c r="F42" s="355"/>
      <c r="G42" s="355"/>
      <c r="H42"/>
      <c r="I42"/>
      <c r="J42"/>
      <c r="K42"/>
      <c r="L42"/>
      <c r="M42" s="357"/>
      <c r="N42" s="367"/>
    </row>
    <row r="43" spans="2:14" ht="16.5" thickBot="1">
      <c r="B43" s="364" t="e">
        <f>#REF!</f>
        <v>#REF!</v>
      </c>
      <c r="C43" s="557"/>
      <c r="D43" s="566" t="s">
        <v>480</v>
      </c>
      <c r="E43" s="568" t="s">
        <v>486</v>
      </c>
      <c r="F43" s="569"/>
      <c r="G43" s="570"/>
      <c r="H43"/>
      <c r="I43"/>
      <c r="J43"/>
      <c r="K43"/>
      <c r="L43"/>
      <c r="M43" s="357"/>
      <c r="N43" s="367"/>
    </row>
    <row r="44" spans="2:14" ht="16.5" thickBot="1">
      <c r="B44" s="364" t="e">
        <f>#REF!</f>
        <v>#REF!</v>
      </c>
      <c r="C44" s="558"/>
      <c r="D44" s="567"/>
      <c r="E44" s="376" t="s">
        <v>338</v>
      </c>
      <c r="F44" s="376" t="s">
        <v>340</v>
      </c>
      <c r="G44" s="377" t="s">
        <v>26</v>
      </c>
      <c r="H44"/>
      <c r="I44"/>
      <c r="J44"/>
      <c r="K44"/>
      <c r="L44"/>
      <c r="M44" s="357"/>
      <c r="N44" s="367"/>
    </row>
    <row r="45" spans="2:14" ht="16.5" thickBot="1">
      <c r="B45" s="364" t="e">
        <f>#REF!</f>
        <v>#REF!</v>
      </c>
      <c r="C45" s="559"/>
      <c r="D45" s="361" t="s">
        <v>26</v>
      </c>
      <c r="E45" s="375">
        <f>+'REINTEGRO DE RECURSOS'!D59</f>
        <v>0</v>
      </c>
      <c r="F45" s="375">
        <f>+'REINTEGRO DE RECURSOS'!F59</f>
        <v>0</v>
      </c>
      <c r="G45" s="375">
        <f>+E45+F45</f>
        <v>0</v>
      </c>
      <c r="H45"/>
      <c r="I45"/>
      <c r="J45"/>
      <c r="K45"/>
      <c r="L45"/>
      <c r="M45" s="357"/>
      <c r="N45" s="379"/>
    </row>
    <row r="46" spans="2:14" ht="16.5" thickBot="1">
      <c r="B46" s="364" t="e">
        <f>#REF!</f>
        <v>#REF!</v>
      </c>
      <c r="C46"/>
      <c r="D46"/>
      <c r="E46"/>
      <c r="F46"/>
      <c r="G46"/>
      <c r="H46"/>
      <c r="I46"/>
      <c r="J46"/>
      <c r="K46"/>
      <c r="L46"/>
      <c r="M46" s="357"/>
      <c r="N46" s="357"/>
    </row>
    <row r="47" spans="2:14" ht="15.75">
      <c r="B47" s="380"/>
      <c r="C47" s="380"/>
      <c r="D47" s="381"/>
      <c r="E47" s="382"/>
      <c r="F47" s="382"/>
      <c r="G47" s="382"/>
      <c r="H47" s="382"/>
      <c r="I47" s="382"/>
      <c r="J47" s="382"/>
      <c r="K47" s="382"/>
      <c r="L47" s="382"/>
      <c r="M47" s="357"/>
      <c r="N47" s="357"/>
    </row>
    <row r="48" spans="2:14" ht="20.25">
      <c r="B48" s="383"/>
      <c r="C48" s="383"/>
      <c r="D48" s="384"/>
      <c r="E48" s="357"/>
      <c r="F48" s="357"/>
      <c r="G48" s="357"/>
      <c r="H48" s="357"/>
      <c r="I48" s="357"/>
      <c r="J48" s="357"/>
      <c r="K48" s="357"/>
      <c r="L48" s="357"/>
      <c r="N48" s="385" t="s">
        <v>487</v>
      </c>
    </row>
    <row r="49" spans="2:14" ht="40.700000000000003" customHeight="1">
      <c r="B49" s="383"/>
      <c r="C49" s="383"/>
      <c r="D49" s="393" t="s">
        <v>488</v>
      </c>
      <c r="E49" s="397"/>
      <c r="F49" s="560" t="s">
        <v>489</v>
      </c>
      <c r="G49" s="560"/>
      <c r="H49" s="560"/>
      <c r="I49" s="397"/>
      <c r="J49" s="560" t="s">
        <v>490</v>
      </c>
      <c r="K49" s="560"/>
      <c r="L49" s="560"/>
      <c r="N49" s="386" t="s">
        <v>491</v>
      </c>
    </row>
    <row r="50" spans="2:14" ht="20.25">
      <c r="D50" s="394" t="s">
        <v>526</v>
      </c>
      <c r="E50" s="396"/>
      <c r="F50" s="555" t="s">
        <v>528</v>
      </c>
      <c r="G50" s="555"/>
      <c r="H50" s="555"/>
      <c r="I50" s="396"/>
      <c r="J50" s="555" t="s">
        <v>530</v>
      </c>
      <c r="K50" s="555"/>
      <c r="L50" s="555"/>
      <c r="N50" s="387" t="s">
        <v>492</v>
      </c>
    </row>
    <row r="51" spans="2:14" ht="20.25">
      <c r="D51" s="395" t="s">
        <v>527</v>
      </c>
      <c r="E51" s="556" t="s">
        <v>529</v>
      </c>
      <c r="F51" s="556"/>
      <c r="G51" s="556"/>
      <c r="H51" s="556"/>
      <c r="I51" s="556"/>
      <c r="J51" s="556" t="s">
        <v>531</v>
      </c>
      <c r="K51" s="556"/>
      <c r="L51" s="556"/>
      <c r="N51" s="387" t="s">
        <v>493</v>
      </c>
    </row>
    <row r="52" spans="2:14" ht="21" customHeight="1">
      <c r="D52" s="398"/>
      <c r="E52" s="577"/>
      <c r="F52" s="577"/>
      <c r="G52" s="396"/>
      <c r="H52" s="577"/>
      <c r="I52" s="577"/>
      <c r="J52" s="556" t="s">
        <v>532</v>
      </c>
      <c r="K52" s="556"/>
      <c r="L52" s="556"/>
      <c r="N52" s="385" t="s">
        <v>494</v>
      </c>
    </row>
    <row r="53" spans="2:14" ht="21" customHeight="1">
      <c r="E53" s="578"/>
      <c r="F53" s="578"/>
      <c r="H53" s="578"/>
      <c r="I53" s="578"/>
      <c r="K53" s="578"/>
      <c r="L53" s="578"/>
      <c r="N53" s="388" t="s">
        <v>495</v>
      </c>
    </row>
    <row r="54" spans="2:14" ht="21" customHeight="1">
      <c r="N54" s="388" t="s">
        <v>496</v>
      </c>
    </row>
    <row r="55" spans="2:14" ht="21" customHeight="1">
      <c r="N55" s="388" t="s">
        <v>497</v>
      </c>
    </row>
    <row r="56" spans="2:14" ht="40.700000000000003" customHeight="1">
      <c r="I56" s="396"/>
      <c r="N56" s="388" t="s">
        <v>498</v>
      </c>
    </row>
    <row r="57" spans="2:14" ht="21" customHeight="1">
      <c r="N57" s="385" t="s">
        <v>499</v>
      </c>
    </row>
    <row r="58" spans="2:14" ht="21" customHeight="1">
      <c r="N58" s="389" t="s">
        <v>500</v>
      </c>
    </row>
    <row r="59" spans="2:14" ht="20.45" customHeight="1">
      <c r="N59" s="389" t="s">
        <v>495</v>
      </c>
    </row>
    <row r="60" spans="2:14" ht="20.25">
      <c r="N60" s="389" t="s">
        <v>501</v>
      </c>
    </row>
    <row r="61" spans="2:14" ht="20.25">
      <c r="N61" s="389" t="s">
        <v>502</v>
      </c>
    </row>
    <row r="62" spans="2:14">
      <c r="N62" s="390"/>
    </row>
    <row r="63" spans="2:14">
      <c r="N63" s="390"/>
    </row>
    <row r="64" spans="2:14">
      <c r="N64" s="390"/>
    </row>
    <row r="65" spans="14:14">
      <c r="N65" s="390"/>
    </row>
    <row r="66" spans="14:14">
      <c r="N66" s="390"/>
    </row>
    <row r="67" spans="14:14">
      <c r="N67" s="390"/>
    </row>
    <row r="68" spans="14:14">
      <c r="N68" s="390"/>
    </row>
    <row r="69" spans="14:14">
      <c r="N69" s="390"/>
    </row>
    <row r="70" spans="14:14">
      <c r="N70" s="390"/>
    </row>
    <row r="71" spans="14:14">
      <c r="N71" s="390"/>
    </row>
    <row r="72" spans="14:14">
      <c r="N72" s="390"/>
    </row>
    <row r="73" spans="14:14">
      <c r="N73" s="390"/>
    </row>
    <row r="74" spans="14:14">
      <c r="N74" s="390"/>
    </row>
    <row r="75" spans="14:14">
      <c r="N75" s="390"/>
    </row>
    <row r="76" spans="14:14">
      <c r="N76" s="390"/>
    </row>
    <row r="77" spans="14:14">
      <c r="N77" s="390"/>
    </row>
    <row r="78" spans="14:14">
      <c r="N78" s="390"/>
    </row>
    <row r="79" spans="14:14">
      <c r="N79" s="390"/>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49" pageOrder="overThenDown" orientation="landscape" r:id="rId1"/>
  <headerFooter>
    <oddFooter>&amp;R&amp;16&amp;P de &amp;N</oddFooter>
  </headerFooter>
  <colBreaks count="1" manualBreakCount="1">
    <brk id="12" max="52" man="1"/>
  </colBreaks>
  <drawing r:id="rId2"/>
  <legacyDrawing r:id="rId3"/>
  <oleObjects>
    <mc:AlternateContent xmlns:mc="http://schemas.openxmlformats.org/markup-compatibility/2006">
      <mc:Choice Requires="x14">
        <oleObject progId="Acrobat Document" dvAspect="DVASPECT_ICON" shapeId="2051" r:id="rId4">
          <objectPr defaultSize="0" autoPict="0" r:id="rId5">
            <anchor moveWithCells="1">
              <from>
                <xdr:col>13</xdr:col>
                <xdr:colOff>12830175</xdr:colOff>
                <xdr:row>10</xdr:row>
                <xdr:rowOff>171450</xdr:rowOff>
              </from>
              <to>
                <xdr:col>13</xdr:col>
                <xdr:colOff>14916150</xdr:colOff>
                <xdr:row>12</xdr:row>
                <xdr:rowOff>523875</xdr:rowOff>
              </to>
            </anchor>
          </objectPr>
        </oleObject>
      </mc:Choice>
      <mc:Fallback>
        <oleObject progId="Acrobat Document" dvAspect="DVASPECT_ICON" shapeId="205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A2:P160"/>
  <sheetViews>
    <sheetView topLeftCell="A134" zoomScale="70" zoomScaleNormal="70" workbookViewId="0">
      <selection activeCell="B10" sqref="B10"/>
    </sheetView>
  </sheetViews>
  <sheetFormatPr baseColWidth="10" defaultColWidth="11.5703125" defaultRowHeight="15.75"/>
  <cols>
    <col min="1" max="1" width="36.140625" style="316" customWidth="1"/>
    <col min="2" max="2" width="112.28515625" style="316" customWidth="1"/>
    <col min="3" max="16384" width="11.5703125" style="316"/>
  </cols>
  <sheetData>
    <row r="2" spans="1:7">
      <c r="A2" s="315"/>
      <c r="B2" s="315"/>
      <c r="C2" s="315"/>
      <c r="D2" s="315"/>
      <c r="E2" s="315"/>
      <c r="F2" s="315"/>
      <c r="G2" s="315"/>
    </row>
    <row r="3" spans="1:7" ht="37.15" customHeight="1">
      <c r="A3" s="580" t="s">
        <v>286</v>
      </c>
      <c r="B3" s="580"/>
      <c r="C3" s="315"/>
      <c r="D3" s="315"/>
      <c r="E3" s="315"/>
      <c r="F3" s="315"/>
      <c r="G3" s="315"/>
    </row>
    <row r="4" spans="1:7">
      <c r="A4" s="317"/>
      <c r="B4" s="317"/>
      <c r="C4" s="317"/>
      <c r="D4" s="317"/>
      <c r="E4" s="317"/>
      <c r="F4" s="317"/>
      <c r="G4" s="317"/>
    </row>
    <row r="6" spans="1:7">
      <c r="A6" s="318" t="s">
        <v>355</v>
      </c>
      <c r="B6" s="318" t="s">
        <v>356</v>
      </c>
    </row>
    <row r="8" spans="1:7" ht="51" customHeight="1">
      <c r="A8" s="581" t="s">
        <v>357</v>
      </c>
      <c r="B8" s="581"/>
    </row>
    <row r="9" spans="1:7">
      <c r="A9" s="319"/>
    </row>
    <row r="10" spans="1:7" ht="16.899999999999999" customHeight="1">
      <c r="A10" s="320" t="s">
        <v>358</v>
      </c>
      <c r="B10" s="321" t="s">
        <v>359</v>
      </c>
    </row>
    <row r="11" spans="1:7">
      <c r="A11" s="322" t="s">
        <v>360</v>
      </c>
      <c r="B11" s="323" t="s">
        <v>361</v>
      </c>
    </row>
    <row r="12" spans="1:7">
      <c r="A12" s="320" t="s">
        <v>362</v>
      </c>
      <c r="B12" s="321" t="s">
        <v>363</v>
      </c>
    </row>
    <row r="13" spans="1:7" ht="47.25">
      <c r="A13" s="322" t="s">
        <v>364</v>
      </c>
      <c r="B13" s="323" t="s">
        <v>365</v>
      </c>
    </row>
    <row r="14" spans="1:7" ht="47.25">
      <c r="A14" s="320" t="s">
        <v>366</v>
      </c>
      <c r="B14" s="321" t="s">
        <v>367</v>
      </c>
    </row>
    <row r="15" spans="1:7" ht="31.5">
      <c r="A15" s="322" t="s">
        <v>368</v>
      </c>
      <c r="B15" s="323" t="s">
        <v>369</v>
      </c>
    </row>
    <row r="16" spans="1:7" ht="31.5">
      <c r="A16" s="320" t="s">
        <v>370</v>
      </c>
      <c r="B16" s="321" t="s">
        <v>371</v>
      </c>
    </row>
    <row r="17" spans="1:2" ht="31.5">
      <c r="A17" s="322" t="s">
        <v>372</v>
      </c>
      <c r="B17" s="323" t="s">
        <v>373</v>
      </c>
    </row>
    <row r="18" spans="1:2" ht="31.5">
      <c r="A18" s="320" t="s">
        <v>374</v>
      </c>
      <c r="B18" s="321" t="s">
        <v>375</v>
      </c>
    </row>
    <row r="19" spans="1:2" ht="47.25">
      <c r="A19" s="322" t="s">
        <v>376</v>
      </c>
      <c r="B19" s="323" t="s">
        <v>377</v>
      </c>
    </row>
    <row r="20" spans="1:2" ht="31.5">
      <c r="A20" s="320" t="s">
        <v>378</v>
      </c>
      <c r="B20" s="321" t="s">
        <v>379</v>
      </c>
    </row>
    <row r="21" spans="1:2">
      <c r="A21" s="322" t="s">
        <v>380</v>
      </c>
      <c r="B21" s="323" t="s">
        <v>381</v>
      </c>
    </row>
    <row r="22" spans="1:2" ht="31.5">
      <c r="A22" s="320" t="s">
        <v>382</v>
      </c>
      <c r="B22" s="321" t="s">
        <v>383</v>
      </c>
    </row>
    <row r="23" spans="1:2">
      <c r="A23" s="322" t="s">
        <v>384</v>
      </c>
      <c r="B23" s="323" t="s">
        <v>385</v>
      </c>
    </row>
    <row r="24" spans="1:2" ht="31.5">
      <c r="A24" s="320" t="s">
        <v>241</v>
      </c>
      <c r="B24" s="321" t="s">
        <v>386</v>
      </c>
    </row>
    <row r="25" spans="1:2" ht="31.5">
      <c r="A25" s="322" t="s">
        <v>387</v>
      </c>
      <c r="B25" s="323" t="s">
        <v>388</v>
      </c>
    </row>
    <row r="26" spans="1:2" ht="31.5">
      <c r="A26" s="320" t="s">
        <v>389</v>
      </c>
      <c r="B26" s="321" t="s">
        <v>390</v>
      </c>
    </row>
    <row r="27" spans="1:2" ht="31.5">
      <c r="A27" s="322" t="s">
        <v>391</v>
      </c>
      <c r="B27" s="323" t="s">
        <v>392</v>
      </c>
    </row>
    <row r="28" spans="1:2" ht="31.5">
      <c r="A28" s="320" t="s">
        <v>393</v>
      </c>
      <c r="B28" s="321" t="s">
        <v>394</v>
      </c>
    </row>
    <row r="29" spans="1:2" ht="63">
      <c r="A29" s="322" t="s">
        <v>395</v>
      </c>
      <c r="B29" s="323" t="s">
        <v>396</v>
      </c>
    </row>
    <row r="30" spans="1:2" ht="47.25">
      <c r="A30" s="320" t="s">
        <v>397</v>
      </c>
      <c r="B30" s="321" t="s">
        <v>398</v>
      </c>
    </row>
    <row r="31" spans="1:2" ht="31.5">
      <c r="A31" s="322" t="s">
        <v>399</v>
      </c>
      <c r="B31" s="323" t="s">
        <v>400</v>
      </c>
    </row>
    <row r="32" spans="1:2">
      <c r="A32" s="320" t="s">
        <v>401</v>
      </c>
      <c r="B32" s="321" t="s">
        <v>402</v>
      </c>
    </row>
    <row r="33" spans="1:2" ht="31.5">
      <c r="A33" s="322" t="s">
        <v>403</v>
      </c>
      <c r="B33" s="323" t="s">
        <v>404</v>
      </c>
    </row>
    <row r="34" spans="1:2" ht="31.5">
      <c r="A34" s="320" t="s">
        <v>405</v>
      </c>
      <c r="B34" s="321" t="s">
        <v>406</v>
      </c>
    </row>
    <row r="35" spans="1:2">
      <c r="A35" s="322" t="s">
        <v>407</v>
      </c>
      <c r="B35" s="323" t="s">
        <v>408</v>
      </c>
    </row>
    <row r="36" spans="1:2" ht="31.5">
      <c r="A36" s="320" t="s">
        <v>409</v>
      </c>
      <c r="B36" s="321" t="s">
        <v>410</v>
      </c>
    </row>
    <row r="37" spans="1:2">
      <c r="A37" s="324"/>
      <c r="B37" s="321"/>
    </row>
    <row r="38" spans="1:2">
      <c r="A38" s="318" t="s">
        <v>355</v>
      </c>
      <c r="B38" s="325" t="s">
        <v>284</v>
      </c>
    </row>
    <row r="39" spans="1:2">
      <c r="B39" s="326"/>
    </row>
    <row r="40" spans="1:2" ht="27.6" customHeight="1">
      <c r="A40" s="582" t="s">
        <v>411</v>
      </c>
      <c r="B40" s="582"/>
    </row>
    <row r="42" spans="1:2" ht="189">
      <c r="A42" s="327" t="s">
        <v>412</v>
      </c>
      <c r="B42" s="328" t="s">
        <v>413</v>
      </c>
    </row>
    <row r="43" spans="1:2" ht="31.5">
      <c r="A43" s="322" t="s">
        <v>414</v>
      </c>
      <c r="B43" s="323" t="s">
        <v>415</v>
      </c>
    </row>
    <row r="46" spans="1:2">
      <c r="A46" s="318" t="s">
        <v>355</v>
      </c>
      <c r="B46" s="325" t="s">
        <v>416</v>
      </c>
    </row>
    <row r="48" spans="1:2" ht="55.15" customHeight="1">
      <c r="A48" s="581" t="s">
        <v>417</v>
      </c>
      <c r="B48" s="581"/>
    </row>
    <row r="49" spans="1:14" ht="28.15" customHeight="1" thickBot="1">
      <c r="A49" s="582" t="s">
        <v>418</v>
      </c>
      <c r="B49" s="582"/>
    </row>
    <row r="50" spans="1:14" ht="17.25" thickTop="1" thickBot="1">
      <c r="A50" s="228" t="s">
        <v>288</v>
      </c>
      <c r="B50" s="329" t="s">
        <v>289</v>
      </c>
      <c r="C50"/>
      <c r="D50"/>
      <c r="E50"/>
      <c r="F50"/>
      <c r="G50"/>
      <c r="H50"/>
      <c r="I50"/>
      <c r="J50"/>
      <c r="K50"/>
      <c r="L50"/>
      <c r="M50"/>
      <c r="N50"/>
    </row>
    <row r="51" spans="1:14" ht="49.9" customHeight="1" thickTop="1">
      <c r="A51" s="322" t="s">
        <v>291</v>
      </c>
      <c r="B51" s="323" t="s">
        <v>419</v>
      </c>
      <c r="C51"/>
      <c r="D51"/>
      <c r="E51"/>
      <c r="F51"/>
      <c r="G51"/>
      <c r="H51"/>
      <c r="I51"/>
      <c r="J51"/>
      <c r="K51"/>
      <c r="L51"/>
      <c r="M51"/>
      <c r="N51"/>
    </row>
    <row r="52" spans="1:14" ht="63">
      <c r="A52" s="320" t="s">
        <v>292</v>
      </c>
      <c r="B52" s="321" t="s">
        <v>420</v>
      </c>
    </row>
    <row r="53" spans="1:14" ht="63">
      <c r="A53" s="322" t="s">
        <v>421</v>
      </c>
      <c r="B53" s="323" t="s">
        <v>422</v>
      </c>
    </row>
    <row r="54" spans="1:14" ht="16.5" thickBot="1">
      <c r="C54"/>
      <c r="D54"/>
      <c r="E54"/>
      <c r="F54"/>
      <c r="G54"/>
      <c r="H54"/>
      <c r="I54"/>
      <c r="J54"/>
      <c r="K54"/>
      <c r="L54"/>
      <c r="M54"/>
      <c r="N54"/>
    </row>
    <row r="55" spans="1:14" ht="17.25" thickTop="1" thickBot="1">
      <c r="A55" s="230" t="s">
        <v>296</v>
      </c>
      <c r="B55" s="330" t="s">
        <v>297</v>
      </c>
      <c r="C55"/>
      <c r="D55"/>
      <c r="E55"/>
      <c r="F55"/>
      <c r="G55"/>
      <c r="H55"/>
      <c r="I55"/>
      <c r="J55"/>
      <c r="K55"/>
      <c r="L55"/>
      <c r="M55"/>
      <c r="N55"/>
    </row>
    <row r="56" spans="1:14" ht="16.5" thickTop="1"/>
    <row r="57" spans="1:14" ht="34.15" customHeight="1">
      <c r="A57" s="579" t="s">
        <v>423</v>
      </c>
      <c r="B57" s="579"/>
    </row>
    <row r="59" spans="1:14">
      <c r="A59" s="331" t="s">
        <v>424</v>
      </c>
    </row>
    <row r="60" spans="1:14">
      <c r="A60" s="332" t="s">
        <v>298</v>
      </c>
      <c r="B60" s="316" t="s">
        <v>425</v>
      </c>
    </row>
    <row r="61" spans="1:14">
      <c r="A61" s="332" t="s">
        <v>299</v>
      </c>
      <c r="B61" s="316" t="s">
        <v>426</v>
      </c>
    </row>
    <row r="62" spans="1:14">
      <c r="A62" s="332" t="s">
        <v>300</v>
      </c>
      <c r="B62" s="316" t="s">
        <v>427</v>
      </c>
    </row>
    <row r="63" spans="1:14">
      <c r="A63" s="332" t="s">
        <v>301</v>
      </c>
      <c r="B63" s="316" t="s">
        <v>428</v>
      </c>
    </row>
    <row r="64" spans="1:14">
      <c r="A64" s="332" t="s">
        <v>302</v>
      </c>
      <c r="B64" s="316" t="s">
        <v>429</v>
      </c>
    </row>
    <row r="65" spans="1:2">
      <c r="A65" s="332" t="s">
        <v>304</v>
      </c>
      <c r="B65" s="316" t="s">
        <v>430</v>
      </c>
    </row>
    <row r="66" spans="1:2">
      <c r="A66" s="332" t="s">
        <v>305</v>
      </c>
      <c r="B66" s="316" t="s">
        <v>431</v>
      </c>
    </row>
    <row r="67" spans="1:2" ht="31.5">
      <c r="A67" s="333" t="s">
        <v>306</v>
      </c>
      <c r="B67" s="319" t="s">
        <v>432</v>
      </c>
    </row>
    <row r="68" spans="1:2">
      <c r="A68" s="332" t="s">
        <v>433</v>
      </c>
      <c r="B68" s="316" t="s">
        <v>434</v>
      </c>
    </row>
    <row r="69" spans="1:2" ht="47.25">
      <c r="A69" s="333" t="s">
        <v>435</v>
      </c>
      <c r="B69" s="334" t="s">
        <v>436</v>
      </c>
    </row>
    <row r="70" spans="1:2">
      <c r="A70" s="333" t="s">
        <v>437</v>
      </c>
      <c r="B70" s="319" t="s">
        <v>438</v>
      </c>
    </row>
    <row r="71" spans="1:2">
      <c r="A71" s="333"/>
      <c r="B71" s="319"/>
    </row>
    <row r="73" spans="1:2">
      <c r="A73" s="331" t="s">
        <v>439</v>
      </c>
    </row>
    <row r="74" spans="1:2">
      <c r="A74" s="332" t="s">
        <v>298</v>
      </c>
      <c r="B74" s="316" t="s">
        <v>425</v>
      </c>
    </row>
    <row r="75" spans="1:2">
      <c r="A75" s="332" t="s">
        <v>299</v>
      </c>
      <c r="B75" s="316" t="s">
        <v>426</v>
      </c>
    </row>
    <row r="76" spans="1:2">
      <c r="A76" s="332" t="s">
        <v>300</v>
      </c>
      <c r="B76" s="316" t="s">
        <v>427</v>
      </c>
    </row>
    <row r="77" spans="1:2">
      <c r="A77" s="332" t="s">
        <v>301</v>
      </c>
      <c r="B77" s="316" t="s">
        <v>428</v>
      </c>
    </row>
    <row r="78" spans="1:2">
      <c r="A78" s="332" t="s">
        <v>302</v>
      </c>
      <c r="B78" s="316" t="s">
        <v>429</v>
      </c>
    </row>
    <row r="79" spans="1:2">
      <c r="A79" s="332" t="s">
        <v>304</v>
      </c>
      <c r="B79" s="316" t="s">
        <v>430</v>
      </c>
    </row>
    <row r="80" spans="1:2" ht="47.25">
      <c r="A80" s="327" t="s">
        <v>440</v>
      </c>
      <c r="B80" s="319" t="s">
        <v>441</v>
      </c>
    </row>
    <row r="81" spans="1:16" ht="47.25">
      <c r="A81" s="324" t="s">
        <v>442</v>
      </c>
      <c r="B81" s="319" t="s">
        <v>443</v>
      </c>
    </row>
    <row r="82" spans="1:16" ht="31.5">
      <c r="A82" s="333" t="s">
        <v>310</v>
      </c>
      <c r="B82" s="319" t="s">
        <v>444</v>
      </c>
    </row>
    <row r="83" spans="1:16" ht="31.5">
      <c r="A83" s="333" t="s">
        <v>306</v>
      </c>
      <c r="B83" s="319" t="s">
        <v>445</v>
      </c>
    </row>
    <row r="84" spans="1:16">
      <c r="A84" s="332" t="s">
        <v>433</v>
      </c>
      <c r="B84" s="316" t="s">
        <v>434</v>
      </c>
    </row>
    <row r="85" spans="1:16" ht="47.25">
      <c r="A85" s="333" t="s">
        <v>435</v>
      </c>
      <c r="B85" s="334" t="s">
        <v>436</v>
      </c>
    </row>
    <row r="86" spans="1:16">
      <c r="A86" s="333" t="s">
        <v>437</v>
      </c>
      <c r="B86" s="319" t="s">
        <v>438</v>
      </c>
    </row>
    <row r="88" spans="1:16" ht="16.5" thickBot="1"/>
    <row r="89" spans="1:16" ht="17.25" thickTop="1" thickBot="1">
      <c r="A89" s="228" t="s">
        <v>446</v>
      </c>
      <c r="B89" s="335" t="s">
        <v>330</v>
      </c>
      <c r="C89"/>
      <c r="D89"/>
      <c r="E89"/>
      <c r="F89"/>
      <c r="G89"/>
      <c r="H89"/>
      <c r="I89"/>
      <c r="J89"/>
      <c r="K89"/>
      <c r="L89"/>
      <c r="M89"/>
      <c r="N89"/>
      <c r="O89"/>
      <c r="P89"/>
    </row>
    <row r="90" spans="1:16" ht="16.5" thickTop="1"/>
    <row r="91" spans="1:16" ht="52.15" customHeight="1">
      <c r="A91" s="584" t="s">
        <v>447</v>
      </c>
      <c r="B91" s="584"/>
    </row>
    <row r="93" spans="1:16" ht="44.45" customHeight="1">
      <c r="A93" s="585" t="s">
        <v>448</v>
      </c>
      <c r="B93" s="585"/>
    </row>
    <row r="95" spans="1:16">
      <c r="A95" s="316" t="s">
        <v>449</v>
      </c>
      <c r="B95" s="335" t="s">
        <v>450</v>
      </c>
    </row>
    <row r="96" spans="1:16">
      <c r="B96" s="316" t="s">
        <v>451</v>
      </c>
    </row>
    <row r="97" spans="1:2">
      <c r="B97" s="316" t="s">
        <v>451</v>
      </c>
    </row>
    <row r="99" spans="1:2" ht="31.5">
      <c r="B99" s="335" t="s">
        <v>452</v>
      </c>
    </row>
    <row r="100" spans="1:2">
      <c r="B100" s="316" t="s">
        <v>451</v>
      </c>
    </row>
    <row r="101" spans="1:2">
      <c r="B101" s="316" t="s">
        <v>451</v>
      </c>
    </row>
    <row r="103" spans="1:2">
      <c r="A103" s="331" t="s">
        <v>424</v>
      </c>
    </row>
    <row r="104" spans="1:2">
      <c r="A104" s="332" t="s">
        <v>298</v>
      </c>
      <c r="B104" s="316" t="s">
        <v>425</v>
      </c>
    </row>
    <row r="105" spans="1:2">
      <c r="A105" s="332" t="s">
        <v>299</v>
      </c>
      <c r="B105" s="316" t="s">
        <v>426</v>
      </c>
    </row>
    <row r="106" spans="1:2">
      <c r="A106" s="332" t="s">
        <v>300</v>
      </c>
      <c r="B106" s="316" t="s">
        <v>427</v>
      </c>
    </row>
    <row r="107" spans="1:2">
      <c r="A107" s="332" t="s">
        <v>301</v>
      </c>
      <c r="B107" s="316" t="s">
        <v>428</v>
      </c>
    </row>
    <row r="108" spans="1:2">
      <c r="A108" s="332" t="s">
        <v>302</v>
      </c>
      <c r="B108" s="316" t="s">
        <v>429</v>
      </c>
    </row>
    <row r="109" spans="1:2">
      <c r="A109" s="332" t="s">
        <v>304</v>
      </c>
      <c r="B109" s="316" t="s">
        <v>430</v>
      </c>
    </row>
    <row r="110" spans="1:2">
      <c r="A110" s="332" t="s">
        <v>453</v>
      </c>
      <c r="B110" s="316" t="s">
        <v>454</v>
      </c>
    </row>
    <row r="111" spans="1:2" ht="31.5">
      <c r="A111" s="333" t="s">
        <v>306</v>
      </c>
      <c r="B111" s="319" t="s">
        <v>455</v>
      </c>
    </row>
    <row r="112" spans="1:2">
      <c r="A112" s="332" t="s">
        <v>433</v>
      </c>
      <c r="B112" s="316" t="s">
        <v>434</v>
      </c>
    </row>
    <row r="113" spans="1:2" ht="47.25">
      <c r="A113" s="333" t="s">
        <v>435</v>
      </c>
      <c r="B113" s="334" t="s">
        <v>436</v>
      </c>
    </row>
    <row r="114" spans="1:2">
      <c r="A114" s="333" t="s">
        <v>437</v>
      </c>
      <c r="B114" s="319" t="s">
        <v>438</v>
      </c>
    </row>
    <row r="115" spans="1:2">
      <c r="A115" s="333"/>
      <c r="B115" s="319"/>
    </row>
    <row r="116" spans="1:2">
      <c r="A116" s="333"/>
      <c r="B116" s="319"/>
    </row>
    <row r="117" spans="1:2">
      <c r="A117" s="333"/>
      <c r="B117" s="319"/>
    </row>
    <row r="119" spans="1:2">
      <c r="A119" s="331" t="s">
        <v>439</v>
      </c>
    </row>
    <row r="120" spans="1:2">
      <c r="A120" s="332" t="s">
        <v>298</v>
      </c>
      <c r="B120" s="316" t="s">
        <v>425</v>
      </c>
    </row>
    <row r="121" spans="1:2">
      <c r="A121" s="332" t="s">
        <v>299</v>
      </c>
      <c r="B121" s="316" t="s">
        <v>426</v>
      </c>
    </row>
    <row r="122" spans="1:2">
      <c r="A122" s="332" t="s">
        <v>300</v>
      </c>
      <c r="B122" s="316" t="s">
        <v>427</v>
      </c>
    </row>
    <row r="123" spans="1:2">
      <c r="A123" s="332" t="s">
        <v>301</v>
      </c>
      <c r="B123" s="316" t="s">
        <v>428</v>
      </c>
    </row>
    <row r="124" spans="1:2">
      <c r="A124" s="332" t="s">
        <v>302</v>
      </c>
      <c r="B124" s="316" t="s">
        <v>429</v>
      </c>
    </row>
    <row r="125" spans="1:2">
      <c r="A125" s="332" t="s">
        <v>304</v>
      </c>
      <c r="B125" s="316" t="s">
        <v>430</v>
      </c>
    </row>
    <row r="126" spans="1:2">
      <c r="A126" s="333" t="s">
        <v>456</v>
      </c>
      <c r="B126" s="319" t="s">
        <v>457</v>
      </c>
    </row>
    <row r="127" spans="1:2">
      <c r="A127" s="333" t="s">
        <v>306</v>
      </c>
      <c r="B127" s="319" t="s">
        <v>458</v>
      </c>
    </row>
    <row r="128" spans="1:2">
      <c r="A128" s="332" t="s">
        <v>433</v>
      </c>
      <c r="B128" s="316" t="s">
        <v>434</v>
      </c>
    </row>
    <row r="129" spans="1:2" ht="47.25">
      <c r="A129" s="333" t="s">
        <v>435</v>
      </c>
      <c r="B129" s="334" t="s">
        <v>436</v>
      </c>
    </row>
    <row r="130" spans="1:2">
      <c r="A130" s="333" t="s">
        <v>437</v>
      </c>
      <c r="B130" s="319" t="s">
        <v>438</v>
      </c>
    </row>
    <row r="133" spans="1:2">
      <c r="A133" s="318" t="s">
        <v>355</v>
      </c>
      <c r="B133" s="325" t="s">
        <v>335</v>
      </c>
    </row>
    <row r="135" spans="1:2" ht="40.15" customHeight="1">
      <c r="A135" s="582" t="s">
        <v>459</v>
      </c>
      <c r="B135" s="582"/>
    </row>
    <row r="137" spans="1:2" ht="31.5">
      <c r="A137" s="324" t="s">
        <v>460</v>
      </c>
      <c r="B137" s="336" t="s">
        <v>461</v>
      </c>
    </row>
    <row r="138" spans="1:2">
      <c r="A138" s="322" t="s">
        <v>462</v>
      </c>
      <c r="B138" s="323" t="s">
        <v>463</v>
      </c>
    </row>
    <row r="139" spans="1:2">
      <c r="A139" s="324" t="s">
        <v>311</v>
      </c>
      <c r="B139" s="336" t="s">
        <v>464</v>
      </c>
    </row>
    <row r="142" spans="1:2">
      <c r="A142" s="318" t="s">
        <v>355</v>
      </c>
      <c r="B142" s="325" t="s">
        <v>503</v>
      </c>
    </row>
    <row r="144" spans="1:2" ht="151.9" customHeight="1">
      <c r="A144" s="582" t="s">
        <v>504</v>
      </c>
      <c r="B144" s="582"/>
    </row>
    <row r="145" spans="1:2" ht="53.45" customHeight="1">
      <c r="A145" s="586" t="s">
        <v>505</v>
      </c>
      <c r="B145" s="586"/>
    </row>
    <row r="147" spans="1:2">
      <c r="A147" s="587" t="s">
        <v>487</v>
      </c>
      <c r="B147" s="587"/>
    </row>
    <row r="148" spans="1:2" ht="36" customHeight="1">
      <c r="A148" s="588" t="s">
        <v>491</v>
      </c>
      <c r="B148" s="588"/>
    </row>
    <row r="149" spans="1:2">
      <c r="A149" s="589" t="s">
        <v>492</v>
      </c>
      <c r="B149" s="589"/>
    </row>
    <row r="150" spans="1:2">
      <c r="A150" s="589" t="s">
        <v>493</v>
      </c>
      <c r="B150" s="589"/>
    </row>
    <row r="151" spans="1:2">
      <c r="A151" s="587" t="s">
        <v>494</v>
      </c>
      <c r="B151" s="587"/>
    </row>
    <row r="152" spans="1:2">
      <c r="A152" s="583" t="s">
        <v>495</v>
      </c>
      <c r="B152" s="583"/>
    </row>
    <row r="153" spans="1:2">
      <c r="A153" s="583" t="s">
        <v>506</v>
      </c>
      <c r="B153" s="583"/>
    </row>
    <row r="154" spans="1:2">
      <c r="A154" s="583" t="s">
        <v>507</v>
      </c>
      <c r="B154" s="583"/>
    </row>
    <row r="155" spans="1:2">
      <c r="A155" s="583" t="s">
        <v>508</v>
      </c>
      <c r="B155" s="583"/>
    </row>
    <row r="156" spans="1:2">
      <c r="A156" s="587" t="s">
        <v>499</v>
      </c>
      <c r="B156" s="587"/>
    </row>
    <row r="157" spans="1:2">
      <c r="A157" s="583" t="s">
        <v>500</v>
      </c>
      <c r="B157" s="583"/>
    </row>
    <row r="158" spans="1:2">
      <c r="A158" s="583" t="s">
        <v>495</v>
      </c>
      <c r="B158" s="583"/>
    </row>
    <row r="159" spans="1:2">
      <c r="A159" s="583" t="s">
        <v>509</v>
      </c>
      <c r="B159" s="583"/>
    </row>
    <row r="160" spans="1:2">
      <c r="A160" s="583" t="s">
        <v>502</v>
      </c>
      <c r="B160" s="583"/>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sesesp01</cp:lastModifiedBy>
  <cp:lastPrinted>2024-12-05T18:27:34Z</cp:lastPrinted>
  <dcterms:created xsi:type="dcterms:W3CDTF">2024-05-08T04:20:48Z</dcterms:created>
  <dcterms:modified xsi:type="dcterms:W3CDTF">2024-12-05T20:43:07Z</dcterms:modified>
</cp:coreProperties>
</file>