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1. INFORME ENERO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workbook>
</file>

<file path=xl/calcChain.xml><?xml version="1.0" encoding="utf-8"?>
<calcChain xmlns="http://schemas.openxmlformats.org/spreadsheetml/2006/main">
  <c r="E33" i="6" l="1"/>
  <c r="E27" i="6"/>
  <c r="C5" i="6"/>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H59" i="4" s="1"/>
  <c r="F31" i="4"/>
  <c r="F39" i="6" s="1"/>
  <c r="D31" i="4"/>
  <c r="E39" i="6" s="1"/>
  <c r="H29" i="4"/>
  <c r="H27" i="4"/>
  <c r="H25" i="4"/>
  <c r="H23" i="4"/>
  <c r="H21" i="4"/>
  <c r="H19" i="4"/>
  <c r="H17" i="4"/>
  <c r="H15" i="4"/>
  <c r="H13" i="4"/>
  <c r="H11" i="4"/>
  <c r="H9" i="4"/>
  <c r="H31" i="4" s="1"/>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P199" i="3" s="1"/>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G168" i="3" s="1"/>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P137" i="3" s="1"/>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G106" i="3" s="1"/>
  <c r="O75" i="3"/>
  <c r="N75" i="3"/>
  <c r="L75" i="3"/>
  <c r="F75" i="3"/>
  <c r="E75" i="3"/>
  <c r="C75" i="3"/>
  <c r="P74" i="3"/>
  <c r="G74" i="3"/>
  <c r="P73" i="3"/>
  <c r="G73" i="3"/>
  <c r="P72" i="3"/>
  <c r="G72" i="3"/>
  <c r="P71" i="3"/>
  <c r="G71" i="3"/>
  <c r="P70" i="3"/>
  <c r="G70" i="3"/>
  <c r="P69" i="3"/>
  <c r="G69" i="3"/>
  <c r="P68" i="3"/>
  <c r="G68" i="3"/>
  <c r="P67" i="3"/>
  <c r="G67" i="3"/>
  <c r="P66" i="3"/>
  <c r="G66" i="3"/>
  <c r="P65" i="3"/>
  <c r="G65" i="3"/>
  <c r="P64" i="3"/>
  <c r="G64" i="3"/>
  <c r="P63" i="3"/>
  <c r="G63" i="3"/>
  <c r="P62" i="3"/>
  <c r="G62" i="3"/>
  <c r="P61" i="3"/>
  <c r="G61" i="3"/>
  <c r="P60" i="3"/>
  <c r="G60" i="3"/>
  <c r="P59" i="3"/>
  <c r="P75" i="3" s="1"/>
  <c r="G59" i="3"/>
  <c r="G75" i="3" s="1"/>
  <c r="O43" i="3"/>
  <c r="N43" i="3"/>
  <c r="L43" i="3"/>
  <c r="F43" i="3"/>
  <c r="E43" i="3"/>
  <c r="C43" i="3"/>
  <c r="D9" i="3"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M12" i="3" s="1"/>
  <c r="G27" i="3"/>
  <c r="G43" i="3" s="1"/>
  <c r="D12" i="3" s="1"/>
  <c r="M9" i="3"/>
  <c r="F33" i="6" s="1"/>
  <c r="G33" i="6" s="1"/>
  <c r="P371" i="2"/>
  <c r="P370" i="2"/>
  <c r="O369" i="2"/>
  <c r="N369" i="2"/>
  <c r="O368" i="2"/>
  <c r="O367" i="2" s="1"/>
  <c r="O366" i="2" s="1"/>
  <c r="N368" i="2"/>
  <c r="N367" i="2" s="1"/>
  <c r="P365" i="2"/>
  <c r="P364" i="2"/>
  <c r="O363" i="2"/>
  <c r="N363" i="2"/>
  <c r="O362" i="2"/>
  <c r="N362" i="2"/>
  <c r="P361" i="2"/>
  <c r="P360" i="2"/>
  <c r="P359" i="2"/>
  <c r="P358" i="2"/>
  <c r="P357" i="2"/>
  <c r="P356" i="2"/>
  <c r="P355" i="2"/>
  <c r="P354" i="2"/>
  <c r="P353" i="2"/>
  <c r="O352" i="2"/>
  <c r="N352" i="2"/>
  <c r="P352" i="2" s="1"/>
  <c r="O351" i="2"/>
  <c r="N351" i="2"/>
  <c r="P350" i="2"/>
  <c r="O349" i="2"/>
  <c r="N349" i="2"/>
  <c r="P348" i="2"/>
  <c r="P347" i="2"/>
  <c r="P346" i="2"/>
  <c r="P345" i="2"/>
  <c r="P344" i="2"/>
  <c r="P343" i="2"/>
  <c r="P342" i="2"/>
  <c r="P341" i="2"/>
  <c r="P340" i="2"/>
  <c r="O339" i="2"/>
  <c r="N339" i="2"/>
  <c r="P338" i="2"/>
  <c r="P337" i="2"/>
  <c r="P336" i="2"/>
  <c r="P335" i="2"/>
  <c r="P334" i="2"/>
  <c r="P333" i="2"/>
  <c r="P332" i="2"/>
  <c r="P331" i="2"/>
  <c r="O330" i="2"/>
  <c r="O329" i="2" s="1"/>
  <c r="O328" i="2" s="1"/>
  <c r="O327" i="2" s="1"/>
  <c r="O326" i="2" s="1"/>
  <c r="N330" i="2"/>
  <c r="P324" i="2"/>
  <c r="P323" i="2"/>
  <c r="P322" i="2"/>
  <c r="O321" i="2"/>
  <c r="N321" i="2"/>
  <c r="P321" i="2" s="1"/>
  <c r="O320" i="2"/>
  <c r="O319" i="2" s="1"/>
  <c r="O318" i="2" s="1"/>
  <c r="N320" i="2"/>
  <c r="N319" i="2" s="1"/>
  <c r="P316" i="2"/>
  <c r="O315" i="2"/>
  <c r="N315" i="2"/>
  <c r="O314" i="2"/>
  <c r="N314" i="2"/>
  <c r="P313" i="2"/>
  <c r="O312" i="2"/>
  <c r="N312" i="2"/>
  <c r="P312" i="2" s="1"/>
  <c r="O311" i="2"/>
  <c r="N311" i="2"/>
  <c r="P311" i="2" s="1"/>
  <c r="P310" i="2"/>
  <c r="O309" i="2"/>
  <c r="N309" i="2"/>
  <c r="O308" i="2"/>
  <c r="N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N231" i="2"/>
  <c r="O230" i="2"/>
  <c r="N230" i="2"/>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8" i="2" s="1"/>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6" i="2" s="1"/>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P32" i="2" s="1"/>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AD370" i="1" s="1"/>
  <c r="P370" i="1"/>
  <c r="AR369" i="1"/>
  <c r="AR368" i="1" s="1"/>
  <c r="AR367" i="1" s="1"/>
  <c r="AR366" i="1" s="1"/>
  <c r="AQ369" i="1"/>
  <c r="AQ368" i="1" s="1"/>
  <c r="AQ367" i="1" s="1"/>
  <c r="AQ366" i="1" s="1"/>
  <c r="AO369" i="1"/>
  <c r="AO368" i="1" s="1"/>
  <c r="AN369" i="1"/>
  <c r="AP369" i="1" s="1"/>
  <c r="AL369" i="1"/>
  <c r="AL368" i="1" s="1"/>
  <c r="AL367" i="1" s="1"/>
  <c r="AL366" i="1" s="1"/>
  <c r="AK369" i="1"/>
  <c r="AI369" i="1"/>
  <c r="AI368" i="1" s="1"/>
  <c r="AI367" i="1" s="1"/>
  <c r="AI366" i="1" s="1"/>
  <c r="AH369" i="1"/>
  <c r="AJ369" i="1" s="1"/>
  <c r="AF369" i="1"/>
  <c r="AF368" i="1" s="1"/>
  <c r="AF367" i="1" s="1"/>
  <c r="AF366" i="1" s="1"/>
  <c r="AE369" i="1"/>
  <c r="AG369" i="1" s="1"/>
  <c r="AA369" i="1"/>
  <c r="AA368" i="1" s="1"/>
  <c r="AA367" i="1" s="1"/>
  <c r="AA366" i="1" s="1"/>
  <c r="Z369" i="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S368" i="1"/>
  <c r="AN368" i="1"/>
  <c r="AH368" i="1"/>
  <c r="AE368" i="1"/>
  <c r="Z368" i="1"/>
  <c r="Z367" i="1" s="1"/>
  <c r="Z366" i="1" s="1"/>
  <c r="X368" i="1"/>
  <c r="X367" i="1" s="1"/>
  <c r="X366" i="1" s="1"/>
  <c r="AN367"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H363" i="1"/>
  <c r="AF363" i="1"/>
  <c r="AF362" i="1" s="1"/>
  <c r="AE363" i="1"/>
  <c r="AA363" i="1"/>
  <c r="AA362" i="1" s="1"/>
  <c r="Z363" i="1"/>
  <c r="Z362" i="1" s="1"/>
  <c r="Y363" i="1"/>
  <c r="Y362" i="1" s="1"/>
  <c r="X363" i="1"/>
  <c r="X362" i="1" s="1"/>
  <c r="W363" i="1"/>
  <c r="V363" i="1"/>
  <c r="U363" i="1"/>
  <c r="U362" i="1" s="1"/>
  <c r="T363" i="1"/>
  <c r="T362" i="1" s="1"/>
  <c r="O363" i="1"/>
  <c r="O362" i="1" s="1"/>
  <c r="N363" i="1"/>
  <c r="N362" i="1" s="1"/>
  <c r="AR362" i="1"/>
  <c r="AI362" i="1"/>
  <c r="AH362" i="1"/>
  <c r="AE362" i="1"/>
  <c r="W362" i="1"/>
  <c r="V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P352" i="1" s="1"/>
  <c r="AL352" i="1"/>
  <c r="AL351" i="1" s="1"/>
  <c r="AK352" i="1"/>
  <c r="AM352" i="1" s="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AN351" i="1"/>
  <c r="AK351" i="1"/>
  <c r="Z351" i="1"/>
  <c r="X351" i="1"/>
  <c r="N351" i="1"/>
  <c r="AX350" i="1"/>
  <c r="BD350" i="1" s="1"/>
  <c r="AW350" i="1"/>
  <c r="BC350" i="1" s="1"/>
  <c r="AS350" i="1"/>
  <c r="AP350" i="1"/>
  <c r="AM350" i="1"/>
  <c r="AJ350" i="1"/>
  <c r="AG350" i="1"/>
  <c r="AC350" i="1"/>
  <c r="AU350" i="1" s="1"/>
  <c r="AU349" i="1" s="1"/>
  <c r="AB350" i="1"/>
  <c r="P350" i="1"/>
  <c r="AR349" i="1"/>
  <c r="AQ349" i="1"/>
  <c r="AS349" i="1" s="1"/>
  <c r="AO349" i="1"/>
  <c r="AN349" i="1"/>
  <c r="AL349" i="1"/>
  <c r="AK349" i="1"/>
  <c r="AM349" i="1" s="1"/>
  <c r="AI349" i="1"/>
  <c r="AH349" i="1"/>
  <c r="AF349" i="1"/>
  <c r="AE349" i="1"/>
  <c r="AG349" i="1" s="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D345" i="1" s="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P339" i="1" s="1"/>
  <c r="AL339" i="1"/>
  <c r="AK339" i="1"/>
  <c r="AI339" i="1"/>
  <c r="AH339" i="1"/>
  <c r="AJ339" i="1" s="1"/>
  <c r="AF339" i="1"/>
  <c r="AE339" i="1"/>
  <c r="AG339" i="1" s="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T332" i="1"/>
  <c r="AS332" i="1"/>
  <c r="AP332" i="1"/>
  <c r="AM332" i="1"/>
  <c r="AJ332" i="1"/>
  <c r="AG332" i="1"/>
  <c r="AC332" i="1"/>
  <c r="AU332" i="1" s="1"/>
  <c r="AB332" i="1"/>
  <c r="P332" i="1"/>
  <c r="AX331" i="1"/>
  <c r="BD331" i="1" s="1"/>
  <c r="AW331" i="1"/>
  <c r="BC331" i="1" s="1"/>
  <c r="AS331" i="1"/>
  <c r="AP331" i="1"/>
  <c r="AM331" i="1"/>
  <c r="AJ331" i="1"/>
  <c r="AG331" i="1"/>
  <c r="AC331" i="1"/>
  <c r="AU331" i="1" s="1"/>
  <c r="AB331" i="1"/>
  <c r="P331" i="1"/>
  <c r="AR330" i="1"/>
  <c r="AQ330" i="1"/>
  <c r="AQ329" i="1" s="1"/>
  <c r="AO330" i="1"/>
  <c r="AN330" i="1"/>
  <c r="AL330" i="1"/>
  <c r="AK330" i="1"/>
  <c r="AI330" i="1"/>
  <c r="AH330" i="1"/>
  <c r="AF330" i="1"/>
  <c r="AE330" i="1"/>
  <c r="AA330" i="1"/>
  <c r="AA329" i="1" s="1"/>
  <c r="AA328" i="1" s="1"/>
  <c r="Z330" i="1"/>
  <c r="Y330" i="1"/>
  <c r="X330" i="1"/>
  <c r="W330" i="1"/>
  <c r="V330" i="1"/>
  <c r="U330" i="1"/>
  <c r="T330" i="1"/>
  <c r="O330" i="1"/>
  <c r="N330" i="1"/>
  <c r="AL329" i="1"/>
  <c r="AL328" i="1" s="1"/>
  <c r="AL327" i="1" s="1"/>
  <c r="AL326" i="1" s="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O321" i="1"/>
  <c r="AN321" i="1"/>
  <c r="AL321" i="1"/>
  <c r="AK321" i="1"/>
  <c r="AI321" i="1"/>
  <c r="AI320" i="1" s="1"/>
  <c r="AH321" i="1"/>
  <c r="AH320" i="1" s="1"/>
  <c r="AH319" i="1" s="1"/>
  <c r="AF321" i="1"/>
  <c r="AE321" i="1"/>
  <c r="AA321" i="1"/>
  <c r="AA320" i="1" s="1"/>
  <c r="AA319" i="1" s="1"/>
  <c r="AA318" i="1" s="1"/>
  <c r="Z321" i="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N320" i="1"/>
  <c r="AL320" i="1"/>
  <c r="AL319" i="1" s="1"/>
  <c r="AF320" i="1"/>
  <c r="AF319" i="1" s="1"/>
  <c r="AF318" i="1" s="1"/>
  <c r="AE320" i="1"/>
  <c r="Z320" i="1"/>
  <c r="Z319" i="1" s="1"/>
  <c r="Z318" i="1" s="1"/>
  <c r="V320" i="1"/>
  <c r="V319" i="1" s="1"/>
  <c r="V318" i="1" s="1"/>
  <c r="AN319" i="1"/>
  <c r="AN318" i="1" s="1"/>
  <c r="AE319" i="1"/>
  <c r="O319" i="1"/>
  <c r="O318" i="1" s="1"/>
  <c r="AL318" i="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D315" i="1"/>
  <c r="AB315" i="1"/>
  <c r="AB314" i="1" s="1"/>
  <c r="AA315" i="1"/>
  <c r="Z315" i="1"/>
  <c r="Y315" i="1"/>
  <c r="X315" i="1"/>
  <c r="X314" i="1" s="1"/>
  <c r="W315" i="1"/>
  <c r="W314" i="1" s="1"/>
  <c r="V315" i="1"/>
  <c r="V314" i="1" s="1"/>
  <c r="U315" i="1"/>
  <c r="U314" i="1" s="1"/>
  <c r="T315" i="1"/>
  <c r="T314" i="1" s="1"/>
  <c r="O315" i="1"/>
  <c r="O314" i="1" s="1"/>
  <c r="N315" i="1"/>
  <c r="AK314" i="1"/>
  <c r="AM314" i="1" s="1"/>
  <c r="AA314" i="1"/>
  <c r="Z314" i="1"/>
  <c r="Y314" i="1"/>
  <c r="AX313" i="1"/>
  <c r="BD313" i="1" s="1"/>
  <c r="AW313" i="1"/>
  <c r="BC313" i="1" s="1"/>
  <c r="AU313" i="1"/>
  <c r="AU312" i="1" s="1"/>
  <c r="AU311" i="1" s="1"/>
  <c r="AS313" i="1"/>
  <c r="AP313" i="1"/>
  <c r="AM313" i="1"/>
  <c r="AJ313" i="1"/>
  <c r="AG313" i="1"/>
  <c r="AC313" i="1"/>
  <c r="AC312" i="1" s="1"/>
  <c r="AC311" i="1" s="1"/>
  <c r="AB313" i="1"/>
  <c r="AT313" i="1" s="1"/>
  <c r="P313" i="1"/>
  <c r="AR312" i="1"/>
  <c r="AQ312" i="1"/>
  <c r="AO312" i="1"/>
  <c r="AO311" i="1" s="1"/>
  <c r="AN312" i="1"/>
  <c r="AP312" i="1" s="1"/>
  <c r="AL312" i="1"/>
  <c r="AL311" i="1" s="1"/>
  <c r="AK312" i="1"/>
  <c r="AI312" i="1"/>
  <c r="AI311" i="1" s="1"/>
  <c r="AH312" i="1"/>
  <c r="AF312" i="1"/>
  <c r="AF311" i="1" s="1"/>
  <c r="AE312" i="1"/>
  <c r="AE311" i="1" s="1"/>
  <c r="AA312" i="1"/>
  <c r="AA311" i="1" s="1"/>
  <c r="Z312" i="1"/>
  <c r="Y312" i="1"/>
  <c r="Y311" i="1" s="1"/>
  <c r="X312" i="1"/>
  <c r="X311" i="1" s="1"/>
  <c r="W312" i="1"/>
  <c r="W311" i="1" s="1"/>
  <c r="V312" i="1"/>
  <c r="U312" i="1"/>
  <c r="T312" i="1"/>
  <c r="O312" i="1"/>
  <c r="O311" i="1" s="1"/>
  <c r="N312" i="1"/>
  <c r="AR311" i="1"/>
  <c r="AQ311" i="1"/>
  <c r="AH311" i="1"/>
  <c r="Z311" i="1"/>
  <c r="V311" i="1"/>
  <c r="U311" i="1"/>
  <c r="T311" i="1"/>
  <c r="AX310" i="1"/>
  <c r="BD310" i="1" s="1"/>
  <c r="AW310" i="1"/>
  <c r="BC310" i="1" s="1"/>
  <c r="AS310" i="1"/>
  <c r="AP310" i="1"/>
  <c r="AM310" i="1"/>
  <c r="AJ310" i="1"/>
  <c r="AG310" i="1"/>
  <c r="AC310" i="1"/>
  <c r="AC309" i="1" s="1"/>
  <c r="AC308" i="1" s="1"/>
  <c r="AB310" i="1"/>
  <c r="P310" i="1"/>
  <c r="AR309" i="1"/>
  <c r="AR308" i="1" s="1"/>
  <c r="AQ309" i="1"/>
  <c r="AS309" i="1" s="1"/>
  <c r="AO309" i="1"/>
  <c r="AO308" i="1" s="1"/>
  <c r="AN309" i="1"/>
  <c r="AL309" i="1"/>
  <c r="AL308" i="1" s="1"/>
  <c r="AK309" i="1"/>
  <c r="AI309" i="1"/>
  <c r="AI308" i="1" s="1"/>
  <c r="AH309" i="1"/>
  <c r="AH308" i="1" s="1"/>
  <c r="AF309" i="1"/>
  <c r="AE309" i="1"/>
  <c r="AA309" i="1"/>
  <c r="AA308" i="1" s="1"/>
  <c r="Z309" i="1"/>
  <c r="Z308" i="1" s="1"/>
  <c r="Y309" i="1"/>
  <c r="Y308" i="1" s="1"/>
  <c r="X309" i="1"/>
  <c r="W309" i="1"/>
  <c r="W308" i="1" s="1"/>
  <c r="V309" i="1"/>
  <c r="V308" i="1" s="1"/>
  <c r="U309" i="1"/>
  <c r="U308" i="1" s="1"/>
  <c r="T309" i="1"/>
  <c r="T308" i="1" s="1"/>
  <c r="O309" i="1"/>
  <c r="O308" i="1" s="1"/>
  <c r="N309" i="1"/>
  <c r="AQ308" i="1"/>
  <c r="AF308" i="1"/>
  <c r="AE308" i="1"/>
  <c r="X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AV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AD300" i="1" s="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BD292" i="1"/>
  <c r="AX292" i="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AV291" i="1" s="1"/>
  <c r="P291" i="1"/>
  <c r="AX290" i="1"/>
  <c r="BD290" i="1" s="1"/>
  <c r="AW290" i="1"/>
  <c r="BC290" i="1" s="1"/>
  <c r="AT290" i="1"/>
  <c r="AS290" i="1"/>
  <c r="AP290" i="1"/>
  <c r="AM290" i="1"/>
  <c r="AJ290" i="1"/>
  <c r="AG290" i="1"/>
  <c r="AC290" i="1"/>
  <c r="AU290" i="1" s="1"/>
  <c r="AB290" i="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BD285" i="1"/>
  <c r="AX285" i="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AV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AV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AV271" i="1" s="1"/>
  <c r="P271" i="1"/>
  <c r="AX270" i="1"/>
  <c r="BD270" i="1" s="1"/>
  <c r="AW270" i="1"/>
  <c r="BC270" i="1" s="1"/>
  <c r="AS270" i="1"/>
  <c r="AP270" i="1"/>
  <c r="AM270" i="1"/>
  <c r="AJ270" i="1"/>
  <c r="AG270" i="1"/>
  <c r="AC270" i="1"/>
  <c r="AU270" i="1" s="1"/>
  <c r="AB270" i="1"/>
  <c r="AD270" i="1" s="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T266" i="1"/>
  <c r="AS266" i="1"/>
  <c r="AP266" i="1"/>
  <c r="AM266" i="1"/>
  <c r="AJ266" i="1"/>
  <c r="AG266" i="1"/>
  <c r="AC266" i="1"/>
  <c r="AU266" i="1" s="1"/>
  <c r="AB266" i="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AD264" i="1" s="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AD262" i="1" s="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AD248" i="1" s="1"/>
  <c r="P248" i="1"/>
  <c r="AX247" i="1"/>
  <c r="BD247" i="1" s="1"/>
  <c r="AW247" i="1"/>
  <c r="BC247" i="1" s="1"/>
  <c r="AS247" i="1"/>
  <c r="AP247" i="1"/>
  <c r="AM247" i="1"/>
  <c r="AJ247" i="1"/>
  <c r="AG247" i="1"/>
  <c r="AC247" i="1"/>
  <c r="AU247" i="1" s="1"/>
  <c r="AB247" i="1"/>
  <c r="AD247" i="1" s="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BD241" i="1"/>
  <c r="AX241" i="1"/>
  <c r="AW241" i="1"/>
  <c r="BC241" i="1" s="1"/>
  <c r="AS241" i="1"/>
  <c r="AP241" i="1"/>
  <c r="AM241" i="1"/>
  <c r="AJ241" i="1"/>
  <c r="AG241" i="1"/>
  <c r="AC241" i="1"/>
  <c r="AU241" i="1" s="1"/>
  <c r="AB241" i="1"/>
  <c r="AT241" i="1" s="1"/>
  <c r="AV241" i="1" s="1"/>
  <c r="P241" i="1"/>
  <c r="BD240" i="1"/>
  <c r="AX240" i="1"/>
  <c r="AW240" i="1"/>
  <c r="BC240" i="1" s="1"/>
  <c r="AS240" i="1"/>
  <c r="AP240" i="1"/>
  <c r="AM240" i="1"/>
  <c r="AJ240" i="1"/>
  <c r="AG240" i="1"/>
  <c r="AC240" i="1"/>
  <c r="AB240" i="1"/>
  <c r="AT240" i="1" s="1"/>
  <c r="P240" i="1"/>
  <c r="AX239" i="1"/>
  <c r="BD239" i="1" s="1"/>
  <c r="AW239" i="1"/>
  <c r="BC239" i="1" s="1"/>
  <c r="AT239" i="1"/>
  <c r="AS239" i="1"/>
  <c r="AP239" i="1"/>
  <c r="AM239" i="1"/>
  <c r="AJ239" i="1"/>
  <c r="AG239" i="1"/>
  <c r="AC239" i="1"/>
  <c r="AU239" i="1" s="1"/>
  <c r="AB239" i="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T234" i="1"/>
  <c r="AS234" i="1"/>
  <c r="AP234" i="1"/>
  <c r="AM234" i="1"/>
  <c r="AJ234" i="1"/>
  <c r="AG234" i="1"/>
  <c r="AC234" i="1"/>
  <c r="AU234" i="1" s="1"/>
  <c r="AB234" i="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AD232" i="1" s="1"/>
  <c r="P232" i="1"/>
  <c r="AR231" i="1"/>
  <c r="AQ231" i="1"/>
  <c r="AQ230" i="1" s="1"/>
  <c r="AO231" i="1"/>
  <c r="AN231" i="1"/>
  <c r="AN230" i="1" s="1"/>
  <c r="AL231" i="1"/>
  <c r="AL230" i="1" s="1"/>
  <c r="AK231" i="1"/>
  <c r="AK230" i="1" s="1"/>
  <c r="AM230" i="1" s="1"/>
  <c r="AI231" i="1"/>
  <c r="AI230" i="1" s="1"/>
  <c r="AH231" i="1"/>
  <c r="AH230" i="1" s="1"/>
  <c r="AF231" i="1"/>
  <c r="AE231" i="1"/>
  <c r="AG231" i="1" s="1"/>
  <c r="AA231" i="1"/>
  <c r="Z231" i="1"/>
  <c r="Y231" i="1"/>
  <c r="Y230" i="1" s="1"/>
  <c r="X231" i="1"/>
  <c r="X230" i="1" s="1"/>
  <c r="W231" i="1"/>
  <c r="V231" i="1"/>
  <c r="V230" i="1" s="1"/>
  <c r="U231" i="1"/>
  <c r="U230" i="1" s="1"/>
  <c r="T231" i="1"/>
  <c r="T230" i="1" s="1"/>
  <c r="O231" i="1"/>
  <c r="N231" i="1"/>
  <c r="N230" i="1" s="1"/>
  <c r="AR230" i="1"/>
  <c r="AF230" i="1"/>
  <c r="AE230" i="1"/>
  <c r="AA230" i="1"/>
  <c r="Z230" i="1"/>
  <c r="W230" i="1"/>
  <c r="O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T227" i="1"/>
  <c r="AS227" i="1"/>
  <c r="AP227" i="1"/>
  <c r="AM227" i="1"/>
  <c r="AJ227" i="1"/>
  <c r="AG227" i="1"/>
  <c r="AC227" i="1"/>
  <c r="AU227" i="1" s="1"/>
  <c r="AB227" i="1"/>
  <c r="P227" i="1"/>
  <c r="AX226" i="1"/>
  <c r="BD226" i="1" s="1"/>
  <c r="AW226" i="1"/>
  <c r="BC226" i="1" s="1"/>
  <c r="AS226" i="1"/>
  <c r="AP226" i="1"/>
  <c r="AM226" i="1"/>
  <c r="AJ226" i="1"/>
  <c r="AG226" i="1"/>
  <c r="AC226" i="1"/>
  <c r="AB226" i="1"/>
  <c r="P226" i="1"/>
  <c r="AR225" i="1"/>
  <c r="AQ225" i="1"/>
  <c r="AO225" i="1"/>
  <c r="AO224" i="1" s="1"/>
  <c r="AN225" i="1"/>
  <c r="AL225" i="1"/>
  <c r="AL224" i="1" s="1"/>
  <c r="AK225" i="1"/>
  <c r="AM225" i="1" s="1"/>
  <c r="AI225" i="1"/>
  <c r="AH225" i="1"/>
  <c r="AF225" i="1"/>
  <c r="AF224" i="1" s="1"/>
  <c r="AE225" i="1"/>
  <c r="AA225" i="1"/>
  <c r="AA224" i="1" s="1"/>
  <c r="Z225" i="1"/>
  <c r="Z224" i="1" s="1"/>
  <c r="Y225" i="1"/>
  <c r="Y224" i="1" s="1"/>
  <c r="X225" i="1"/>
  <c r="W225" i="1"/>
  <c r="W224" i="1" s="1"/>
  <c r="V225" i="1"/>
  <c r="U225" i="1"/>
  <c r="T225" i="1"/>
  <c r="T224" i="1" s="1"/>
  <c r="O225" i="1"/>
  <c r="O224" i="1" s="1"/>
  <c r="N225" i="1"/>
  <c r="N224" i="1" s="1"/>
  <c r="AR224" i="1"/>
  <c r="AK224" i="1"/>
  <c r="AI224" i="1"/>
  <c r="X224" i="1"/>
  <c r="V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L221" i="1"/>
  <c r="AK221" i="1"/>
  <c r="AK220" i="1" s="1"/>
  <c r="AI221" i="1"/>
  <c r="AI220" i="1" s="1"/>
  <c r="AH221" i="1"/>
  <c r="AF221" i="1"/>
  <c r="AF220" i="1" s="1"/>
  <c r="AE221" i="1"/>
  <c r="AE220" i="1" s="1"/>
  <c r="AA221" i="1"/>
  <c r="AA220" i="1" s="1"/>
  <c r="Z221" i="1"/>
  <c r="Z220" i="1" s="1"/>
  <c r="Y221" i="1"/>
  <c r="Y220" i="1" s="1"/>
  <c r="X221" i="1"/>
  <c r="X220" i="1" s="1"/>
  <c r="W221" i="1"/>
  <c r="W220" i="1" s="1"/>
  <c r="V221" i="1"/>
  <c r="V220" i="1" s="1"/>
  <c r="U221" i="1"/>
  <c r="U220" i="1" s="1"/>
  <c r="T221" i="1"/>
  <c r="O221" i="1"/>
  <c r="N221" i="1"/>
  <c r="AN220" i="1"/>
  <c r="AP220" i="1" s="1"/>
  <c r="AL220" i="1"/>
  <c r="AH220" i="1"/>
  <c r="AJ220" i="1" s="1"/>
  <c r="T220" i="1"/>
  <c r="O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M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U217" i="1"/>
  <c r="U216" i="1" s="1"/>
  <c r="U215" i="1" s="1"/>
  <c r="T217" i="1"/>
  <c r="O217" i="1"/>
  <c r="O216" i="1" s="1"/>
  <c r="O215" i="1" s="1"/>
  <c r="P215" i="1" s="1"/>
  <c r="N217" i="1"/>
  <c r="N216" i="1" s="1"/>
  <c r="N215" i="1" s="1"/>
  <c r="AQ216" i="1"/>
  <c r="V216" i="1"/>
  <c r="V215" i="1" s="1"/>
  <c r="T216" i="1"/>
  <c r="T215" i="1" s="1"/>
  <c r="AX214" i="1"/>
  <c r="BD214" i="1" s="1"/>
  <c r="AW214" i="1"/>
  <c r="BC214" i="1" s="1"/>
  <c r="AS214" i="1"/>
  <c r="AP214" i="1"/>
  <c r="AM214" i="1"/>
  <c r="AJ214" i="1"/>
  <c r="AG214" i="1"/>
  <c r="AC214" i="1"/>
  <c r="AD214" i="1" s="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AV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BD206" i="1"/>
  <c r="AX206" i="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J188" i="1" s="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T181" i="1"/>
  <c r="AS181" i="1"/>
  <c r="AP181" i="1"/>
  <c r="AM181" i="1"/>
  <c r="AJ181" i="1"/>
  <c r="AG181" i="1"/>
  <c r="AC181" i="1"/>
  <c r="AU181" i="1" s="1"/>
  <c r="AB181" i="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S161" i="1" s="1"/>
  <c r="AO161" i="1"/>
  <c r="AN161" i="1"/>
  <c r="AL161" i="1"/>
  <c r="AK161" i="1"/>
  <c r="AI161" i="1"/>
  <c r="AH161" i="1"/>
  <c r="AJ161" i="1" s="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AD158" i="1" s="1"/>
  <c r="P158" i="1"/>
  <c r="BD157" i="1"/>
  <c r="AX157" i="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AV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AD152" i="1" s="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AV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BD141" i="1"/>
  <c r="AX141" i="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L135" i="1"/>
  <c r="AK135" i="1"/>
  <c r="AI135" i="1"/>
  <c r="AH135" i="1"/>
  <c r="AH134" i="1" s="1"/>
  <c r="AH133" i="1" s="1"/>
  <c r="AF135" i="1"/>
  <c r="AE135" i="1"/>
  <c r="AA135" i="1"/>
  <c r="AA134" i="1" s="1"/>
  <c r="AA133" i="1" s="1"/>
  <c r="Z135" i="1"/>
  <c r="Z134" i="1" s="1"/>
  <c r="Z133" i="1" s="1"/>
  <c r="Y135" i="1"/>
  <c r="X135" i="1"/>
  <c r="X134" i="1" s="1"/>
  <c r="X133" i="1" s="1"/>
  <c r="W135" i="1"/>
  <c r="V135" i="1"/>
  <c r="V134" i="1" s="1"/>
  <c r="V133" i="1" s="1"/>
  <c r="U135" i="1"/>
  <c r="T135" i="1"/>
  <c r="T134" i="1" s="1"/>
  <c r="T133" i="1" s="1"/>
  <c r="O135" i="1"/>
  <c r="N135" i="1"/>
  <c r="AR134" i="1"/>
  <c r="AR133" i="1" s="1"/>
  <c r="AN134" i="1"/>
  <c r="AN133" i="1" s="1"/>
  <c r="O134" i="1"/>
  <c r="O133" i="1" s="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C128" i="1" s="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P128" i="1" s="1"/>
  <c r="AL128" i="1"/>
  <c r="AM128" i="1" s="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BD126" i="1"/>
  <c r="AX126" i="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AV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AD120" i="1" s="1"/>
  <c r="P120" i="1"/>
  <c r="BD119" i="1"/>
  <c r="AX119" i="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AD112" i="1" s="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AV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AV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S96" i="1" s="1"/>
  <c r="AQ96" i="1"/>
  <c r="AO96" i="1"/>
  <c r="AP96" i="1" s="1"/>
  <c r="AN96" i="1"/>
  <c r="AL96" i="1"/>
  <c r="AK96" i="1"/>
  <c r="AI96" i="1"/>
  <c r="AH96" i="1"/>
  <c r="AJ96" i="1" s="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AD91" i="1" s="1"/>
  <c r="P91" i="1"/>
  <c r="BD90" i="1"/>
  <c r="AX90" i="1"/>
  <c r="AW90" i="1"/>
  <c r="BC90" i="1" s="1"/>
  <c r="AS90" i="1"/>
  <c r="AP90" i="1"/>
  <c r="AM90" i="1"/>
  <c r="AJ90" i="1"/>
  <c r="AG90" i="1"/>
  <c r="AC90" i="1"/>
  <c r="AU90" i="1" s="1"/>
  <c r="AB90" i="1"/>
  <c r="AT90" i="1" s="1"/>
  <c r="AV90" i="1" s="1"/>
  <c r="P90" i="1"/>
  <c r="AX89" i="1"/>
  <c r="BD89" i="1" s="1"/>
  <c r="AW89" i="1"/>
  <c r="BC89" i="1" s="1"/>
  <c r="AT89" i="1"/>
  <c r="AS89" i="1"/>
  <c r="AP89" i="1"/>
  <c r="AM89" i="1"/>
  <c r="AJ89" i="1"/>
  <c r="AG89" i="1"/>
  <c r="AC89" i="1"/>
  <c r="AU89" i="1" s="1"/>
  <c r="AB89" i="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D85" i="1" s="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T80" i="1"/>
  <c r="AS80" i="1"/>
  <c r="AP80" i="1"/>
  <c r="AM80" i="1"/>
  <c r="AJ80" i="1"/>
  <c r="AG80" i="1"/>
  <c r="AC80" i="1"/>
  <c r="AU80" i="1" s="1"/>
  <c r="AB80" i="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BD72" i="1"/>
  <c r="AX72" i="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T70" i="1"/>
  <c r="AS70" i="1"/>
  <c r="AP70" i="1"/>
  <c r="AM70" i="1"/>
  <c r="AJ70" i="1"/>
  <c r="AG70" i="1"/>
  <c r="AC70" i="1"/>
  <c r="AU70" i="1" s="1"/>
  <c r="AB70" i="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P64" i="1" s="1"/>
  <c r="AL64" i="1"/>
  <c r="AK64" i="1"/>
  <c r="AI64" i="1"/>
  <c r="AH64" i="1"/>
  <c r="AF64" i="1"/>
  <c r="AE64" i="1"/>
  <c r="AA64" i="1"/>
  <c r="Z64" i="1"/>
  <c r="Y64" i="1"/>
  <c r="X64" i="1"/>
  <c r="W64" i="1"/>
  <c r="V64" i="1"/>
  <c r="U64" i="1"/>
  <c r="T64" i="1"/>
  <c r="O64" i="1"/>
  <c r="N64" i="1"/>
  <c r="AX63" i="1"/>
  <c r="BD63" i="1" s="1"/>
  <c r="AW63" i="1"/>
  <c r="BC63" i="1" s="1"/>
  <c r="AT63" i="1"/>
  <c r="AS63" i="1"/>
  <c r="AP63" i="1"/>
  <c r="AM63" i="1"/>
  <c r="AJ63" i="1"/>
  <c r="AG63" i="1"/>
  <c r="AC63" i="1"/>
  <c r="AU63" i="1" s="1"/>
  <c r="AB63" i="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AD57" i="1" s="1"/>
  <c r="P57" i="1"/>
  <c r="BD56" i="1"/>
  <c r="AX56" i="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BD49" i="1"/>
  <c r="AX49" i="1"/>
  <c r="AW49" i="1"/>
  <c r="BC49" i="1" s="1"/>
  <c r="AS49" i="1"/>
  <c r="AP49" i="1"/>
  <c r="AM49" i="1"/>
  <c r="AJ49" i="1"/>
  <c r="AG49" i="1"/>
  <c r="AC49" i="1"/>
  <c r="AU49" i="1" s="1"/>
  <c r="AB49" i="1"/>
  <c r="P49" i="1"/>
  <c r="BD48" i="1"/>
  <c r="AX48" i="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AD42" i="1" s="1"/>
  <c r="P42" i="1"/>
  <c r="AX41" i="1"/>
  <c r="BD41" i="1" s="1"/>
  <c r="AW41" i="1"/>
  <c r="BC41" i="1" s="1"/>
  <c r="AS41" i="1"/>
  <c r="AP41" i="1"/>
  <c r="AM41" i="1"/>
  <c r="AJ41" i="1"/>
  <c r="AG41" i="1"/>
  <c r="AC41" i="1"/>
  <c r="AU41" i="1" s="1"/>
  <c r="AB41" i="1"/>
  <c r="AT41" i="1" s="1"/>
  <c r="AV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T33" i="1"/>
  <c r="AS33" i="1"/>
  <c r="AP33" i="1"/>
  <c r="AM33" i="1"/>
  <c r="AJ33" i="1"/>
  <c r="AG33" i="1"/>
  <c r="AC33" i="1"/>
  <c r="AU33" i="1" s="1"/>
  <c r="AB33" i="1"/>
  <c r="P33" i="1"/>
  <c r="AR32" i="1"/>
  <c r="AR31" i="1" s="1"/>
  <c r="AR30" i="1" s="1"/>
  <c r="AR29" i="1" s="1"/>
  <c r="AQ32" i="1"/>
  <c r="AO32" i="1"/>
  <c r="AN32" i="1"/>
  <c r="AL32" i="1"/>
  <c r="AK32" i="1"/>
  <c r="AM32" i="1" s="1"/>
  <c r="AI32" i="1"/>
  <c r="AI31" i="1" s="1"/>
  <c r="AI30" i="1" s="1"/>
  <c r="AH32" i="1"/>
  <c r="AF32" i="1"/>
  <c r="AE32" i="1"/>
  <c r="AA32" i="1"/>
  <c r="Z32" i="1"/>
  <c r="Y32" i="1"/>
  <c r="Y31" i="1" s="1"/>
  <c r="Y30" i="1" s="1"/>
  <c r="X32" i="1"/>
  <c r="X31" i="1" s="1"/>
  <c r="X30" i="1" s="1"/>
  <c r="W32" i="1"/>
  <c r="W31" i="1" s="1"/>
  <c r="W30" i="1" s="1"/>
  <c r="V32" i="1"/>
  <c r="U32" i="1"/>
  <c r="U31" i="1" s="1"/>
  <c r="U30" i="1" s="1"/>
  <c r="T32" i="1"/>
  <c r="O32" i="1"/>
  <c r="N32" i="1"/>
  <c r="H14" i="1"/>
  <c r="G14" i="1"/>
  <c r="F14" i="1"/>
  <c r="C14" i="1"/>
  <c r="B14" i="1"/>
  <c r="AQ13" i="1"/>
  <c r="AN13" i="1"/>
  <c r="AL13" i="1"/>
  <c r="AF13" i="1"/>
  <c r="O13" i="1"/>
  <c r="H13" i="1"/>
  <c r="G13" i="1"/>
  <c r="F13" i="1"/>
  <c r="C13" i="1"/>
  <c r="B13" i="1"/>
  <c r="H12" i="1"/>
  <c r="G12" i="1"/>
  <c r="F12" i="1"/>
  <c r="C12" i="1"/>
  <c r="B12" i="1"/>
  <c r="H11" i="1"/>
  <c r="G11" i="1"/>
  <c r="F11" i="1"/>
  <c r="C11" i="1"/>
  <c r="B11" i="1"/>
  <c r="H10" i="1"/>
  <c r="G10" i="1"/>
  <c r="F10" i="1"/>
  <c r="C10" i="1"/>
  <c r="B10" i="1"/>
  <c r="B5" i="1"/>
  <c r="B3" i="1"/>
  <c r="AD52" i="1" l="1"/>
  <c r="AD71" i="1"/>
  <c r="AK31" i="1"/>
  <c r="AG32" i="1"/>
  <c r="AP32" i="1"/>
  <c r="AV34" i="1"/>
  <c r="AV39" i="1"/>
  <c r="AV46" i="1"/>
  <c r="AT57" i="1"/>
  <c r="AV57" i="1" s="1"/>
  <c r="AV63" i="1"/>
  <c r="AD67" i="1"/>
  <c r="AD61" i="1"/>
  <c r="AU61" i="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J217" i="1"/>
  <c r="AG221" i="1"/>
  <c r="Z219" i="1"/>
  <c r="AD227" i="1"/>
  <c r="AG230" i="1"/>
  <c r="AV238" i="1"/>
  <c r="AD240" i="1"/>
  <c r="AU240" i="1"/>
  <c r="AD246" i="1"/>
  <c r="AD269" i="1"/>
  <c r="AV272" i="1"/>
  <c r="AV276" i="1"/>
  <c r="AD290" i="1"/>
  <c r="AV298" i="1"/>
  <c r="AD302" i="1"/>
  <c r="AG308" i="1"/>
  <c r="AG309" i="1"/>
  <c r="AJ309" i="1"/>
  <c r="AN311" i="1"/>
  <c r="AP311" i="1" s="1"/>
  <c r="AS311" i="1"/>
  <c r="AG312" i="1"/>
  <c r="AS312" i="1"/>
  <c r="P315" i="1"/>
  <c r="AD314" i="1"/>
  <c r="AD316" i="1"/>
  <c r="AG321" i="1"/>
  <c r="P216" i="2"/>
  <c r="N215" i="2"/>
  <c r="P215" i="2" s="1"/>
  <c r="F27" i="6"/>
  <c r="G27" i="6" s="1"/>
  <c r="AV80" i="1"/>
  <c r="AV89" i="1"/>
  <c r="AD110" i="1"/>
  <c r="AD121" i="1"/>
  <c r="AV124" i="1"/>
  <c r="AD150" i="1"/>
  <c r="AD166" i="1"/>
  <c r="AV181" i="1"/>
  <c r="AD213" i="1"/>
  <c r="AV227" i="1"/>
  <c r="AD228" i="1"/>
  <c r="AS231" i="1"/>
  <c r="AV239" i="1"/>
  <c r="AV256" i="1"/>
  <c r="AD288" i="1"/>
  <c r="AD296" i="1"/>
  <c r="AD307" i="1"/>
  <c r="AP320" i="1"/>
  <c r="AP321" i="1"/>
  <c r="AS321" i="1"/>
  <c r="AD323" i="1"/>
  <c r="AA327" i="1"/>
  <c r="AA326" i="1" s="1"/>
  <c r="AA325" i="1" s="1"/>
  <c r="AD332" i="1"/>
  <c r="AD333" i="1"/>
  <c r="AD338" i="1"/>
  <c r="AC349" i="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AD349" i="1"/>
  <c r="AS369" i="1"/>
  <c r="AT229" i="1"/>
  <c r="AV229" i="1" s="1"/>
  <c r="AD229" i="1"/>
  <c r="AD36" i="1"/>
  <c r="AD118" i="1"/>
  <c r="AT118" i="1"/>
  <c r="AV118" i="1" s="1"/>
  <c r="AP225" i="1"/>
  <c r="AN224" i="1"/>
  <c r="AP224" i="1" s="1"/>
  <c r="AL31" i="1"/>
  <c r="AL30" i="1" s="1"/>
  <c r="AT59" i="1"/>
  <c r="AV59" i="1" s="1"/>
  <c r="AD59" i="1"/>
  <c r="AV69" i="1"/>
  <c r="N134" i="1"/>
  <c r="N133" i="1" s="1"/>
  <c r="P133" i="1" s="1"/>
  <c r="P135" i="1"/>
  <c r="AM217" i="1"/>
  <c r="AD322" i="1"/>
  <c r="AB321" i="1"/>
  <c r="AT331" i="1"/>
  <c r="AD331" i="1"/>
  <c r="AT344" i="1"/>
  <c r="AV344" i="1" s="1"/>
  <c r="AD344" i="1"/>
  <c r="O31" i="1"/>
  <c r="O30" i="1" s="1"/>
  <c r="O29" i="1" s="1"/>
  <c r="AD37" i="1"/>
  <c r="AT54" i="1"/>
  <c r="AV54" i="1" s="1"/>
  <c r="AD54" i="1"/>
  <c r="AD69" i="1"/>
  <c r="AU69" i="1"/>
  <c r="AT83" i="1"/>
  <c r="AV83" i="1" s="1"/>
  <c r="AD83" i="1"/>
  <c r="AT95" i="1"/>
  <c r="AV95" i="1" s="1"/>
  <c r="AD95" i="1"/>
  <c r="AT126" i="1"/>
  <c r="AV126" i="1" s="1"/>
  <c r="AD126" i="1"/>
  <c r="AT130" i="1"/>
  <c r="AV130" i="1" s="1"/>
  <c r="AD130" i="1"/>
  <c r="AD175" i="1"/>
  <c r="AU175" i="1"/>
  <c r="AV175" i="1" s="1"/>
  <c r="AD252" i="1"/>
  <c r="AU322" i="1"/>
  <c r="AC321" i="1"/>
  <c r="AC320" i="1" s="1"/>
  <c r="AC319" i="1" s="1"/>
  <c r="AC318" i="1" s="1"/>
  <c r="AC13" i="1" s="1"/>
  <c r="AM330" i="1"/>
  <c r="AK329" i="1"/>
  <c r="AH367" i="1"/>
  <c r="AJ367" i="1" s="1"/>
  <c r="AJ368"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D353" i="1"/>
  <c r="AT359" i="1"/>
  <c r="AV359" i="1" s="1"/>
  <c r="AD359" i="1"/>
  <c r="AV37" i="1"/>
  <c r="AD39" i="1"/>
  <c r="AT43" i="1"/>
  <c r="AV43" i="1" s="1"/>
  <c r="AD43" i="1"/>
  <c r="AT51" i="1"/>
  <c r="AV51" i="1" s="1"/>
  <c r="AD51" i="1"/>
  <c r="AT77" i="1"/>
  <c r="AV77" i="1" s="1"/>
  <c r="AD77" i="1"/>
  <c r="AT137" i="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AV61" i="1"/>
  <c r="P64" i="1"/>
  <c r="Z31" i="1"/>
  <c r="Z30" i="1" s="1"/>
  <c r="Z29" i="1" s="1"/>
  <c r="Z28" i="1" s="1"/>
  <c r="Z27" i="1" s="1"/>
  <c r="AV81" i="1"/>
  <c r="AT84" i="1"/>
  <c r="AV84" i="1" s="1"/>
  <c r="AD84" i="1"/>
  <c r="AT120" i="1"/>
  <c r="AV120" i="1" s="1"/>
  <c r="AT122" i="1"/>
  <c r="AV122" i="1" s="1"/>
  <c r="AD122" i="1"/>
  <c r="AT131" i="1"/>
  <c r="AD131" i="1"/>
  <c r="AT142" i="1"/>
  <c r="AV142" i="1" s="1"/>
  <c r="AD142" i="1"/>
  <c r="AU145" i="1"/>
  <c r="AD145" i="1"/>
  <c r="Y134" i="1"/>
  <c r="Y133" i="1" s="1"/>
  <c r="Y29" i="1" s="1"/>
  <c r="AD168" i="1"/>
  <c r="AT168" i="1"/>
  <c r="AV168" i="1" s="1"/>
  <c r="AT191" i="1"/>
  <c r="AV191" i="1" s="1"/>
  <c r="AD191" i="1"/>
  <c r="AL219" i="1"/>
  <c r="X219" i="1"/>
  <c r="AI219" i="1"/>
  <c r="AM224" i="1"/>
  <c r="AD291" i="1"/>
  <c r="P309" i="1"/>
  <c r="N308" i="1"/>
  <c r="P308" i="1" s="1"/>
  <c r="AP315" i="1"/>
  <c r="AN314" i="1"/>
  <c r="AP314" i="1" s="1"/>
  <c r="N368" i="1"/>
  <c r="P369" i="1"/>
  <c r="AT98" i="1"/>
  <c r="AV98" i="1" s="1"/>
  <c r="AD98" i="1"/>
  <c r="AD140" i="1"/>
  <c r="AT140" i="1"/>
  <c r="AV140" i="1" s="1"/>
  <c r="AT87" i="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V145" i="1"/>
  <c r="AG161" i="1"/>
  <c r="AP161" i="1"/>
  <c r="AD187" i="1"/>
  <c r="AJ230" i="1"/>
  <c r="AV273" i="1"/>
  <c r="AT284" i="1"/>
  <c r="AV284" i="1" s="1"/>
  <c r="AD284" i="1"/>
  <c r="AT287" i="1"/>
  <c r="AV287" i="1" s="1"/>
  <c r="AD287" i="1"/>
  <c r="AD292" i="1"/>
  <c r="AT295" i="1"/>
  <c r="AD295" i="1"/>
  <c r="AJ312" i="1"/>
  <c r="AG320" i="1"/>
  <c r="Z329" i="1"/>
  <c r="Z328" i="1" s="1"/>
  <c r="Z327" i="1" s="1"/>
  <c r="Z326" i="1" s="1"/>
  <c r="Z325"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40" i="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53" i="1"/>
  <c r="AV360" i="1"/>
  <c r="AS362" i="1"/>
  <c r="AD371" i="1"/>
  <c r="P367" i="2"/>
  <c r="N366" i="2"/>
  <c r="P366" i="2" s="1"/>
  <c r="O29" i="2"/>
  <c r="O13" i="2"/>
  <c r="P134" i="2"/>
  <c r="N219" i="2"/>
  <c r="P220" i="2"/>
  <c r="P329" i="2"/>
  <c r="N328" i="2"/>
  <c r="O219" i="2"/>
  <c r="P319" i="2"/>
  <c r="N318" i="2"/>
  <c r="O325" i="2"/>
  <c r="O14" i="2" s="1"/>
  <c r="P161" i="2"/>
  <c r="P217" i="2"/>
  <c r="P320" i="2"/>
  <c r="P368" i="2"/>
  <c r="P330" i="2"/>
  <c r="P225" i="2"/>
  <c r="N31" i="2"/>
  <c r="N133" i="2"/>
  <c r="P133" i="2" s="1"/>
  <c r="P221" i="2"/>
  <c r="AH31" i="1"/>
  <c r="AJ32" i="1"/>
  <c r="AV72" i="1"/>
  <c r="AV87" i="1"/>
  <c r="AS32" i="1"/>
  <c r="AQ31" i="1"/>
  <c r="AD196" i="1"/>
  <c r="AT196" i="1"/>
  <c r="AV196" i="1" s="1"/>
  <c r="AM369" i="1"/>
  <c r="AK368" i="1"/>
  <c r="AB32" i="1"/>
  <c r="AD46" i="1"/>
  <c r="AV53" i="1"/>
  <c r="N31" i="1"/>
  <c r="P32" i="1"/>
  <c r="AU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E30" i="1"/>
  <c r="AV33" i="1"/>
  <c r="AV56" i="1"/>
  <c r="AV73" i="1"/>
  <c r="AD78" i="1"/>
  <c r="AD88" i="1"/>
  <c r="AT91" i="1"/>
  <c r="AV91" i="1" s="1"/>
  <c r="AD100" i="1"/>
  <c r="AB96" i="1"/>
  <c r="AD96" i="1" s="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42" i="1"/>
  <c r="AK30" i="1"/>
  <c r="V29"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F215" i="1"/>
  <c r="AG215" i="1" s="1"/>
  <c r="AG216" i="1"/>
  <c r="AN216" i="1"/>
  <c r="AP217" i="1"/>
  <c r="AU337" i="1"/>
  <c r="AV337" i="1" s="1"/>
  <c r="AC330" i="1"/>
  <c r="AD337" i="1"/>
  <c r="AD97" i="1"/>
  <c r="AC96" i="1"/>
  <c r="AD176" i="1"/>
  <c r="AT176" i="1"/>
  <c r="AV176" i="1" s="1"/>
  <c r="AC32" i="1"/>
  <c r="AD41" i="1"/>
  <c r="AD72" i="1"/>
  <c r="AV136" i="1"/>
  <c r="AV214"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V137" i="1"/>
  <c r="AU143" i="1"/>
  <c r="AD149" i="1"/>
  <c r="AV167"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V310" i="1"/>
  <c r="AG362" i="1"/>
  <c r="AB128" i="1"/>
  <c r="AD128" i="1" s="1"/>
  <c r="AC135" i="1"/>
  <c r="AC134" i="1" s="1"/>
  <c r="AC133" i="1" s="1"/>
  <c r="AD193" i="1"/>
  <c r="AU214" i="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U221" i="1" s="1"/>
  <c r="AU220" i="1" s="1"/>
  <c r="AT223" i="1"/>
  <c r="AD297" i="1"/>
  <c r="AT297" i="1"/>
  <c r="AV297" i="1" s="1"/>
  <c r="AV305" i="1"/>
  <c r="AR319" i="1"/>
  <c r="AS320" i="1"/>
  <c r="AL325" i="1"/>
  <c r="AL14" i="1" s="1"/>
  <c r="AD346" i="1"/>
  <c r="AT346" i="1"/>
  <c r="AV346" i="1" s="1"/>
  <c r="AU354" i="1"/>
  <c r="AC352" i="1"/>
  <c r="AC351" i="1" s="1"/>
  <c r="AM216" i="1"/>
  <c r="AS220" i="1"/>
  <c r="AJ221" i="1"/>
  <c r="P231" i="1"/>
  <c r="AD282" i="1"/>
  <c r="AJ311" i="1"/>
  <c r="N311" i="1"/>
  <c r="P311" i="1" s="1"/>
  <c r="P312" i="1"/>
  <c r="Z317" i="1"/>
  <c r="AQ328" i="1"/>
  <c r="AE367" i="1"/>
  <c r="AD305" i="1"/>
  <c r="AU321" i="1"/>
  <c r="AU320" i="1" s="1"/>
  <c r="AU319" i="1" s="1"/>
  <c r="AU318" i="1" s="1"/>
  <c r="AT333" i="1"/>
  <c r="AV333" i="1" s="1"/>
  <c r="AM351" i="1"/>
  <c r="AT356" i="1"/>
  <c r="AV356" i="1" s="1"/>
  <c r="V327" i="1"/>
  <c r="V326" i="1" s="1"/>
  <c r="V325" i="1" s="1"/>
  <c r="V317" i="1" s="1"/>
  <c r="AD347" i="1"/>
  <c r="N314" i="1"/>
  <c r="P314" i="1" s="1"/>
  <c r="AI319" i="1"/>
  <c r="AI318" i="1" s="1"/>
  <c r="AJ320" i="1"/>
  <c r="AC339" i="1"/>
  <c r="AV354" i="1"/>
  <c r="AV307" i="1"/>
  <c r="AA31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N367" i="1"/>
  <c r="AU316" i="1"/>
  <c r="AU315" i="1" s="1"/>
  <c r="AU314" i="1" s="1"/>
  <c r="AP349" i="1"/>
  <c r="AV350" i="1"/>
  <c r="P363" i="1"/>
  <c r="AT365" i="1"/>
  <c r="AV365" i="1" s="1"/>
  <c r="AS366" i="1"/>
  <c r="AH329" i="1"/>
  <c r="P339" i="1"/>
  <c r="P349" i="1"/>
  <c r="AS352" i="1"/>
  <c r="AH318" i="1"/>
  <c r="N319" i="1"/>
  <c r="AO319" i="1"/>
  <c r="AO318" i="1" s="1"/>
  <c r="AU334" i="1"/>
  <c r="AV334" i="1" s="1"/>
  <c r="AT335" i="1"/>
  <c r="AV335" i="1" s="1"/>
  <c r="AT343" i="1"/>
  <c r="AV343" i="1" s="1"/>
  <c r="AO325" i="1" l="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V129" i="1"/>
  <c r="AB220" i="1"/>
  <c r="AD220" i="1" s="1"/>
  <c r="AD221" i="1"/>
  <c r="AV164" i="1"/>
  <c r="AP319" i="1"/>
  <c r="AH366" i="1"/>
  <c r="AJ366" i="1" s="1"/>
  <c r="AF219" i="1"/>
  <c r="AF28" i="1" s="1"/>
  <c r="AC31" i="1"/>
  <c r="AC30" i="1" s="1"/>
  <c r="AU339" i="1"/>
  <c r="Y26" i="1"/>
  <c r="Y25" i="1" s="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C29" i="1"/>
  <c r="AC28" i="1" s="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V128" i="1" s="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AC327" i="1"/>
  <c r="AC326" i="1" s="1"/>
  <c r="AC325" i="1" s="1"/>
  <c r="P319" i="1"/>
  <c r="N318" i="1"/>
  <c r="AD363" i="1"/>
  <c r="AB362" i="1"/>
  <c r="AD362" i="1" s="1"/>
  <c r="AI317" i="1"/>
  <c r="AI12" i="1" s="1"/>
  <c r="AI13" i="1"/>
  <c r="AU329" i="1"/>
  <c r="AU328" i="1" s="1"/>
  <c r="AU327" i="1" s="1"/>
  <c r="AU326" i="1" s="1"/>
  <c r="AU325" i="1" s="1"/>
  <c r="AU14" i="1" s="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U31"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V188" i="1" l="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U29" i="1" s="1"/>
  <c r="AU28" i="1" s="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R26" i="1" l="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<sst xmlns="http://schemas.openxmlformats.org/spreadsheetml/2006/main" count="3448" uniqueCount="534">
  <si>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</si>
  <si>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</si>
  <si>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</si>
  <si>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</si>
  <si>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</si>
  <si>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</si>
  <si>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</si>
  <si>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</si>
  <si>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</si>
  <si>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</si>
  <si>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</si>
  <si>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</si>
  <si>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</si>
  <si>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</si>
  <si>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</si>
  <si>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</si>
  <si>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</si>
  <si>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</si>
  <si>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</si>
  <si>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</si>
  <si>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</si>
  <si>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</si>
  <si>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</si>
  <si>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</si>
  <si>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</si>
  <si>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</si>
  <si>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</si>
  <si>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</si>
  <si>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</si>
  <si>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</si>
  <si>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</si>
  <si>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</si>
  <si>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</si>
  <si>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</si>
  <si>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</si>
  <si>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</si>
  <si>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</si>
  <si>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</si>
  <si>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</si>
  <si>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</si>
  <si>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</si>
  <si>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</si>
  <si>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</si>
  <si>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</si>
  <si>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</si>
  <si>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</si>
  <si>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</si>
  <si>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</si>
  <si>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</si>
  <si>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</si>
  <si>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</si>
  <si>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</si>
  <si>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</si>
  <si>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</si>
  <si>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</si>
  <si>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</si>
  <si>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</si>
  <si>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</si>
  <si>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</si>
  <si>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</si>
  <si>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</si>
  <si>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</si>
  <si>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</si>
  <si>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</si>
  <si>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</si>
  <si>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</si>
  <si>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</si>
  <si>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</si>
  <si>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</si>
  <si>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</si>
  <si>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</si>
  <si>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</si>
  <si>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</si>
  <si>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</si>
  <si>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</si>
  <si>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</si>
  <si>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</si>
  <si>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</si>
  <si>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</si>
  <si>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</si>
  <si>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</si>
  <si>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</si>
  <si>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</si>
  <si>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</si>
  <si>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</si>
  <si>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</si>
  <si>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</si>
  <si>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</si>
  <si>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</si>
  <si>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</si>
  <si>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</si>
  <si>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</si>
  <si>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</si>
  <si>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</si>
  <si>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</si>
  <si>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</si>
  <si>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</si>
  <si>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</si>
  <si>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</si>
  <si>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</si>
  <si>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</si>
  <si>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</si>
  <si>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</si>
  <si>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</si>
  <si>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</si>
  <si>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</si>
  <si>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</si>
  <si>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</si>
  <si>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</si>
  <si>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</si>
  <si>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</si>
  <si>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</si>
  <si>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</si>
  <si>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</si>
  <si>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</si>
  <si>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</si>
  <si>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</si>
  <si>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</si>
  <si>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</si>
  <si>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</si>
  <si>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</si>
  <si>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</si>
  <si>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</si>
  <si>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</si>
  <si>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</si>
  <si>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</si>
  <si>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</si>
  <si>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</si>
  <si>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</si>
  <si>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</si>
  <si>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</si>
  <si>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</si>
  <si>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</si>
  <si>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</si>
  <si>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</si>
  <si>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</si>
  <si>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</si>
  <si>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</si>
  <si>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</si>
  <si>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</si>
  <si>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</si>
  <si>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</si>
  <si>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</si>
  <si>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</si>
  <si>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</si>
  <si>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</si>
  <si>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</si>
  <si>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</si>
  <si>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</si>
  <si>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</si>
  <si>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</si>
  <si>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</si>
  <si>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</si>
  <si>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</si>
  <si>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</si>
  <si>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</si>
  <si>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</si>
  <si>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</si>
  <si>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</si>
  <si>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</si>
  <si>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</si>
  <si>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</si>
  <si>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</si>
  <si>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</si>
  <si>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</si>
  <si>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</si>
  <si>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</si>
  <si>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</si>
  <si>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</si>
  <si>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</si>
  <si>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</si>
  <si>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</si>
  <si>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</si>
  <si>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</si>
  <si>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</si>
  <si>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</si>
  <si>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</si>
  <si>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</si>
  <si>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</si>
  <si>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</si>
  <si>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</si>
  <si>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</si>
  <si>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</si>
  <si>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</si>
  <si>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</si>
  <si>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</si>
  <si>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</si>
  <si>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</si>
  <si>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</si>
  <si>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</si>
  <si>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</si>
  <si>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</si>
  <si>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</si>
  <si>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</si>
  <si>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</si>
  <si>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</si>
  <si>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</si>
  <si>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</si>
  <si>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</si>
  <si>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</si>
  <si>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</si>
  <si>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</si>
  <si>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</si>
  <si>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</si>
  <si>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</si>
  <si>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</si>
  <si>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</si>
  <si>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</si>
  <si>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</si>
  <si>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</si>
  <si>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</si>
  <si>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</si>
  <si>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</si>
  <si>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</si>
  <si>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</si>
  <si>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</si>
  <si>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</si>
  <si>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</si>
  <si>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</si>
  <si>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</si>
  <si>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</si>
  <si>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</si>
  <si>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</si>
  <si>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</si>
  <si>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</si>
  <si>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</si>
  <si>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</si>
  <si>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</si>
  <si>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</si>
  <si>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</si>
  <si>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</si>
  <si>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</si>
  <si>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</si>
  <si>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</si>
  <si>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</si>
  <si>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</si>
  <si>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</si>
  <si>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</si>
  <si>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</si>
  <si>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</si>
  <si>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</si>
  <si>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</si>
  <si>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</si>
  <si>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</si>
  <si>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</si>
  <si>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</si>
  <si>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</si>
  <si>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</si>
  <si>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</si>
  <si>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</si>
  <si>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</si>
  <si>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</si>
  <si>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</si>
  <si>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</si>
  <si>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</si>
  <si>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</si>
  <si>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</si>
  <si>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</si>
  <si>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</si>
  <si>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</si>
  <si>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</si>
  <si>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</si>
  <si>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</si>
  <si>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</si>
  <si>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</si>
  <si>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</si>
  <si>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</si>
  <si>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</si>
  <si>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</si>
  <si>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</si>
  <si>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</si>
  <si>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</si>
  <si>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</si>
  <si>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</si>
  <si>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</si>
  <si>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</si>
  <si>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</si>
  <si>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</si>
  <si>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</si>
  <si>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</si>
  <si>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</si>
  <si>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</si>
  <si>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</si>
  <si>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</si>
  <si>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</si>
  <si>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</si>
  <si>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</si>
  <si>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</si>
  <si>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</si>
  <si>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</si>
  <si>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</si>
  <si>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</si>
  <si>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</si>
  <si>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</si>
  <si>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</si>
  <si>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</si>
  <si>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</si>
  <si>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</si>
  <si>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</si>
  <si>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</si>
  <si>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</si>
  <si>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</si>
  <si>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</si>
  <si>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</si>
  <si>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</si>
  <si>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</si>
  <si>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</si>
  <si>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</si>
  <si>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</si>
  <si>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</si>
  <si>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</si>
  <si>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</si>
  <si>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</si>
  <si>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</si>
  <si>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</si>
  <si>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</si>
  <si>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</si>
  <si>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</si>
  <si>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</si>
  <si>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</si>
  <si>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</si>
  <si>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</si>
  <si>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</si>
  <si>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</si>
  <si>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</si>
  <si>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</si>
  <si>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</si>
  <si>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</si>
  <si>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</si>
  <si>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</si>
  <si>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</si>
  <si>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</si>
  <si>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</si>
  <si>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</si>
  <si>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</si>
  <si>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</si>
  <si>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</si>
  <si>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</si>
  <si>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</si>
  <si>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</si>
  <si>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</si>
  <si>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</si>
  <si>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</si>
  <si>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</si>
  <si>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</si>
  <si>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</si>
  <si>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</si>
  <si>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</si>
  <si>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</si>
  <si>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</si>
  <si>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</si>
  <si>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</si>
  <si>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</si>
  <si>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</si>
  <si>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</si>
  <si>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</si>
  <si>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</si>
  <si>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</si>
  <si>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</si>
  <si>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</si>
  <si>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</si>
  <si>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</si>
  <si>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</si>
  <si>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</si>
  <si>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</si>
  <si>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</si>
  <si>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</si>
  <si>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</si>
  <si>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</si>
  <si>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</si>
  <si>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</si>
  <si>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</si>
  <si>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</si>
  <si>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</si>
  <si>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</si>
  <si>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</si>
  <si>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</si>
  <si>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</si>
  <si>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</si>
  <si>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</si>
  <si>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</si>
  <si>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</si>
  <si>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</si>
  <si>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</si>
  <si>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</si>
  <si>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</si>
  <si>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</si>
  <si>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</si>
  <si>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</si>
  <si>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</si>
  <si>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</si>
  <si>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</si>
  <si>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</si>
  <si>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</si>
  <si>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</si>
  <si>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</si>
  <si>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</si>
  <si>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</si>
  <si>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</si>
  <si>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</si>
  <si>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</si>
  <si>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</si>
  <si>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</si>
  <si>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</si>
  <si>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</si>
  <si>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</si>
  <si>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</si>
  <si>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</si>
  <si>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</si>
  <si>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</si>
  <si>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</si>
  <si>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</si>
  <si>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</si>
  <si>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</si>
  <si>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</si>
  <si>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</si>
  <si>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</si>
  <si>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</si>
  <si>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</si>
  <si>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</si>
  <si>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</si>
  <si>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</si>
  <si>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</si>
  <si>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</si>
  <si>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</si>
  <si>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</si>
  <si>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</si>
  <si>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</si>
  <si>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</si>
  <si>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</si>
  <si>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</si>
  <si>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</si>
  <si>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</si>
  <si>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</si>
  <si>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</si>
  <si>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</si>
  <si>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</si>
  <si>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</si>
  <si>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</si>
  <si>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</si>
  <si>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</si>
  <si>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</si>
  <si>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</si>
  <si>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</si>
  <si>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</si>
  <si>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</si>
  <si>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</si>
  <si>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</si>
  <si>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</si>
  <si>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</si>
  <si>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</si>
  <si>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</si>
  <si>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</si>
  <si>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</si>
  <si>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</si>
  <si>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</si>
  <si>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</si>
  <si>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</si>
  <si>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</si>
  <si>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</si>
  <si>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</si>
  <si>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</si>
  <si>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</si>
  <si>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</si>
  <si>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</si>
  <si>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</si>
  <si>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</si>
  <si>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</si>
  <si>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</si>
  <si>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</si>
  <si>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</si>
  <si>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</si>
  <si>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</si>
  <si>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</si>
  <si>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</si>
  <si>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</si>
  <si>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</si>
  <si>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</si>
  <si>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</si>
  <si>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</si>
  <si>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</si>
  <si>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</si>
  <si>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</si>
  <si>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</si>
  <si>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</si>
  <si>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</si>
  <si>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</si>
  <si>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</si>
  <si>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</si>
  <si>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</si>
  <si>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</si>
  <si>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</si>
  <si>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</si>
  <si>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</si>
  <si>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</si>
  <si>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</si>
  <si>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</si>
  <si>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</si>
  <si>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</si>
  <si>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</si>
  <si>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</si>
  <si>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</si>
  <si>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</si>
  <si>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</si>
  <si>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</si>
  <si>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</si>
  <si>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</si>
  <si>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</si>
  <si>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</si>
  <si>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</si>
  <si>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FECHA DE CORTE: ENERO</t>
  </si>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</sst>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0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0" fontId="6" fillId="5" borderId="2" xfId="3" applyFont="1" applyFill="1" applyBorder="1" applyAlignment="1">
      <alignment horizontal="center" vertical="center"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14" fillId="5" borderId="12" xfId="0" applyNumberFormat="1" applyFont="1" applyFill="1" applyBorder="1" applyAlignment="1">
      <alignment horizontal="center" vertical="center"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0" fontId="66" fillId="0" borderId="0" xfId="0" applyFont="1" applyBorder="1" applyAlignment="1">
      <alignment horizontal="center"/>
    </xf>
    <xf numFmtId="0" fontId="79" fillId="0" borderId="0" xfId="0" applyFont="1" applyBorder="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88" fillId="0" borderId="0" xfId="0" applyFont="1" applyAlignment="1" applyProtection="1">
      <alignment horizontal="left" wrapText="1"/>
      <protection locked="0"/>
    </xf>
    <xf numFmtId="164" fontId="87" fillId="0" borderId="0" xfId="0" applyNumberFormat="1" applyFont="1" applyAlignment="1" applyProtection="1">
      <alignment horizontal="left" vertical="center"/>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78" fillId="0" borderId="0" xfId="0" applyFont="1" applyAlignment="1">
      <alignment horizontal="left" vertical="center" wrapText="1"/>
    </xf>
    <xf numFmtId="0" fontId="53" fillId="0" borderId="0" xfId="0" applyFont="1" applyAlignment="1">
      <alignment horizontal="left" wrapText="1"/>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xmlns="" id="{00000000-0008-0000-05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xmlns="" id="{00000000-0008-0000-05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xmlns="" id="{00000000-0008-0000-05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xmlns="" id="{00000000-0008-0000-05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xmlns="" id="{00000000-0008-0000-05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xmlns="" id="{00000000-0008-0000-05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xmlns="" id="{00000000-0008-0000-05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xmlns="" id="{00000000-0008-0000-0500-00001A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xmlns="" id="{00000000-0008-0000-05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xmlns="" id="{00000000-0008-0000-05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xmlns="" id="{00000000-0008-0000-05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xmlns="" id="{00000000-0008-0000-05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xmlns="" id="{00000000-0008-0000-05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xmlns="" id="{00000000-0008-0000-05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xmlns="" id="{00000000-0008-0000-05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xmlns="" id="{00000000-0008-0000-05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xmlns="" id="{00000000-0008-0000-05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xmlns="" id="{00000000-0008-0000-05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xmlns="" id="{00000000-0008-0000-05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xmlns="" id="{00000000-0008-0000-0500-00002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xmlns="" id="{00000000-0008-0000-05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xmlns="" id="{00000000-0008-0000-05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xmlns="" id="{00000000-0008-0000-05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xmlns="" id="{00000000-0008-0000-05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xmlns="" id="{00000000-0008-0000-05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xmlns="" id="{00000000-0008-0000-05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xmlns="" id="{00000000-0008-0000-05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xmlns="" id="{00000000-0008-0000-05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xmlns="" id="{00000000-0008-0000-05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xmlns="" id="{00000000-0008-0000-05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xmlns="" id="{00000000-0008-0000-05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xmlns="" id="{00000000-0008-0000-0500-000032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112706</xdr:colOff>
      <xdr:row>10</xdr:row>
      <xdr:rowOff>285612</xdr:rowOff>
    </xdr:from>
    <xdr:to>
      <xdr:col>13</xdr:col>
      <xdr:colOff>11845635</xdr:colOff>
      <xdr:row>43</xdr:row>
      <xdr:rowOff>137157</xdr:rowOff>
    </xdr:to>
    <xdr:pic>
      <xdr:nvPicPr>
        <xdr:cNvPr id="50" name="Imagen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288694" y="1436715"/>
          <a:ext cx="9082136" cy="117329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11982450</xdr:colOff>
          <xdr:row>10</xdr:row>
          <xdr:rowOff>314325</xdr:rowOff>
        </xdr:from>
        <xdr:to>
          <xdr:col>13</xdr:col>
          <xdr:colOff>14287500</xdr:colOff>
          <xdr:row>13</xdr:row>
          <xdr:rowOff>47625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topLeftCell="A16" zoomScale="40" zoomScaleNormal="40" zoomScaleSheetLayoutView="45" zoomScalePageLayoutView="70" workbookViewId="0">
      <selection activeCell="R12" sqref="R12"/>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ENERO</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19" t="s">
        <v>3</v>
      </c>
      <c r="C6" s="419" t="s">
        <v>4</v>
      </c>
      <c r="D6" s="422" t="s">
        <v>5</v>
      </c>
      <c r="E6" s="422" t="s">
        <v>6</v>
      </c>
      <c r="F6" s="419" t="s">
        <v>7</v>
      </c>
      <c r="G6" s="419" t="s">
        <v>8</v>
      </c>
      <c r="H6" s="419" t="s">
        <v>9</v>
      </c>
      <c r="I6" s="419" t="s">
        <v>10</v>
      </c>
      <c r="J6" s="419" t="s">
        <v>11</v>
      </c>
      <c r="K6" s="422" t="s">
        <v>12</v>
      </c>
      <c r="L6" s="419" t="s">
        <v>13</v>
      </c>
      <c r="M6" s="431" t="s">
        <v>14</v>
      </c>
      <c r="N6" s="447" t="s">
        <v>15</v>
      </c>
      <c r="O6" s="448"/>
      <c r="P6" s="449"/>
      <c r="Q6" s="8"/>
      <c r="R6" s="8"/>
      <c r="S6" s="8"/>
      <c r="T6" s="8"/>
      <c r="AB6" s="447" t="s">
        <v>16</v>
      </c>
      <c r="AC6" s="448"/>
      <c r="AD6" s="449"/>
      <c r="AE6" s="453" t="s">
        <v>17</v>
      </c>
      <c r="AF6" s="454"/>
      <c r="AG6" s="455"/>
      <c r="AH6" s="459" t="s">
        <v>18</v>
      </c>
      <c r="AI6" s="460"/>
      <c r="AJ6" s="461"/>
      <c r="AK6" s="465" t="s">
        <v>19</v>
      </c>
      <c r="AL6" s="466"/>
      <c r="AM6" s="467"/>
      <c r="AN6" s="425" t="s">
        <v>20</v>
      </c>
      <c r="AO6" s="426"/>
      <c r="AP6" s="427"/>
      <c r="AQ6" s="435" t="s">
        <v>21</v>
      </c>
      <c r="AR6" s="436"/>
      <c r="AS6" s="437"/>
      <c r="AT6" s="441" t="s">
        <v>22</v>
      </c>
      <c r="AU6" s="442"/>
      <c r="AV6" s="443"/>
    </row>
    <row r="7" spans="2:48" ht="69" customHeight="1" thickBot="1">
      <c r="B7" s="420"/>
      <c r="C7" s="419"/>
      <c r="D7" s="423"/>
      <c r="E7" s="423"/>
      <c r="F7" s="419"/>
      <c r="G7" s="419"/>
      <c r="H7" s="419"/>
      <c r="I7" s="419"/>
      <c r="J7" s="419"/>
      <c r="K7" s="423"/>
      <c r="L7" s="420"/>
      <c r="M7" s="431"/>
      <c r="N7" s="450"/>
      <c r="O7" s="451"/>
      <c r="P7" s="452"/>
      <c r="Q7" s="8"/>
      <c r="R7" s="8"/>
      <c r="S7" s="8"/>
      <c r="T7" s="8"/>
      <c r="AB7" s="450"/>
      <c r="AC7" s="451"/>
      <c r="AD7" s="452"/>
      <c r="AE7" s="456"/>
      <c r="AF7" s="457"/>
      <c r="AG7" s="458"/>
      <c r="AH7" s="462"/>
      <c r="AI7" s="463"/>
      <c r="AJ7" s="464"/>
      <c r="AK7" s="468"/>
      <c r="AL7" s="469"/>
      <c r="AM7" s="470"/>
      <c r="AN7" s="428"/>
      <c r="AO7" s="429"/>
      <c r="AP7" s="430"/>
      <c r="AQ7" s="438"/>
      <c r="AR7" s="439"/>
      <c r="AS7" s="440"/>
      <c r="AT7" s="444"/>
      <c r="AU7" s="445"/>
      <c r="AV7" s="446"/>
    </row>
    <row r="8" spans="2:48" ht="90.75" customHeight="1" thickBot="1">
      <c r="B8" s="421"/>
      <c r="C8" s="419"/>
      <c r="D8" s="424"/>
      <c r="E8" s="424"/>
      <c r="F8" s="419"/>
      <c r="G8" s="419"/>
      <c r="H8" s="419"/>
      <c r="I8" s="419"/>
      <c r="J8" s="419"/>
      <c r="K8" s="424"/>
      <c r="L8" s="421"/>
      <c r="M8" s="431"/>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510</v>
      </c>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22" t="s">
        <v>3</v>
      </c>
      <c r="C22" s="422" t="s">
        <v>4</v>
      </c>
      <c r="D22" s="422" t="s">
        <v>5</v>
      </c>
      <c r="E22" s="422" t="s">
        <v>6</v>
      </c>
      <c r="F22" s="422" t="s">
        <v>7</v>
      </c>
      <c r="G22" s="422" t="s">
        <v>8</v>
      </c>
      <c r="H22" s="422" t="s">
        <v>9</v>
      </c>
      <c r="I22" s="422" t="s">
        <v>10</v>
      </c>
      <c r="J22" s="422" t="s">
        <v>11</v>
      </c>
      <c r="K22" s="422" t="s">
        <v>12</v>
      </c>
      <c r="L22" s="422" t="s">
        <v>13</v>
      </c>
      <c r="M22" s="471" t="s">
        <v>14</v>
      </c>
      <c r="N22" s="447" t="s">
        <v>15</v>
      </c>
      <c r="O22" s="448"/>
      <c r="P22" s="449"/>
      <c r="Q22" s="432" t="s">
        <v>34</v>
      </c>
      <c r="R22" s="474" t="s">
        <v>35</v>
      </c>
      <c r="S22" s="432" t="s">
        <v>36</v>
      </c>
      <c r="T22" s="477" t="s">
        <v>37</v>
      </c>
      <c r="U22" s="478"/>
      <c r="V22" s="478"/>
      <c r="W22" s="478"/>
      <c r="X22" s="478"/>
      <c r="Y22" s="478"/>
      <c r="Z22" s="478"/>
      <c r="AA22" s="479"/>
      <c r="AB22" s="447" t="s">
        <v>16</v>
      </c>
      <c r="AC22" s="448"/>
      <c r="AD22" s="449"/>
      <c r="AE22" s="453" t="s">
        <v>17</v>
      </c>
      <c r="AF22" s="454"/>
      <c r="AG22" s="455"/>
      <c r="AH22" s="459" t="s">
        <v>18</v>
      </c>
      <c r="AI22" s="460"/>
      <c r="AJ22" s="461"/>
      <c r="AK22" s="465" t="s">
        <v>19</v>
      </c>
      <c r="AL22" s="466"/>
      <c r="AM22" s="467"/>
      <c r="AN22" s="425" t="s">
        <v>20</v>
      </c>
      <c r="AO22" s="426"/>
      <c r="AP22" s="427"/>
      <c r="AQ22" s="435" t="s">
        <v>21</v>
      </c>
      <c r="AR22" s="436"/>
      <c r="AS22" s="437"/>
      <c r="AT22" s="441" t="s">
        <v>22</v>
      </c>
      <c r="AU22" s="442"/>
      <c r="AV22" s="443"/>
      <c r="AW22" s="486" t="s">
        <v>38</v>
      </c>
      <c r="AX22" s="494"/>
      <c r="AY22" s="494"/>
      <c r="AZ22" s="494"/>
      <c r="BA22" s="494"/>
      <c r="BB22" s="494"/>
      <c r="BC22" s="494"/>
      <c r="BD22" s="487"/>
    </row>
    <row r="23" spans="1:56" ht="45.6" customHeight="1" thickBot="1">
      <c r="B23" s="423"/>
      <c r="C23" s="423"/>
      <c r="D23" s="423"/>
      <c r="E23" s="423"/>
      <c r="F23" s="423"/>
      <c r="G23" s="423"/>
      <c r="H23" s="423"/>
      <c r="I23" s="423"/>
      <c r="J23" s="423"/>
      <c r="K23" s="423"/>
      <c r="L23" s="423"/>
      <c r="M23" s="472"/>
      <c r="N23" s="450"/>
      <c r="O23" s="451"/>
      <c r="P23" s="452"/>
      <c r="Q23" s="433"/>
      <c r="R23" s="475"/>
      <c r="S23" s="433"/>
      <c r="T23" s="480" t="s">
        <v>39</v>
      </c>
      <c r="U23" s="481"/>
      <c r="V23" s="481"/>
      <c r="W23" s="482"/>
      <c r="X23" s="483" t="s">
        <v>40</v>
      </c>
      <c r="Y23" s="484"/>
      <c r="Z23" s="484"/>
      <c r="AA23" s="485"/>
      <c r="AB23" s="450"/>
      <c r="AC23" s="451"/>
      <c r="AD23" s="452"/>
      <c r="AE23" s="456"/>
      <c r="AF23" s="457"/>
      <c r="AG23" s="458"/>
      <c r="AH23" s="462"/>
      <c r="AI23" s="463"/>
      <c r="AJ23" s="464"/>
      <c r="AK23" s="468"/>
      <c r="AL23" s="469"/>
      <c r="AM23" s="470"/>
      <c r="AN23" s="428"/>
      <c r="AO23" s="429"/>
      <c r="AP23" s="430"/>
      <c r="AQ23" s="438"/>
      <c r="AR23" s="439"/>
      <c r="AS23" s="440"/>
      <c r="AT23" s="444"/>
      <c r="AU23" s="445"/>
      <c r="AV23" s="446"/>
      <c r="AW23" s="486" t="s">
        <v>41</v>
      </c>
      <c r="AX23" s="487"/>
      <c r="AY23" s="488" t="s">
        <v>42</v>
      </c>
      <c r="AZ23" s="489"/>
      <c r="BA23" s="490" t="s">
        <v>43</v>
      </c>
      <c r="BB23" s="491"/>
      <c r="BC23" s="492" t="s">
        <v>44</v>
      </c>
      <c r="BD23" s="493"/>
    </row>
    <row r="24" spans="1:56" ht="107.45" customHeight="1" thickBot="1">
      <c r="B24" s="424"/>
      <c r="C24" s="424"/>
      <c r="D24" s="424"/>
      <c r="E24" s="424"/>
      <c r="F24" s="424"/>
      <c r="G24" s="424"/>
      <c r="H24" s="424"/>
      <c r="I24" s="424"/>
      <c r="J24" s="424"/>
      <c r="K24" s="424"/>
      <c r="L24" s="424"/>
      <c r="M24" s="473"/>
      <c r="N24" s="9" t="s">
        <v>23</v>
      </c>
      <c r="O24" s="9" t="s">
        <v>24</v>
      </c>
      <c r="P24" s="9" t="s">
        <v>25</v>
      </c>
      <c r="Q24" s="434"/>
      <c r="R24" s="476"/>
      <c r="S24" s="434"/>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AW23:AX23"/>
    <mergeCell ref="AY23:AZ23"/>
    <mergeCell ref="BA23:BB23"/>
    <mergeCell ref="AH22:AJ23"/>
    <mergeCell ref="BC23:BD23"/>
    <mergeCell ref="AK22:AM23"/>
    <mergeCell ref="AN22:AP23"/>
    <mergeCell ref="AQ22:AS23"/>
    <mergeCell ref="AT22:AV23"/>
    <mergeCell ref="AW22:BD22"/>
    <mergeCell ref="R22:R24"/>
    <mergeCell ref="S22:S24"/>
    <mergeCell ref="T22:AA22"/>
    <mergeCell ref="AB22:AD23"/>
    <mergeCell ref="AE22:AG23"/>
    <mergeCell ref="T23:W23"/>
    <mergeCell ref="X23:AA23"/>
    <mergeCell ref="J22:J24"/>
    <mergeCell ref="K22:K24"/>
    <mergeCell ref="L22:L24"/>
    <mergeCell ref="M22:M24"/>
    <mergeCell ref="N22:P23"/>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AN6:AP7"/>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ENERO</v>
      </c>
      <c r="C5" s="7"/>
      <c r="D5" s="7"/>
      <c r="E5" s="7"/>
      <c r="F5" s="7"/>
      <c r="G5" s="7"/>
      <c r="H5" s="7"/>
      <c r="I5" s="7"/>
      <c r="J5" s="7"/>
      <c r="K5" s="7"/>
      <c r="L5" s="7"/>
      <c r="M5" s="7"/>
      <c r="N5" s="7"/>
      <c r="O5" s="7"/>
      <c r="P5" s="7"/>
      <c r="Q5" s="7"/>
      <c r="R5" s="7"/>
      <c r="S5" s="7"/>
    </row>
    <row r="6" spans="2:19" ht="21" customHeight="1" thickBot="1">
      <c r="B6" s="495" t="s">
        <v>3</v>
      </c>
      <c r="C6" s="495" t="s">
        <v>4</v>
      </c>
      <c r="D6" s="498" t="s">
        <v>5</v>
      </c>
      <c r="E6" s="498" t="s">
        <v>6</v>
      </c>
      <c r="F6" s="495" t="s">
        <v>7</v>
      </c>
      <c r="G6" s="495" t="s">
        <v>8</v>
      </c>
      <c r="H6" s="495" t="s">
        <v>9</v>
      </c>
      <c r="I6" s="495" t="s">
        <v>10</v>
      </c>
      <c r="J6" s="495" t="s">
        <v>11</v>
      </c>
      <c r="K6" s="498" t="s">
        <v>12</v>
      </c>
      <c r="L6" s="495" t="s">
        <v>13</v>
      </c>
      <c r="M6" s="501" t="s">
        <v>14</v>
      </c>
      <c r="N6" s="453" t="s">
        <v>284</v>
      </c>
      <c r="O6" s="454"/>
      <c r="P6" s="455"/>
      <c r="Q6" s="8"/>
      <c r="R6" s="8"/>
      <c r="S6" s="8"/>
    </row>
    <row r="7" spans="2:19" ht="69" customHeight="1" thickBot="1">
      <c r="B7" s="496"/>
      <c r="C7" s="495"/>
      <c r="D7" s="499"/>
      <c r="E7" s="499"/>
      <c r="F7" s="495"/>
      <c r="G7" s="495"/>
      <c r="H7" s="495"/>
      <c r="I7" s="495"/>
      <c r="J7" s="495"/>
      <c r="K7" s="499"/>
      <c r="L7" s="496"/>
      <c r="M7" s="501"/>
      <c r="N7" s="456"/>
      <c r="O7" s="457"/>
      <c r="P7" s="458"/>
      <c r="Q7" s="8"/>
      <c r="R7" s="8"/>
      <c r="S7" s="8"/>
    </row>
    <row r="8" spans="2:19" ht="90.75" customHeight="1" thickBot="1">
      <c r="B8" s="497"/>
      <c r="C8" s="495"/>
      <c r="D8" s="500"/>
      <c r="E8" s="500"/>
      <c r="F8" s="495"/>
      <c r="G8" s="495"/>
      <c r="H8" s="495"/>
      <c r="I8" s="495"/>
      <c r="J8" s="495"/>
      <c r="K8" s="500"/>
      <c r="L8" s="497"/>
      <c r="M8" s="501"/>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ENERO</v>
      </c>
      <c r="M21" s="43"/>
      <c r="N21" s="43"/>
      <c r="O21" s="43"/>
      <c r="P21" s="43"/>
      <c r="Q21" s="44"/>
      <c r="R21" s="45"/>
      <c r="S21" s="45"/>
    </row>
    <row r="22" spans="1:19" ht="45.6" customHeight="1">
      <c r="B22" s="498" t="s">
        <v>3</v>
      </c>
      <c r="C22" s="498" t="s">
        <v>4</v>
      </c>
      <c r="D22" s="498" t="s">
        <v>5</v>
      </c>
      <c r="E22" s="498" t="s">
        <v>6</v>
      </c>
      <c r="F22" s="498" t="s">
        <v>7</v>
      </c>
      <c r="G22" s="498" t="s">
        <v>8</v>
      </c>
      <c r="H22" s="498" t="s">
        <v>9</v>
      </c>
      <c r="I22" s="498" t="s">
        <v>10</v>
      </c>
      <c r="J22" s="498" t="s">
        <v>11</v>
      </c>
      <c r="K22" s="498" t="s">
        <v>12</v>
      </c>
      <c r="L22" s="498" t="s">
        <v>13</v>
      </c>
      <c r="M22" s="505" t="s">
        <v>14</v>
      </c>
      <c r="N22" s="453" t="s">
        <v>284</v>
      </c>
      <c r="O22" s="454"/>
      <c r="P22" s="455"/>
      <c r="Q22" s="502" t="s">
        <v>34</v>
      </c>
      <c r="R22" s="508" t="s">
        <v>35</v>
      </c>
      <c r="S22" s="502" t="s">
        <v>36</v>
      </c>
    </row>
    <row r="23" spans="1:19" ht="45.6" customHeight="1" thickBot="1">
      <c r="B23" s="499"/>
      <c r="C23" s="499"/>
      <c r="D23" s="499"/>
      <c r="E23" s="499"/>
      <c r="F23" s="499"/>
      <c r="G23" s="499"/>
      <c r="H23" s="499"/>
      <c r="I23" s="499"/>
      <c r="J23" s="499"/>
      <c r="K23" s="499"/>
      <c r="L23" s="499"/>
      <c r="M23" s="506"/>
      <c r="N23" s="456"/>
      <c r="O23" s="457"/>
      <c r="P23" s="458"/>
      <c r="Q23" s="503"/>
      <c r="R23" s="509"/>
      <c r="S23" s="503"/>
    </row>
    <row r="24" spans="1:19" ht="107.45" customHeight="1" thickBot="1">
      <c r="B24" s="500"/>
      <c r="C24" s="500"/>
      <c r="D24" s="500"/>
      <c r="E24" s="500"/>
      <c r="F24" s="500"/>
      <c r="G24" s="500"/>
      <c r="H24" s="500"/>
      <c r="I24" s="500"/>
      <c r="J24" s="500"/>
      <c r="K24" s="500"/>
      <c r="L24" s="500"/>
      <c r="M24" s="507"/>
      <c r="N24" s="11" t="s">
        <v>23</v>
      </c>
      <c r="O24" s="11" t="s">
        <v>24</v>
      </c>
      <c r="P24" s="11" t="s">
        <v>25</v>
      </c>
      <c r="Q24" s="504"/>
      <c r="R24" s="510"/>
      <c r="S24" s="504"/>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S22:S24"/>
    <mergeCell ref="K22:K24"/>
    <mergeCell ref="L22:L24"/>
    <mergeCell ref="M22:M24"/>
    <mergeCell ref="N22:P23"/>
    <mergeCell ref="Q22:Q24"/>
    <mergeCell ref="R22:R24"/>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topLeftCell="A31" zoomScale="85" zoomScaleNormal="85" zoomScaleSheetLayoutView="85" workbookViewId="0">
      <selection activeCell="P59" sqref="P59"/>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20" t="s">
        <v>286</v>
      </c>
      <c r="C1" s="520"/>
      <c r="D1" s="520"/>
      <c r="E1" s="520"/>
      <c r="F1" s="520"/>
      <c r="G1" s="520"/>
      <c r="H1" s="520"/>
      <c r="I1" s="520"/>
      <c r="J1" s="520"/>
      <c r="K1" s="520"/>
      <c r="L1" s="520"/>
      <c r="M1" s="520"/>
      <c r="N1" s="520"/>
      <c r="O1" s="520"/>
      <c r="P1" s="520"/>
    </row>
    <row r="2" spans="1:16" ht="18.600000000000001" customHeight="1">
      <c r="B2" s="520" t="s">
        <v>287</v>
      </c>
      <c r="C2" s="520"/>
      <c r="D2" s="520"/>
      <c r="E2" s="520"/>
      <c r="F2" s="520"/>
      <c r="G2" s="520"/>
      <c r="H2" s="520"/>
      <c r="I2" s="520"/>
      <c r="J2" s="520"/>
      <c r="K2" s="520"/>
      <c r="L2" s="520"/>
      <c r="M2" s="520"/>
      <c r="N2" s="520"/>
      <c r="O2" s="520"/>
      <c r="P2" s="520"/>
    </row>
    <row r="3" spans="1:16" ht="19.149999999999999" customHeight="1">
      <c r="B3" s="521" t="str">
        <f>+'AFF OAX'!B19</f>
        <v>ENTIDAD FEDERATIVA: OAXACA</v>
      </c>
      <c r="C3" s="521"/>
      <c r="D3" s="521"/>
      <c r="E3" s="521"/>
      <c r="F3" s="521"/>
      <c r="G3" s="521"/>
      <c r="H3" s="521"/>
      <c r="I3" s="521"/>
      <c r="J3" s="521"/>
      <c r="K3" s="521"/>
      <c r="L3" s="521"/>
      <c r="M3" s="521"/>
      <c r="N3" s="521"/>
      <c r="O3" s="521"/>
      <c r="P3" s="521"/>
    </row>
    <row r="4" spans="1:16" ht="19.149999999999999" customHeight="1">
      <c r="B4" s="522" t="s">
        <v>2</v>
      </c>
      <c r="C4" s="522"/>
      <c r="D4" s="522"/>
      <c r="E4" s="522"/>
      <c r="F4" s="522"/>
      <c r="G4" s="522"/>
      <c r="H4" s="522"/>
      <c r="I4" s="522"/>
      <c r="J4" s="522"/>
      <c r="K4" s="522"/>
      <c r="L4" s="522"/>
      <c r="M4" s="522"/>
      <c r="N4" s="522"/>
      <c r="O4" s="522"/>
      <c r="P4" s="522"/>
    </row>
    <row r="5" spans="1:16" ht="19.149999999999999" customHeight="1" thickBot="1">
      <c r="B5" s="523" t="str">
        <f>+'AFF OAX'!B21</f>
        <v>FECHA DE CORTE: ENERO</v>
      </c>
      <c r="C5" s="523"/>
      <c r="D5" s="523"/>
      <c r="E5" s="523"/>
      <c r="F5" s="523"/>
      <c r="G5" s="523"/>
      <c r="H5" s="524"/>
      <c r="I5" s="524"/>
      <c r="J5" s="525"/>
      <c r="K5" s="525"/>
      <c r="L5" s="230"/>
      <c r="M5" s="230"/>
      <c r="N5" s="230"/>
      <c r="O5" s="230"/>
      <c r="P5" s="230"/>
    </row>
    <row r="6" spans="1:16" ht="18.600000000000001" customHeight="1" thickTop="1" thickBot="1">
      <c r="A6" s="231" t="s">
        <v>288</v>
      </c>
      <c r="B6" s="511" t="s">
        <v>289</v>
      </c>
      <c r="C6" s="512"/>
      <c r="D6" s="512"/>
      <c r="E6" s="512"/>
      <c r="F6" s="512"/>
      <c r="G6" s="512"/>
      <c r="H6" s="512"/>
      <c r="I6" s="512"/>
      <c r="J6" s="512"/>
      <c r="K6" s="512"/>
      <c r="L6" s="512"/>
      <c r="M6" s="512"/>
      <c r="N6" s="512"/>
      <c r="O6" s="512"/>
      <c r="P6" s="512"/>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13" t="s">
        <v>290</v>
      </c>
      <c r="C8" s="514"/>
      <c r="D8" s="514"/>
      <c r="E8" s="515"/>
      <c r="F8" s="232"/>
      <c r="K8" s="513" t="s">
        <v>24</v>
      </c>
      <c r="L8" s="514"/>
      <c r="M8" s="514"/>
      <c r="N8" s="515"/>
      <c r="O8" s="230"/>
      <c r="P8" s="230"/>
    </row>
    <row r="9" spans="1:16" ht="72.599999999999994" customHeight="1" thickBot="1">
      <c r="B9" s="516" t="s">
        <v>291</v>
      </c>
      <c r="C9" s="517"/>
      <c r="D9" s="518">
        <f>+C43</f>
        <v>0</v>
      </c>
      <c r="E9" s="519"/>
      <c r="F9" s="230"/>
      <c r="G9" s="230"/>
      <c r="H9" s="230"/>
      <c r="I9" s="230"/>
      <c r="J9" s="230"/>
      <c r="K9" s="516" t="s">
        <v>292</v>
      </c>
      <c r="L9" s="517"/>
      <c r="M9" s="518">
        <f>+L43</f>
        <v>0</v>
      </c>
      <c r="N9" s="519"/>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32" t="s">
        <v>293</v>
      </c>
      <c r="C12" s="533"/>
      <c r="D12" s="518">
        <f>+G43+G75+G106+G137+G168+G199</f>
        <v>0</v>
      </c>
      <c r="E12" s="519"/>
      <c r="F12" s="230"/>
      <c r="G12" s="230"/>
      <c r="H12" s="230"/>
      <c r="I12" s="230"/>
      <c r="J12" s="230"/>
      <c r="K12" s="532" t="s">
        <v>293</v>
      </c>
      <c r="L12" s="533"/>
      <c r="M12" s="518">
        <f>+P43+P75+P106+P137+P168+P199</f>
        <v>0</v>
      </c>
      <c r="N12" s="519"/>
      <c r="O12" s="230"/>
      <c r="P12" s="230"/>
    </row>
    <row r="13" spans="1:16" ht="19.149999999999999" customHeight="1">
      <c r="B13" s="534" t="s">
        <v>294</v>
      </c>
      <c r="C13" s="535"/>
      <c r="D13" s="534" t="s">
        <v>295</v>
      </c>
      <c r="E13" s="535"/>
      <c r="F13" s="230"/>
      <c r="G13" s="230"/>
      <c r="H13" s="230"/>
      <c r="I13" s="230"/>
      <c r="J13" s="230"/>
      <c r="K13" s="534" t="s">
        <v>294</v>
      </c>
      <c r="L13" s="535"/>
      <c r="M13" s="534" t="s">
        <v>295</v>
      </c>
      <c r="N13" s="535"/>
      <c r="O13" s="230"/>
      <c r="P13" s="230"/>
    </row>
    <row r="14" spans="1:16" ht="19.149999999999999" customHeight="1" thickBot="1">
      <c r="B14" s="526">
        <f>+'AVANCE RENDIMIENTOS FINANCIEROS'!N25</f>
        <v>0</v>
      </c>
      <c r="C14" s="526"/>
      <c r="D14" s="526">
        <f>+D12-B14</f>
        <v>0</v>
      </c>
      <c r="E14" s="526"/>
      <c r="F14" s="230"/>
      <c r="G14" s="230"/>
      <c r="H14" s="230"/>
      <c r="I14" s="230"/>
      <c r="J14" s="230"/>
      <c r="K14" s="526">
        <f>+'AVANCE RENDIMIENTOS FINANCIEROS'!O25</f>
        <v>0</v>
      </c>
      <c r="L14" s="526"/>
      <c r="M14" s="526">
        <f>+M12-K14</f>
        <v>0</v>
      </c>
      <c r="N14" s="526"/>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27" t="s">
        <v>512</v>
      </c>
      <c r="C16" s="528"/>
      <c r="D16" s="528"/>
      <c r="E16" s="528"/>
      <c r="F16" s="528"/>
      <c r="G16" s="528"/>
      <c r="H16" s="528"/>
      <c r="I16" s="528"/>
      <c r="J16" s="528"/>
      <c r="K16" s="528"/>
      <c r="L16" s="528"/>
      <c r="M16" s="528"/>
      <c r="N16" s="528"/>
      <c r="O16" s="528"/>
      <c r="P16" s="528"/>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29" t="s">
        <v>290</v>
      </c>
      <c r="C18" s="530"/>
      <c r="D18" s="530"/>
      <c r="E18" s="531"/>
      <c r="F18" s="232"/>
      <c r="K18" s="529" t="s">
        <v>24</v>
      </c>
      <c r="L18" s="530"/>
      <c r="M18" s="530"/>
      <c r="N18" s="531"/>
      <c r="O18" s="232"/>
    </row>
    <row r="19" spans="1:16" ht="15.75" thickBot="1">
      <c r="B19" s="536" t="s">
        <v>298</v>
      </c>
      <c r="C19" s="537"/>
      <c r="D19" s="540" t="s">
        <v>513</v>
      </c>
      <c r="E19" s="541"/>
      <c r="F19" s="234"/>
      <c r="K19" s="536" t="s">
        <v>298</v>
      </c>
      <c r="L19" s="537"/>
      <c r="M19" s="540" t="s">
        <v>513</v>
      </c>
      <c r="N19" s="541"/>
      <c r="O19" s="234"/>
    </row>
    <row r="20" spans="1:16" ht="15.75" thickBot="1">
      <c r="B20" s="536" t="s">
        <v>299</v>
      </c>
      <c r="C20" s="537"/>
      <c r="D20" s="538" t="s">
        <v>514</v>
      </c>
      <c r="E20" s="539"/>
      <c r="F20" s="235"/>
      <c r="K20" s="536" t="s">
        <v>299</v>
      </c>
      <c r="L20" s="537"/>
      <c r="M20" s="538" t="s">
        <v>518</v>
      </c>
      <c r="N20" s="539"/>
      <c r="O20" s="235"/>
    </row>
    <row r="21" spans="1:16" ht="15.75" thickBot="1">
      <c r="B21" s="536" t="s">
        <v>300</v>
      </c>
      <c r="C21" s="537"/>
      <c r="D21" s="538" t="s">
        <v>515</v>
      </c>
      <c r="E21" s="539"/>
      <c r="F21" s="235"/>
      <c r="K21" s="536" t="s">
        <v>300</v>
      </c>
      <c r="L21" s="537"/>
      <c r="M21" s="538" t="s">
        <v>519</v>
      </c>
      <c r="N21" s="539"/>
      <c r="O21" s="235"/>
    </row>
    <row r="22" spans="1:16" ht="15.75" thickBot="1">
      <c r="B22" s="536" t="s">
        <v>301</v>
      </c>
      <c r="C22" s="537"/>
      <c r="D22" s="538" t="s">
        <v>516</v>
      </c>
      <c r="E22" s="539"/>
      <c r="F22" s="235"/>
      <c r="K22" s="536" t="s">
        <v>301</v>
      </c>
      <c r="L22" s="537"/>
      <c r="M22" s="538" t="s">
        <v>516</v>
      </c>
      <c r="N22" s="539"/>
      <c r="O22" s="235"/>
    </row>
    <row r="23" spans="1:16" ht="15.75" thickBot="1">
      <c r="B23" s="536" t="s">
        <v>302</v>
      </c>
      <c r="C23" s="537"/>
      <c r="D23" s="543" t="s">
        <v>517</v>
      </c>
      <c r="E23" s="544"/>
      <c r="F23" s="236"/>
      <c r="G23" s="237"/>
      <c r="H23" s="237"/>
      <c r="I23" s="237"/>
      <c r="K23" s="536" t="s">
        <v>302</v>
      </c>
      <c r="L23" s="537"/>
      <c r="M23" s="543" t="s">
        <v>520</v>
      </c>
      <c r="N23" s="544"/>
      <c r="O23" s="236"/>
      <c r="P23" s="237"/>
    </row>
    <row r="24" spans="1:16" ht="15.75" customHeight="1" thickBot="1">
      <c r="B24" s="545" t="s">
        <v>303</v>
      </c>
      <c r="C24" s="546"/>
      <c r="D24" s="546"/>
      <c r="E24" s="546"/>
      <c r="F24" s="546"/>
      <c r="G24" s="546"/>
      <c r="H24"/>
      <c r="I24"/>
      <c r="K24" s="545" t="s">
        <v>303</v>
      </c>
      <c r="L24" s="546"/>
      <c r="M24" s="546"/>
      <c r="N24" s="546"/>
      <c r="O24" s="546"/>
      <c r="P24" s="546"/>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c r="D28" s="263"/>
      <c r="E28" s="264"/>
      <c r="F28" s="265"/>
      <c r="G28" s="266">
        <f t="shared" ref="G28:G42" si="0">+E28-F28</f>
        <v>0</v>
      </c>
      <c r="H28"/>
      <c r="I28"/>
      <c r="K28" s="247" t="s">
        <v>313</v>
      </c>
      <c r="L28" s="262"/>
      <c r="M28" s="267"/>
      <c r="N28" s="264"/>
      <c r="O28" s="265"/>
      <c r="P28" s="266">
        <f t="shared" ref="P28:P42" si="1">+N28-O28</f>
        <v>0</v>
      </c>
    </row>
    <row r="29" spans="1:16" ht="15.75" thickBot="1">
      <c r="A29" s="261"/>
      <c r="B29" s="247" t="s">
        <v>314</v>
      </c>
      <c r="C29" s="262"/>
      <c r="D29" s="263"/>
      <c r="E29" s="264"/>
      <c r="F29" s="265"/>
      <c r="G29" s="266">
        <f t="shared" si="0"/>
        <v>0</v>
      </c>
      <c r="H29"/>
      <c r="I29"/>
      <c r="K29" s="247" t="s">
        <v>314</v>
      </c>
      <c r="L29" s="262"/>
      <c r="M29" s="267"/>
      <c r="N29" s="264"/>
      <c r="O29" s="265"/>
      <c r="P29" s="266">
        <f t="shared" si="1"/>
        <v>0</v>
      </c>
    </row>
    <row r="30" spans="1:16" ht="15.75" thickBot="1">
      <c r="A30" s="261"/>
      <c r="B30" s="247" t="s">
        <v>315</v>
      </c>
      <c r="C30" s="262"/>
      <c r="D30" s="263"/>
      <c r="E30" s="264"/>
      <c r="F30" s="265"/>
      <c r="G30" s="266">
        <f t="shared" si="0"/>
        <v>0</v>
      </c>
      <c r="H30"/>
      <c r="I30"/>
      <c r="K30" s="247" t="s">
        <v>315</v>
      </c>
      <c r="L30" s="262"/>
      <c r="M30" s="267"/>
      <c r="N30" s="264"/>
      <c r="O30" s="265"/>
      <c r="P30" s="266">
        <f t="shared" si="1"/>
        <v>0</v>
      </c>
    </row>
    <row r="31" spans="1:16" ht="15.75" thickBot="1">
      <c r="A31" s="261"/>
      <c r="B31" s="268" t="s">
        <v>316</v>
      </c>
      <c r="C31" s="262"/>
      <c r="D31" s="263"/>
      <c r="E31" s="264"/>
      <c r="F31" s="265"/>
      <c r="G31" s="266">
        <f t="shared" si="0"/>
        <v>0</v>
      </c>
      <c r="H31"/>
      <c r="I31"/>
      <c r="K31" s="268" t="s">
        <v>316</v>
      </c>
      <c r="L31" s="262"/>
      <c r="M31" s="267"/>
      <c r="N31" s="264"/>
      <c r="O31" s="265"/>
      <c r="P31" s="266">
        <f t="shared" si="1"/>
        <v>0</v>
      </c>
    </row>
    <row r="32" spans="1:16" ht="15.75" thickBot="1">
      <c r="A32" s="261"/>
      <c r="B32" s="268" t="s">
        <v>317</v>
      </c>
      <c r="C32" s="262"/>
      <c r="D32" s="263"/>
      <c r="E32" s="264"/>
      <c r="F32" s="265"/>
      <c r="G32" s="266">
        <f t="shared" si="0"/>
        <v>0</v>
      </c>
      <c r="H32"/>
      <c r="I32"/>
      <c r="K32" s="268" t="s">
        <v>317</v>
      </c>
      <c r="L32" s="262"/>
      <c r="M32" s="267"/>
      <c r="N32" s="264"/>
      <c r="O32" s="265"/>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0</v>
      </c>
      <c r="D43" s="276"/>
      <c r="E43" s="275">
        <f>SUM(E27:E42)</f>
        <v>0</v>
      </c>
      <c r="F43" s="275">
        <f t="shared" ref="F43:G43" si="2">SUM(F27:F42)</f>
        <v>0</v>
      </c>
      <c r="G43" s="275">
        <f t="shared" si="2"/>
        <v>0</v>
      </c>
      <c r="H43"/>
      <c r="I43"/>
      <c r="K43" s="274" t="s">
        <v>328</v>
      </c>
      <c r="L43" s="275">
        <f>SUM(L27:L42)</f>
        <v>0</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42" t="s">
        <v>511</v>
      </c>
      <c r="C48" s="542"/>
      <c r="D48" s="542"/>
      <c r="E48" s="542"/>
      <c r="F48" s="542"/>
      <c r="G48" s="542"/>
      <c r="H48" s="542"/>
      <c r="I48" s="542"/>
      <c r="J48" s="542"/>
      <c r="K48" s="542"/>
      <c r="L48" s="542"/>
      <c r="M48" s="542"/>
      <c r="N48" s="542"/>
      <c r="O48" s="542"/>
      <c r="P48" s="542"/>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29" t="s">
        <v>290</v>
      </c>
      <c r="C50" s="530"/>
      <c r="D50" s="530"/>
      <c r="E50" s="531"/>
      <c r="F50" s="232"/>
      <c r="K50" s="529" t="s">
        <v>24</v>
      </c>
      <c r="L50" s="530"/>
      <c r="M50" s="530"/>
      <c r="N50" s="531"/>
      <c r="O50" s="232"/>
    </row>
    <row r="51" spans="1:16" ht="15.75" thickBot="1">
      <c r="B51" s="536" t="s">
        <v>298</v>
      </c>
      <c r="C51" s="537"/>
      <c r="D51" s="540" t="s">
        <v>521</v>
      </c>
      <c r="E51" s="541"/>
      <c r="F51" s="234"/>
      <c r="K51" s="536" t="s">
        <v>298</v>
      </c>
      <c r="L51" s="537"/>
      <c r="M51" s="540" t="s">
        <v>521</v>
      </c>
      <c r="N51" s="541"/>
      <c r="O51" s="234"/>
    </row>
    <row r="52" spans="1:16" ht="15.75" thickBot="1">
      <c r="B52" s="536" t="s">
        <v>299</v>
      </c>
      <c r="C52" s="537"/>
      <c r="D52" s="538" t="s">
        <v>522</v>
      </c>
      <c r="E52" s="539"/>
      <c r="F52" s="235"/>
      <c r="K52" s="536" t="s">
        <v>299</v>
      </c>
      <c r="L52" s="537"/>
      <c r="M52" s="538" t="s">
        <v>525</v>
      </c>
      <c r="N52" s="539"/>
      <c r="O52" s="235"/>
    </row>
    <row r="53" spans="1:16" ht="15.75" thickBot="1">
      <c r="B53" s="536" t="s">
        <v>300</v>
      </c>
      <c r="C53" s="537"/>
      <c r="D53" s="538" t="s">
        <v>523</v>
      </c>
      <c r="E53" s="539"/>
      <c r="F53" s="235"/>
      <c r="K53" s="536" t="s">
        <v>300</v>
      </c>
      <c r="L53" s="537"/>
      <c r="M53" s="538" t="s">
        <v>526</v>
      </c>
      <c r="N53" s="539"/>
      <c r="O53" s="235"/>
    </row>
    <row r="54" spans="1:16" ht="15.75" thickBot="1">
      <c r="B54" s="536" t="s">
        <v>301</v>
      </c>
      <c r="C54" s="537"/>
      <c r="D54" s="538" t="s">
        <v>516</v>
      </c>
      <c r="E54" s="539"/>
      <c r="F54" s="235"/>
      <c r="K54" s="536" t="s">
        <v>301</v>
      </c>
      <c r="L54" s="537"/>
      <c r="M54" s="538" t="s">
        <v>516</v>
      </c>
      <c r="N54" s="539"/>
      <c r="O54" s="235"/>
    </row>
    <row r="55" spans="1:16" ht="15.75" thickBot="1">
      <c r="B55" s="536" t="s">
        <v>302</v>
      </c>
      <c r="C55" s="537"/>
      <c r="D55" s="543" t="s">
        <v>524</v>
      </c>
      <c r="E55" s="544"/>
      <c r="F55" s="236"/>
      <c r="G55" s="237"/>
      <c r="H55" s="237"/>
      <c r="I55" s="237"/>
      <c r="K55" s="536" t="s">
        <v>302</v>
      </c>
      <c r="L55" s="537"/>
      <c r="M55" s="543" t="s">
        <v>524</v>
      </c>
      <c r="N55" s="544"/>
      <c r="O55" s="236"/>
      <c r="P55" s="237"/>
    </row>
    <row r="56" spans="1:16" ht="15.75" customHeight="1" thickBot="1">
      <c r="B56" s="545" t="s">
        <v>303</v>
      </c>
      <c r="C56" s="546"/>
      <c r="D56" s="546"/>
      <c r="E56" s="546"/>
      <c r="F56" s="546"/>
      <c r="G56" s="546"/>
      <c r="H56"/>
      <c r="I56"/>
      <c r="K56" s="545" t="s">
        <v>303</v>
      </c>
      <c r="L56" s="546"/>
      <c r="M56" s="546"/>
      <c r="N56" s="546"/>
      <c r="O56" s="546"/>
      <c r="P56" s="546"/>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c r="D60" s="263"/>
      <c r="E60" s="264"/>
      <c r="F60" s="265"/>
      <c r="G60" s="266">
        <f t="shared" ref="G60:G74" si="4">+E60-F60</f>
        <v>0</v>
      </c>
      <c r="H60"/>
      <c r="I60"/>
      <c r="K60" s="247" t="s">
        <v>313</v>
      </c>
      <c r="L60" s="262"/>
      <c r="M60" s="267"/>
      <c r="N60" s="264"/>
      <c r="O60" s="265"/>
      <c r="P60" s="266">
        <f t="shared" ref="P60:P74" si="5">+N60-O60</f>
        <v>0</v>
      </c>
    </row>
    <row r="61" spans="1:16" ht="15.75" thickBot="1">
      <c r="A61" s="261"/>
      <c r="B61" s="247" t="s">
        <v>314</v>
      </c>
      <c r="C61" s="262"/>
      <c r="D61" s="263"/>
      <c r="E61" s="264"/>
      <c r="F61" s="265"/>
      <c r="G61" s="266">
        <f t="shared" si="4"/>
        <v>0</v>
      </c>
      <c r="H61"/>
      <c r="I61"/>
      <c r="K61" s="247" t="s">
        <v>314</v>
      </c>
      <c r="L61" s="262"/>
      <c r="M61" s="267"/>
      <c r="N61" s="264"/>
      <c r="O61" s="265"/>
      <c r="P61" s="266">
        <f t="shared" si="5"/>
        <v>0</v>
      </c>
    </row>
    <row r="62" spans="1:16" ht="15.75" thickBot="1">
      <c r="A62" s="261"/>
      <c r="B62" s="247" t="s">
        <v>315</v>
      </c>
      <c r="C62" s="262"/>
      <c r="D62" s="263"/>
      <c r="E62" s="264"/>
      <c r="F62" s="265"/>
      <c r="G62" s="266">
        <f t="shared" si="4"/>
        <v>0</v>
      </c>
      <c r="H62"/>
      <c r="I62"/>
      <c r="K62" s="247" t="s">
        <v>315</v>
      </c>
      <c r="L62" s="262"/>
      <c r="M62" s="267"/>
      <c r="N62" s="264"/>
      <c r="O62" s="265"/>
      <c r="P62" s="266">
        <f t="shared" si="5"/>
        <v>0</v>
      </c>
    </row>
    <row r="63" spans="1:16" ht="15.75" thickBot="1">
      <c r="A63" s="261"/>
      <c r="B63" s="268" t="s">
        <v>316</v>
      </c>
      <c r="C63" s="262"/>
      <c r="D63" s="263"/>
      <c r="E63" s="264"/>
      <c r="F63" s="265"/>
      <c r="G63" s="266">
        <f t="shared" si="4"/>
        <v>0</v>
      </c>
      <c r="H63"/>
      <c r="I63"/>
      <c r="K63" s="268" t="s">
        <v>316</v>
      </c>
      <c r="L63" s="262"/>
      <c r="M63" s="267"/>
      <c r="N63" s="264"/>
      <c r="O63" s="265"/>
      <c r="P63" s="266">
        <f t="shared" si="5"/>
        <v>0</v>
      </c>
    </row>
    <row r="64" spans="1:16" ht="15.75" thickBot="1">
      <c r="A64" s="261"/>
      <c r="B64" s="268" t="s">
        <v>317</v>
      </c>
      <c r="C64" s="262"/>
      <c r="D64" s="263"/>
      <c r="E64" s="264"/>
      <c r="F64" s="265"/>
      <c r="G64" s="266">
        <f t="shared" si="4"/>
        <v>0</v>
      </c>
      <c r="H64"/>
      <c r="I64"/>
      <c r="K64" s="268" t="s">
        <v>317</v>
      </c>
      <c r="L64" s="262"/>
      <c r="M64" s="267"/>
      <c r="N64" s="264"/>
      <c r="O64" s="265"/>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0</v>
      </c>
      <c r="D75" s="276"/>
      <c r="E75" s="275">
        <f>SUM(E59:E74)</f>
        <v>0</v>
      </c>
      <c r="F75" s="275">
        <f t="shared" ref="F75:G75" si="6">SUM(F59:F74)</f>
        <v>0</v>
      </c>
      <c r="G75" s="275">
        <f t="shared" si="6"/>
        <v>0</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42" t="s">
        <v>330</v>
      </c>
      <c r="C79" s="542"/>
      <c r="D79" s="542"/>
      <c r="E79" s="542"/>
      <c r="F79" s="542"/>
      <c r="G79" s="542"/>
      <c r="H79" s="542"/>
      <c r="I79" s="542"/>
      <c r="J79" s="542"/>
      <c r="K79" s="542"/>
      <c r="L79" s="542"/>
      <c r="M79" s="542"/>
      <c r="N79" s="542"/>
      <c r="O79" s="542"/>
      <c r="P79" s="542"/>
    </row>
    <row r="80" spans="1:16" ht="16.5" thickTop="1" thickBot="1">
      <c r="C80" s="283"/>
      <c r="D80" s="284"/>
      <c r="E80" s="283"/>
      <c r="F80" s="284"/>
      <c r="L80" s="283"/>
      <c r="M80" s="284"/>
      <c r="N80" s="283"/>
      <c r="O80" s="284"/>
    </row>
    <row r="81" spans="1:16" ht="21.75" thickBot="1">
      <c r="B81" s="529" t="s">
        <v>290</v>
      </c>
      <c r="C81" s="530"/>
      <c r="D81" s="530"/>
      <c r="E81" s="531"/>
      <c r="F81" s="232"/>
      <c r="K81" s="529" t="s">
        <v>24</v>
      </c>
      <c r="L81" s="530"/>
      <c r="M81" s="530"/>
      <c r="N81" s="531"/>
      <c r="O81" s="232"/>
    </row>
    <row r="82" spans="1:16" ht="15.75" thickBot="1">
      <c r="B82" s="536" t="s">
        <v>298</v>
      </c>
      <c r="C82" s="537"/>
      <c r="D82" s="540"/>
      <c r="E82" s="541"/>
      <c r="F82" s="234"/>
      <c r="K82" s="536" t="s">
        <v>298</v>
      </c>
      <c r="L82" s="537"/>
      <c r="M82" s="540"/>
      <c r="N82" s="541"/>
      <c r="O82" s="234"/>
    </row>
    <row r="83" spans="1:16" ht="15.75" thickBot="1">
      <c r="B83" s="536" t="s">
        <v>299</v>
      </c>
      <c r="C83" s="537"/>
      <c r="D83" s="538"/>
      <c r="E83" s="539"/>
      <c r="F83" s="235"/>
      <c r="K83" s="536" t="s">
        <v>299</v>
      </c>
      <c r="L83" s="537"/>
      <c r="M83" s="538"/>
      <c r="N83" s="539"/>
      <c r="O83" s="235"/>
    </row>
    <row r="84" spans="1:16" ht="15.75" thickBot="1">
      <c r="B84" s="536" t="s">
        <v>300</v>
      </c>
      <c r="C84" s="537"/>
      <c r="D84" s="538"/>
      <c r="E84" s="539"/>
      <c r="F84" s="235"/>
      <c r="K84" s="536" t="s">
        <v>300</v>
      </c>
      <c r="L84" s="537"/>
      <c r="M84" s="538"/>
      <c r="N84" s="539"/>
      <c r="O84" s="235"/>
    </row>
    <row r="85" spans="1:16" ht="15.75" thickBot="1">
      <c r="B85" s="536" t="s">
        <v>301</v>
      </c>
      <c r="C85" s="537"/>
      <c r="D85" s="538"/>
      <c r="E85" s="539"/>
      <c r="F85" s="235"/>
      <c r="K85" s="536" t="s">
        <v>301</v>
      </c>
      <c r="L85" s="537"/>
      <c r="M85" s="538"/>
      <c r="N85" s="539"/>
      <c r="O85" s="235"/>
    </row>
    <row r="86" spans="1:16" ht="15.75" thickBot="1">
      <c r="B86" s="536" t="s">
        <v>302</v>
      </c>
      <c r="C86" s="537"/>
      <c r="D86" s="543"/>
      <c r="E86" s="544"/>
      <c r="F86" s="236"/>
      <c r="G86" s="237"/>
      <c r="H86" s="237"/>
      <c r="I86" s="237"/>
      <c r="K86" s="536" t="s">
        <v>302</v>
      </c>
      <c r="L86" s="537"/>
      <c r="M86" s="543"/>
      <c r="N86" s="544"/>
      <c r="O86" s="236"/>
      <c r="P86" s="237"/>
    </row>
    <row r="87" spans="1:16" ht="15.75" customHeight="1" thickBot="1">
      <c r="B87" s="545" t="s">
        <v>303</v>
      </c>
      <c r="C87" s="546"/>
      <c r="D87" s="546"/>
      <c r="E87" s="546"/>
      <c r="F87" s="546"/>
      <c r="G87" s="546"/>
      <c r="H87"/>
      <c r="I87"/>
      <c r="K87" s="545" t="s">
        <v>303</v>
      </c>
      <c r="L87" s="546"/>
      <c r="M87" s="546"/>
      <c r="N87" s="546"/>
      <c r="O87" s="546"/>
      <c r="P87" s="546"/>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42" t="s">
        <v>330</v>
      </c>
      <c r="C110" s="542"/>
      <c r="D110" s="542"/>
      <c r="E110" s="542"/>
      <c r="F110" s="542"/>
      <c r="G110" s="542"/>
      <c r="H110" s="542"/>
      <c r="I110" s="542"/>
      <c r="J110" s="542"/>
      <c r="K110" s="542"/>
      <c r="L110" s="542"/>
      <c r="M110" s="542"/>
      <c r="N110" s="542"/>
      <c r="O110" s="542"/>
      <c r="P110" s="542"/>
    </row>
    <row r="111" spans="1:16" ht="16.5" thickTop="1" thickBot="1">
      <c r="C111" s="283"/>
      <c r="D111" s="284"/>
      <c r="E111" s="283"/>
      <c r="F111" s="284"/>
      <c r="L111" s="283"/>
      <c r="M111" s="284"/>
      <c r="N111" s="283"/>
      <c r="O111" s="284"/>
    </row>
    <row r="112" spans="1:16" ht="21.75" thickBot="1">
      <c r="B112" s="529" t="s">
        <v>290</v>
      </c>
      <c r="C112" s="530"/>
      <c r="D112" s="530"/>
      <c r="E112" s="531"/>
      <c r="F112" s="232"/>
      <c r="K112" s="529" t="s">
        <v>24</v>
      </c>
      <c r="L112" s="530"/>
      <c r="M112" s="530"/>
      <c r="N112" s="531"/>
      <c r="O112" s="232"/>
    </row>
    <row r="113" spans="1:16" ht="15.75" thickBot="1">
      <c r="B113" s="536" t="s">
        <v>298</v>
      </c>
      <c r="C113" s="537"/>
      <c r="D113" s="540"/>
      <c r="E113" s="541"/>
      <c r="F113" s="234"/>
      <c r="K113" s="536" t="s">
        <v>298</v>
      </c>
      <c r="L113" s="537"/>
      <c r="M113" s="540"/>
      <c r="N113" s="541"/>
      <c r="O113" s="234"/>
    </row>
    <row r="114" spans="1:16" ht="15.75" thickBot="1">
      <c r="B114" s="536" t="s">
        <v>299</v>
      </c>
      <c r="C114" s="537"/>
      <c r="D114" s="538"/>
      <c r="E114" s="539"/>
      <c r="F114" s="235"/>
      <c r="K114" s="536" t="s">
        <v>299</v>
      </c>
      <c r="L114" s="537"/>
      <c r="M114" s="538"/>
      <c r="N114" s="539"/>
      <c r="O114" s="235"/>
    </row>
    <row r="115" spans="1:16" ht="15.75" thickBot="1">
      <c r="B115" s="536" t="s">
        <v>300</v>
      </c>
      <c r="C115" s="537"/>
      <c r="D115" s="538"/>
      <c r="E115" s="539"/>
      <c r="F115" s="235"/>
      <c r="K115" s="536" t="s">
        <v>300</v>
      </c>
      <c r="L115" s="537"/>
      <c r="M115" s="538"/>
      <c r="N115" s="539"/>
      <c r="O115" s="235"/>
    </row>
    <row r="116" spans="1:16" ht="15.75" thickBot="1">
      <c r="B116" s="536" t="s">
        <v>301</v>
      </c>
      <c r="C116" s="537"/>
      <c r="D116" s="538"/>
      <c r="E116" s="539"/>
      <c r="F116" s="235"/>
      <c r="K116" s="536" t="s">
        <v>301</v>
      </c>
      <c r="L116" s="537"/>
      <c r="M116" s="538"/>
      <c r="N116" s="539"/>
      <c r="O116" s="235"/>
    </row>
    <row r="117" spans="1:16" ht="15.75" thickBot="1">
      <c r="B117" s="536" t="s">
        <v>302</v>
      </c>
      <c r="C117" s="537"/>
      <c r="D117" s="543"/>
      <c r="E117" s="544"/>
      <c r="F117" s="236"/>
      <c r="G117" s="237"/>
      <c r="H117" s="237"/>
      <c r="I117" s="237"/>
      <c r="K117" s="536" t="s">
        <v>302</v>
      </c>
      <c r="L117" s="537"/>
      <c r="M117" s="543"/>
      <c r="N117" s="544"/>
      <c r="O117" s="236"/>
      <c r="P117" s="237"/>
    </row>
    <row r="118" spans="1:16" ht="15.75" customHeight="1" thickBot="1">
      <c r="B118" s="545" t="s">
        <v>303</v>
      </c>
      <c r="C118" s="546"/>
      <c r="D118" s="546"/>
      <c r="E118" s="546"/>
      <c r="F118" s="546"/>
      <c r="G118" s="546"/>
      <c r="H118"/>
      <c r="I118"/>
      <c r="K118" s="545" t="s">
        <v>303</v>
      </c>
      <c r="L118" s="546"/>
      <c r="M118" s="546"/>
      <c r="N118" s="546"/>
      <c r="O118" s="546"/>
      <c r="P118" s="546"/>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42" t="s">
        <v>330</v>
      </c>
      <c r="C141" s="542"/>
      <c r="D141" s="542"/>
      <c r="E141" s="542"/>
      <c r="F141" s="542"/>
      <c r="G141" s="542"/>
      <c r="H141" s="542"/>
      <c r="I141" s="542"/>
      <c r="J141" s="542"/>
      <c r="K141" s="542"/>
      <c r="L141" s="542"/>
      <c r="M141" s="542"/>
      <c r="N141" s="542"/>
      <c r="O141" s="542"/>
      <c r="P141" s="542"/>
    </row>
    <row r="142" spans="1:16" ht="16.5" thickTop="1" thickBot="1">
      <c r="C142" s="283"/>
      <c r="D142" s="284"/>
      <c r="E142" s="283"/>
      <c r="F142" s="284"/>
      <c r="L142" s="283"/>
      <c r="M142" s="284"/>
      <c r="N142" s="283"/>
      <c r="O142" s="284"/>
    </row>
    <row r="143" spans="1:16" ht="21.75" thickBot="1">
      <c r="B143" s="529" t="s">
        <v>290</v>
      </c>
      <c r="C143" s="530"/>
      <c r="D143" s="530"/>
      <c r="E143" s="531"/>
      <c r="F143" s="232"/>
      <c r="K143" s="529" t="s">
        <v>24</v>
      </c>
      <c r="L143" s="530"/>
      <c r="M143" s="530"/>
      <c r="N143" s="531"/>
      <c r="O143" s="232"/>
    </row>
    <row r="144" spans="1:16" ht="15.75" thickBot="1">
      <c r="B144" s="536" t="s">
        <v>298</v>
      </c>
      <c r="C144" s="537"/>
      <c r="D144" s="540"/>
      <c r="E144" s="541"/>
      <c r="F144" s="234"/>
      <c r="K144" s="536" t="s">
        <v>298</v>
      </c>
      <c r="L144" s="537"/>
      <c r="M144" s="540"/>
      <c r="N144" s="541"/>
      <c r="O144" s="234"/>
    </row>
    <row r="145" spans="1:16" ht="15.75" thickBot="1">
      <c r="B145" s="536" t="s">
        <v>299</v>
      </c>
      <c r="C145" s="537"/>
      <c r="D145" s="538"/>
      <c r="E145" s="539"/>
      <c r="F145" s="235"/>
      <c r="K145" s="536" t="s">
        <v>299</v>
      </c>
      <c r="L145" s="537"/>
      <c r="M145" s="538"/>
      <c r="N145" s="539"/>
      <c r="O145" s="235"/>
    </row>
    <row r="146" spans="1:16" ht="15.75" thickBot="1">
      <c r="B146" s="536" t="s">
        <v>300</v>
      </c>
      <c r="C146" s="537"/>
      <c r="D146" s="538"/>
      <c r="E146" s="539"/>
      <c r="F146" s="235"/>
      <c r="K146" s="536" t="s">
        <v>300</v>
      </c>
      <c r="L146" s="537"/>
      <c r="M146" s="538"/>
      <c r="N146" s="539"/>
      <c r="O146" s="235"/>
    </row>
    <row r="147" spans="1:16" ht="15.75" thickBot="1">
      <c r="B147" s="536" t="s">
        <v>301</v>
      </c>
      <c r="C147" s="537"/>
      <c r="D147" s="538"/>
      <c r="E147" s="539"/>
      <c r="F147" s="235"/>
      <c r="K147" s="536" t="s">
        <v>301</v>
      </c>
      <c r="L147" s="537"/>
      <c r="M147" s="538"/>
      <c r="N147" s="539"/>
      <c r="O147" s="235"/>
    </row>
    <row r="148" spans="1:16" ht="15.75" thickBot="1">
      <c r="B148" s="536" t="s">
        <v>302</v>
      </c>
      <c r="C148" s="537"/>
      <c r="D148" s="543"/>
      <c r="E148" s="544"/>
      <c r="F148" s="236"/>
      <c r="G148" s="237"/>
      <c r="H148" s="237"/>
      <c r="I148" s="237"/>
      <c r="K148" s="536" t="s">
        <v>302</v>
      </c>
      <c r="L148" s="537"/>
      <c r="M148" s="543"/>
      <c r="N148" s="544"/>
      <c r="O148" s="236"/>
      <c r="P148" s="237"/>
    </row>
    <row r="149" spans="1:16" ht="15.75" customHeight="1" thickBot="1">
      <c r="B149" s="545" t="s">
        <v>303</v>
      </c>
      <c r="C149" s="546"/>
      <c r="D149" s="546"/>
      <c r="E149" s="546"/>
      <c r="F149" s="546"/>
      <c r="G149" s="546"/>
      <c r="H149"/>
      <c r="I149"/>
      <c r="K149" s="545" t="s">
        <v>303</v>
      </c>
      <c r="L149" s="546"/>
      <c r="M149" s="546"/>
      <c r="N149" s="546"/>
      <c r="O149" s="546"/>
      <c r="P149" s="546"/>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42" t="s">
        <v>330</v>
      </c>
      <c r="C172" s="542"/>
      <c r="D172" s="542"/>
      <c r="E172" s="542"/>
      <c r="F172" s="542"/>
      <c r="G172" s="542"/>
      <c r="H172" s="542"/>
      <c r="I172" s="542"/>
      <c r="J172" s="542"/>
      <c r="K172" s="542"/>
      <c r="L172" s="542"/>
      <c r="M172" s="542"/>
      <c r="N172" s="542"/>
      <c r="O172" s="542"/>
      <c r="P172" s="542"/>
    </row>
    <row r="173" spans="1:16" ht="16.5" thickTop="1" thickBot="1">
      <c r="C173" s="283"/>
      <c r="D173" s="284"/>
      <c r="E173" s="283"/>
      <c r="F173" s="284"/>
      <c r="L173" s="283"/>
      <c r="M173" s="284"/>
      <c r="N173" s="283"/>
      <c r="O173" s="284"/>
    </row>
    <row r="174" spans="1:16" ht="21.75" thickBot="1">
      <c r="B174" s="529" t="s">
        <v>290</v>
      </c>
      <c r="C174" s="530"/>
      <c r="D174" s="530"/>
      <c r="E174" s="531"/>
      <c r="F174" s="232"/>
      <c r="K174" s="529" t="s">
        <v>24</v>
      </c>
      <c r="L174" s="530"/>
      <c r="M174" s="530"/>
      <c r="N174" s="531"/>
      <c r="O174" s="232"/>
    </row>
    <row r="175" spans="1:16" ht="15.75" thickBot="1">
      <c r="B175" s="536" t="s">
        <v>298</v>
      </c>
      <c r="C175" s="537"/>
      <c r="D175" s="540"/>
      <c r="E175" s="541"/>
      <c r="F175" s="234"/>
      <c r="K175" s="536" t="s">
        <v>298</v>
      </c>
      <c r="L175" s="537"/>
      <c r="M175" s="540"/>
      <c r="N175" s="541"/>
      <c r="O175" s="234"/>
    </row>
    <row r="176" spans="1:16" ht="15.75" thickBot="1">
      <c r="B176" s="536" t="s">
        <v>299</v>
      </c>
      <c r="C176" s="537"/>
      <c r="D176" s="538"/>
      <c r="E176" s="539"/>
      <c r="F176" s="235"/>
      <c r="K176" s="536" t="s">
        <v>299</v>
      </c>
      <c r="L176" s="537"/>
      <c r="M176" s="538"/>
      <c r="N176" s="539"/>
      <c r="O176" s="235"/>
    </row>
    <row r="177" spans="1:16" ht="15.75" thickBot="1">
      <c r="B177" s="536" t="s">
        <v>300</v>
      </c>
      <c r="C177" s="537"/>
      <c r="D177" s="538"/>
      <c r="E177" s="539"/>
      <c r="F177" s="235"/>
      <c r="K177" s="536" t="s">
        <v>300</v>
      </c>
      <c r="L177" s="537"/>
      <c r="M177" s="538"/>
      <c r="N177" s="539"/>
      <c r="O177" s="235"/>
    </row>
    <row r="178" spans="1:16" ht="15.75" thickBot="1">
      <c r="B178" s="536" t="s">
        <v>301</v>
      </c>
      <c r="C178" s="537"/>
      <c r="D178" s="538"/>
      <c r="E178" s="539"/>
      <c r="F178" s="235"/>
      <c r="K178" s="536" t="s">
        <v>301</v>
      </c>
      <c r="L178" s="537"/>
      <c r="M178" s="538"/>
      <c r="N178" s="539"/>
      <c r="O178" s="235"/>
    </row>
    <row r="179" spans="1:16" ht="15.75" thickBot="1">
      <c r="B179" s="536" t="s">
        <v>302</v>
      </c>
      <c r="C179" s="537"/>
      <c r="D179" s="543"/>
      <c r="E179" s="544"/>
      <c r="F179" s="236"/>
      <c r="G179" s="237"/>
      <c r="H179" s="237"/>
      <c r="I179" s="237"/>
      <c r="K179" s="536" t="s">
        <v>302</v>
      </c>
      <c r="L179" s="537"/>
      <c r="M179" s="543"/>
      <c r="N179" s="544"/>
      <c r="O179" s="236"/>
      <c r="P179" s="237"/>
    </row>
    <row r="180" spans="1:16" ht="15.75" customHeight="1" thickBot="1">
      <c r="B180" s="545" t="s">
        <v>303</v>
      </c>
      <c r="C180" s="546"/>
      <c r="D180" s="546"/>
      <c r="E180" s="546"/>
      <c r="F180" s="546"/>
      <c r="G180" s="546"/>
      <c r="H180"/>
      <c r="I180"/>
      <c r="K180" s="545" t="s">
        <v>303</v>
      </c>
      <c r="L180" s="546"/>
      <c r="M180" s="546"/>
      <c r="N180" s="546"/>
      <c r="O180" s="546"/>
      <c r="P180" s="546"/>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180:G180"/>
    <mergeCell ref="K180:P180"/>
    <mergeCell ref="B178:C178"/>
    <mergeCell ref="D178:E178"/>
    <mergeCell ref="K178:L178"/>
    <mergeCell ref="M178:N178"/>
    <mergeCell ref="B179:C179"/>
    <mergeCell ref="D179:E179"/>
    <mergeCell ref="K179:L179"/>
    <mergeCell ref="M179:N179"/>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18:G118"/>
    <mergeCell ref="K118:P118"/>
    <mergeCell ref="B141:P141"/>
    <mergeCell ref="B143:E143"/>
    <mergeCell ref="K143:N143"/>
    <mergeCell ref="B144:C144"/>
    <mergeCell ref="D144:E144"/>
    <mergeCell ref="K144:L144"/>
    <mergeCell ref="M144:N144"/>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87:G87"/>
    <mergeCell ref="K87:P87"/>
    <mergeCell ref="B110:P110"/>
    <mergeCell ref="B112:E112"/>
    <mergeCell ref="K112:N112"/>
    <mergeCell ref="B113:C113"/>
    <mergeCell ref="D113:E113"/>
    <mergeCell ref="K113:L113"/>
    <mergeCell ref="M113:N113"/>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56:G56"/>
    <mergeCell ref="K56:P56"/>
    <mergeCell ref="B79:P79"/>
    <mergeCell ref="B81:E81"/>
    <mergeCell ref="K81:N81"/>
    <mergeCell ref="B82:C82"/>
    <mergeCell ref="D82:E82"/>
    <mergeCell ref="K82:L82"/>
    <mergeCell ref="M82:N82"/>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48:P48"/>
    <mergeCell ref="B50:E50"/>
    <mergeCell ref="K50:N50"/>
    <mergeCell ref="B51:C51"/>
    <mergeCell ref="D51:E51"/>
    <mergeCell ref="K51:L51"/>
    <mergeCell ref="M51:N51"/>
    <mergeCell ref="B23:C23"/>
    <mergeCell ref="D23:E23"/>
    <mergeCell ref="K23:L23"/>
    <mergeCell ref="M23:N23"/>
    <mergeCell ref="B24:G24"/>
    <mergeCell ref="K24:P24"/>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6:P6"/>
    <mergeCell ref="B8:E8"/>
    <mergeCell ref="K8:N8"/>
    <mergeCell ref="B9:C9"/>
    <mergeCell ref="D9:E9"/>
    <mergeCell ref="K9:L9"/>
    <mergeCell ref="M9:N9"/>
    <mergeCell ref="B1:P1"/>
    <mergeCell ref="B2:P2"/>
    <mergeCell ref="B3:P3"/>
    <mergeCell ref="B4:P4"/>
    <mergeCell ref="B5:G5"/>
    <mergeCell ref="H5:I5"/>
    <mergeCell ref="J5:K5"/>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49" t="s">
        <v>286</v>
      </c>
      <c r="C2" s="549"/>
      <c r="D2" s="549"/>
      <c r="E2" s="549"/>
      <c r="F2" s="549"/>
      <c r="G2" s="549"/>
      <c r="H2" s="549"/>
      <c r="I2" s="288"/>
    </row>
    <row r="3" spans="2:14" ht="31.5" customHeight="1">
      <c r="B3" s="550" t="s">
        <v>335</v>
      </c>
      <c r="C3" s="550"/>
      <c r="D3" s="550"/>
      <c r="E3" s="550"/>
      <c r="F3" s="550"/>
      <c r="G3" s="550"/>
      <c r="H3" s="550"/>
      <c r="I3" s="288"/>
    </row>
    <row r="4" spans="2:14" ht="43.5" customHeight="1">
      <c r="B4" s="551" t="str">
        <f>+'MINISTRACIONES-RENDIMIENTOS'!B3:P3</f>
        <v>ENTIDAD FEDERATIVA: OAXACA</v>
      </c>
      <c r="C4" s="551"/>
      <c r="D4" s="551"/>
      <c r="E4" s="551"/>
      <c r="F4" s="551"/>
      <c r="G4" s="551"/>
      <c r="H4" s="551"/>
      <c r="I4" s="288"/>
    </row>
    <row r="5" spans="2:14" ht="40.5" customHeight="1" thickBot="1">
      <c r="B5" s="289"/>
      <c r="C5" s="290"/>
      <c r="D5" s="291"/>
      <c r="E5" s="291"/>
      <c r="F5" s="289"/>
      <c r="G5" s="291"/>
      <c r="H5" s="292"/>
      <c r="I5" s="289"/>
    </row>
    <row r="6" spans="2:14" ht="33.75" customHeight="1" thickBot="1">
      <c r="B6" s="552" t="s">
        <v>336</v>
      </c>
      <c r="C6" s="553"/>
      <c r="D6" s="556" t="s">
        <v>337</v>
      </c>
      <c r="E6" s="557"/>
      <c r="F6" s="557"/>
      <c r="G6" s="557"/>
      <c r="H6" s="558"/>
      <c r="I6" s="293"/>
    </row>
    <row r="7" spans="2:14" ht="59.25" customHeight="1">
      <c r="B7" s="554"/>
      <c r="C7" s="555"/>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47">
        <v>1</v>
      </c>
      <c r="C9" s="303" t="s">
        <v>341</v>
      </c>
      <c r="D9" s="304">
        <v>0</v>
      </c>
      <c r="E9" s="304"/>
      <c r="F9" s="304">
        <v>0</v>
      </c>
      <c r="G9" s="304"/>
      <c r="H9" s="305">
        <f t="shared" ref="H9" si="0">+D9+F9</f>
        <v>0</v>
      </c>
      <c r="I9" s="301"/>
      <c r="J9" s="302"/>
      <c r="K9" s="302"/>
      <c r="L9" s="302"/>
      <c r="M9" s="302"/>
      <c r="N9" s="302"/>
    </row>
    <row r="10" spans="2:14" ht="32.25" thickBot="1">
      <c r="B10" s="548"/>
      <c r="C10" s="306" t="s">
        <v>342</v>
      </c>
      <c r="D10" s="307"/>
      <c r="E10" s="307"/>
      <c r="F10" s="307"/>
      <c r="G10" s="307"/>
      <c r="H10" s="308"/>
      <c r="I10" s="301"/>
      <c r="J10" s="302"/>
      <c r="K10" s="302"/>
      <c r="L10" s="302"/>
      <c r="M10" s="302"/>
      <c r="N10" s="302"/>
    </row>
    <row r="11" spans="2:14">
      <c r="B11" s="547">
        <v>2</v>
      </c>
      <c r="C11" s="303" t="s">
        <v>343</v>
      </c>
      <c r="D11" s="304">
        <v>0</v>
      </c>
      <c r="E11" s="304"/>
      <c r="F11" s="304">
        <v>0</v>
      </c>
      <c r="G11" s="304"/>
      <c r="H11" s="305">
        <f t="shared" ref="H11" si="1">+D11+F11</f>
        <v>0</v>
      </c>
      <c r="I11" s="301"/>
      <c r="J11" s="302"/>
      <c r="K11" s="302"/>
      <c r="L11" s="302"/>
      <c r="M11" s="302"/>
      <c r="N11" s="302"/>
    </row>
    <row r="12" spans="2:14" ht="32.25" thickBot="1">
      <c r="B12" s="548"/>
      <c r="C12" s="306" t="s">
        <v>342</v>
      </c>
      <c r="D12" s="307"/>
      <c r="E12" s="307"/>
      <c r="F12" s="307"/>
      <c r="G12" s="307"/>
      <c r="H12" s="308"/>
      <c r="I12" s="301"/>
      <c r="J12" s="302"/>
      <c r="K12" s="302"/>
      <c r="L12" s="302"/>
      <c r="M12" s="302"/>
      <c r="N12" s="302"/>
    </row>
    <row r="13" spans="2:14">
      <c r="B13" s="547">
        <v>3</v>
      </c>
      <c r="C13" s="303" t="s">
        <v>344</v>
      </c>
      <c r="D13" s="304">
        <v>0</v>
      </c>
      <c r="E13" s="304"/>
      <c r="F13" s="304">
        <v>0</v>
      </c>
      <c r="G13" s="304"/>
      <c r="H13" s="305">
        <f t="shared" ref="H13" si="2">+D13+F13</f>
        <v>0</v>
      </c>
      <c r="I13" s="301"/>
      <c r="J13" s="302"/>
      <c r="K13" s="302"/>
      <c r="L13" s="302"/>
      <c r="M13" s="302"/>
      <c r="N13" s="302"/>
    </row>
    <row r="14" spans="2:14" ht="32.25" thickBot="1">
      <c r="B14" s="548"/>
      <c r="C14" s="306" t="s">
        <v>342</v>
      </c>
      <c r="D14" s="307"/>
      <c r="E14" s="307"/>
      <c r="F14" s="307"/>
      <c r="G14" s="307"/>
      <c r="H14" s="308"/>
      <c r="I14" s="301"/>
      <c r="J14" s="302"/>
      <c r="K14" s="302"/>
      <c r="L14" s="302"/>
      <c r="M14" s="302"/>
      <c r="N14" s="302"/>
    </row>
    <row r="15" spans="2:14">
      <c r="B15" s="547">
        <v>4</v>
      </c>
      <c r="C15" s="303" t="s">
        <v>345</v>
      </c>
      <c r="D15" s="304">
        <v>0</v>
      </c>
      <c r="E15" s="304"/>
      <c r="F15" s="304">
        <v>0</v>
      </c>
      <c r="G15" s="304"/>
      <c r="H15" s="305">
        <f t="shared" ref="H15" si="3">+D15+F15</f>
        <v>0</v>
      </c>
      <c r="I15" s="301"/>
      <c r="J15" s="302"/>
      <c r="K15" s="302"/>
      <c r="L15" s="302"/>
      <c r="M15" s="302"/>
      <c r="N15" s="302"/>
    </row>
    <row r="16" spans="2:14" ht="32.25" thickBot="1">
      <c r="B16" s="548"/>
      <c r="C16" s="306" t="s">
        <v>342</v>
      </c>
      <c r="D16" s="307"/>
      <c r="E16" s="307"/>
      <c r="F16" s="307"/>
      <c r="G16" s="307"/>
      <c r="H16" s="308"/>
      <c r="I16" s="301"/>
      <c r="J16" s="302"/>
      <c r="K16" s="302"/>
      <c r="L16" s="302"/>
      <c r="M16" s="302"/>
      <c r="N16" s="302"/>
    </row>
    <row r="17" spans="2:14">
      <c r="B17" s="547">
        <v>5</v>
      </c>
      <c r="C17" s="303" t="s">
        <v>346</v>
      </c>
      <c r="D17" s="304">
        <v>0</v>
      </c>
      <c r="E17" s="304"/>
      <c r="F17" s="304">
        <v>0</v>
      </c>
      <c r="G17" s="304"/>
      <c r="H17" s="305">
        <f t="shared" ref="H17" si="4">+D17+F17</f>
        <v>0</v>
      </c>
      <c r="I17" s="301"/>
      <c r="J17" s="302"/>
      <c r="K17" s="302"/>
      <c r="L17" s="302"/>
      <c r="M17" s="302"/>
      <c r="N17" s="302"/>
    </row>
    <row r="18" spans="2:14" ht="32.25" thickBot="1">
      <c r="B18" s="548"/>
      <c r="C18" s="306" t="s">
        <v>342</v>
      </c>
      <c r="D18" s="307"/>
      <c r="E18" s="307"/>
      <c r="F18" s="307"/>
      <c r="G18" s="307"/>
      <c r="H18" s="308"/>
      <c r="I18" s="301"/>
      <c r="J18" s="302"/>
      <c r="K18" s="302"/>
      <c r="L18" s="302"/>
      <c r="M18" s="302"/>
      <c r="N18" s="302"/>
    </row>
    <row r="19" spans="2:14">
      <c r="B19" s="547">
        <v>6</v>
      </c>
      <c r="C19" s="303" t="s">
        <v>347</v>
      </c>
      <c r="D19" s="304">
        <v>0</v>
      </c>
      <c r="E19" s="304"/>
      <c r="F19" s="304">
        <v>0</v>
      </c>
      <c r="G19" s="304"/>
      <c r="H19" s="305">
        <f t="shared" ref="H19" si="5">+D19+F19</f>
        <v>0</v>
      </c>
      <c r="I19" s="301"/>
      <c r="J19" s="302"/>
      <c r="K19" s="302"/>
      <c r="L19" s="302"/>
      <c r="M19" s="302"/>
      <c r="N19" s="302"/>
    </row>
    <row r="20" spans="2:14" ht="32.25" thickBot="1">
      <c r="B20" s="548"/>
      <c r="C20" s="306" t="s">
        <v>342</v>
      </c>
      <c r="D20" s="307"/>
      <c r="E20" s="307"/>
      <c r="F20" s="307"/>
      <c r="G20" s="307"/>
      <c r="H20" s="308"/>
      <c r="I20" s="301"/>
      <c r="J20" s="302"/>
      <c r="K20" s="302"/>
      <c r="L20" s="302"/>
      <c r="M20" s="302"/>
      <c r="N20" s="302"/>
    </row>
    <row r="21" spans="2:14">
      <c r="B21" s="547">
        <v>7</v>
      </c>
      <c r="C21" s="303" t="s">
        <v>348</v>
      </c>
      <c r="D21" s="304">
        <v>0</v>
      </c>
      <c r="E21" s="304"/>
      <c r="F21" s="304">
        <v>0</v>
      </c>
      <c r="G21" s="304"/>
      <c r="H21" s="305">
        <f t="shared" ref="H21" si="6">+D21+F21</f>
        <v>0</v>
      </c>
      <c r="I21" s="301"/>
      <c r="J21" s="302"/>
      <c r="K21" s="302"/>
      <c r="L21" s="302"/>
      <c r="M21" s="302"/>
      <c r="N21" s="302"/>
    </row>
    <row r="22" spans="2:14" ht="32.25" thickBot="1">
      <c r="B22" s="548"/>
      <c r="C22" s="306" t="s">
        <v>342</v>
      </c>
      <c r="D22" s="307"/>
      <c r="E22" s="307"/>
      <c r="F22" s="307"/>
      <c r="G22" s="307"/>
      <c r="H22" s="308"/>
      <c r="I22" s="301"/>
      <c r="J22" s="302"/>
      <c r="K22" s="302"/>
      <c r="L22" s="302"/>
      <c r="M22" s="302"/>
      <c r="N22" s="302"/>
    </row>
    <row r="23" spans="2:14">
      <c r="B23" s="547">
        <v>8</v>
      </c>
      <c r="C23" s="303" t="s">
        <v>349</v>
      </c>
      <c r="D23" s="304">
        <v>0</v>
      </c>
      <c r="E23" s="304"/>
      <c r="F23" s="304">
        <v>0</v>
      </c>
      <c r="G23" s="304"/>
      <c r="H23" s="305">
        <f t="shared" ref="H23" si="7">+D23+F23</f>
        <v>0</v>
      </c>
      <c r="I23" s="301"/>
      <c r="J23" s="302"/>
      <c r="K23" s="302"/>
      <c r="L23" s="302"/>
      <c r="M23" s="302"/>
      <c r="N23" s="302"/>
    </row>
    <row r="24" spans="2:14" ht="32.25" thickBot="1">
      <c r="B24" s="548"/>
      <c r="C24" s="306" t="s">
        <v>342</v>
      </c>
      <c r="D24" s="307"/>
      <c r="E24" s="307"/>
      <c r="F24" s="307"/>
      <c r="G24" s="307"/>
      <c r="H24" s="308"/>
      <c r="I24" s="301"/>
      <c r="J24" s="302"/>
      <c r="K24" s="302"/>
      <c r="L24" s="302"/>
      <c r="M24" s="302"/>
      <c r="N24" s="302"/>
    </row>
    <row r="25" spans="2:14">
      <c r="B25" s="547">
        <v>9</v>
      </c>
      <c r="C25" s="303" t="s">
        <v>350</v>
      </c>
      <c r="D25" s="304">
        <v>0</v>
      </c>
      <c r="E25" s="304"/>
      <c r="F25" s="304">
        <v>0</v>
      </c>
      <c r="G25" s="304"/>
      <c r="H25" s="305">
        <f t="shared" ref="H25" si="8">+D25+F25</f>
        <v>0</v>
      </c>
      <c r="I25" s="301"/>
      <c r="J25" s="302"/>
      <c r="K25" s="302"/>
      <c r="L25" s="302"/>
      <c r="M25" s="302"/>
      <c r="N25" s="302"/>
    </row>
    <row r="26" spans="2:14" ht="32.25" thickBot="1">
      <c r="B26" s="548"/>
      <c r="C26" s="306" t="s">
        <v>342</v>
      </c>
      <c r="D26" s="307"/>
      <c r="E26" s="307"/>
      <c r="F26" s="307"/>
      <c r="G26" s="307"/>
      <c r="H26" s="308"/>
      <c r="I26" s="301"/>
      <c r="J26" s="302"/>
      <c r="K26" s="302"/>
      <c r="L26" s="302"/>
      <c r="M26" s="302"/>
      <c r="N26" s="302"/>
    </row>
    <row r="27" spans="2:14">
      <c r="B27" s="547">
        <v>10</v>
      </c>
      <c r="C27" s="303" t="s">
        <v>351</v>
      </c>
      <c r="D27" s="304">
        <v>0</v>
      </c>
      <c r="E27" s="304"/>
      <c r="F27" s="304">
        <v>0</v>
      </c>
      <c r="G27" s="304"/>
      <c r="H27" s="305">
        <f t="shared" ref="H27" si="9">+D27+F27</f>
        <v>0</v>
      </c>
      <c r="I27" s="301"/>
      <c r="J27" s="302"/>
      <c r="K27" s="302"/>
      <c r="L27" s="302"/>
      <c r="M27" s="302"/>
      <c r="N27" s="302"/>
    </row>
    <row r="28" spans="2:14" ht="32.25" thickBot="1">
      <c r="B28" s="548"/>
      <c r="C28" s="306" t="s">
        <v>342</v>
      </c>
      <c r="D28" s="307"/>
      <c r="E28" s="307"/>
      <c r="F28" s="307"/>
      <c r="G28" s="307"/>
      <c r="H28" s="308"/>
      <c r="I28" s="301"/>
      <c r="J28" s="302"/>
      <c r="K28" s="302"/>
      <c r="L28" s="302"/>
      <c r="M28" s="302"/>
      <c r="N28" s="302"/>
    </row>
    <row r="29" spans="2:14" ht="72">
      <c r="B29" s="547" t="s">
        <v>352</v>
      </c>
      <c r="C29" s="303" t="s">
        <v>353</v>
      </c>
      <c r="D29" s="304">
        <v>0</v>
      </c>
      <c r="E29" s="304"/>
      <c r="F29" s="304">
        <v>0</v>
      </c>
      <c r="G29" s="304"/>
      <c r="H29" s="305">
        <f t="shared" ref="H29" si="10">+D29+F29</f>
        <v>0</v>
      </c>
      <c r="I29" s="301"/>
      <c r="J29" s="302"/>
      <c r="K29" s="302"/>
      <c r="L29" s="302"/>
      <c r="M29" s="302"/>
      <c r="N29" s="302"/>
    </row>
    <row r="30" spans="2:14" ht="32.25" thickBot="1">
      <c r="B30" s="54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62" t="s">
        <v>336</v>
      </c>
      <c r="C34" s="563"/>
      <c r="D34" s="559" t="s">
        <v>354</v>
      </c>
      <c r="E34" s="560"/>
      <c r="F34" s="560"/>
      <c r="G34" s="560"/>
      <c r="H34" s="561"/>
      <c r="I34" s="293"/>
    </row>
    <row r="35" spans="2:14" ht="59.25" customHeight="1">
      <c r="B35" s="564"/>
      <c r="C35" s="565"/>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47">
        <v>1</v>
      </c>
      <c r="C37" s="303" t="s">
        <v>341</v>
      </c>
      <c r="D37" s="304">
        <v>0</v>
      </c>
      <c r="E37" s="304"/>
      <c r="F37" s="304">
        <v>0</v>
      </c>
      <c r="G37" s="304"/>
      <c r="H37" s="305">
        <f t="shared" ref="H37" si="11">+D37+F37</f>
        <v>0</v>
      </c>
      <c r="I37" s="301"/>
      <c r="J37" s="302"/>
      <c r="K37" s="302"/>
      <c r="L37" s="302"/>
      <c r="M37" s="302"/>
      <c r="N37" s="302"/>
    </row>
    <row r="38" spans="2:14" ht="32.25" thickBot="1">
      <c r="B38" s="548"/>
      <c r="C38" s="321" t="s">
        <v>342</v>
      </c>
      <c r="D38" s="307"/>
      <c r="E38" s="307"/>
      <c r="F38" s="307"/>
      <c r="G38" s="307"/>
      <c r="H38" s="308"/>
      <c r="I38" s="301"/>
      <c r="J38" s="302"/>
      <c r="K38" s="302"/>
      <c r="L38" s="302"/>
      <c r="M38" s="302"/>
      <c r="N38" s="302"/>
    </row>
    <row r="39" spans="2:14">
      <c r="B39" s="547">
        <v>2</v>
      </c>
      <c r="C39" s="303" t="s">
        <v>343</v>
      </c>
      <c r="D39" s="304">
        <v>0</v>
      </c>
      <c r="E39" s="304"/>
      <c r="F39" s="304">
        <v>0</v>
      </c>
      <c r="G39" s="304"/>
      <c r="H39" s="305">
        <f t="shared" ref="H39" si="12">+D39+F39</f>
        <v>0</v>
      </c>
      <c r="I39" s="301"/>
      <c r="J39" s="302"/>
      <c r="K39" s="302"/>
      <c r="L39" s="302"/>
      <c r="M39" s="302"/>
      <c r="N39" s="302"/>
    </row>
    <row r="40" spans="2:14" ht="32.25" thickBot="1">
      <c r="B40" s="548"/>
      <c r="C40" s="321" t="s">
        <v>342</v>
      </c>
      <c r="D40" s="307"/>
      <c r="E40" s="307"/>
      <c r="F40" s="307"/>
      <c r="G40" s="307"/>
      <c r="H40" s="308"/>
      <c r="I40" s="301"/>
      <c r="J40" s="302"/>
      <c r="K40" s="302"/>
      <c r="L40" s="302"/>
      <c r="M40" s="302"/>
      <c r="N40" s="302"/>
    </row>
    <row r="41" spans="2:14">
      <c r="B41" s="547">
        <v>3</v>
      </c>
      <c r="C41" s="303" t="s">
        <v>344</v>
      </c>
      <c r="D41" s="304">
        <v>0</v>
      </c>
      <c r="E41" s="304"/>
      <c r="F41" s="304">
        <v>0</v>
      </c>
      <c r="G41" s="304"/>
      <c r="H41" s="305">
        <f t="shared" ref="H41" si="13">+D41+F41</f>
        <v>0</v>
      </c>
      <c r="I41" s="301"/>
      <c r="J41" s="302"/>
      <c r="K41" s="302"/>
      <c r="L41" s="302"/>
      <c r="M41" s="302"/>
      <c r="N41" s="302"/>
    </row>
    <row r="42" spans="2:14" ht="32.25" thickBot="1">
      <c r="B42" s="548"/>
      <c r="C42" s="321" t="s">
        <v>342</v>
      </c>
      <c r="D42" s="307"/>
      <c r="E42" s="307"/>
      <c r="F42" s="307"/>
      <c r="G42" s="307"/>
      <c r="H42" s="308"/>
      <c r="I42" s="301"/>
      <c r="J42" s="302"/>
      <c r="K42" s="302"/>
      <c r="L42" s="302"/>
      <c r="M42" s="302"/>
      <c r="N42" s="302"/>
    </row>
    <row r="43" spans="2:14">
      <c r="B43" s="547">
        <v>4</v>
      </c>
      <c r="C43" s="303" t="s">
        <v>345</v>
      </c>
      <c r="D43" s="304">
        <v>0</v>
      </c>
      <c r="E43" s="304"/>
      <c r="F43" s="304">
        <v>0</v>
      </c>
      <c r="G43" s="304"/>
      <c r="H43" s="305">
        <f t="shared" ref="H43" si="14">+D43+F43</f>
        <v>0</v>
      </c>
      <c r="I43" s="301"/>
      <c r="J43" s="302"/>
      <c r="K43" s="302"/>
      <c r="L43" s="302"/>
      <c r="M43" s="302"/>
      <c r="N43" s="302"/>
    </row>
    <row r="44" spans="2:14" ht="32.25" thickBot="1">
      <c r="B44" s="548"/>
      <c r="C44" s="321" t="s">
        <v>342</v>
      </c>
      <c r="D44" s="307"/>
      <c r="E44" s="307"/>
      <c r="F44" s="307"/>
      <c r="G44" s="307"/>
      <c r="H44" s="308"/>
      <c r="I44" s="301"/>
      <c r="J44" s="302"/>
      <c r="K44" s="302"/>
      <c r="L44" s="302"/>
      <c r="M44" s="302"/>
      <c r="N44" s="302"/>
    </row>
    <row r="45" spans="2:14">
      <c r="B45" s="547">
        <v>5</v>
      </c>
      <c r="C45" s="303" t="s">
        <v>346</v>
      </c>
      <c r="D45" s="304">
        <v>0</v>
      </c>
      <c r="E45" s="304"/>
      <c r="F45" s="304">
        <v>0</v>
      </c>
      <c r="G45" s="304"/>
      <c r="H45" s="305">
        <f t="shared" ref="H45" si="15">+D45+F45</f>
        <v>0</v>
      </c>
      <c r="I45" s="301"/>
      <c r="J45" s="302"/>
      <c r="K45" s="302"/>
      <c r="L45" s="302"/>
      <c r="M45" s="302"/>
      <c r="N45" s="302"/>
    </row>
    <row r="46" spans="2:14" ht="32.25" thickBot="1">
      <c r="B46" s="548"/>
      <c r="C46" s="321" t="s">
        <v>342</v>
      </c>
      <c r="D46" s="307"/>
      <c r="E46" s="307"/>
      <c r="F46" s="307"/>
      <c r="G46" s="307"/>
      <c r="H46" s="308"/>
      <c r="I46" s="301"/>
      <c r="J46" s="302"/>
      <c r="K46" s="302"/>
      <c r="L46" s="302"/>
      <c r="M46" s="302"/>
      <c r="N46" s="302"/>
    </row>
    <row r="47" spans="2:14">
      <c r="B47" s="547">
        <v>6</v>
      </c>
      <c r="C47" s="303" t="s">
        <v>347</v>
      </c>
      <c r="D47" s="304">
        <v>0</v>
      </c>
      <c r="E47" s="304"/>
      <c r="F47" s="304">
        <v>0</v>
      </c>
      <c r="G47" s="304"/>
      <c r="H47" s="305">
        <f t="shared" ref="H47" si="16">+D47+F47</f>
        <v>0</v>
      </c>
      <c r="I47" s="301"/>
      <c r="J47" s="302"/>
      <c r="K47" s="302"/>
      <c r="L47" s="302"/>
      <c r="M47" s="302"/>
      <c r="N47" s="302"/>
    </row>
    <row r="48" spans="2:14" ht="32.25" thickBot="1">
      <c r="B48" s="548"/>
      <c r="C48" s="321" t="s">
        <v>342</v>
      </c>
      <c r="D48" s="307"/>
      <c r="E48" s="307"/>
      <c r="F48" s="307"/>
      <c r="G48" s="307"/>
      <c r="H48" s="308"/>
      <c r="I48" s="301"/>
      <c r="J48" s="302"/>
      <c r="K48" s="302"/>
      <c r="L48" s="302"/>
      <c r="M48" s="302"/>
      <c r="N48" s="302"/>
    </row>
    <row r="49" spans="1:14">
      <c r="B49" s="547">
        <v>7</v>
      </c>
      <c r="C49" s="303" t="s">
        <v>348</v>
      </c>
      <c r="D49" s="304">
        <v>0</v>
      </c>
      <c r="E49" s="304"/>
      <c r="F49" s="304">
        <v>0</v>
      </c>
      <c r="G49" s="304"/>
      <c r="H49" s="305">
        <f t="shared" ref="H49" si="17">+D49+F49</f>
        <v>0</v>
      </c>
      <c r="I49" s="301"/>
      <c r="J49" s="302"/>
      <c r="K49" s="302"/>
      <c r="L49" s="302"/>
      <c r="M49" s="302"/>
      <c r="N49" s="302"/>
    </row>
    <row r="50" spans="1:14" ht="32.25" thickBot="1">
      <c r="B50" s="548"/>
      <c r="C50" s="321" t="s">
        <v>342</v>
      </c>
      <c r="D50" s="307"/>
      <c r="E50" s="307"/>
      <c r="F50" s="307"/>
      <c r="G50" s="307"/>
      <c r="H50" s="308"/>
      <c r="I50" s="301"/>
      <c r="J50" s="302"/>
      <c r="K50" s="302"/>
      <c r="L50" s="302"/>
      <c r="M50" s="302"/>
      <c r="N50" s="302"/>
    </row>
    <row r="51" spans="1:14">
      <c r="B51" s="547">
        <v>8</v>
      </c>
      <c r="C51" s="303" t="s">
        <v>349</v>
      </c>
      <c r="D51" s="304">
        <v>0</v>
      </c>
      <c r="E51" s="304"/>
      <c r="F51" s="304">
        <v>0</v>
      </c>
      <c r="G51" s="304"/>
      <c r="H51" s="305">
        <f t="shared" ref="H51" si="18">+D51+F51</f>
        <v>0</v>
      </c>
      <c r="I51" s="301"/>
      <c r="J51" s="302"/>
      <c r="K51" s="302"/>
      <c r="L51" s="302"/>
      <c r="M51" s="302"/>
      <c r="N51" s="302"/>
    </row>
    <row r="52" spans="1:14" ht="32.25" thickBot="1">
      <c r="B52" s="548"/>
      <c r="C52" s="321" t="s">
        <v>342</v>
      </c>
      <c r="D52" s="307"/>
      <c r="E52" s="307"/>
      <c r="F52" s="307"/>
      <c r="G52" s="307"/>
      <c r="H52" s="308"/>
      <c r="I52" s="301"/>
      <c r="J52" s="302"/>
      <c r="K52" s="302"/>
      <c r="L52" s="302"/>
      <c r="M52" s="302"/>
      <c r="N52" s="302"/>
    </row>
    <row r="53" spans="1:14">
      <c r="B53" s="547">
        <v>9</v>
      </c>
      <c r="C53" s="303" t="s">
        <v>350</v>
      </c>
      <c r="D53" s="304">
        <v>0</v>
      </c>
      <c r="E53" s="304"/>
      <c r="F53" s="304">
        <v>0</v>
      </c>
      <c r="G53" s="304"/>
      <c r="H53" s="305">
        <f t="shared" ref="H53" si="19">+D53+F53</f>
        <v>0</v>
      </c>
      <c r="I53" s="301"/>
      <c r="J53" s="302"/>
      <c r="K53" s="302"/>
      <c r="L53" s="302"/>
      <c r="M53" s="302"/>
      <c r="N53" s="302"/>
    </row>
    <row r="54" spans="1:14" ht="32.25" thickBot="1">
      <c r="B54" s="548"/>
      <c r="C54" s="321" t="s">
        <v>342</v>
      </c>
      <c r="D54" s="307"/>
      <c r="E54" s="307"/>
      <c r="F54" s="307"/>
      <c r="G54" s="307"/>
      <c r="H54" s="308"/>
      <c r="I54" s="301"/>
      <c r="J54" s="302"/>
      <c r="K54" s="302"/>
      <c r="L54" s="302"/>
      <c r="M54" s="302"/>
      <c r="N54" s="302"/>
    </row>
    <row r="55" spans="1:14">
      <c r="B55" s="547">
        <v>10</v>
      </c>
      <c r="C55" s="303" t="s">
        <v>351</v>
      </c>
      <c r="D55" s="304">
        <v>0</v>
      </c>
      <c r="E55" s="304"/>
      <c r="F55" s="304">
        <v>0</v>
      </c>
      <c r="G55" s="304"/>
      <c r="H55" s="305">
        <f t="shared" ref="H55" si="20">+D55+F55</f>
        <v>0</v>
      </c>
      <c r="I55" s="301"/>
      <c r="J55" s="302"/>
      <c r="K55" s="302"/>
      <c r="L55" s="302"/>
      <c r="M55" s="302"/>
      <c r="N55" s="302"/>
    </row>
    <row r="56" spans="1:14" ht="32.25" thickBot="1">
      <c r="B56" s="548"/>
      <c r="C56" s="321" t="s">
        <v>342</v>
      </c>
      <c r="D56" s="307"/>
      <c r="E56" s="307"/>
      <c r="F56" s="307"/>
      <c r="G56" s="307"/>
      <c r="H56" s="308"/>
      <c r="I56" s="301"/>
      <c r="J56" s="302"/>
      <c r="K56" s="302"/>
      <c r="L56" s="302"/>
      <c r="M56" s="302"/>
      <c r="N56" s="302"/>
    </row>
    <row r="57" spans="1:14" ht="72">
      <c r="B57" s="547" t="s">
        <v>352</v>
      </c>
      <c r="C57" s="303" t="s">
        <v>353</v>
      </c>
      <c r="D57" s="304">
        <v>0</v>
      </c>
      <c r="E57" s="304"/>
      <c r="F57" s="304">
        <v>0</v>
      </c>
      <c r="G57" s="304"/>
      <c r="H57" s="305">
        <f t="shared" ref="H57" si="21">+D57+F57</f>
        <v>0</v>
      </c>
      <c r="I57" s="301"/>
      <c r="J57" s="302"/>
      <c r="K57" s="302"/>
      <c r="L57" s="302"/>
      <c r="M57" s="302"/>
      <c r="N57" s="302"/>
    </row>
    <row r="58" spans="1:14" ht="32.25" thickBot="1">
      <c r="B58" s="54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H4"/>
    <mergeCell ref="B6:C7"/>
    <mergeCell ref="D6:H6"/>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topLeftCell="A4" zoomScale="55" zoomScaleNormal="55" workbookViewId="0">
      <selection activeCell="N18" sqref="N18"/>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77" t="s">
        <v>465</v>
      </c>
    </row>
    <row r="2" spans="2:14" ht="15.6" customHeight="1">
      <c r="C2" s="352" t="s">
        <v>1</v>
      </c>
      <c r="D2" s="353"/>
      <c r="E2" s="353"/>
      <c r="F2" s="353"/>
      <c r="G2" s="353"/>
      <c r="H2" s="353"/>
      <c r="I2" s="353"/>
      <c r="J2" s="353"/>
      <c r="K2" s="353"/>
      <c r="L2" s="353"/>
      <c r="M2" s="354"/>
      <c r="N2" s="578"/>
    </row>
    <row r="3" spans="2:14" ht="15.6" customHeight="1">
      <c r="C3" s="355" t="str">
        <f>+'AFF OAX'!B19</f>
        <v>ENTIDAD FEDERATIVA: OAXACA</v>
      </c>
      <c r="D3" s="351"/>
      <c r="E3" s="351"/>
      <c r="F3" s="351"/>
      <c r="G3" s="351"/>
      <c r="H3" s="351"/>
      <c r="I3" s="351"/>
      <c r="J3" s="351"/>
      <c r="K3" s="351"/>
      <c r="L3" s="351"/>
      <c r="M3" s="356"/>
      <c r="N3" s="578"/>
    </row>
    <row r="4" spans="2:14" ht="15.6" customHeight="1">
      <c r="C4" s="350" t="s">
        <v>2</v>
      </c>
      <c r="D4" s="357"/>
      <c r="E4" s="357"/>
      <c r="F4" s="357"/>
      <c r="G4" s="357"/>
      <c r="H4" s="357"/>
      <c r="I4" s="357"/>
      <c r="J4" s="357"/>
      <c r="K4" s="357"/>
      <c r="L4" s="357"/>
      <c r="M4" s="354"/>
      <c r="N4" s="578"/>
    </row>
    <row r="5" spans="2:14" ht="17.45" customHeight="1">
      <c r="C5" s="358" t="str">
        <f>+'AFF OAX'!B21</f>
        <v>FECHA DE CORTE: ENERO</v>
      </c>
      <c r="E5" s="360"/>
      <c r="F5" s="361"/>
      <c r="G5" s="361"/>
      <c r="H5" s="361"/>
      <c r="I5" s="361"/>
      <c r="J5" s="361"/>
      <c r="K5" s="361"/>
      <c r="L5" s="361"/>
      <c r="M5" s="288"/>
      <c r="N5" s="578"/>
    </row>
    <row r="6" spans="2:14" ht="15.6" customHeight="1">
      <c r="C6" s="361"/>
      <c r="D6" s="362"/>
      <c r="E6" s="360"/>
      <c r="F6" s="361"/>
      <c r="G6" s="361"/>
      <c r="H6" s="361"/>
      <c r="I6" s="361"/>
      <c r="J6" s="361"/>
      <c r="K6" s="361"/>
      <c r="L6" s="361"/>
      <c r="M6" s="363"/>
      <c r="N6" s="578"/>
    </row>
    <row r="7" spans="2:14" ht="16.149999999999999" customHeight="1" thickBot="1">
      <c r="C7" s="364"/>
      <c r="D7" s="365" t="s">
        <v>466</v>
      </c>
      <c r="E7" s="366"/>
      <c r="F7" s="367"/>
      <c r="G7" s="367"/>
      <c r="H7" s="367"/>
      <c r="I7" s="367"/>
      <c r="J7" s="367"/>
      <c r="K7" s="367"/>
      <c r="L7" s="367"/>
      <c r="M7" s="368"/>
      <c r="N7" s="578"/>
    </row>
    <row r="8" spans="2:14" ht="36.6" customHeight="1" thickBot="1">
      <c r="B8" s="580" t="s">
        <v>467</v>
      </c>
      <c r="C8" s="568"/>
      <c r="D8" s="583" t="s">
        <v>14</v>
      </c>
      <c r="E8" s="585" t="s">
        <v>468</v>
      </c>
      <c r="F8" s="586"/>
      <c r="G8" s="586"/>
      <c r="H8" s="586"/>
      <c r="I8" s="586"/>
      <c r="J8" s="586"/>
      <c r="K8" s="586"/>
      <c r="L8" s="587"/>
      <c r="M8" s="369"/>
      <c r="N8" s="579"/>
    </row>
    <row r="9" spans="2:14" ht="30.75" thickBot="1">
      <c r="B9" s="581"/>
      <c r="C9" s="569"/>
      <c r="D9" s="584"/>
      <c r="E9" s="370" t="s">
        <v>469</v>
      </c>
      <c r="F9" s="370" t="s">
        <v>470</v>
      </c>
      <c r="G9" s="370" t="s">
        <v>471</v>
      </c>
      <c r="H9" s="370" t="s">
        <v>472</v>
      </c>
      <c r="I9" s="370" t="s">
        <v>473</v>
      </c>
      <c r="J9" s="370" t="s">
        <v>474</v>
      </c>
      <c r="K9" s="371" t="s">
        <v>475</v>
      </c>
      <c r="L9" s="371" t="s">
        <v>476</v>
      </c>
      <c r="M9" s="369"/>
      <c r="N9" s="372" t="s">
        <v>477</v>
      </c>
    </row>
    <row r="10" spans="2:14" ht="16.5" thickBot="1">
      <c r="B10" s="582"/>
      <c r="C10" s="570"/>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68"/>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69"/>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69"/>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69"/>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70"/>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68"/>
      <c r="D19" s="583" t="s">
        <v>14</v>
      </c>
      <c r="E19" s="585" t="s">
        <v>468</v>
      </c>
      <c r="F19" s="586"/>
      <c r="G19" s="587"/>
      <c r="H19" s="389"/>
      <c r="I19" s="389"/>
      <c r="J19" s="389"/>
      <c r="K19" s="389"/>
      <c r="L19" s="389"/>
      <c r="M19" s="369"/>
      <c r="N19" s="379"/>
    </row>
    <row r="20" spans="2:14" ht="16.5" thickBot="1">
      <c r="B20" s="376" t="e">
        <f>#REF!</f>
        <v>#REF!</v>
      </c>
      <c r="C20" s="569"/>
      <c r="D20" s="584"/>
      <c r="E20" s="390" t="s">
        <v>338</v>
      </c>
      <c r="F20" s="390" t="s">
        <v>340</v>
      </c>
      <c r="G20" s="391" t="s">
        <v>26</v>
      </c>
      <c r="H20" s="389"/>
      <c r="I20" s="389"/>
      <c r="J20" s="389"/>
      <c r="K20" s="389"/>
      <c r="L20" s="389"/>
      <c r="M20" s="369"/>
      <c r="N20" s="379"/>
    </row>
    <row r="21" spans="2:14" ht="16.5" thickBot="1">
      <c r="B21" s="376" t="e">
        <f>#REF!</f>
        <v>#REF!</v>
      </c>
      <c r="C21" s="570"/>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68"/>
      <c r="D25" s="571" t="s">
        <v>480</v>
      </c>
      <c r="E25" s="573" t="s">
        <v>481</v>
      </c>
      <c r="F25" s="574"/>
      <c r="G25" s="575"/>
      <c r="H25" s="389"/>
      <c r="I25" s="389"/>
      <c r="J25" s="389"/>
      <c r="K25" s="389"/>
      <c r="L25" s="389"/>
      <c r="M25" s="369"/>
      <c r="N25" s="379"/>
    </row>
    <row r="26" spans="2:14" ht="16.5" thickBot="1">
      <c r="B26" s="376" t="e">
        <f>#REF!</f>
        <v>#REF!</v>
      </c>
      <c r="C26" s="569"/>
      <c r="D26" s="572"/>
      <c r="E26" s="393" t="s">
        <v>338</v>
      </c>
      <c r="F26" s="393" t="s">
        <v>340</v>
      </c>
      <c r="G26" s="394" t="s">
        <v>26</v>
      </c>
      <c r="H26" s="389"/>
      <c r="I26" s="389"/>
      <c r="J26" s="389"/>
      <c r="K26" s="389"/>
      <c r="L26" s="389"/>
      <c r="M26" s="369"/>
      <c r="N26" s="379"/>
    </row>
    <row r="27" spans="2:14" ht="16.5" thickBot="1">
      <c r="B27" s="376" t="e">
        <f>#REF!</f>
        <v>#REF!</v>
      </c>
      <c r="C27" s="570"/>
      <c r="D27" s="373" t="s">
        <v>26</v>
      </c>
      <c r="E27" s="392">
        <f>+'MINISTRACIONES-RENDIMIENTOS'!D12:E12</f>
        <v>0</v>
      </c>
      <c r="F27" s="392">
        <f>+'MINISTRACIONES-RENDIMIENTOS'!M12</f>
        <v>0</v>
      </c>
      <c r="G27" s="392">
        <f>+E27+F27</f>
        <v>0</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365" t="s">
        <v>482</v>
      </c>
      <c r="E30" s="387"/>
      <c r="F30" s="367"/>
      <c r="G30" s="367"/>
      <c r="H30" s="388"/>
      <c r="I30" s="388"/>
      <c r="J30" s="388"/>
      <c r="K30" s="388"/>
      <c r="L30" s="388"/>
      <c r="M30" s="369"/>
      <c r="N30" s="379"/>
    </row>
    <row r="31" spans="2:14" ht="16.5" thickBot="1">
      <c r="B31" s="376" t="e">
        <f>#REF!</f>
        <v>#REF!</v>
      </c>
      <c r="C31" s="568"/>
      <c r="D31" s="571" t="s">
        <v>480</v>
      </c>
      <c r="E31" s="573" t="s">
        <v>482</v>
      </c>
      <c r="F31" s="574"/>
      <c r="G31" s="575"/>
      <c r="H31" s="389"/>
      <c r="I31" s="389"/>
      <c r="J31" s="389"/>
      <c r="K31" s="389"/>
      <c r="L31" s="389"/>
      <c r="M31" s="369"/>
      <c r="N31" s="379"/>
    </row>
    <row r="32" spans="2:14" ht="16.5" thickBot="1">
      <c r="B32" s="376" t="e">
        <f>#REF!</f>
        <v>#REF!</v>
      </c>
      <c r="C32" s="569"/>
      <c r="D32" s="572"/>
      <c r="E32" s="393" t="s">
        <v>338</v>
      </c>
      <c r="F32" s="393" t="s">
        <v>340</v>
      </c>
      <c r="G32" s="394" t="s">
        <v>26</v>
      </c>
      <c r="H32" s="389"/>
      <c r="I32" s="389"/>
      <c r="J32" s="389"/>
      <c r="K32" s="389"/>
      <c r="L32" s="389"/>
      <c r="M32" s="369"/>
      <c r="N32" s="379"/>
    </row>
    <row r="33" spans="2:14" ht="16.5" thickBot="1">
      <c r="B33" s="376" t="e">
        <f>#REF!</f>
        <v>#REF!</v>
      </c>
      <c r="C33" s="570"/>
      <c r="D33" s="373" t="s">
        <v>26</v>
      </c>
      <c r="E33" s="392">
        <f>+'MINISTRACIONES-RENDIMIENTOS'!D9:E9</f>
        <v>0</v>
      </c>
      <c r="F33" s="392">
        <f>+'MINISTRACIONES-RENDIMIENTOS'!M9</f>
        <v>0</v>
      </c>
      <c r="G33" s="392">
        <f>+E33+F33</f>
        <v>0</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68"/>
      <c r="D37" s="571" t="s">
        <v>480</v>
      </c>
      <c r="E37" s="573" t="s">
        <v>484</v>
      </c>
      <c r="F37" s="574"/>
      <c r="G37" s="575"/>
      <c r="H37" s="386"/>
      <c r="I37" s="386"/>
      <c r="J37" s="386"/>
      <c r="K37" s="386"/>
      <c r="L37" s="386"/>
      <c r="M37" s="369"/>
      <c r="N37" s="379"/>
    </row>
    <row r="38" spans="2:14" ht="16.5" thickBot="1">
      <c r="B38" s="376" t="e">
        <f>#REF!</f>
        <v>#REF!</v>
      </c>
      <c r="C38" s="569"/>
      <c r="D38" s="572"/>
      <c r="E38" s="393" t="s">
        <v>338</v>
      </c>
      <c r="F38" s="393" t="s">
        <v>340</v>
      </c>
      <c r="G38" s="394" t="s">
        <v>26</v>
      </c>
      <c r="H38" s="386"/>
      <c r="I38" s="395"/>
      <c r="J38" s="386"/>
      <c r="K38" s="386"/>
      <c r="L38" s="386"/>
      <c r="M38" s="369"/>
      <c r="N38" s="379"/>
    </row>
    <row r="39" spans="2:14" ht="16.5" thickBot="1">
      <c r="B39" s="376" t="e">
        <f>#REF!</f>
        <v>#REF!</v>
      </c>
      <c r="C39" s="570"/>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68"/>
      <c r="D43" s="571" t="s">
        <v>480</v>
      </c>
      <c r="E43" s="573" t="s">
        <v>486</v>
      </c>
      <c r="F43" s="574"/>
      <c r="G43" s="575"/>
      <c r="H43" s="386"/>
      <c r="I43" s="386"/>
      <c r="J43" s="386"/>
      <c r="K43" s="386"/>
      <c r="L43" s="386"/>
      <c r="M43" s="369"/>
      <c r="N43" s="379"/>
    </row>
    <row r="44" spans="2:14" ht="16.5" thickBot="1">
      <c r="B44" s="376" t="e">
        <f>#REF!</f>
        <v>#REF!</v>
      </c>
      <c r="C44" s="569"/>
      <c r="D44" s="572"/>
      <c r="E44" s="393" t="s">
        <v>338</v>
      </c>
      <c r="F44" s="393" t="s">
        <v>340</v>
      </c>
      <c r="G44" s="394" t="s">
        <v>26</v>
      </c>
      <c r="H44" s="386"/>
      <c r="I44" s="386"/>
      <c r="J44" s="386"/>
      <c r="K44" s="386"/>
      <c r="L44" s="386"/>
      <c r="M44" s="369"/>
      <c r="N44" s="379"/>
    </row>
    <row r="45" spans="2:14" ht="16.5" thickBot="1">
      <c r="B45" s="376" t="e">
        <f>#REF!</f>
        <v>#REF!</v>
      </c>
      <c r="C45" s="570"/>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76" t="s">
        <v>489</v>
      </c>
      <c r="G49" s="576"/>
      <c r="H49" s="576"/>
      <c r="I49" s="417"/>
      <c r="J49" s="576" t="s">
        <v>490</v>
      </c>
      <c r="K49" s="576"/>
      <c r="L49" s="576"/>
      <c r="N49" s="403" t="s">
        <v>491</v>
      </c>
    </row>
    <row r="50" spans="2:14" ht="20.25">
      <c r="D50" s="414" t="s">
        <v>527</v>
      </c>
      <c r="E50" s="416"/>
      <c r="F50" s="588" t="s">
        <v>529</v>
      </c>
      <c r="G50" s="588"/>
      <c r="H50" s="588"/>
      <c r="I50" s="416"/>
      <c r="J50" s="588" t="s">
        <v>531</v>
      </c>
      <c r="K50" s="588"/>
      <c r="L50" s="588"/>
      <c r="N50" s="404" t="s">
        <v>492</v>
      </c>
    </row>
    <row r="51" spans="2:14" ht="20.25">
      <c r="D51" s="415" t="s">
        <v>528</v>
      </c>
      <c r="E51" s="589" t="s">
        <v>530</v>
      </c>
      <c r="F51" s="589"/>
      <c r="G51" s="589"/>
      <c r="H51" s="589"/>
      <c r="I51" s="589"/>
      <c r="J51" s="589" t="s">
        <v>532</v>
      </c>
      <c r="K51" s="589"/>
      <c r="L51" s="589"/>
      <c r="N51" s="404" t="s">
        <v>493</v>
      </c>
    </row>
    <row r="52" spans="2:14" ht="21" customHeight="1">
      <c r="D52" s="418"/>
      <c r="E52" s="566"/>
      <c r="F52" s="566"/>
      <c r="G52" s="416"/>
      <c r="H52" s="566"/>
      <c r="I52" s="566"/>
      <c r="J52" s="590" t="s">
        <v>533</v>
      </c>
      <c r="K52" s="590"/>
      <c r="L52" s="590"/>
      <c r="N52" s="402" t="s">
        <v>494</v>
      </c>
    </row>
    <row r="53" spans="2:14" ht="21" customHeight="1">
      <c r="E53" s="567"/>
      <c r="F53" s="567"/>
      <c r="H53" s="567"/>
      <c r="I53" s="567"/>
      <c r="K53" s="567"/>
      <c r="L53" s="567"/>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 ref="N1:N8"/>
    <mergeCell ref="B8:B10"/>
    <mergeCell ref="C8:C10"/>
    <mergeCell ref="D8:D9"/>
    <mergeCell ref="E8:L8"/>
    <mergeCell ref="C37:C39"/>
    <mergeCell ref="D37:D38"/>
    <mergeCell ref="E37:G37"/>
    <mergeCell ref="J49:L49"/>
    <mergeCell ref="C43:C45"/>
    <mergeCell ref="D43:D44"/>
    <mergeCell ref="E43:G43"/>
    <mergeCell ref="E52:F52"/>
    <mergeCell ref="H52:I52"/>
    <mergeCell ref="E53:F53"/>
    <mergeCell ref="H53:I53"/>
    <mergeCell ref="K53:L53"/>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1" r:id="rId4">
          <objectPr defaultSize="0" autoPict="0" r:id="rId5">
            <anchor moveWithCells="1">
              <from>
                <xdr:col>13</xdr:col>
                <xdr:colOff>11982450</xdr:colOff>
                <xdr:row>10</xdr:row>
                <xdr:rowOff>314325</xdr:rowOff>
              </from>
              <to>
                <xdr:col>13</xdr:col>
                <xdr:colOff>14287500</xdr:colOff>
                <xdr:row>13</xdr:row>
                <xdr:rowOff>47625</xdr:rowOff>
              </to>
            </anchor>
          </objectPr>
        </oleObject>
      </mc:Choice>
      <mc:Fallback>
        <oleObject progId="Acrobat Document" dvAspect="DVASPECT_ICON" shapeId="205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600" t="s">
        <v>286</v>
      </c>
      <c r="B3" s="600"/>
      <c r="C3" s="324"/>
      <c r="D3" s="324"/>
      <c r="E3" s="324"/>
      <c r="F3" s="324"/>
      <c r="G3" s="324"/>
    </row>
    <row r="4" spans="1:7">
      <c r="A4" s="326"/>
      <c r="B4" s="326"/>
      <c r="C4" s="326"/>
      <c r="D4" s="326"/>
      <c r="E4" s="326"/>
      <c r="F4" s="326"/>
      <c r="G4" s="326"/>
    </row>
    <row r="6" spans="1:7">
      <c r="A6" s="327" t="s">
        <v>355</v>
      </c>
      <c r="B6" s="327" t="s">
        <v>356</v>
      </c>
    </row>
    <row r="8" spans="1:7" ht="51" customHeight="1">
      <c r="A8" s="601" t="s">
        <v>357</v>
      </c>
      <c r="B8" s="601"/>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595" t="s">
        <v>411</v>
      </c>
      <c r="B40" s="595"/>
    </row>
    <row r="42" spans="1:2" ht="189">
      <c r="A42" s="338" t="s">
        <v>412</v>
      </c>
      <c r="B42" s="339" t="s">
        <v>413</v>
      </c>
    </row>
    <row r="43" spans="1:2" ht="31.5">
      <c r="A43" s="331" t="s">
        <v>414</v>
      </c>
      <c r="B43" s="332" t="s">
        <v>415</v>
      </c>
    </row>
    <row r="46" spans="1:2">
      <c r="A46" s="327" t="s">
        <v>355</v>
      </c>
      <c r="B46" s="336" t="s">
        <v>416</v>
      </c>
    </row>
    <row r="48" spans="1:2" ht="55.15" customHeight="1">
      <c r="A48" s="601" t="s">
        <v>417</v>
      </c>
      <c r="B48" s="601"/>
    </row>
    <row r="49" spans="1:14" ht="28.15" customHeight="1" thickBot="1">
      <c r="A49" s="595" t="s">
        <v>418</v>
      </c>
      <c r="B49" s="595"/>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599" t="s">
        <v>423</v>
      </c>
      <c r="B57" s="599"/>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593" t="s">
        <v>447</v>
      </c>
      <c r="B91" s="593"/>
    </row>
    <row r="93" spans="1:16" ht="44.45" customHeight="1">
      <c r="A93" s="594" t="s">
        <v>448</v>
      </c>
      <c r="B93" s="594"/>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595" t="s">
        <v>459</v>
      </c>
      <c r="B135" s="595"/>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595" t="s">
        <v>504</v>
      </c>
      <c r="B144" s="595"/>
    </row>
    <row r="145" spans="1:2" ht="53.45" customHeight="1">
      <c r="A145" s="596" t="s">
        <v>505</v>
      </c>
      <c r="B145" s="596"/>
    </row>
    <row r="147" spans="1:2">
      <c r="A147" s="592" t="s">
        <v>487</v>
      </c>
      <c r="B147" s="592"/>
    </row>
    <row r="148" spans="1:2" ht="36" customHeight="1">
      <c r="A148" s="597" t="s">
        <v>491</v>
      </c>
      <c r="B148" s="597"/>
    </row>
    <row r="149" spans="1:2">
      <c r="A149" s="598" t="s">
        <v>492</v>
      </c>
      <c r="B149" s="598"/>
    </row>
    <row r="150" spans="1:2">
      <c r="A150" s="598" t="s">
        <v>493</v>
      </c>
      <c r="B150" s="598"/>
    </row>
    <row r="151" spans="1:2">
      <c r="A151" s="592" t="s">
        <v>494</v>
      </c>
      <c r="B151" s="592"/>
    </row>
    <row r="152" spans="1:2">
      <c r="A152" s="591" t="s">
        <v>495</v>
      </c>
      <c r="B152" s="591"/>
    </row>
    <row r="153" spans="1:2">
      <c r="A153" s="591" t="s">
        <v>506</v>
      </c>
      <c r="B153" s="591"/>
    </row>
    <row r="154" spans="1:2">
      <c r="A154" s="591" t="s">
        <v>507</v>
      </c>
      <c r="B154" s="591"/>
    </row>
    <row r="155" spans="1:2">
      <c r="A155" s="591" t="s">
        <v>508</v>
      </c>
      <c r="B155" s="591"/>
    </row>
    <row r="156" spans="1:2">
      <c r="A156" s="592" t="s">
        <v>499</v>
      </c>
      <c r="B156" s="592"/>
    </row>
    <row r="157" spans="1:2">
      <c r="A157" s="591" t="s">
        <v>500</v>
      </c>
      <c r="B157" s="591"/>
    </row>
    <row r="158" spans="1:2">
      <c r="A158" s="591" t="s">
        <v>495</v>
      </c>
      <c r="B158" s="591"/>
    </row>
    <row r="159" spans="1:2">
      <c r="A159" s="591" t="s">
        <v>509</v>
      </c>
      <c r="B159" s="591"/>
    </row>
    <row r="160" spans="1:2">
      <c r="A160" s="591" t="s">
        <v>502</v>
      </c>
      <c r="B160" s="591"/>
    </row>
  </sheetData>
  <mergeCells count="25">
    <mergeCell ref="A57:B57"/>
    <mergeCell ref="A3:B3"/>
    <mergeCell ref="A8:B8"/>
    <mergeCell ref="A40:B40"/>
    <mergeCell ref="A48:B48"/>
    <mergeCell ref="A49:B49"/>
    <mergeCell ref="A153:B153"/>
    <mergeCell ref="A91:B91"/>
    <mergeCell ref="A93:B93"/>
    <mergeCell ref="A135:B135"/>
    <mergeCell ref="A144:B144"/>
    <mergeCell ref="A145:B145"/>
    <mergeCell ref="A147:B147"/>
    <mergeCell ref="A148:B148"/>
    <mergeCell ref="A149:B149"/>
    <mergeCell ref="A150:B150"/>
    <mergeCell ref="A151:B151"/>
    <mergeCell ref="A152:B152"/>
    <mergeCell ref="A160:B160"/>
    <mergeCell ref="A154:B154"/>
    <mergeCell ref="A155:B155"/>
    <mergeCell ref="A156:B156"/>
    <mergeCell ref="A157:B157"/>
    <mergeCell ref="A158:B158"/>
    <mergeCell ref="A159:B15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2024-05-22T18:11:36Z</cp:lastPrinted>
  <dcterms:created xsi:type="dcterms:W3CDTF">2024-05-08T04:20:48Z</dcterms:created>
  <dcterms:modified xsi:type="dcterms:W3CDTF">2024-05-23T21:04:50Z</dcterms:modified>
</cp:coreProperties>
</file>