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MENSUALES\INFORMES MENSUALES EXCEL\"/>
    </mc:Choice>
  </mc:AlternateContent>
  <xr:revisionPtr revIDLastSave="0" documentId="8_{3D1AF954-4F36-46B9-9D08-C6448657B64B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INFORME'!$C$1:$BA$1065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863" i="1" l="1"/>
  <c r="AE807" i="1"/>
  <c r="AE147" i="1"/>
  <c r="AV51" i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 s="1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B737" i="3"/>
  <c r="T737" i="3"/>
  <c r="U737" i="3"/>
  <c r="V737" i="3"/>
  <c r="W737" i="3"/>
  <c r="X737" i="3"/>
  <c r="Y737" i="3"/>
  <c r="Z737" i="3"/>
  <c r="AA737" i="3"/>
  <c r="AA736" i="3" s="1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B860" i="3"/>
  <c r="T860" i="3"/>
  <c r="T859" i="3" s="1"/>
  <c r="U860" i="3"/>
  <c r="U859" i="3" s="1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AC826" i="3" l="1"/>
  <c r="X781" i="3"/>
  <c r="AC372" i="3"/>
  <c r="AC371" i="3" s="1"/>
  <c r="AC370" i="3" s="1"/>
  <c r="AA96" i="3"/>
  <c r="Z605" i="3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W334" i="3" l="1"/>
  <c r="W328" i="3" s="1"/>
  <c r="Y557" i="3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AE109" i="1" s="1"/>
  <c r="AE18" i="1" s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R479" i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S479" i="1" l="1"/>
  <c r="AS441" i="3" s="1"/>
  <c r="AC652" i="1"/>
  <c r="AC651" i="1" s="1"/>
  <c r="AC650" i="1" s="1"/>
  <c r="AC649" i="1" s="1"/>
  <c r="P546" i="1"/>
  <c r="AD479" i="1"/>
  <c r="AD441" i="3" s="1"/>
  <c r="AD684" i="1"/>
  <c r="AD646" i="3" s="1"/>
  <c r="AG861" i="1"/>
  <c r="AG823" i="3" s="1"/>
  <c r="AQ355" i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E31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D701" i="1" s="1"/>
  <c r="AD663" i="3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N333" i="1" s="1"/>
  <c r="N324" i="1" s="1"/>
  <c r="N21" i="1" s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AD968" i="1" l="1"/>
  <c r="AS732" i="1"/>
  <c r="AS694" i="3" s="1"/>
  <c r="AS700" i="1"/>
  <c r="AS662" i="3" s="1"/>
  <c r="P917" i="1"/>
  <c r="N662" i="1"/>
  <c r="AB372" i="1"/>
  <c r="AB366" i="1" s="1"/>
  <c r="AB22" i="1" s="1"/>
  <c r="N900" i="1"/>
  <c r="P349" i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P686" i="1" l="1"/>
  <c r="BA240" i="3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<sst xmlns="http://schemas.openxmlformats.org/spreadsheetml/2006/main" count="4198" uniqueCount="787">
  <si>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</si>
  <si>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</si>
  <si>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</si>
  <si>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</si>
  <si>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</si>
  <si>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</si>
  <si>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</si>
  <si>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</si>
  <si>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</si>
  <si>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</si>
  <si>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</si>
  <si>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</si>
  <si>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</si>
  <si>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</si>
  <si>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</si>
  <si>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</si>
  <si>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</si>
  <si>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</si>
  <si>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</si>
  <si>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</si>
  <si>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</si>
  <si>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</si>
  <si>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</si>
  <si>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</si>
  <si>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</si>
  <si>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</si>
  <si>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</si>
  <si>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</si>
  <si>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</si>
  <si>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</si>
  <si>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</si>
  <si>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</si>
  <si>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</si>
  <si>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</si>
  <si>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</si>
  <si>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</si>
  <si>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</si>
  <si>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</si>
  <si>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</si>
  <si>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</si>
  <si>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</si>
  <si>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</si>
  <si>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</si>
  <si>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</si>
  <si>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</si>
  <si>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</si>
  <si>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</si>
  <si>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</si>
  <si>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</si>
  <si>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</si>
  <si>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</si>
  <si>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</si>
  <si>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</si>
  <si>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</si>
  <si>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</si>
  <si>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</si>
  <si>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</si>
  <si>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</si>
  <si>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</si>
  <si>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</si>
  <si>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</si>
  <si>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</si>
  <si>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</si>
  <si>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</si>
  <si>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</si>
  <si>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</si>
  <si>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</si>
  <si>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</si>
  <si>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</si>
  <si>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</si>
  <si>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</si>
  <si>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</si>
  <si>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</si>
  <si>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</si>
  <si>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</si>
  <si>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</si>
  <si>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</si>
  <si>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</si>
  <si>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</si>
  <si>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</si>
  <si>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</si>
  <si>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</si>
  <si>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</si>
  <si>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</si>
  <si>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</si>
  <si>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</si>
  <si>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</si>
  <si>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</si>
  <si>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</si>
  <si>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</si>
  <si>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</si>
  <si>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</si>
  <si>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</si>
  <si>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</si>
  <si>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</si>
  <si>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</si>
  <si>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</si>
  <si>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</si>
  <si>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</si>
  <si>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</si>
  <si>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</si>
  <si>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</si>
  <si>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</si>
  <si>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</si>
  <si>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</si>
  <si>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</si>
  <si>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</si>
  <si>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</si>
  <si>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</si>
  <si>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</si>
  <si>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</si>
  <si>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</si>
  <si>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</si>
  <si>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</si>
  <si>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</si>
  <si>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</si>
  <si>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</si>
  <si>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</si>
  <si>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</si>
  <si>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</si>
  <si>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</si>
  <si>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</si>
  <si>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</si>
  <si>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</si>
  <si>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</si>
  <si>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</si>
  <si>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</si>
  <si>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</si>
  <si>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</si>
  <si>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</si>
  <si>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</si>
  <si>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</si>
  <si>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</si>
  <si>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</si>
  <si>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</si>
  <si>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</si>
  <si>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</si>
  <si>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</si>
  <si>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</si>
  <si>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</si>
  <si>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</si>
  <si>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</si>
  <si>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</si>
  <si>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</si>
  <si>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</si>
  <si>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</si>
  <si>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</si>
  <si>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</si>
  <si>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</si>
  <si>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</si>
  <si>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</si>
  <si>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</si>
  <si>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</si>
  <si>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</si>
  <si>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</si>
  <si>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</si>
  <si>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</si>
  <si>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</si>
  <si>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</si>
  <si>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</si>
  <si>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</si>
  <si>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</si>
  <si>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</si>
  <si>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</si>
  <si>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</si>
  <si>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</si>
  <si>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</si>
  <si>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</si>
  <si>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</si>
  <si>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</si>
  <si>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</si>
  <si>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</si>
  <si>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</si>
  <si>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</si>
  <si>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</si>
  <si>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</si>
  <si>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</si>
  <si>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</si>
  <si>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</si>
  <si>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</si>
  <si>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</si>
  <si>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</si>
  <si>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</si>
  <si>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</si>
  <si>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</si>
  <si>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</si>
  <si>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</si>
  <si>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</si>
  <si>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</si>
  <si>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</si>
  <si>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</si>
  <si>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</si>
  <si>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</si>
  <si>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</si>
  <si>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</si>
  <si>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</si>
  <si>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</si>
  <si>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</si>
  <si>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</si>
  <si>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</si>
  <si>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</si>
  <si>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</si>
  <si>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</si>
  <si>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</si>
  <si>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</si>
  <si>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</si>
  <si>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</si>
  <si>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</si>
  <si>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</si>
  <si>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</si>
  <si>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</si>
  <si>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</si>
  <si>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</si>
  <si>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</si>
  <si>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</si>
  <si>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</si>
  <si>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</si>
  <si>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</si>
  <si>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</si>
  <si>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</si>
  <si>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</si>
  <si>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</si>
  <si>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</si>
  <si>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</si>
  <si>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</si>
  <si>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</si>
  <si>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</si>
  <si>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</si>
  <si>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</si>
  <si>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</si>
  <si>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</si>
  <si>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</si>
  <si>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</si>
  <si>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</si>
  <si>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</si>
  <si>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</si>
  <si>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</si>
  <si>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</si>
  <si>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</si>
  <si>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</si>
  <si>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</si>
  <si>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</si>
  <si>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</si>
  <si>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</si>
  <si>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</si>
  <si>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</si>
  <si>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</si>
  <si>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</si>
  <si>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</si>
  <si>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</si>
  <si>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</si>
  <si>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</si>
  <si>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</si>
  <si>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</si>
  <si>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</si>
  <si>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</si>
  <si>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</si>
  <si>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</si>
  <si>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</si>
  <si>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</si>
  <si>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</si>
  <si>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</si>
  <si>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</si>
  <si>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</si>
  <si>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</si>
  <si>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</si>
  <si>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</si>
  <si>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</si>
  <si>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</si>
  <si>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</si>
  <si>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</si>
  <si>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</si>
  <si>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</si>
  <si>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</si>
  <si>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</si>
  <si>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</si>
  <si>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</si>
  <si>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</si>
  <si>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</si>
  <si>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</si>
  <si>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</si>
  <si>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</si>
  <si>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</si>
  <si>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</si>
  <si>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</si>
  <si>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</si>
  <si>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</si>
  <si>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</si>
  <si>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</si>
  <si>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</si>
  <si>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</si>
  <si>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</si>
  <si>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</si>
  <si>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</si>
  <si>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</si>
  <si>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</si>
  <si>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</si>
  <si>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</si>
  <si>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</si>
  <si>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</si>
  <si>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</si>
  <si>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</si>
  <si>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</si>
  <si>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</si>
  <si>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</si>
  <si>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</si>
  <si>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</si>
  <si>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</si>
  <si>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</si>
  <si>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</si>
  <si>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</si>
  <si>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</si>
  <si>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</si>
  <si>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</si>
  <si>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</si>
  <si>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</si>
  <si>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</si>
  <si>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</si>
  <si>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</si>
  <si>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</si>
  <si>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</si>
  <si>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</si>
  <si>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</si>
  <si>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</si>
  <si>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</si>
  <si>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</si>
  <si>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</si>
  <si>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</si>
  <si>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</si>
  <si>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</si>
  <si>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</si>
  <si>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</si>
  <si>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</si>
  <si>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</si>
  <si>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</si>
  <si>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</si>
  <si>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</si>
  <si>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</si>
  <si>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</si>
  <si>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</si>
  <si>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</si>
  <si>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</si>
  <si>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</si>
  <si>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</si>
  <si>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</si>
  <si>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</si>
  <si>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</si>
  <si>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</si>
  <si>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</si>
  <si>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</si>
  <si>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</si>
  <si>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</si>
  <si>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</si>
  <si>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</si>
  <si>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</si>
  <si>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</si>
  <si>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</si>
  <si>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</si>
  <si>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</si>
  <si>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</si>
  <si>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</si>
  <si>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</si>
  <si>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</si>
  <si>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</si>
  <si>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</si>
  <si>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</si>
  <si>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</si>
  <si>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</si>
  <si>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</si>
  <si>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</si>
  <si>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</si>
  <si>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</si>
  <si>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</si>
  <si>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</si>
  <si>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</si>
  <si>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</si>
  <si>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</si>
  <si>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</si>
  <si>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</si>
  <si>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</si>
  <si>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</si>
  <si>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</si>
  <si>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</si>
  <si>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</si>
  <si>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</si>
  <si>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</si>
  <si>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</si>
  <si>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</si>
  <si>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</si>
  <si>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</si>
  <si>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</si>
  <si>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</si>
  <si>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</si>
  <si>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</si>
  <si>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</si>
  <si>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</si>
  <si>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</si>
  <si>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</si>
  <si>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</si>
  <si>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</si>
  <si>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</si>
  <si>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</si>
  <si>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</si>
  <si>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</si>
  <si>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</si>
  <si>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</si>
  <si>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</si>
  <si>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</si>
  <si>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</si>
  <si>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</si>
  <si>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</si>
  <si>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</si>
  <si>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</si>
  <si>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</si>
  <si>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</si>
  <si>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</si>
  <si>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</si>
  <si>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</si>
  <si>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</si>
  <si>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</si>
  <si>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</si>
  <si>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</si>
  <si>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</si>
  <si>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</si>
  <si>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</si>
  <si>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</si>
  <si>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</si>
  <si>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</si>
  <si>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</si>
  <si>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</si>
  <si>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</si>
  <si>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</si>
  <si>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</si>
  <si>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</si>
  <si>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</si>
  <si>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</si>
  <si>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</si>
  <si>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</si>
  <si>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</si>
  <si>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</si>
  <si>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</si>
  <si>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</si>
  <si>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</si>
  <si>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</si>
  <si>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</si>
  <si>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</si>
  <si>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</si>
  <si>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</si>
  <si>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</si>
  <si>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</si>
  <si>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</si>
  <si>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</si>
  <si>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</si>
  <si>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</si>
  <si>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</si>
  <si>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</si>
  <si>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</si>
  <si>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</si>
  <si>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</si>
  <si>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</si>
  <si>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</si>
  <si>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</si>
  <si>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</si>
  <si>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</si>
  <si>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</si>
  <si>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</si>
  <si>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</si>
  <si>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</si>
  <si>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</si>
  <si>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</si>
  <si>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</si>
  <si>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</si>
  <si>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</si>
  <si>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</si>
  <si>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</si>
  <si>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</si>
  <si>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</si>
  <si>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</si>
  <si>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</si>
  <si>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</si>
  <si>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</si>
  <si>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</si>
  <si>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</si>
  <si>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</si>
  <si>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</si>
  <si>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</si>
  <si>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</si>
  <si>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</si>
  <si>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</si>
  <si>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</si>
  <si>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</si>
  <si>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</si>
  <si>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</si>
  <si>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</si>
  <si>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</si>
  <si>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</si>
  <si>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</si>
  <si>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</si>
  <si>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</si>
  <si>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</si>
  <si>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</si>
  <si>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</si>
  <si>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</si>
  <si>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</si>
  <si>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</si>
  <si>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</si>
  <si>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</si>
  <si>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</si>
  <si>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</si>
  <si>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</si>
  <si>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</si>
  <si>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</si>
  <si>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</si>
  <si>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</si>
  <si>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</si>
  <si>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</si>
  <si>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</si>
  <si>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</si>
  <si>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</si>
  <si>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</si>
  <si>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</si>
  <si>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</si>
  <si>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</si>
  <si>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</si>
  <si>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</si>
  <si>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</si>
  <si>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</si>
  <si>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</si>
  <si>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</si>
  <si>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</si>
  <si>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</si>
  <si>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</si>
  <si>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</si>
  <si>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</si>
  <si>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</si>
  <si>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</si>
  <si>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</si>
  <si>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</si>
  <si>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</si>
  <si>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</si>
  <si>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</si>
  <si>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</si>
  <si>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</si>
  <si>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</si>
  <si>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</si>
  <si>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</si>
  <si>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</si>
  <si>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</si>
  <si>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</si>
  <si>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</si>
  <si>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</si>
  <si>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</si>
  <si>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</si>
  <si>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</si>
  <si>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</si>
  <si>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</si>
  <si>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</si>
  <si>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</si>
  <si>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</si>
  <si>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</si>
  <si>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</si>
  <si>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</si>
  <si>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</si>
  <si>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</si>
  <si>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</si>
  <si>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</si>
  <si>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</si>
  <si>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</si>
  <si>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</si>
  <si>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</si>
  <si>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</si>
  <si>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</si>
  <si>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</si>
  <si>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</si>
  <si>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</si>
  <si>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</si>
  <si>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</si>
  <si>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</si>
  <si>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</si>
  <si>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</si>
  <si>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</si>
  <si>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</si>
  <si>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</si>
  <si>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</si>
  <si>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</si>
  <si>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</si>
  <si>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</si>
  <si>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</si>
  <si>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</si>
  <si>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</si>
  <si>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</si>
  <si>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</si>
  <si>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</si>
  <si>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</si>
  <si>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</si>
  <si>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</si>
  <si>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</si>
  <si>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</si>
  <si>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</si>
  <si>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</si>
  <si>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</si>
  <si>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</si>
  <si>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</si>
  <si>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</si>
  <si>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</si>
  <si>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</si>
  <si>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</si>
  <si>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</si>
  <si>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</si>
  <si>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</si>
  <si>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</si>
  <si>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</si>
  <si>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</si>
  <si>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</si>
  <si>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</si>
  <si>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</si>
  <si>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</si>
  <si>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</si>
  <si>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</si>
  <si>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</si>
  <si>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</si>
  <si>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</si>
  <si>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</si>
  <si>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</si>
  <si>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</si>
  <si>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</si>
  <si>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</si>
  <si>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</si>
  <si>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</si>
  <si>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</si>
  <si>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</si>
  <si>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</si>
  <si>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</si>
  <si>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</si>
  <si>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</si>
  <si>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</si>
  <si>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</si>
  <si>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</si>
  <si>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</si>
  <si>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</si>
  <si>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</si>
  <si>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</si>
  <si>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</si>
  <si>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</si>
  <si>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</si>
  <si>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</si>
  <si>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</si>
  <si>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</si>
  <si>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</si>
  <si>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</si>
  <si>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</si>
  <si>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</si>
  <si>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</si>
  <si>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</si>
  <si>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</si>
  <si>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</si>
  <si>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</si>
  <si>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</si>
  <si>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</si>
  <si>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</si>
  <si>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</si>
  <si>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</si>
  <si>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</si>
  <si>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</si>
  <si>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</si>
  <si>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</si>
  <si>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</si>
  <si>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</si>
  <si>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</si>
  <si>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</si>
  <si>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</si>
  <si>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</si>
  <si>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</si>
  <si>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</si>
  <si>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</si>
  <si>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</si>
  <si>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</si>
  <si>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</si>
  <si>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</si>
  <si>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</si>
  <si>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</si>
  <si>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</si>
  <si>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</si>
  <si>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</si>
  <si>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</si>
  <si>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</si>
  <si>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</si>
  <si>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</si>
  <si>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</si>
  <si>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</si>
  <si>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</si>
  <si>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</si>
  <si>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</si>
  <si>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</si>
  <si>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</si>
  <si>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</si>
  <si>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</si>
  <si>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</si>
  <si>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</si>
  <si>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</si>
  <si>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</si>
  <si>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</si>
  <si>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</si>
  <si>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</si>
  <si>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</si>
  <si>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</si>
  <si>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</si>
  <si>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</si>
  <si>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</si>
  <si>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</si>
  <si>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</si>
  <si>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</si>
  <si>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</si>
  <si>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</si>
  <si>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</si>
  <si>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</si>
  <si>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</si>
  <si>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</si>
  <si>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</si>
  <si>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</si>
  <si>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</si>
  <si>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</si>
  <si>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</si>
  <si>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</si>
  <si>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</si>
  <si>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</si>
  <si>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</si>
  <si>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</si>
  <si>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</si>
  <si>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</si>
  <si>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</si>
  <si>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</si>
  <si>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</si>
  <si>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</si>
  <si>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</si>
  <si>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</si>
  <si>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</si>
  <si>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</si>
  <si>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</si>
  <si>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</si>
  <si>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</si>
  <si>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</si>
  <si>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</si>
  <si>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</si>
  <si>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</si>
  <si>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</si>
  <si>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</si>
  <si>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</si>
  <si>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</si>
  <si>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</si>
  <si>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</si>
  <si>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</si>
  <si>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</si>
  <si>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</si>
  <si>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</si>
  <si>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</si>
  <si>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</si>
  <si>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</si>
  <si>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</si>
  <si>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</si>
  <si>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</si>
  <si>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</si>
  <si>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</si>
  <si>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</si>
  <si>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</si>
  <si>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</si>
  <si>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</si>
  <si>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</si>
  <si>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</si>
  <si>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</si>
  <si>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</si>
  <si>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</si>
  <si>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</si>
  <si>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</si>
  <si>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</si>
  <si>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</si>
  <si>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</si>
  <si>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</si>
  <si>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</si>
  <si>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</si>
  <si>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</si>
  <si>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Del Secretariado Ejecutivo del Sistema Estatal de Seguridad Pública</t>
  </si>
  <si>
    <t>Secretaria Ejecutiva del Sistema Estatal de Seguridad Pública del Estado de Oaxaca</t>
  </si>
  <si>
    <t>FECHA DE CORTE: SEPTIEMBRE 2023</t>
  </si>
  <si>
    <t>SEPTIEMBRE 2023</t>
  </si>
  <si>
    <t>Mtro. Miguel Ángel Gallegos Carrasco</t>
  </si>
  <si>
    <t>Encargado de la Unidad de Evaluación y Seguimiento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</si>
</sst>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30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622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15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14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5" fillId="3" borderId="7" xfId="0" applyFont="1" applyFill="1" applyBorder="1"/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0" fontId="18" fillId="16" borderId="16" xfId="0" applyFont="1" applyFill="1" applyBorder="1" applyAlignment="1" applyProtection="1">
      <alignment horizont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165" fontId="6" fillId="16" borderId="16" xfId="0" applyNumberFormat="1" applyFont="1" applyFill="1" applyBorder="1" applyAlignment="1" applyProtection="1">
      <alignment horizontal="left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165" fontId="11" fillId="16" borderId="16" xfId="0" applyNumberFormat="1" applyFont="1" applyFill="1" applyBorder="1" applyAlignment="1" applyProtection="1">
      <alignment horizontal="center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3" fontId="12" fillId="0" borderId="18" xfId="0" applyNumberFormat="1" applyFont="1" applyBorder="1" applyAlignment="1" applyProtection="1">
      <alignment horizontal="center" vertical="center" wrapText="1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0" fontId="18" fillId="16" borderId="18" xfId="0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left" vertical="center" wrapText="1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165" fontId="11" fillId="16" borderId="18" xfId="0" applyNumberFormat="1" applyFont="1" applyFill="1" applyBorder="1" applyAlignment="1" applyProtection="1">
      <alignment horizontal="center" vertical="center" wrapText="1"/>
    </xf>
    <xf numFmtId="165" fontId="6" fillId="16" borderId="18" xfId="0" applyNumberFormat="1" applyFont="1" applyFill="1" applyBorder="1" applyAlignment="1" applyProtection="1">
      <alignment horizontal="center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6" fontId="11" fillId="19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1" fillId="21" borderId="18" xfId="0" applyNumberFormat="1" applyFont="1" applyFill="1" applyBorder="1" applyAlignment="1" applyProtection="1">
      <alignment horizontal="center" vertical="center" wrapText="1"/>
    </xf>
    <xf numFmtId="4" fontId="6" fillId="21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6" borderId="29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6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6" borderId="13" xfId="0" applyNumberFormat="1" applyFont="1" applyFill="1" applyBorder="1" applyAlignment="1" applyProtection="1">
      <alignment horizontal="right" vertical="center" wrapText="1"/>
    </xf>
    <xf numFmtId="4" fontId="6" fillId="17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2" fillId="0" borderId="35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 applyAlignment="1">
      <alignment horizontal="right"/>
    </xf>
    <xf numFmtId="4" fontId="15" fillId="3" borderId="15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15" fillId="0" borderId="0" xfId="0" applyNumberFormat="1" applyFont="1" applyAlignment="1" applyProtection="1"/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 applyProtection="1">
      <alignment horizontal="center" textRotation="90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3" fontId="6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 applyProtection="1">
      <alignment horizontal="center" textRotation="90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1062</xdr:row>
      <xdr:rowOff>450268</xdr:rowOff>
    </xdr:from>
    <xdr:to>
      <xdr:col>13</xdr:col>
      <xdr:colOff>1288048</xdr:colOff>
      <xdr:row>1062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1062</xdr:row>
      <xdr:rowOff>452428</xdr:rowOff>
    </xdr:from>
    <xdr:to>
      <xdr:col>46</xdr:col>
      <xdr:colOff>1062968</xdr:colOff>
      <xdr:row>1062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zoomScale="50" zoomScaleNormal="50" workbookViewId="0">
      <selection activeCell="R7" sqref="R7"/>
    </sheetView>
  </sheetViews>
  <sheetFormatPr baseColWidth="10" defaultColWidth="14.42578125" defaultRowHeight="15" customHeight="1"/>
  <cols>
    <col min="1" max="1" width="14.42578125" style="273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71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71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71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53" t="s">
        <v>770</v>
      </c>
      <c r="O3" s="511" t="s">
        <v>784</v>
      </c>
      <c r="P3" s="1"/>
      <c r="Q3" s="3"/>
      <c r="R3" s="1"/>
      <c r="S3" s="1"/>
    </row>
    <row r="4" spans="1:53" ht="24.75">
      <c r="A4" s="271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7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71"/>
      <c r="B6" s="1"/>
      <c r="C6" s="557" t="s">
        <v>0</v>
      </c>
      <c r="D6" s="557" t="s">
        <v>1</v>
      </c>
      <c r="E6" s="557" t="s">
        <v>2</v>
      </c>
      <c r="F6" s="557" t="s">
        <v>3</v>
      </c>
      <c r="G6" s="557" t="s">
        <v>4</v>
      </c>
      <c r="H6" s="557" t="s">
        <v>5</v>
      </c>
      <c r="I6" s="557" t="s">
        <v>6</v>
      </c>
      <c r="J6" s="557" t="s">
        <v>7</v>
      </c>
      <c r="K6" s="557" t="s">
        <v>8</v>
      </c>
      <c r="L6" s="5"/>
      <c r="M6" s="559" t="s">
        <v>9</v>
      </c>
      <c r="N6" s="582" t="s">
        <v>10</v>
      </c>
      <c r="O6" s="583"/>
      <c r="P6" s="584"/>
      <c r="Q6" s="6"/>
      <c r="R6" s="7"/>
      <c r="S6" s="7"/>
      <c r="T6" s="574" t="s">
        <v>775</v>
      </c>
      <c r="U6" s="575"/>
      <c r="V6" s="575"/>
      <c r="W6" s="575"/>
      <c r="X6" s="575"/>
      <c r="Y6" s="575"/>
      <c r="Z6" s="575"/>
      <c r="AA6" s="576"/>
      <c r="AB6" s="574" t="s">
        <v>12</v>
      </c>
      <c r="AC6" s="575"/>
      <c r="AD6" s="576"/>
      <c r="AE6" s="545" t="s">
        <v>13</v>
      </c>
      <c r="AF6" s="546"/>
      <c r="AG6" s="547"/>
      <c r="AH6" s="548" t="s">
        <v>14</v>
      </c>
      <c r="AI6" s="549"/>
      <c r="AJ6" s="550"/>
      <c r="AK6" s="551" t="s">
        <v>15</v>
      </c>
      <c r="AL6" s="552"/>
      <c r="AM6" s="553"/>
      <c r="AN6" s="554" t="s">
        <v>16</v>
      </c>
      <c r="AO6" s="555"/>
      <c r="AP6" s="556"/>
      <c r="AQ6" s="530" t="s">
        <v>17</v>
      </c>
      <c r="AR6" s="531"/>
      <c r="AS6" s="532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71"/>
      <c r="B7" s="1"/>
      <c r="C7" s="558"/>
      <c r="D7" s="557"/>
      <c r="E7" s="557"/>
      <c r="F7" s="557"/>
      <c r="G7" s="557"/>
      <c r="H7" s="557"/>
      <c r="I7" s="557"/>
      <c r="J7" s="557"/>
      <c r="K7" s="558"/>
      <c r="L7" s="9"/>
      <c r="M7" s="559"/>
      <c r="N7" s="585"/>
      <c r="O7" s="586"/>
      <c r="P7" s="587"/>
      <c r="Q7" s="6"/>
      <c r="R7" s="7"/>
      <c r="S7" s="7"/>
      <c r="T7" s="536" t="s">
        <v>18</v>
      </c>
      <c r="U7" s="537"/>
      <c r="V7" s="537"/>
      <c r="W7" s="538"/>
      <c r="X7" s="539" t="s">
        <v>19</v>
      </c>
      <c r="Y7" s="540"/>
      <c r="Z7" s="540"/>
      <c r="AA7" s="541"/>
      <c r="AB7" s="577" t="s">
        <v>20</v>
      </c>
      <c r="AC7" s="577" t="s">
        <v>21</v>
      </c>
      <c r="AD7" s="10" t="s">
        <v>22</v>
      </c>
      <c r="AE7" s="579" t="s">
        <v>23</v>
      </c>
      <c r="AF7" s="579" t="s">
        <v>21</v>
      </c>
      <c r="AG7" s="11" t="s">
        <v>22</v>
      </c>
      <c r="AH7" s="568" t="s">
        <v>23</v>
      </c>
      <c r="AI7" s="568" t="s">
        <v>21</v>
      </c>
      <c r="AJ7" s="12" t="s">
        <v>24</v>
      </c>
      <c r="AK7" s="570" t="s">
        <v>23</v>
      </c>
      <c r="AL7" s="13" t="s">
        <v>21</v>
      </c>
      <c r="AM7" s="14" t="s">
        <v>24</v>
      </c>
      <c r="AN7" s="572" t="s">
        <v>23</v>
      </c>
      <c r="AO7" s="572" t="s">
        <v>21</v>
      </c>
      <c r="AP7" s="15" t="s">
        <v>24</v>
      </c>
      <c r="AQ7" s="564" t="s">
        <v>23</v>
      </c>
      <c r="AR7" s="564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71"/>
      <c r="B8" s="1"/>
      <c r="C8" s="581"/>
      <c r="D8" s="557"/>
      <c r="E8" s="557"/>
      <c r="F8" s="557"/>
      <c r="G8" s="557"/>
      <c r="H8" s="557"/>
      <c r="I8" s="557"/>
      <c r="J8" s="557"/>
      <c r="K8" s="581"/>
      <c r="L8" s="9"/>
      <c r="M8" s="559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578"/>
      <c r="AC8" s="578"/>
      <c r="AD8" s="18" t="s">
        <v>31</v>
      </c>
      <c r="AE8" s="580"/>
      <c r="AF8" s="580"/>
      <c r="AG8" s="19" t="s">
        <v>31</v>
      </c>
      <c r="AH8" s="569"/>
      <c r="AI8" s="569"/>
      <c r="AJ8" s="20" t="s">
        <v>31</v>
      </c>
      <c r="AK8" s="571"/>
      <c r="AL8" s="21"/>
      <c r="AM8" s="22" t="s">
        <v>31</v>
      </c>
      <c r="AN8" s="573"/>
      <c r="AO8" s="573"/>
      <c r="AP8" s="23" t="s">
        <v>31</v>
      </c>
      <c r="AQ8" s="565"/>
      <c r="AR8" s="565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71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54">
        <f>T51</f>
        <v>0</v>
      </c>
      <c r="U9" s="355">
        <f t="shared" ref="U9:AS9" si="0">U51</f>
        <v>0</v>
      </c>
      <c r="V9" s="355">
        <f t="shared" si="0"/>
        <v>0</v>
      </c>
      <c r="W9" s="355">
        <f t="shared" si="0"/>
        <v>0</v>
      </c>
      <c r="X9" s="355">
        <f t="shared" si="0"/>
        <v>0</v>
      </c>
      <c r="Y9" s="355">
        <f t="shared" si="0"/>
        <v>0</v>
      </c>
      <c r="Z9" s="355">
        <f t="shared" si="0"/>
        <v>0</v>
      </c>
      <c r="AA9" s="355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21156347.98</v>
      </c>
      <c r="AF9" s="32">
        <f t="shared" si="0"/>
        <v>20961084</v>
      </c>
      <c r="AG9" s="32">
        <f t="shared" si="0"/>
        <v>42117431.979999997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9158978.0199999996</v>
      </c>
      <c r="AR9" s="36">
        <f t="shared" si="0"/>
        <v>9354242</v>
      </c>
      <c r="AS9" s="36">
        <f t="shared" si="0"/>
        <v>18513220.02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71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56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71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57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71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57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71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57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71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57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71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57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71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57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19696592.800000001</v>
      </c>
      <c r="AF16" s="41">
        <f t="shared" si="19"/>
        <v>20961084</v>
      </c>
      <c r="AG16" s="41">
        <f t="shared" si="7"/>
        <v>40657676.799999997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6055.1999999999534</v>
      </c>
      <c r="AR16" s="41">
        <f t="shared" si="23"/>
        <v>8673716</v>
      </c>
      <c r="AS16" s="41">
        <f t="shared" si="11"/>
        <v>8679771.1999999993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71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57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19696592.800000001</v>
      </c>
      <c r="AF17" s="45">
        <f t="shared" si="19"/>
        <v>20961084</v>
      </c>
      <c r="AG17" s="45">
        <f t="shared" si="7"/>
        <v>40657676.799999997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6055.1999999999534</v>
      </c>
      <c r="AR17" s="45">
        <f t="shared" si="23"/>
        <v>8673716</v>
      </c>
      <c r="AS17" s="45">
        <f t="shared" si="11"/>
        <v>8679771.1999999993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71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57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2168388</v>
      </c>
      <c r="AF18" s="45">
        <f t="shared" si="19"/>
        <v>20961084</v>
      </c>
      <c r="AG18" s="45">
        <f t="shared" si="7"/>
        <v>23129472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12</v>
      </c>
      <c r="AR18" s="45">
        <f t="shared" si="23"/>
        <v>8673716</v>
      </c>
      <c r="AS18" s="45">
        <f t="shared" si="11"/>
        <v>8673728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71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57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16931872</v>
      </c>
      <c r="AF19" s="45">
        <f>+AF160</f>
        <v>0</v>
      </c>
      <c r="AG19" s="45">
        <f t="shared" si="7"/>
        <v>16931872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2376</v>
      </c>
      <c r="AR19" s="45">
        <f>+AR160</f>
        <v>0</v>
      </c>
      <c r="AS19" s="45">
        <f t="shared" si="11"/>
        <v>2376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71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57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596332.80000000005</v>
      </c>
      <c r="AF20" s="45">
        <f>+AF265</f>
        <v>0</v>
      </c>
      <c r="AG20" s="45">
        <f t="shared" si="7"/>
        <v>596332.80000000005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3667.1999999999534</v>
      </c>
      <c r="AR20" s="45">
        <f>+AR265</f>
        <v>0</v>
      </c>
      <c r="AS20" s="45">
        <f t="shared" si="11"/>
        <v>3667.1999999999534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71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57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71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57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71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57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71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57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71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57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71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57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71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57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71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57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71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57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71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57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0</v>
      </c>
      <c r="AF30" s="41">
        <f>+AF685</f>
        <v>0</v>
      </c>
      <c r="AG30" s="41">
        <f t="shared" si="7"/>
        <v>0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1041126</v>
      </c>
      <c r="AR30" s="41">
        <f>+AR685</f>
        <v>680526</v>
      </c>
      <c r="AS30" s="41">
        <f t="shared" si="11"/>
        <v>1721652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71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57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0</v>
      </c>
      <c r="AF31" s="45">
        <f>+AF686</f>
        <v>0</v>
      </c>
      <c r="AG31" s="45">
        <f t="shared" si="7"/>
        <v>0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1041126</v>
      </c>
      <c r="AR31" s="45">
        <f>+AR686</f>
        <v>680526</v>
      </c>
      <c r="AS31" s="45">
        <f t="shared" si="11"/>
        <v>1721652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71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57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71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57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1459755.18</v>
      </c>
      <c r="AF33" s="41">
        <f>+AF755</f>
        <v>0</v>
      </c>
      <c r="AG33" s="41">
        <f t="shared" si="7"/>
        <v>1459755.18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214244.81999999998</v>
      </c>
      <c r="AR33" s="41">
        <f>+AR755</f>
        <v>0</v>
      </c>
      <c r="AS33" s="41">
        <f t="shared" si="11"/>
        <v>214244.81999999998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71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57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1062199.98</v>
      </c>
      <c r="AF34" s="45">
        <f>+AF756</f>
        <v>0</v>
      </c>
      <c r="AG34" s="45">
        <f t="shared" si="7"/>
        <v>1062199.98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161800.01999999999</v>
      </c>
      <c r="AR34" s="45">
        <f>+AR756</f>
        <v>0</v>
      </c>
      <c r="AS34" s="45">
        <f t="shared" si="11"/>
        <v>161800.01999999999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71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57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397555.20000000001</v>
      </c>
      <c r="AF35" s="45">
        <f>+AF886</f>
        <v>0</v>
      </c>
      <c r="AG35" s="45">
        <f t="shared" si="7"/>
        <v>397555.20000000001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52444.799999999988</v>
      </c>
      <c r="AR35" s="45">
        <f>+AR886</f>
        <v>0</v>
      </c>
      <c r="AS35" s="45">
        <f t="shared" si="11"/>
        <v>52444.799999999988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71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57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71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57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71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57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71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57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71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58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7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7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71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71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71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353" t="s">
        <v>770</v>
      </c>
      <c r="O45" s="511" t="s">
        <v>784</v>
      </c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71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71"/>
      <c r="B47" s="56"/>
      <c r="C47" s="566"/>
      <c r="D47" s="566"/>
      <c r="E47" s="567"/>
      <c r="F47" s="567"/>
      <c r="G47" s="567"/>
      <c r="H47" s="567"/>
      <c r="I47" s="567"/>
      <c r="J47" s="567"/>
      <c r="K47" s="567"/>
      <c r="L47" s="567"/>
      <c r="M47" s="567"/>
      <c r="N47" s="567"/>
      <c r="O47" s="567"/>
      <c r="P47" s="567"/>
      <c r="Q47" s="567"/>
      <c r="R47" s="567"/>
      <c r="S47" s="567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71"/>
      <c r="B48" s="56"/>
      <c r="C48" s="557" t="s">
        <v>0</v>
      </c>
      <c r="D48" s="557" t="s">
        <v>1</v>
      </c>
      <c r="E48" s="557" t="s">
        <v>2</v>
      </c>
      <c r="F48" s="557" t="s">
        <v>3</v>
      </c>
      <c r="G48" s="557" t="s">
        <v>4</v>
      </c>
      <c r="H48" s="557" t="s">
        <v>5</v>
      </c>
      <c r="I48" s="557" t="s">
        <v>6</v>
      </c>
      <c r="J48" s="557" t="s">
        <v>36</v>
      </c>
      <c r="K48" s="557" t="s">
        <v>8</v>
      </c>
      <c r="L48" s="359"/>
      <c r="M48" s="559" t="s">
        <v>9</v>
      </c>
      <c r="N48" s="542" t="s">
        <v>37</v>
      </c>
      <c r="O48" s="543"/>
      <c r="P48" s="544"/>
      <c r="Q48" s="560" t="s">
        <v>38</v>
      </c>
      <c r="R48" s="562" t="s">
        <v>29</v>
      </c>
      <c r="S48" s="560" t="s">
        <v>30</v>
      </c>
      <c r="T48" s="542" t="s">
        <v>11</v>
      </c>
      <c r="U48" s="543"/>
      <c r="V48" s="543"/>
      <c r="W48" s="543"/>
      <c r="X48" s="543"/>
      <c r="Y48" s="543"/>
      <c r="Z48" s="543"/>
      <c r="AA48" s="544"/>
      <c r="AB48" s="542" t="s">
        <v>12</v>
      </c>
      <c r="AC48" s="543"/>
      <c r="AD48" s="544"/>
      <c r="AE48" s="545" t="s">
        <v>13</v>
      </c>
      <c r="AF48" s="546"/>
      <c r="AG48" s="547"/>
      <c r="AH48" s="548" t="s">
        <v>14</v>
      </c>
      <c r="AI48" s="549"/>
      <c r="AJ48" s="550"/>
      <c r="AK48" s="551" t="s">
        <v>15</v>
      </c>
      <c r="AL48" s="552"/>
      <c r="AM48" s="553"/>
      <c r="AN48" s="554" t="s">
        <v>16</v>
      </c>
      <c r="AO48" s="555"/>
      <c r="AP48" s="556"/>
      <c r="AQ48" s="530" t="s">
        <v>17</v>
      </c>
      <c r="AR48" s="531"/>
      <c r="AS48" s="532"/>
      <c r="AT48" s="516" t="s">
        <v>39</v>
      </c>
      <c r="AU48" s="533"/>
      <c r="AV48" s="533"/>
      <c r="AW48" s="533"/>
      <c r="AX48" s="533"/>
      <c r="AY48" s="533"/>
      <c r="AZ48" s="533"/>
      <c r="BA48" s="517"/>
    </row>
    <row r="49" spans="1:53" ht="82.9" customHeight="1" thickBot="1">
      <c r="A49" s="271"/>
      <c r="B49" s="56"/>
      <c r="C49" s="558"/>
      <c r="D49" s="557"/>
      <c r="E49" s="558"/>
      <c r="F49" s="557"/>
      <c r="G49" s="557"/>
      <c r="H49" s="557"/>
      <c r="I49" s="557"/>
      <c r="J49" s="557"/>
      <c r="K49" s="558"/>
      <c r="L49" s="360"/>
      <c r="M49" s="559"/>
      <c r="N49" s="534" t="s">
        <v>25</v>
      </c>
      <c r="O49" s="534" t="s">
        <v>21</v>
      </c>
      <c r="P49" s="534" t="s">
        <v>26</v>
      </c>
      <c r="Q49" s="561"/>
      <c r="R49" s="563"/>
      <c r="S49" s="561"/>
      <c r="T49" s="536" t="s">
        <v>18</v>
      </c>
      <c r="U49" s="537"/>
      <c r="V49" s="537"/>
      <c r="W49" s="538"/>
      <c r="X49" s="539" t="s">
        <v>19</v>
      </c>
      <c r="Y49" s="540"/>
      <c r="Z49" s="540"/>
      <c r="AA49" s="541"/>
      <c r="AB49" s="534" t="s">
        <v>25</v>
      </c>
      <c r="AC49" s="534" t="s">
        <v>21</v>
      </c>
      <c r="AD49" s="534" t="s">
        <v>26</v>
      </c>
      <c r="AE49" s="524" t="s">
        <v>25</v>
      </c>
      <c r="AF49" s="524" t="s">
        <v>21</v>
      </c>
      <c r="AG49" s="524" t="s">
        <v>26</v>
      </c>
      <c r="AH49" s="526" t="s">
        <v>25</v>
      </c>
      <c r="AI49" s="526" t="s">
        <v>21</v>
      </c>
      <c r="AJ49" s="526" t="s">
        <v>26</v>
      </c>
      <c r="AK49" s="528" t="s">
        <v>25</v>
      </c>
      <c r="AL49" s="528" t="s">
        <v>21</v>
      </c>
      <c r="AM49" s="528" t="s">
        <v>26</v>
      </c>
      <c r="AN49" s="522" t="s">
        <v>25</v>
      </c>
      <c r="AO49" s="522" t="s">
        <v>21</v>
      </c>
      <c r="AP49" s="522" t="s">
        <v>26</v>
      </c>
      <c r="AQ49" s="514" t="s">
        <v>25</v>
      </c>
      <c r="AR49" s="514" t="s">
        <v>21</v>
      </c>
      <c r="AS49" s="514" t="s">
        <v>26</v>
      </c>
      <c r="AT49" s="516" t="s">
        <v>773</v>
      </c>
      <c r="AU49" s="517"/>
      <c r="AV49" s="518" t="s">
        <v>41</v>
      </c>
      <c r="AW49" s="519"/>
      <c r="AX49" s="520" t="s">
        <v>42</v>
      </c>
      <c r="AY49" s="521"/>
      <c r="AZ49" s="512" t="s">
        <v>43</v>
      </c>
      <c r="BA49" s="513"/>
    </row>
    <row r="50" spans="1:53" ht="82.9" customHeight="1" thickBot="1">
      <c r="A50" s="271"/>
      <c r="B50" s="56"/>
      <c r="C50" s="558"/>
      <c r="D50" s="557"/>
      <c r="E50" s="558"/>
      <c r="F50" s="557"/>
      <c r="G50" s="557"/>
      <c r="H50" s="557"/>
      <c r="I50" s="557"/>
      <c r="J50" s="557"/>
      <c r="K50" s="558"/>
      <c r="L50" s="360"/>
      <c r="M50" s="559"/>
      <c r="N50" s="535"/>
      <c r="O50" s="535"/>
      <c r="P50" s="535"/>
      <c r="Q50" s="561"/>
      <c r="R50" s="563"/>
      <c r="S50" s="561"/>
      <c r="T50" s="362" t="s">
        <v>27</v>
      </c>
      <c r="U50" s="363" t="s">
        <v>28</v>
      </c>
      <c r="V50" s="363" t="s">
        <v>29</v>
      </c>
      <c r="W50" s="363" t="s">
        <v>30</v>
      </c>
      <c r="X50" s="363" t="s">
        <v>27</v>
      </c>
      <c r="Y50" s="363" t="s">
        <v>28</v>
      </c>
      <c r="Z50" s="363" t="s">
        <v>29</v>
      </c>
      <c r="AA50" s="363" t="s">
        <v>30</v>
      </c>
      <c r="AB50" s="535"/>
      <c r="AC50" s="535"/>
      <c r="AD50" s="535"/>
      <c r="AE50" s="525"/>
      <c r="AF50" s="525"/>
      <c r="AG50" s="525"/>
      <c r="AH50" s="527"/>
      <c r="AI50" s="527"/>
      <c r="AJ50" s="527"/>
      <c r="AK50" s="529"/>
      <c r="AL50" s="529"/>
      <c r="AM50" s="529"/>
      <c r="AN50" s="523"/>
      <c r="AO50" s="523"/>
      <c r="AP50" s="523"/>
      <c r="AQ50" s="515"/>
      <c r="AR50" s="515"/>
      <c r="AS50" s="515"/>
      <c r="AT50" s="364" t="s">
        <v>29</v>
      </c>
      <c r="AU50" s="364" t="s">
        <v>30</v>
      </c>
      <c r="AV50" s="365" t="s">
        <v>29</v>
      </c>
      <c r="AW50" s="365" t="s">
        <v>30</v>
      </c>
      <c r="AX50" s="366" t="s">
        <v>29</v>
      </c>
      <c r="AY50" s="366" t="s">
        <v>30</v>
      </c>
      <c r="AZ50" s="367" t="s">
        <v>29</v>
      </c>
      <c r="BA50" s="367" t="s">
        <v>30</v>
      </c>
    </row>
    <row r="51" spans="1:53" ht="52.9" customHeight="1">
      <c r="A51" s="271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61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4"/>
      <c r="R51" s="75"/>
      <c r="S51" s="75"/>
      <c r="T51" s="368">
        <f>T52+T660+T754+T954</f>
        <v>0</v>
      </c>
      <c r="U51" s="368">
        <f>U52+U660+U754+U954</f>
        <v>0</v>
      </c>
      <c r="V51" s="368">
        <f t="shared" ref="V51:Z51" si="52">V52+V660+V754+V954</f>
        <v>0</v>
      </c>
      <c r="W51" s="368">
        <f t="shared" si="52"/>
        <v>0</v>
      </c>
      <c r="X51" s="368">
        <f t="shared" si="52"/>
        <v>0</v>
      </c>
      <c r="Y51" s="368">
        <f t="shared" si="52"/>
        <v>0</v>
      </c>
      <c r="Z51" s="368">
        <f t="shared" si="52"/>
        <v>0</v>
      </c>
      <c r="AA51" s="368">
        <f>AA52+AA660+AA754+AA954</f>
        <v>0</v>
      </c>
      <c r="AB51" s="507">
        <f t="shared" ref="AB51:AS51" si="53">AB52+AB660+AB754+AB954</f>
        <v>30315326</v>
      </c>
      <c r="AC51" s="507">
        <f t="shared" si="53"/>
        <v>30315326</v>
      </c>
      <c r="AD51" s="507">
        <f t="shared" si="53"/>
        <v>60630652</v>
      </c>
      <c r="AE51" s="368">
        <f t="shared" si="53"/>
        <v>21156347.98</v>
      </c>
      <c r="AF51" s="368">
        <f t="shared" si="53"/>
        <v>20961084</v>
      </c>
      <c r="AG51" s="368">
        <f t="shared" si="53"/>
        <v>42117431.979999997</v>
      </c>
      <c r="AH51" s="368">
        <f t="shared" si="53"/>
        <v>0</v>
      </c>
      <c r="AI51" s="368">
        <f t="shared" si="53"/>
        <v>0</v>
      </c>
      <c r="AJ51" s="368">
        <f t="shared" si="53"/>
        <v>0</v>
      </c>
      <c r="AK51" s="368">
        <f t="shared" si="53"/>
        <v>0</v>
      </c>
      <c r="AL51" s="368">
        <f t="shared" si="53"/>
        <v>0</v>
      </c>
      <c r="AM51" s="368">
        <f t="shared" si="53"/>
        <v>0</v>
      </c>
      <c r="AN51" s="368">
        <f t="shared" si="53"/>
        <v>0</v>
      </c>
      <c r="AO51" s="368">
        <f t="shared" si="53"/>
        <v>0</v>
      </c>
      <c r="AP51" s="368">
        <f t="shared" si="53"/>
        <v>0</v>
      </c>
      <c r="AQ51" s="507">
        <f t="shared" si="53"/>
        <v>9158978.0199999996</v>
      </c>
      <c r="AR51" s="507">
        <f t="shared" si="53"/>
        <v>9354242</v>
      </c>
      <c r="AS51" s="507">
        <f t="shared" si="53"/>
        <v>18513220.02</v>
      </c>
      <c r="AT51" s="505">
        <f>SUM(AT52:AT1093)</f>
        <v>3118</v>
      </c>
      <c r="AU51" s="505">
        <f t="shared" ref="AU51:BA51" si="54">SUM(AU52:AU1093)</f>
        <v>260</v>
      </c>
      <c r="AV51" s="505">
        <f t="shared" si="54"/>
        <v>111</v>
      </c>
      <c r="AW51" s="505">
        <f t="shared" si="54"/>
        <v>0</v>
      </c>
      <c r="AX51" s="505">
        <f t="shared" si="54"/>
        <v>0</v>
      </c>
      <c r="AY51" s="505">
        <f t="shared" si="54"/>
        <v>0</v>
      </c>
      <c r="AZ51" s="505">
        <f t="shared" si="54"/>
        <v>3007</v>
      </c>
      <c r="BA51" s="505">
        <f t="shared" si="54"/>
        <v>260</v>
      </c>
    </row>
    <row r="52" spans="1:53" ht="48">
      <c r="A52" s="271"/>
      <c r="B52" s="78" t="str">
        <f>+CONCATENATE(E52,F52,G52,H52,I52,J52,K52,L52)</f>
        <v>1</v>
      </c>
      <c r="C52" s="369">
        <v>2023</v>
      </c>
      <c r="D52" s="369">
        <v>20</v>
      </c>
      <c r="E52" s="369">
        <v>1</v>
      </c>
      <c r="F52" s="369"/>
      <c r="G52" s="369"/>
      <c r="H52" s="369"/>
      <c r="I52" s="370"/>
      <c r="J52" s="370"/>
      <c r="K52" s="371"/>
      <c r="L52" s="371"/>
      <c r="M52" s="372" t="s">
        <v>44</v>
      </c>
      <c r="N52" s="373">
        <f>+N53+N73+N107+N595</f>
        <v>21600200</v>
      </c>
      <c r="O52" s="373">
        <f>+O53+O73+O107+O595</f>
        <v>29634800</v>
      </c>
      <c r="P52" s="373">
        <f>+O52+N52</f>
        <v>51235000</v>
      </c>
      <c r="Q52" s="374"/>
      <c r="R52" s="369"/>
      <c r="S52" s="369"/>
      <c r="T52" s="373">
        <f>+T53+T73+T107+T595</f>
        <v>0</v>
      </c>
      <c r="U52" s="373">
        <f t="shared" ref="U52:AC52" si="55">+U53+U73+U107+U595</f>
        <v>0</v>
      </c>
      <c r="V52" s="373">
        <f t="shared" si="55"/>
        <v>0</v>
      </c>
      <c r="W52" s="373">
        <f t="shared" si="55"/>
        <v>0</v>
      </c>
      <c r="X52" s="373">
        <f t="shared" si="55"/>
        <v>0</v>
      </c>
      <c r="Y52" s="373">
        <f t="shared" si="55"/>
        <v>0</v>
      </c>
      <c r="Z52" s="373">
        <f t="shared" si="55"/>
        <v>0</v>
      </c>
      <c r="AA52" s="373">
        <f t="shared" si="55"/>
        <v>0</v>
      </c>
      <c r="AB52" s="373">
        <f t="shared" si="55"/>
        <v>21600200</v>
      </c>
      <c r="AC52" s="373">
        <f t="shared" si="55"/>
        <v>29634800</v>
      </c>
      <c r="AD52" s="373">
        <f t="shared" ref="AD52:AD115" si="56">+AC52+AB52</f>
        <v>51235000</v>
      </c>
      <c r="AE52" s="373">
        <f>+AE53+AE73+AE107+AE595</f>
        <v>19696592.800000001</v>
      </c>
      <c r="AF52" s="373">
        <f>+AF53+AF73+AF107+AF595</f>
        <v>20961084</v>
      </c>
      <c r="AG52" s="373">
        <f t="shared" ref="AG52:AG115" si="57">+AF52+AE52</f>
        <v>40657676.799999997</v>
      </c>
      <c r="AH52" s="373">
        <f>+AH53+AH73+AH107+AH595</f>
        <v>0</v>
      </c>
      <c r="AI52" s="373">
        <f>+AI53+AI73+AI107+AI595</f>
        <v>0</v>
      </c>
      <c r="AJ52" s="373">
        <f t="shared" ref="AJ52:AJ115" si="58">+AI52+AH52</f>
        <v>0</v>
      </c>
      <c r="AK52" s="373">
        <f>+AK53+AK73+AK107+AK595</f>
        <v>0</v>
      </c>
      <c r="AL52" s="373">
        <f>+AL53+AL73+AL107+AL595</f>
        <v>0</v>
      </c>
      <c r="AM52" s="373">
        <f t="shared" ref="AM52:AM115" si="59">+AL52+AK52</f>
        <v>0</v>
      </c>
      <c r="AN52" s="373">
        <f>+AN53+AN73+AN107+AN595</f>
        <v>0</v>
      </c>
      <c r="AO52" s="373">
        <f>+AO53+AO73+AO107+AO595</f>
        <v>0</v>
      </c>
      <c r="AP52" s="373">
        <f t="shared" ref="AP52:AP115" si="60">+AO52+AN52</f>
        <v>0</v>
      </c>
      <c r="AQ52" s="373">
        <f>+AQ53+AQ73+AQ107+AQ595</f>
        <v>1903607.2</v>
      </c>
      <c r="AR52" s="373">
        <f>+AR53+AR73+AR107+AR595</f>
        <v>8673716</v>
      </c>
      <c r="AS52" s="373">
        <f t="shared" ref="AS52:AS115" si="61">+AR52+AQ52</f>
        <v>10577323.199999999</v>
      </c>
      <c r="AT52" s="373"/>
      <c r="AU52" s="373"/>
      <c r="AV52" s="373"/>
      <c r="AW52" s="373"/>
      <c r="AX52" s="373"/>
      <c r="AY52" s="373"/>
      <c r="AZ52" s="373"/>
      <c r="BA52" s="373"/>
    </row>
    <row r="53" spans="1:53" ht="72" hidden="1">
      <c r="A53" s="271"/>
      <c r="B53" s="78" t="str">
        <f t="shared" ref="B53:B120" si="62">+CONCATENATE(E53,F53,G53,H53,I53,J53,K53,L53)</f>
        <v>11</v>
      </c>
      <c r="C53" s="375">
        <v>2023</v>
      </c>
      <c r="D53" s="375">
        <v>20</v>
      </c>
      <c r="E53" s="375">
        <v>1</v>
      </c>
      <c r="F53" s="375">
        <v>1</v>
      </c>
      <c r="G53" s="375"/>
      <c r="H53" s="375"/>
      <c r="I53" s="375"/>
      <c r="J53" s="375"/>
      <c r="K53" s="376" t="s">
        <v>45</v>
      </c>
      <c r="L53" s="376"/>
      <c r="M53" s="377" t="s">
        <v>46</v>
      </c>
      <c r="N53" s="378">
        <f>+N59+N54</f>
        <v>0</v>
      </c>
      <c r="O53" s="378">
        <f>+O59+O54</f>
        <v>0</v>
      </c>
      <c r="P53" s="378">
        <f t="shared" ref="P53:P125" si="63">+O53+N53</f>
        <v>0</v>
      </c>
      <c r="Q53" s="379"/>
      <c r="R53" s="375"/>
      <c r="S53" s="375"/>
      <c r="T53" s="378">
        <f>+T59+T54</f>
        <v>0</v>
      </c>
      <c r="U53" s="378">
        <f t="shared" ref="U53:AC53" si="64">+U59+U54</f>
        <v>0</v>
      </c>
      <c r="V53" s="378">
        <f t="shared" si="64"/>
        <v>0</v>
      </c>
      <c r="W53" s="378">
        <f t="shared" si="64"/>
        <v>0</v>
      </c>
      <c r="X53" s="378">
        <f t="shared" si="64"/>
        <v>0</v>
      </c>
      <c r="Y53" s="378">
        <f t="shared" si="64"/>
        <v>0</v>
      </c>
      <c r="Z53" s="378">
        <f t="shared" si="64"/>
        <v>0</v>
      </c>
      <c r="AA53" s="378">
        <f t="shared" si="64"/>
        <v>0</v>
      </c>
      <c r="AB53" s="378">
        <f t="shared" si="64"/>
        <v>0</v>
      </c>
      <c r="AC53" s="378">
        <f t="shared" si="64"/>
        <v>0</v>
      </c>
      <c r="AD53" s="378">
        <f t="shared" si="56"/>
        <v>0</v>
      </c>
      <c r="AE53" s="378">
        <f>+AE59+AE54</f>
        <v>0</v>
      </c>
      <c r="AF53" s="378">
        <f>+AF59+AF54</f>
        <v>0</v>
      </c>
      <c r="AG53" s="378">
        <f t="shared" si="57"/>
        <v>0</v>
      </c>
      <c r="AH53" s="378">
        <f>+AH59+AH54</f>
        <v>0</v>
      </c>
      <c r="AI53" s="378">
        <f>+AI59+AI54</f>
        <v>0</v>
      </c>
      <c r="AJ53" s="378">
        <f t="shared" si="58"/>
        <v>0</v>
      </c>
      <c r="AK53" s="378">
        <f>+AK59+AK54</f>
        <v>0</v>
      </c>
      <c r="AL53" s="378">
        <f>+AL59+AL54</f>
        <v>0</v>
      </c>
      <c r="AM53" s="378">
        <f t="shared" si="59"/>
        <v>0</v>
      </c>
      <c r="AN53" s="378">
        <f>+AN59+AN54</f>
        <v>0</v>
      </c>
      <c r="AO53" s="378">
        <f>+AO59+AO54</f>
        <v>0</v>
      </c>
      <c r="AP53" s="378">
        <f t="shared" si="60"/>
        <v>0</v>
      </c>
      <c r="AQ53" s="378">
        <f>+AQ59+AQ54</f>
        <v>0</v>
      </c>
      <c r="AR53" s="378">
        <f>+AR59+AR54</f>
        <v>0</v>
      </c>
      <c r="AS53" s="378">
        <f t="shared" si="61"/>
        <v>0</v>
      </c>
      <c r="AT53" s="378"/>
      <c r="AU53" s="378"/>
      <c r="AV53" s="378"/>
      <c r="AW53" s="378"/>
      <c r="AX53" s="378"/>
      <c r="AY53" s="378"/>
      <c r="AZ53" s="378"/>
      <c r="BA53" s="378"/>
    </row>
    <row r="54" spans="1:53" ht="24.75" hidden="1">
      <c r="A54" s="271"/>
      <c r="B54" s="78" t="str">
        <f t="shared" si="62"/>
        <v xml:space="preserve">111 </v>
      </c>
      <c r="C54" s="380">
        <v>2023</v>
      </c>
      <c r="D54" s="381">
        <v>20</v>
      </c>
      <c r="E54" s="381">
        <v>1</v>
      </c>
      <c r="F54" s="381">
        <v>1</v>
      </c>
      <c r="G54" s="381">
        <v>1</v>
      </c>
      <c r="H54" s="381"/>
      <c r="I54" s="382" t="s">
        <v>47</v>
      </c>
      <c r="J54" s="382"/>
      <c r="K54" s="383" t="s">
        <v>45</v>
      </c>
      <c r="L54" s="383"/>
      <c r="M54" s="384" t="s">
        <v>48</v>
      </c>
      <c r="N54" s="385">
        <f t="shared" ref="N54:O57" si="65">+N55</f>
        <v>0</v>
      </c>
      <c r="O54" s="385">
        <f t="shared" si="65"/>
        <v>0</v>
      </c>
      <c r="P54" s="385">
        <f t="shared" si="63"/>
        <v>0</v>
      </c>
      <c r="Q54" s="386"/>
      <c r="R54" s="387"/>
      <c r="S54" s="387"/>
      <c r="T54" s="385">
        <f>+T55</f>
        <v>0</v>
      </c>
      <c r="U54" s="385">
        <f t="shared" ref="T54:AC57" si="66">+U55</f>
        <v>0</v>
      </c>
      <c r="V54" s="385">
        <f t="shared" si="66"/>
        <v>0</v>
      </c>
      <c r="W54" s="385">
        <f t="shared" si="66"/>
        <v>0</v>
      </c>
      <c r="X54" s="385">
        <f t="shared" si="66"/>
        <v>0</v>
      </c>
      <c r="Y54" s="385">
        <f t="shared" si="66"/>
        <v>0</v>
      </c>
      <c r="Z54" s="385">
        <f t="shared" si="66"/>
        <v>0</v>
      </c>
      <c r="AA54" s="385">
        <f t="shared" si="66"/>
        <v>0</v>
      </c>
      <c r="AB54" s="385">
        <f t="shared" si="66"/>
        <v>0</v>
      </c>
      <c r="AC54" s="385">
        <f>+AC55</f>
        <v>0</v>
      </c>
      <c r="AD54" s="385">
        <f t="shared" si="56"/>
        <v>0</v>
      </c>
      <c r="AE54" s="385">
        <f t="shared" ref="AE54:AF57" si="67">+AE55</f>
        <v>0</v>
      </c>
      <c r="AF54" s="385">
        <f t="shared" si="67"/>
        <v>0</v>
      </c>
      <c r="AG54" s="385">
        <f t="shared" si="57"/>
        <v>0</v>
      </c>
      <c r="AH54" s="385">
        <f t="shared" ref="AH54:AI57" si="68">+AH55</f>
        <v>0</v>
      </c>
      <c r="AI54" s="385">
        <f t="shared" si="68"/>
        <v>0</v>
      </c>
      <c r="AJ54" s="385">
        <f t="shared" si="58"/>
        <v>0</v>
      </c>
      <c r="AK54" s="385">
        <f t="shared" ref="AK54:AL57" si="69">+AK55</f>
        <v>0</v>
      </c>
      <c r="AL54" s="385">
        <f t="shared" si="69"/>
        <v>0</v>
      </c>
      <c r="AM54" s="385">
        <f t="shared" si="59"/>
        <v>0</v>
      </c>
      <c r="AN54" s="385">
        <f t="shared" ref="AN54:AO57" si="70">+AN55</f>
        <v>0</v>
      </c>
      <c r="AO54" s="385">
        <f t="shared" si="70"/>
        <v>0</v>
      </c>
      <c r="AP54" s="385">
        <f t="shared" si="60"/>
        <v>0</v>
      </c>
      <c r="AQ54" s="385">
        <f t="shared" ref="AQ54:AR57" si="71">+AQ55</f>
        <v>0</v>
      </c>
      <c r="AR54" s="385">
        <f t="shared" si="71"/>
        <v>0</v>
      </c>
      <c r="AS54" s="385">
        <f t="shared" si="61"/>
        <v>0</v>
      </c>
      <c r="AT54" s="385"/>
      <c r="AU54" s="385"/>
      <c r="AV54" s="385"/>
      <c r="AW54" s="385"/>
      <c r="AX54" s="385"/>
      <c r="AY54" s="385"/>
      <c r="AZ54" s="385"/>
      <c r="BA54" s="385"/>
    </row>
    <row r="55" spans="1:53" ht="24.75" hidden="1">
      <c r="A55" s="271"/>
      <c r="B55" s="78" t="str">
        <f t="shared" si="62"/>
        <v>1114000</v>
      </c>
      <c r="C55" s="388">
        <v>2023</v>
      </c>
      <c r="D55" s="388">
        <v>20</v>
      </c>
      <c r="E55" s="388">
        <v>1</v>
      </c>
      <c r="F55" s="388">
        <v>1</v>
      </c>
      <c r="G55" s="388">
        <v>1</v>
      </c>
      <c r="H55" s="388">
        <v>4000</v>
      </c>
      <c r="I55" s="388"/>
      <c r="J55" s="388"/>
      <c r="K55" s="389" t="s">
        <v>45</v>
      </c>
      <c r="L55" s="389"/>
      <c r="M55" s="390" t="s">
        <v>49</v>
      </c>
      <c r="N55" s="391">
        <f t="shared" si="65"/>
        <v>0</v>
      </c>
      <c r="O55" s="391">
        <f t="shared" si="65"/>
        <v>0</v>
      </c>
      <c r="P55" s="391">
        <f t="shared" si="63"/>
        <v>0</v>
      </c>
      <c r="Q55" s="392"/>
      <c r="R55" s="393"/>
      <c r="S55" s="393"/>
      <c r="T55" s="391">
        <f>+T56</f>
        <v>0</v>
      </c>
      <c r="U55" s="391">
        <f t="shared" si="66"/>
        <v>0</v>
      </c>
      <c r="V55" s="391">
        <f t="shared" si="66"/>
        <v>0</v>
      </c>
      <c r="W55" s="391">
        <f t="shared" si="66"/>
        <v>0</v>
      </c>
      <c r="X55" s="391">
        <f t="shared" si="66"/>
        <v>0</v>
      </c>
      <c r="Y55" s="391">
        <f t="shared" si="66"/>
        <v>0</v>
      </c>
      <c r="Z55" s="391">
        <f t="shared" si="66"/>
        <v>0</v>
      </c>
      <c r="AA55" s="391">
        <f t="shared" si="66"/>
        <v>0</v>
      </c>
      <c r="AB55" s="391">
        <f t="shared" si="66"/>
        <v>0</v>
      </c>
      <c r="AC55" s="391">
        <f t="shared" si="66"/>
        <v>0</v>
      </c>
      <c r="AD55" s="391">
        <f t="shared" si="56"/>
        <v>0</v>
      </c>
      <c r="AE55" s="391">
        <f t="shared" si="67"/>
        <v>0</v>
      </c>
      <c r="AF55" s="391">
        <f t="shared" si="67"/>
        <v>0</v>
      </c>
      <c r="AG55" s="391">
        <f t="shared" si="57"/>
        <v>0</v>
      </c>
      <c r="AH55" s="391">
        <f t="shared" si="68"/>
        <v>0</v>
      </c>
      <c r="AI55" s="391">
        <f t="shared" si="68"/>
        <v>0</v>
      </c>
      <c r="AJ55" s="391">
        <f t="shared" si="58"/>
        <v>0</v>
      </c>
      <c r="AK55" s="391">
        <f t="shared" si="69"/>
        <v>0</v>
      </c>
      <c r="AL55" s="391">
        <f t="shared" si="69"/>
        <v>0</v>
      </c>
      <c r="AM55" s="391">
        <f t="shared" si="59"/>
        <v>0</v>
      </c>
      <c r="AN55" s="391">
        <f t="shared" si="70"/>
        <v>0</v>
      </c>
      <c r="AO55" s="391">
        <f t="shared" si="70"/>
        <v>0</v>
      </c>
      <c r="AP55" s="391">
        <f t="shared" si="60"/>
        <v>0</v>
      </c>
      <c r="AQ55" s="391">
        <f t="shared" si="71"/>
        <v>0</v>
      </c>
      <c r="AR55" s="391">
        <f t="shared" si="71"/>
        <v>0</v>
      </c>
      <c r="AS55" s="391">
        <f t="shared" si="61"/>
        <v>0</v>
      </c>
      <c r="AT55" s="391"/>
      <c r="AU55" s="391"/>
      <c r="AV55" s="391"/>
      <c r="AW55" s="391"/>
      <c r="AX55" s="391"/>
      <c r="AY55" s="391"/>
      <c r="AZ55" s="391"/>
      <c r="BA55" s="391"/>
    </row>
    <row r="56" spans="1:53" ht="24.75" hidden="1">
      <c r="A56" s="271"/>
      <c r="B56" s="78" t="str">
        <f t="shared" si="62"/>
        <v>11140004400</v>
      </c>
      <c r="C56" s="394">
        <v>2023</v>
      </c>
      <c r="D56" s="394">
        <v>20</v>
      </c>
      <c r="E56" s="394">
        <v>1</v>
      </c>
      <c r="F56" s="394">
        <v>1</v>
      </c>
      <c r="G56" s="394">
        <v>1</v>
      </c>
      <c r="H56" s="394">
        <v>4000</v>
      </c>
      <c r="I56" s="394">
        <v>4400</v>
      </c>
      <c r="J56" s="394"/>
      <c r="K56" s="395"/>
      <c r="L56" s="395"/>
      <c r="M56" s="396" t="s">
        <v>50</v>
      </c>
      <c r="N56" s="397">
        <f t="shared" si="65"/>
        <v>0</v>
      </c>
      <c r="O56" s="397">
        <f t="shared" si="65"/>
        <v>0</v>
      </c>
      <c r="P56" s="397">
        <f t="shared" si="63"/>
        <v>0</v>
      </c>
      <c r="Q56" s="398"/>
      <c r="R56" s="399"/>
      <c r="S56" s="399"/>
      <c r="T56" s="397">
        <f t="shared" si="66"/>
        <v>0</v>
      </c>
      <c r="U56" s="397">
        <f t="shared" si="66"/>
        <v>0</v>
      </c>
      <c r="V56" s="397">
        <f t="shared" si="66"/>
        <v>0</v>
      </c>
      <c r="W56" s="397">
        <f t="shared" si="66"/>
        <v>0</v>
      </c>
      <c r="X56" s="397">
        <f t="shared" si="66"/>
        <v>0</v>
      </c>
      <c r="Y56" s="397">
        <f t="shared" si="66"/>
        <v>0</v>
      </c>
      <c r="Z56" s="397">
        <f t="shared" si="66"/>
        <v>0</v>
      </c>
      <c r="AA56" s="397">
        <f t="shared" si="66"/>
        <v>0</v>
      </c>
      <c r="AB56" s="397">
        <f t="shared" si="66"/>
        <v>0</v>
      </c>
      <c r="AC56" s="397">
        <f t="shared" si="66"/>
        <v>0</v>
      </c>
      <c r="AD56" s="397">
        <f t="shared" si="56"/>
        <v>0</v>
      </c>
      <c r="AE56" s="397">
        <f t="shared" si="67"/>
        <v>0</v>
      </c>
      <c r="AF56" s="397">
        <f t="shared" si="67"/>
        <v>0</v>
      </c>
      <c r="AG56" s="397">
        <f t="shared" si="57"/>
        <v>0</v>
      </c>
      <c r="AH56" s="397">
        <f t="shared" si="68"/>
        <v>0</v>
      </c>
      <c r="AI56" s="397">
        <f t="shared" si="68"/>
        <v>0</v>
      </c>
      <c r="AJ56" s="397">
        <f t="shared" si="58"/>
        <v>0</v>
      </c>
      <c r="AK56" s="397">
        <f t="shared" si="69"/>
        <v>0</v>
      </c>
      <c r="AL56" s="397">
        <f t="shared" si="69"/>
        <v>0</v>
      </c>
      <c r="AM56" s="397">
        <f t="shared" si="59"/>
        <v>0</v>
      </c>
      <c r="AN56" s="397">
        <f t="shared" si="70"/>
        <v>0</v>
      </c>
      <c r="AO56" s="397">
        <f t="shared" si="70"/>
        <v>0</v>
      </c>
      <c r="AP56" s="397">
        <f t="shared" si="60"/>
        <v>0</v>
      </c>
      <c r="AQ56" s="397">
        <f t="shared" si="71"/>
        <v>0</v>
      </c>
      <c r="AR56" s="397">
        <f t="shared" si="71"/>
        <v>0</v>
      </c>
      <c r="AS56" s="397">
        <f t="shared" si="61"/>
        <v>0</v>
      </c>
      <c r="AT56" s="397"/>
      <c r="AU56" s="397"/>
      <c r="AV56" s="397"/>
      <c r="AW56" s="397"/>
      <c r="AX56" s="397"/>
      <c r="AY56" s="397"/>
      <c r="AZ56" s="397"/>
      <c r="BA56" s="397"/>
    </row>
    <row r="57" spans="1:53" ht="24.75" hidden="1">
      <c r="A57" s="271"/>
      <c r="B57" s="78" t="str">
        <f t="shared" si="62"/>
        <v>11140004400441</v>
      </c>
      <c r="C57" s="400">
        <v>2023</v>
      </c>
      <c r="D57" s="400">
        <v>20</v>
      </c>
      <c r="E57" s="400">
        <v>1</v>
      </c>
      <c r="F57" s="400">
        <v>1</v>
      </c>
      <c r="G57" s="400">
        <v>1</v>
      </c>
      <c r="H57" s="400">
        <v>4000</v>
      </c>
      <c r="I57" s="400">
        <v>4400</v>
      </c>
      <c r="J57" s="400">
        <v>441</v>
      </c>
      <c r="K57" s="401"/>
      <c r="L57" s="401"/>
      <c r="M57" s="402" t="s">
        <v>51</v>
      </c>
      <c r="N57" s="403">
        <f t="shared" si="65"/>
        <v>0</v>
      </c>
      <c r="O57" s="403">
        <f t="shared" si="65"/>
        <v>0</v>
      </c>
      <c r="P57" s="403">
        <f t="shared" si="63"/>
        <v>0</v>
      </c>
      <c r="Q57" s="404"/>
      <c r="R57" s="405"/>
      <c r="S57" s="405"/>
      <c r="T57" s="403">
        <f>+T58</f>
        <v>0</v>
      </c>
      <c r="U57" s="403">
        <f t="shared" si="66"/>
        <v>0</v>
      </c>
      <c r="V57" s="403">
        <f>+V58</f>
        <v>0</v>
      </c>
      <c r="W57" s="403">
        <f t="shared" si="66"/>
        <v>0</v>
      </c>
      <c r="X57" s="403">
        <f t="shared" si="66"/>
        <v>0</v>
      </c>
      <c r="Y57" s="403">
        <f t="shared" si="66"/>
        <v>0</v>
      </c>
      <c r="Z57" s="403">
        <f t="shared" si="66"/>
        <v>0</v>
      </c>
      <c r="AA57" s="403">
        <f t="shared" si="66"/>
        <v>0</v>
      </c>
      <c r="AB57" s="403">
        <f t="shared" si="66"/>
        <v>0</v>
      </c>
      <c r="AC57" s="403">
        <f t="shared" si="66"/>
        <v>0</v>
      </c>
      <c r="AD57" s="403">
        <f t="shared" si="56"/>
        <v>0</v>
      </c>
      <c r="AE57" s="403">
        <f t="shared" si="67"/>
        <v>0</v>
      </c>
      <c r="AF57" s="403">
        <f t="shared" si="67"/>
        <v>0</v>
      </c>
      <c r="AG57" s="403">
        <f t="shared" si="57"/>
        <v>0</v>
      </c>
      <c r="AH57" s="403">
        <f t="shared" si="68"/>
        <v>0</v>
      </c>
      <c r="AI57" s="403">
        <f t="shared" si="68"/>
        <v>0</v>
      </c>
      <c r="AJ57" s="403">
        <f t="shared" si="58"/>
        <v>0</v>
      </c>
      <c r="AK57" s="403">
        <f t="shared" si="69"/>
        <v>0</v>
      </c>
      <c r="AL57" s="403">
        <f t="shared" si="69"/>
        <v>0</v>
      </c>
      <c r="AM57" s="403">
        <f t="shared" si="59"/>
        <v>0</v>
      </c>
      <c r="AN57" s="403">
        <f t="shared" si="70"/>
        <v>0</v>
      </c>
      <c r="AO57" s="403">
        <f t="shared" si="70"/>
        <v>0</v>
      </c>
      <c r="AP57" s="403">
        <f t="shared" si="60"/>
        <v>0</v>
      </c>
      <c r="AQ57" s="403">
        <f t="shared" si="71"/>
        <v>0</v>
      </c>
      <c r="AR57" s="403">
        <f t="shared" si="71"/>
        <v>0</v>
      </c>
      <c r="AS57" s="403">
        <f t="shared" si="61"/>
        <v>0</v>
      </c>
      <c r="AT57" s="403"/>
      <c r="AU57" s="403"/>
      <c r="AV57" s="403"/>
      <c r="AW57" s="403"/>
      <c r="AX57" s="403"/>
      <c r="AY57" s="403"/>
      <c r="AZ57" s="403"/>
      <c r="BA57" s="403"/>
    </row>
    <row r="58" spans="1:53" ht="24.75" hidden="1">
      <c r="A58" s="271"/>
      <c r="B58" s="78" t="str">
        <f t="shared" si="62"/>
        <v>111400044004411</v>
      </c>
      <c r="C58" s="406">
        <v>2023</v>
      </c>
      <c r="D58" s="406">
        <v>20</v>
      </c>
      <c r="E58" s="406">
        <v>1</v>
      </c>
      <c r="F58" s="406">
        <v>1</v>
      </c>
      <c r="G58" s="406">
        <v>1</v>
      </c>
      <c r="H58" s="406">
        <v>4000</v>
      </c>
      <c r="I58" s="406">
        <v>4400</v>
      </c>
      <c r="J58" s="406">
        <v>441</v>
      </c>
      <c r="K58" s="407">
        <v>1</v>
      </c>
      <c r="L58" s="407"/>
      <c r="M58" s="408" t="s">
        <v>52</v>
      </c>
      <c r="N58" s="409">
        <f>IFERROR(VLOOKUP($B58,[5]OAX!$B$51:$S$1085,13,0),0)</f>
        <v>0</v>
      </c>
      <c r="O58" s="409">
        <f>IFERROR(VLOOKUP($B58,[5]OAX!$B$51:$S$1085,14,0),0)</f>
        <v>0</v>
      </c>
      <c r="P58" s="409">
        <f t="shared" si="63"/>
        <v>0</v>
      </c>
      <c r="Q58" s="410" t="s">
        <v>53</v>
      </c>
      <c r="R58" s="411">
        <f>IFERROR(VLOOKUP($B58,[5]OAX!$B$51:$S$1085,17,0),0)</f>
        <v>0</v>
      </c>
      <c r="S58" s="411">
        <f>IFERROR(VLOOKUP($B58,[5]OAX!$B$51:$S$1085,18,0),0)</f>
        <v>0</v>
      </c>
      <c r="T58" s="409">
        <v>0</v>
      </c>
      <c r="U58" s="409">
        <v>0</v>
      </c>
      <c r="V58" s="409">
        <v>0</v>
      </c>
      <c r="W58" s="409">
        <v>0</v>
      </c>
      <c r="X58" s="409">
        <v>0</v>
      </c>
      <c r="Y58" s="409">
        <v>0</v>
      </c>
      <c r="Z58" s="409">
        <v>0</v>
      </c>
      <c r="AA58" s="409">
        <v>0</v>
      </c>
      <c r="AB58" s="409">
        <f>N58+T58-X58</f>
        <v>0</v>
      </c>
      <c r="AC58" s="409">
        <f>O58+U58-Y58</f>
        <v>0</v>
      </c>
      <c r="AD58" s="409">
        <f>+AC58+AB58</f>
        <v>0</v>
      </c>
      <c r="AE58" s="409">
        <v>0</v>
      </c>
      <c r="AF58" s="409">
        <v>0</v>
      </c>
      <c r="AG58" s="409">
        <f t="shared" si="57"/>
        <v>0</v>
      </c>
      <c r="AH58" s="409">
        <v>0</v>
      </c>
      <c r="AI58" s="409">
        <v>0</v>
      </c>
      <c r="AJ58" s="409">
        <f t="shared" si="58"/>
        <v>0</v>
      </c>
      <c r="AK58" s="409">
        <v>0</v>
      </c>
      <c r="AL58" s="409">
        <v>0</v>
      </c>
      <c r="AM58" s="409">
        <f t="shared" si="59"/>
        <v>0</v>
      </c>
      <c r="AN58" s="409">
        <v>0</v>
      </c>
      <c r="AO58" s="409">
        <v>0</v>
      </c>
      <c r="AP58" s="409">
        <f t="shared" si="60"/>
        <v>0</v>
      </c>
      <c r="AQ58" s="409">
        <f>AB58-AE58--AH58-AK58-AN58</f>
        <v>0</v>
      </c>
      <c r="AR58" s="409">
        <f>AC58-AF58--AI58-AL58-AO58</f>
        <v>0</v>
      </c>
      <c r="AS58" s="409">
        <f t="shared" si="61"/>
        <v>0</v>
      </c>
      <c r="AT58" s="409">
        <f>R58+V58-Z58</f>
        <v>0</v>
      </c>
      <c r="AU58" s="409">
        <f>S58+W58-AA58</f>
        <v>0</v>
      </c>
      <c r="AV58" s="409">
        <v>0</v>
      </c>
      <c r="AW58" s="409">
        <v>0</v>
      </c>
      <c r="AX58" s="409">
        <v>0</v>
      </c>
      <c r="AY58" s="409">
        <v>0</v>
      </c>
      <c r="AZ58" s="409">
        <f>AT58-AV58-AX58</f>
        <v>0</v>
      </c>
      <c r="BA58" s="409">
        <f>AU58-AW58-AY58</f>
        <v>0</v>
      </c>
    </row>
    <row r="59" spans="1:53" ht="48" hidden="1">
      <c r="A59" s="271"/>
      <c r="B59" s="78" t="str">
        <f t="shared" si="62"/>
        <v xml:space="preserve">112 </v>
      </c>
      <c r="C59" s="380">
        <v>2023</v>
      </c>
      <c r="D59" s="381">
        <v>20</v>
      </c>
      <c r="E59" s="381">
        <v>1</v>
      </c>
      <c r="F59" s="381">
        <v>1</v>
      </c>
      <c r="G59" s="381">
        <v>2</v>
      </c>
      <c r="H59" s="381"/>
      <c r="I59" s="382" t="s">
        <v>47</v>
      </c>
      <c r="J59" s="382"/>
      <c r="K59" s="383" t="s">
        <v>45</v>
      </c>
      <c r="L59" s="383"/>
      <c r="M59" s="384" t="s">
        <v>54</v>
      </c>
      <c r="N59" s="385">
        <f>+N60</f>
        <v>0</v>
      </c>
      <c r="O59" s="385">
        <f>+O60</f>
        <v>0</v>
      </c>
      <c r="P59" s="385">
        <f t="shared" si="63"/>
        <v>0</v>
      </c>
      <c r="Q59" s="386"/>
      <c r="R59" s="387"/>
      <c r="S59" s="387"/>
      <c r="T59" s="385">
        <f>+T60</f>
        <v>0</v>
      </c>
      <c r="U59" s="385">
        <f t="shared" ref="U59:AC59" si="72">+U60</f>
        <v>0</v>
      </c>
      <c r="V59" s="385">
        <f t="shared" si="72"/>
        <v>0</v>
      </c>
      <c r="W59" s="385">
        <f t="shared" si="72"/>
        <v>0</v>
      </c>
      <c r="X59" s="385">
        <f t="shared" si="72"/>
        <v>0</v>
      </c>
      <c r="Y59" s="385">
        <f t="shared" si="72"/>
        <v>0</v>
      </c>
      <c r="Z59" s="385">
        <f t="shared" si="72"/>
        <v>0</v>
      </c>
      <c r="AA59" s="385">
        <f t="shared" si="72"/>
        <v>0</v>
      </c>
      <c r="AB59" s="385">
        <f t="shared" si="72"/>
        <v>0</v>
      </c>
      <c r="AC59" s="385">
        <f t="shared" si="72"/>
        <v>0</v>
      </c>
      <c r="AD59" s="385">
        <f t="shared" si="56"/>
        <v>0</v>
      </c>
      <c r="AE59" s="385">
        <f>+AE60</f>
        <v>0</v>
      </c>
      <c r="AF59" s="385">
        <f>+AF60</f>
        <v>0</v>
      </c>
      <c r="AG59" s="385">
        <f t="shared" si="57"/>
        <v>0</v>
      </c>
      <c r="AH59" s="385">
        <f>+AH60</f>
        <v>0</v>
      </c>
      <c r="AI59" s="385">
        <f>+AI60</f>
        <v>0</v>
      </c>
      <c r="AJ59" s="385">
        <f t="shared" si="58"/>
        <v>0</v>
      </c>
      <c r="AK59" s="385">
        <f>+AK60</f>
        <v>0</v>
      </c>
      <c r="AL59" s="385">
        <f>+AL60</f>
        <v>0</v>
      </c>
      <c r="AM59" s="385">
        <f t="shared" si="59"/>
        <v>0</v>
      </c>
      <c r="AN59" s="385">
        <f>+AN60</f>
        <v>0</v>
      </c>
      <c r="AO59" s="385">
        <f>+AO60</f>
        <v>0</v>
      </c>
      <c r="AP59" s="385">
        <f t="shared" si="60"/>
        <v>0</v>
      </c>
      <c r="AQ59" s="385">
        <f>+AQ60</f>
        <v>0</v>
      </c>
      <c r="AR59" s="385">
        <f>+AR60</f>
        <v>0</v>
      </c>
      <c r="AS59" s="385">
        <f t="shared" si="61"/>
        <v>0</v>
      </c>
      <c r="AT59" s="385"/>
      <c r="AU59" s="385"/>
      <c r="AV59" s="385"/>
      <c r="AW59" s="385"/>
      <c r="AX59" s="385"/>
      <c r="AY59" s="385"/>
      <c r="AZ59" s="385"/>
      <c r="BA59" s="385"/>
    </row>
    <row r="60" spans="1:53" ht="24.75" hidden="1">
      <c r="A60" s="271"/>
      <c r="B60" s="78" t="str">
        <f t="shared" si="62"/>
        <v>1122000</v>
      </c>
      <c r="C60" s="388">
        <v>2023</v>
      </c>
      <c r="D60" s="388">
        <v>20</v>
      </c>
      <c r="E60" s="388">
        <v>1</v>
      </c>
      <c r="F60" s="388">
        <v>1</v>
      </c>
      <c r="G60" s="388">
        <v>2</v>
      </c>
      <c r="H60" s="388">
        <v>2000</v>
      </c>
      <c r="I60" s="388"/>
      <c r="J60" s="388"/>
      <c r="K60" s="389" t="s">
        <v>45</v>
      </c>
      <c r="L60" s="389"/>
      <c r="M60" s="390" t="s">
        <v>55</v>
      </c>
      <c r="N60" s="391">
        <f>+N61+N66</f>
        <v>0</v>
      </c>
      <c r="O60" s="391">
        <f>+O61+O66</f>
        <v>0</v>
      </c>
      <c r="P60" s="391">
        <f t="shared" si="63"/>
        <v>0</v>
      </c>
      <c r="Q60" s="392"/>
      <c r="R60" s="393"/>
      <c r="S60" s="393"/>
      <c r="T60" s="391">
        <f>+T61+T66</f>
        <v>0</v>
      </c>
      <c r="U60" s="391">
        <f t="shared" ref="U60:AB60" si="73">+U61+U66</f>
        <v>0</v>
      </c>
      <c r="V60" s="391">
        <f t="shared" si="73"/>
        <v>0</v>
      </c>
      <c r="W60" s="391">
        <f t="shared" si="73"/>
        <v>0</v>
      </c>
      <c r="X60" s="391">
        <f t="shared" si="73"/>
        <v>0</v>
      </c>
      <c r="Y60" s="391">
        <f t="shared" si="73"/>
        <v>0</v>
      </c>
      <c r="Z60" s="391">
        <f t="shared" si="73"/>
        <v>0</v>
      </c>
      <c r="AA60" s="391">
        <f t="shared" si="73"/>
        <v>0</v>
      </c>
      <c r="AB60" s="391">
        <f t="shared" si="73"/>
        <v>0</v>
      </c>
      <c r="AC60" s="391">
        <f>+AC61+AC66</f>
        <v>0</v>
      </c>
      <c r="AD60" s="391">
        <f t="shared" si="56"/>
        <v>0</v>
      </c>
      <c r="AE60" s="391">
        <f>+AE61+AE66</f>
        <v>0</v>
      </c>
      <c r="AF60" s="391">
        <f>+AF61+AF66</f>
        <v>0</v>
      </c>
      <c r="AG60" s="391">
        <f t="shared" si="57"/>
        <v>0</v>
      </c>
      <c r="AH60" s="391">
        <f>+AH61+AH66</f>
        <v>0</v>
      </c>
      <c r="AI60" s="391">
        <f>+AI61+AI66</f>
        <v>0</v>
      </c>
      <c r="AJ60" s="391">
        <f t="shared" si="58"/>
        <v>0</v>
      </c>
      <c r="AK60" s="391">
        <f>+AK61+AK66</f>
        <v>0</v>
      </c>
      <c r="AL60" s="391">
        <f>+AL61+AL66</f>
        <v>0</v>
      </c>
      <c r="AM60" s="391">
        <f t="shared" si="59"/>
        <v>0</v>
      </c>
      <c r="AN60" s="391">
        <f>+AN61+AN66</f>
        <v>0</v>
      </c>
      <c r="AO60" s="391">
        <f>+AO61+AO66</f>
        <v>0</v>
      </c>
      <c r="AP60" s="391">
        <f t="shared" si="60"/>
        <v>0</v>
      </c>
      <c r="AQ60" s="391">
        <f>+AQ61+AQ66</f>
        <v>0</v>
      </c>
      <c r="AR60" s="391">
        <f>+AR61+AR66</f>
        <v>0</v>
      </c>
      <c r="AS60" s="391">
        <f t="shared" si="61"/>
        <v>0</v>
      </c>
      <c r="AT60" s="391"/>
      <c r="AU60" s="391"/>
      <c r="AV60" s="391"/>
      <c r="AW60" s="391"/>
      <c r="AX60" s="391"/>
      <c r="AY60" s="391"/>
      <c r="AZ60" s="391"/>
      <c r="BA60" s="391"/>
    </row>
    <row r="61" spans="1:53" ht="48" hidden="1">
      <c r="A61" s="271"/>
      <c r="B61" s="78" t="str">
        <f t="shared" si="62"/>
        <v>11220002700</v>
      </c>
      <c r="C61" s="394">
        <v>2023</v>
      </c>
      <c r="D61" s="394">
        <v>20</v>
      </c>
      <c r="E61" s="394">
        <v>1</v>
      </c>
      <c r="F61" s="394">
        <v>1</v>
      </c>
      <c r="G61" s="394">
        <v>2</v>
      </c>
      <c r="H61" s="394">
        <v>2000</v>
      </c>
      <c r="I61" s="394">
        <v>2700</v>
      </c>
      <c r="J61" s="394"/>
      <c r="K61" s="395"/>
      <c r="L61" s="395"/>
      <c r="M61" s="396" t="s">
        <v>56</v>
      </c>
      <c r="N61" s="397">
        <f>+N62+N64</f>
        <v>0</v>
      </c>
      <c r="O61" s="397">
        <f>+O62+O64</f>
        <v>0</v>
      </c>
      <c r="P61" s="397">
        <f t="shared" si="63"/>
        <v>0</v>
      </c>
      <c r="Q61" s="398"/>
      <c r="R61" s="399"/>
      <c r="S61" s="399"/>
      <c r="T61" s="397">
        <f>+T62+T64</f>
        <v>0</v>
      </c>
      <c r="U61" s="397">
        <f t="shared" ref="U61:AC61" si="74">+U62+U64</f>
        <v>0</v>
      </c>
      <c r="V61" s="397">
        <f>+V62+V64</f>
        <v>0</v>
      </c>
      <c r="W61" s="397">
        <f t="shared" si="74"/>
        <v>0</v>
      </c>
      <c r="X61" s="397">
        <f t="shared" si="74"/>
        <v>0</v>
      </c>
      <c r="Y61" s="397">
        <f t="shared" si="74"/>
        <v>0</v>
      </c>
      <c r="Z61" s="397">
        <f t="shared" si="74"/>
        <v>0</v>
      </c>
      <c r="AA61" s="397">
        <f t="shared" si="74"/>
        <v>0</v>
      </c>
      <c r="AB61" s="397">
        <f t="shared" si="74"/>
        <v>0</v>
      </c>
      <c r="AC61" s="397">
        <f t="shared" si="74"/>
        <v>0</v>
      </c>
      <c r="AD61" s="397">
        <f t="shared" si="56"/>
        <v>0</v>
      </c>
      <c r="AE61" s="397">
        <f>+AE62+AE64</f>
        <v>0</v>
      </c>
      <c r="AF61" s="397">
        <f>+AF62+AF64</f>
        <v>0</v>
      </c>
      <c r="AG61" s="397">
        <f t="shared" si="57"/>
        <v>0</v>
      </c>
      <c r="AH61" s="397">
        <f>+AH62+AH64</f>
        <v>0</v>
      </c>
      <c r="AI61" s="397">
        <f>+AI62+AI64</f>
        <v>0</v>
      </c>
      <c r="AJ61" s="397">
        <f t="shared" si="58"/>
        <v>0</v>
      </c>
      <c r="AK61" s="397">
        <f>+AK62+AK64</f>
        <v>0</v>
      </c>
      <c r="AL61" s="397">
        <f>+AL62+AL64</f>
        <v>0</v>
      </c>
      <c r="AM61" s="397">
        <f t="shared" si="59"/>
        <v>0</v>
      </c>
      <c r="AN61" s="397">
        <f>+AN62+AN64</f>
        <v>0</v>
      </c>
      <c r="AO61" s="397">
        <f>+AO62+AO64</f>
        <v>0</v>
      </c>
      <c r="AP61" s="397">
        <f t="shared" si="60"/>
        <v>0</v>
      </c>
      <c r="AQ61" s="397">
        <f>+AQ62+AQ64</f>
        <v>0</v>
      </c>
      <c r="AR61" s="397">
        <f>+AR62+AR64</f>
        <v>0</v>
      </c>
      <c r="AS61" s="397">
        <f t="shared" si="61"/>
        <v>0</v>
      </c>
      <c r="AT61" s="397"/>
      <c r="AU61" s="397"/>
      <c r="AV61" s="397"/>
      <c r="AW61" s="397"/>
      <c r="AX61" s="397"/>
      <c r="AY61" s="397"/>
      <c r="AZ61" s="397"/>
      <c r="BA61" s="397"/>
    </row>
    <row r="62" spans="1:53" ht="48" hidden="1">
      <c r="A62" s="271"/>
      <c r="B62" s="78" t="str">
        <f t="shared" si="62"/>
        <v>11220002700271</v>
      </c>
      <c r="C62" s="400">
        <v>2023</v>
      </c>
      <c r="D62" s="400">
        <v>20</v>
      </c>
      <c r="E62" s="400">
        <v>1</v>
      </c>
      <c r="F62" s="400">
        <v>1</v>
      </c>
      <c r="G62" s="400">
        <v>2</v>
      </c>
      <c r="H62" s="400">
        <v>2000</v>
      </c>
      <c r="I62" s="400">
        <v>2700</v>
      </c>
      <c r="J62" s="400">
        <v>271</v>
      </c>
      <c r="K62" s="401"/>
      <c r="L62" s="401"/>
      <c r="M62" s="402" t="s">
        <v>57</v>
      </c>
      <c r="N62" s="403">
        <f>+N63</f>
        <v>0</v>
      </c>
      <c r="O62" s="403">
        <f>+O63</f>
        <v>0</v>
      </c>
      <c r="P62" s="403">
        <f t="shared" si="63"/>
        <v>0</v>
      </c>
      <c r="Q62" s="404"/>
      <c r="R62" s="405"/>
      <c r="S62" s="405"/>
      <c r="T62" s="403">
        <f>+T63</f>
        <v>0</v>
      </c>
      <c r="U62" s="403">
        <f t="shared" ref="U62:AC62" si="75">+U63</f>
        <v>0</v>
      </c>
      <c r="V62" s="403">
        <f t="shared" si="75"/>
        <v>0</v>
      </c>
      <c r="W62" s="403">
        <f t="shared" si="75"/>
        <v>0</v>
      </c>
      <c r="X62" s="403">
        <f t="shared" si="75"/>
        <v>0</v>
      </c>
      <c r="Y62" s="403">
        <f t="shared" si="75"/>
        <v>0</v>
      </c>
      <c r="Z62" s="403">
        <f t="shared" si="75"/>
        <v>0</v>
      </c>
      <c r="AA62" s="403">
        <f t="shared" si="75"/>
        <v>0</v>
      </c>
      <c r="AB62" s="403">
        <f t="shared" si="75"/>
        <v>0</v>
      </c>
      <c r="AC62" s="403">
        <f t="shared" si="75"/>
        <v>0</v>
      </c>
      <c r="AD62" s="403">
        <f t="shared" si="56"/>
        <v>0</v>
      </c>
      <c r="AE62" s="403">
        <f>+AE63</f>
        <v>0</v>
      </c>
      <c r="AF62" s="403">
        <f>+AF63</f>
        <v>0</v>
      </c>
      <c r="AG62" s="403">
        <f t="shared" si="57"/>
        <v>0</v>
      </c>
      <c r="AH62" s="403">
        <f>+AH63</f>
        <v>0</v>
      </c>
      <c r="AI62" s="403">
        <f>+AI63</f>
        <v>0</v>
      </c>
      <c r="AJ62" s="403">
        <f t="shared" si="58"/>
        <v>0</v>
      </c>
      <c r="AK62" s="403">
        <f>+AK63</f>
        <v>0</v>
      </c>
      <c r="AL62" s="403">
        <f>+AL63</f>
        <v>0</v>
      </c>
      <c r="AM62" s="403">
        <f t="shared" si="59"/>
        <v>0</v>
      </c>
      <c r="AN62" s="403">
        <f>+AN63</f>
        <v>0</v>
      </c>
      <c r="AO62" s="403">
        <f>+AO63</f>
        <v>0</v>
      </c>
      <c r="AP62" s="403">
        <f t="shared" si="60"/>
        <v>0</v>
      </c>
      <c r="AQ62" s="403">
        <f>+AQ63</f>
        <v>0</v>
      </c>
      <c r="AR62" s="403">
        <f>+AR63</f>
        <v>0</v>
      </c>
      <c r="AS62" s="403">
        <f t="shared" si="61"/>
        <v>0</v>
      </c>
      <c r="AT62" s="403"/>
      <c r="AU62" s="403"/>
      <c r="AV62" s="403"/>
      <c r="AW62" s="403"/>
      <c r="AX62" s="403"/>
      <c r="AY62" s="403"/>
      <c r="AZ62" s="403"/>
      <c r="BA62" s="403"/>
    </row>
    <row r="63" spans="1:53" ht="24.75" hidden="1">
      <c r="A63" s="271"/>
      <c r="B63" s="78" t="str">
        <f t="shared" si="62"/>
        <v>112200027002711</v>
      </c>
      <c r="C63" s="406">
        <v>2023</v>
      </c>
      <c r="D63" s="406">
        <v>20</v>
      </c>
      <c r="E63" s="406">
        <v>1</v>
      </c>
      <c r="F63" s="406">
        <v>1</v>
      </c>
      <c r="G63" s="406">
        <v>2</v>
      </c>
      <c r="H63" s="406">
        <v>2000</v>
      </c>
      <c r="I63" s="406">
        <v>2700</v>
      </c>
      <c r="J63" s="406">
        <v>271</v>
      </c>
      <c r="K63" s="407">
        <v>1</v>
      </c>
      <c r="L63" s="407"/>
      <c r="M63" s="408" t="s">
        <v>58</v>
      </c>
      <c r="N63" s="409">
        <f>IFERROR(VLOOKUP($B63,[5]OAX!$B$51:$S$1085,13,0),0)</f>
        <v>0</v>
      </c>
      <c r="O63" s="409">
        <f>IFERROR(VLOOKUP($B63,[5]OAX!$B$51:$S$1085,14,0),0)</f>
        <v>0</v>
      </c>
      <c r="P63" s="409">
        <f t="shared" si="63"/>
        <v>0</v>
      </c>
      <c r="Q63" s="410" t="s">
        <v>59</v>
      </c>
      <c r="R63" s="411">
        <f>IFERROR(VLOOKUP($B63,[5]OAX!$B$51:$S$1085,17,0),0)</f>
        <v>0</v>
      </c>
      <c r="S63" s="411">
        <f>IFERROR(VLOOKUP($B63,[5]OAX!$B$51:$S$1085,18,0),0)</f>
        <v>0</v>
      </c>
      <c r="T63" s="409">
        <v>0</v>
      </c>
      <c r="U63" s="409">
        <v>0</v>
      </c>
      <c r="V63" s="409">
        <v>0</v>
      </c>
      <c r="W63" s="409">
        <v>0</v>
      </c>
      <c r="X63" s="409">
        <v>0</v>
      </c>
      <c r="Y63" s="409">
        <v>0</v>
      </c>
      <c r="Z63" s="409">
        <v>0</v>
      </c>
      <c r="AA63" s="409">
        <v>0</v>
      </c>
      <c r="AB63" s="409">
        <f>N63+T63-X63</f>
        <v>0</v>
      </c>
      <c r="AC63" s="409">
        <f>O63+U63-Y63</f>
        <v>0</v>
      </c>
      <c r="AD63" s="409">
        <f t="shared" si="56"/>
        <v>0</v>
      </c>
      <c r="AE63" s="409">
        <v>0</v>
      </c>
      <c r="AF63" s="409">
        <v>0</v>
      </c>
      <c r="AG63" s="409">
        <f t="shared" si="57"/>
        <v>0</v>
      </c>
      <c r="AH63" s="409">
        <v>0</v>
      </c>
      <c r="AI63" s="409">
        <v>0</v>
      </c>
      <c r="AJ63" s="409">
        <f t="shared" si="58"/>
        <v>0</v>
      </c>
      <c r="AK63" s="409">
        <v>0</v>
      </c>
      <c r="AL63" s="409">
        <v>0</v>
      </c>
      <c r="AM63" s="409">
        <f t="shared" si="59"/>
        <v>0</v>
      </c>
      <c r="AN63" s="409">
        <v>0</v>
      </c>
      <c r="AO63" s="409">
        <v>0</v>
      </c>
      <c r="AP63" s="409">
        <f t="shared" si="60"/>
        <v>0</v>
      </c>
      <c r="AQ63" s="409">
        <f>AB63-AE63--AH63-AK63-AN63</f>
        <v>0</v>
      </c>
      <c r="AR63" s="409">
        <f>AC63-AF63--AI63-AL63-AO63</f>
        <v>0</v>
      </c>
      <c r="AS63" s="409">
        <f t="shared" si="61"/>
        <v>0</v>
      </c>
      <c r="AT63" s="409">
        <f>R63+V63-Z63</f>
        <v>0</v>
      </c>
      <c r="AU63" s="409">
        <f>S63+W63-AA63</f>
        <v>0</v>
      </c>
      <c r="AV63" s="409">
        <v>0</v>
      </c>
      <c r="AW63" s="409">
        <v>0</v>
      </c>
      <c r="AX63" s="409">
        <v>0</v>
      </c>
      <c r="AY63" s="409">
        <v>0</v>
      </c>
      <c r="AZ63" s="409">
        <f t="shared" ref="AZ63:BA122" si="76">AT63-AV63-AX63</f>
        <v>0</v>
      </c>
      <c r="BA63" s="409">
        <f t="shared" si="76"/>
        <v>0</v>
      </c>
    </row>
    <row r="64" spans="1:53" ht="24.75" hidden="1">
      <c r="A64" s="271"/>
      <c r="B64" s="78" t="str">
        <f t="shared" si="62"/>
        <v>11220002700272</v>
      </c>
      <c r="C64" s="400">
        <v>2023</v>
      </c>
      <c r="D64" s="400">
        <v>20</v>
      </c>
      <c r="E64" s="400">
        <v>1</v>
      </c>
      <c r="F64" s="400">
        <v>1</v>
      </c>
      <c r="G64" s="400">
        <v>2</v>
      </c>
      <c r="H64" s="400">
        <v>2000</v>
      </c>
      <c r="I64" s="400">
        <v>2700</v>
      </c>
      <c r="J64" s="400">
        <v>272</v>
      </c>
      <c r="K64" s="401"/>
      <c r="L64" s="401"/>
      <c r="M64" s="402" t="s">
        <v>60</v>
      </c>
      <c r="N64" s="403">
        <f>+N65</f>
        <v>0</v>
      </c>
      <c r="O64" s="403">
        <f>+O65</f>
        <v>0</v>
      </c>
      <c r="P64" s="403">
        <f t="shared" si="63"/>
        <v>0</v>
      </c>
      <c r="Q64" s="404"/>
      <c r="R64" s="405"/>
      <c r="S64" s="405"/>
      <c r="T64" s="403">
        <f>+T65</f>
        <v>0</v>
      </c>
      <c r="U64" s="403">
        <f t="shared" ref="U64:AC64" si="77">+U65</f>
        <v>0</v>
      </c>
      <c r="V64" s="403">
        <f t="shared" si="77"/>
        <v>0</v>
      </c>
      <c r="W64" s="403">
        <f t="shared" si="77"/>
        <v>0</v>
      </c>
      <c r="X64" s="403">
        <f t="shared" si="77"/>
        <v>0</v>
      </c>
      <c r="Y64" s="403">
        <f t="shared" si="77"/>
        <v>0</v>
      </c>
      <c r="Z64" s="403">
        <f t="shared" si="77"/>
        <v>0</v>
      </c>
      <c r="AA64" s="403">
        <f t="shared" si="77"/>
        <v>0</v>
      </c>
      <c r="AB64" s="403">
        <f t="shared" si="77"/>
        <v>0</v>
      </c>
      <c r="AC64" s="403">
        <f t="shared" si="77"/>
        <v>0</v>
      </c>
      <c r="AD64" s="403">
        <f t="shared" si="56"/>
        <v>0</v>
      </c>
      <c r="AE64" s="403">
        <f>+AE65</f>
        <v>0</v>
      </c>
      <c r="AF64" s="403">
        <f>+AF65</f>
        <v>0</v>
      </c>
      <c r="AG64" s="403">
        <f t="shared" si="57"/>
        <v>0</v>
      </c>
      <c r="AH64" s="403">
        <f>+AH65</f>
        <v>0</v>
      </c>
      <c r="AI64" s="403">
        <f>+AI65</f>
        <v>0</v>
      </c>
      <c r="AJ64" s="403">
        <f t="shared" si="58"/>
        <v>0</v>
      </c>
      <c r="AK64" s="403">
        <f>+AK65</f>
        <v>0</v>
      </c>
      <c r="AL64" s="403">
        <f>+AL65</f>
        <v>0</v>
      </c>
      <c r="AM64" s="403">
        <f t="shared" si="59"/>
        <v>0</v>
      </c>
      <c r="AN64" s="403">
        <f>+AN65</f>
        <v>0</v>
      </c>
      <c r="AO64" s="403">
        <f>+AO65</f>
        <v>0</v>
      </c>
      <c r="AP64" s="403">
        <f t="shared" si="60"/>
        <v>0</v>
      </c>
      <c r="AQ64" s="403">
        <f>+AQ65</f>
        <v>0</v>
      </c>
      <c r="AR64" s="403">
        <f>+AR65</f>
        <v>0</v>
      </c>
      <c r="AS64" s="403">
        <f t="shared" si="61"/>
        <v>0</v>
      </c>
      <c r="AT64" s="403"/>
      <c r="AU64" s="403"/>
      <c r="AV64" s="403"/>
      <c r="AW64" s="403"/>
      <c r="AX64" s="403"/>
      <c r="AY64" s="403"/>
      <c r="AZ64" s="403"/>
      <c r="BA64" s="403"/>
    </row>
    <row r="65" spans="1:53" ht="24.75" hidden="1">
      <c r="A65" s="272"/>
      <c r="B65" s="78" t="str">
        <f t="shared" si="62"/>
        <v>112200027002721</v>
      </c>
      <c r="C65" s="406">
        <v>2023</v>
      </c>
      <c r="D65" s="406">
        <v>20</v>
      </c>
      <c r="E65" s="406">
        <v>1</v>
      </c>
      <c r="F65" s="406">
        <v>1</v>
      </c>
      <c r="G65" s="406">
        <v>2</v>
      </c>
      <c r="H65" s="406">
        <v>2000</v>
      </c>
      <c r="I65" s="406">
        <v>2700</v>
      </c>
      <c r="J65" s="406">
        <v>272</v>
      </c>
      <c r="K65" s="407">
        <v>1</v>
      </c>
      <c r="L65" s="407"/>
      <c r="M65" s="408" t="s">
        <v>61</v>
      </c>
      <c r="N65" s="409">
        <f>IFERROR(VLOOKUP($B65,[5]OAX!$B$51:$S$1085,13,0),0)</f>
        <v>0</v>
      </c>
      <c r="O65" s="409">
        <f>IFERROR(VLOOKUP($B65,[5]OAX!$B$51:$S$1085,14,0),0)</f>
        <v>0</v>
      </c>
      <c r="P65" s="409">
        <f t="shared" si="63"/>
        <v>0</v>
      </c>
      <c r="Q65" s="410" t="s">
        <v>59</v>
      </c>
      <c r="R65" s="411">
        <f>IFERROR(VLOOKUP($B65,[5]OAX!$B$51:$S$1085,17,0),0)</f>
        <v>0</v>
      </c>
      <c r="S65" s="411">
        <f>IFERROR(VLOOKUP($B65,[5]OAX!$B$51:$S$1085,18,0),0)</f>
        <v>0</v>
      </c>
      <c r="T65" s="409">
        <v>0</v>
      </c>
      <c r="U65" s="409">
        <v>0</v>
      </c>
      <c r="V65" s="409">
        <v>0</v>
      </c>
      <c r="W65" s="409">
        <v>0</v>
      </c>
      <c r="X65" s="409">
        <v>0</v>
      </c>
      <c r="Y65" s="409">
        <v>0</v>
      </c>
      <c r="Z65" s="409">
        <v>0</v>
      </c>
      <c r="AA65" s="409">
        <v>0</v>
      </c>
      <c r="AB65" s="409">
        <f>N65+T65-X65</f>
        <v>0</v>
      </c>
      <c r="AC65" s="409">
        <f>O65+U65-Y65</f>
        <v>0</v>
      </c>
      <c r="AD65" s="409">
        <f t="shared" si="56"/>
        <v>0</v>
      </c>
      <c r="AE65" s="409">
        <v>0</v>
      </c>
      <c r="AF65" s="409">
        <v>0</v>
      </c>
      <c r="AG65" s="409">
        <f t="shared" si="57"/>
        <v>0</v>
      </c>
      <c r="AH65" s="409">
        <v>0</v>
      </c>
      <c r="AI65" s="409">
        <v>0</v>
      </c>
      <c r="AJ65" s="409">
        <f t="shared" si="58"/>
        <v>0</v>
      </c>
      <c r="AK65" s="409">
        <v>0</v>
      </c>
      <c r="AL65" s="409">
        <v>0</v>
      </c>
      <c r="AM65" s="409">
        <f t="shared" si="59"/>
        <v>0</v>
      </c>
      <c r="AN65" s="409">
        <v>0</v>
      </c>
      <c r="AO65" s="409">
        <v>0</v>
      </c>
      <c r="AP65" s="409">
        <f t="shared" si="60"/>
        <v>0</v>
      </c>
      <c r="AQ65" s="409">
        <f>AB65-AE65--AH65-AK65-AN65</f>
        <v>0</v>
      </c>
      <c r="AR65" s="409">
        <f>AC65-AF65--AI65-AL65-AO65</f>
        <v>0</v>
      </c>
      <c r="AS65" s="409">
        <f t="shared" si="61"/>
        <v>0</v>
      </c>
      <c r="AT65" s="409">
        <f>R65+V65-Z65</f>
        <v>0</v>
      </c>
      <c r="AU65" s="409">
        <f>S65+W65-AA65</f>
        <v>0</v>
      </c>
      <c r="AV65" s="409">
        <v>0</v>
      </c>
      <c r="AW65" s="409">
        <v>0</v>
      </c>
      <c r="AX65" s="409">
        <v>0</v>
      </c>
      <c r="AY65" s="409">
        <v>0</v>
      </c>
      <c r="AZ65" s="409">
        <f t="shared" si="76"/>
        <v>0</v>
      </c>
      <c r="BA65" s="409">
        <f t="shared" si="76"/>
        <v>0</v>
      </c>
    </row>
    <row r="66" spans="1:53" ht="24.75" hidden="1">
      <c r="A66" s="271"/>
      <c r="B66" s="78" t="str">
        <f t="shared" si="62"/>
        <v>11220002800</v>
      </c>
      <c r="C66" s="394">
        <v>2023</v>
      </c>
      <c r="D66" s="394">
        <v>20</v>
      </c>
      <c r="E66" s="394">
        <v>1</v>
      </c>
      <c r="F66" s="394">
        <v>1</v>
      </c>
      <c r="G66" s="394">
        <v>2</v>
      </c>
      <c r="H66" s="394">
        <v>2000</v>
      </c>
      <c r="I66" s="394">
        <v>2800</v>
      </c>
      <c r="J66" s="394"/>
      <c r="K66" s="395"/>
      <c r="L66" s="395"/>
      <c r="M66" s="396" t="s">
        <v>62</v>
      </c>
      <c r="N66" s="397">
        <f>+N67</f>
        <v>0</v>
      </c>
      <c r="O66" s="397">
        <f>+O67</f>
        <v>0</v>
      </c>
      <c r="P66" s="397">
        <f t="shared" si="63"/>
        <v>0</v>
      </c>
      <c r="Q66" s="398"/>
      <c r="R66" s="399"/>
      <c r="S66" s="399"/>
      <c r="T66" s="397">
        <f>+T67</f>
        <v>0</v>
      </c>
      <c r="U66" s="397">
        <f t="shared" ref="U66:AC67" si="78">+U67</f>
        <v>0</v>
      </c>
      <c r="V66" s="397">
        <f t="shared" si="78"/>
        <v>0</v>
      </c>
      <c r="W66" s="397">
        <f t="shared" si="78"/>
        <v>0</v>
      </c>
      <c r="X66" s="397">
        <f t="shared" si="78"/>
        <v>0</v>
      </c>
      <c r="Y66" s="397">
        <f t="shared" si="78"/>
        <v>0</v>
      </c>
      <c r="Z66" s="397">
        <f t="shared" si="78"/>
        <v>0</v>
      </c>
      <c r="AA66" s="397">
        <f t="shared" si="78"/>
        <v>0</v>
      </c>
      <c r="AB66" s="397">
        <f t="shared" si="78"/>
        <v>0</v>
      </c>
      <c r="AC66" s="397">
        <f t="shared" si="78"/>
        <v>0</v>
      </c>
      <c r="AD66" s="397">
        <f t="shared" si="56"/>
        <v>0</v>
      </c>
      <c r="AE66" s="397">
        <f>+AE67</f>
        <v>0</v>
      </c>
      <c r="AF66" s="397">
        <f>+AF67</f>
        <v>0</v>
      </c>
      <c r="AG66" s="397">
        <f t="shared" si="57"/>
        <v>0</v>
      </c>
      <c r="AH66" s="397">
        <f>+AH67</f>
        <v>0</v>
      </c>
      <c r="AI66" s="397">
        <f>+AI67</f>
        <v>0</v>
      </c>
      <c r="AJ66" s="397">
        <f t="shared" si="58"/>
        <v>0</v>
      </c>
      <c r="AK66" s="397">
        <f>+AK67</f>
        <v>0</v>
      </c>
      <c r="AL66" s="397">
        <f>+AL67</f>
        <v>0</v>
      </c>
      <c r="AM66" s="397">
        <f t="shared" si="59"/>
        <v>0</v>
      </c>
      <c r="AN66" s="397">
        <f>+AN67</f>
        <v>0</v>
      </c>
      <c r="AO66" s="397">
        <f>+AO67</f>
        <v>0</v>
      </c>
      <c r="AP66" s="397">
        <f t="shared" si="60"/>
        <v>0</v>
      </c>
      <c r="AQ66" s="397">
        <f>+AQ67</f>
        <v>0</v>
      </c>
      <c r="AR66" s="397">
        <f>+AR67</f>
        <v>0</v>
      </c>
      <c r="AS66" s="397">
        <f t="shared" si="61"/>
        <v>0</v>
      </c>
      <c r="AT66" s="397"/>
      <c r="AU66" s="397"/>
      <c r="AV66" s="397"/>
      <c r="AW66" s="397"/>
      <c r="AX66" s="397"/>
      <c r="AY66" s="397"/>
      <c r="AZ66" s="397"/>
      <c r="BA66" s="397"/>
    </row>
    <row r="67" spans="1:53" ht="24.75" hidden="1">
      <c r="A67" s="271"/>
      <c r="B67" s="78" t="str">
        <f t="shared" si="62"/>
        <v>11220002800283</v>
      </c>
      <c r="C67" s="400">
        <v>2023</v>
      </c>
      <c r="D67" s="400">
        <v>20</v>
      </c>
      <c r="E67" s="400">
        <v>1</v>
      </c>
      <c r="F67" s="400">
        <v>1</v>
      </c>
      <c r="G67" s="400">
        <v>2</v>
      </c>
      <c r="H67" s="400">
        <v>2000</v>
      </c>
      <c r="I67" s="400">
        <v>2800</v>
      </c>
      <c r="J67" s="400">
        <v>283</v>
      </c>
      <c r="K67" s="401"/>
      <c r="L67" s="401"/>
      <c r="M67" s="402" t="s">
        <v>63</v>
      </c>
      <c r="N67" s="403">
        <f>+N68</f>
        <v>0</v>
      </c>
      <c r="O67" s="403">
        <f>+O68</f>
        <v>0</v>
      </c>
      <c r="P67" s="403">
        <f t="shared" si="63"/>
        <v>0</v>
      </c>
      <c r="Q67" s="404"/>
      <c r="R67" s="405"/>
      <c r="S67" s="405"/>
      <c r="T67" s="403">
        <f>+T68</f>
        <v>0</v>
      </c>
      <c r="U67" s="403">
        <f t="shared" si="78"/>
        <v>0</v>
      </c>
      <c r="V67" s="403">
        <f>+V68</f>
        <v>0</v>
      </c>
      <c r="W67" s="403">
        <f t="shared" si="78"/>
        <v>0</v>
      </c>
      <c r="X67" s="403">
        <f t="shared" si="78"/>
        <v>0</v>
      </c>
      <c r="Y67" s="403">
        <f t="shared" si="78"/>
        <v>0</v>
      </c>
      <c r="Z67" s="403">
        <f t="shared" si="78"/>
        <v>0</v>
      </c>
      <c r="AA67" s="403">
        <f t="shared" si="78"/>
        <v>0</v>
      </c>
      <c r="AB67" s="403">
        <f t="shared" si="78"/>
        <v>0</v>
      </c>
      <c r="AC67" s="403">
        <f t="shared" si="78"/>
        <v>0</v>
      </c>
      <c r="AD67" s="403">
        <f t="shared" si="56"/>
        <v>0</v>
      </c>
      <c r="AE67" s="403">
        <f>+AE68</f>
        <v>0</v>
      </c>
      <c r="AF67" s="403">
        <f>+AF68</f>
        <v>0</v>
      </c>
      <c r="AG67" s="403">
        <f t="shared" si="57"/>
        <v>0</v>
      </c>
      <c r="AH67" s="403">
        <f>+AH68</f>
        <v>0</v>
      </c>
      <c r="AI67" s="403">
        <f>+AI68</f>
        <v>0</v>
      </c>
      <c r="AJ67" s="403">
        <f t="shared" si="58"/>
        <v>0</v>
      </c>
      <c r="AK67" s="403">
        <f>+AK68</f>
        <v>0</v>
      </c>
      <c r="AL67" s="403">
        <f>+AL68</f>
        <v>0</v>
      </c>
      <c r="AM67" s="403">
        <f t="shared" si="59"/>
        <v>0</v>
      </c>
      <c r="AN67" s="403">
        <f>+AN68</f>
        <v>0</v>
      </c>
      <c r="AO67" s="403">
        <f>+AO68</f>
        <v>0</v>
      </c>
      <c r="AP67" s="403">
        <f t="shared" si="60"/>
        <v>0</v>
      </c>
      <c r="AQ67" s="403">
        <f>+AQ68</f>
        <v>0</v>
      </c>
      <c r="AR67" s="403">
        <f>+AR68</f>
        <v>0</v>
      </c>
      <c r="AS67" s="403">
        <f t="shared" si="61"/>
        <v>0</v>
      </c>
      <c r="AT67" s="403"/>
      <c r="AU67" s="403"/>
      <c r="AV67" s="403"/>
      <c r="AW67" s="403"/>
      <c r="AX67" s="403"/>
      <c r="AY67" s="403"/>
      <c r="AZ67" s="403"/>
      <c r="BA67" s="403"/>
    </row>
    <row r="68" spans="1:53" ht="48" hidden="1">
      <c r="A68" s="271"/>
      <c r="B68" s="78" t="str">
        <f t="shared" si="62"/>
        <v>112200028002831</v>
      </c>
      <c r="C68" s="406">
        <v>2023</v>
      </c>
      <c r="D68" s="406">
        <v>20</v>
      </c>
      <c r="E68" s="406">
        <v>1</v>
      </c>
      <c r="F68" s="406">
        <v>1</v>
      </c>
      <c r="G68" s="406">
        <v>2</v>
      </c>
      <c r="H68" s="406">
        <v>2000</v>
      </c>
      <c r="I68" s="406">
        <v>2800</v>
      </c>
      <c r="J68" s="406">
        <v>283</v>
      </c>
      <c r="K68" s="407">
        <v>1</v>
      </c>
      <c r="L68" s="407"/>
      <c r="M68" s="412" t="s">
        <v>64</v>
      </c>
      <c r="N68" s="413">
        <f>SUM(N69:N72)</f>
        <v>0</v>
      </c>
      <c r="O68" s="413">
        <f>SUM(O69:O72)</f>
        <v>0</v>
      </c>
      <c r="P68" s="413">
        <f t="shared" si="63"/>
        <v>0</v>
      </c>
      <c r="Q68" s="410"/>
      <c r="R68" s="414"/>
      <c r="S68" s="414"/>
      <c r="T68" s="413">
        <f>SUM(T69:T72)</f>
        <v>0</v>
      </c>
      <c r="U68" s="413">
        <f t="shared" ref="U68:AC68" si="79">SUM(U69:U72)</f>
        <v>0</v>
      </c>
      <c r="V68" s="413">
        <f>SUM(V69:V72)</f>
        <v>0</v>
      </c>
      <c r="W68" s="413">
        <f t="shared" si="79"/>
        <v>0</v>
      </c>
      <c r="X68" s="413">
        <f t="shared" si="79"/>
        <v>0</v>
      </c>
      <c r="Y68" s="413">
        <f t="shared" si="79"/>
        <v>0</v>
      </c>
      <c r="Z68" s="413">
        <f t="shared" si="79"/>
        <v>0</v>
      </c>
      <c r="AA68" s="413">
        <f t="shared" si="79"/>
        <v>0</v>
      </c>
      <c r="AB68" s="413">
        <f t="shared" si="79"/>
        <v>0</v>
      </c>
      <c r="AC68" s="413">
        <f t="shared" si="79"/>
        <v>0</v>
      </c>
      <c r="AD68" s="413">
        <f t="shared" si="56"/>
        <v>0</v>
      </c>
      <c r="AE68" s="413">
        <f>SUM(AE69:AE72)</f>
        <v>0</v>
      </c>
      <c r="AF68" s="413">
        <f>SUM(AF69:AF72)</f>
        <v>0</v>
      </c>
      <c r="AG68" s="413">
        <f t="shared" si="57"/>
        <v>0</v>
      </c>
      <c r="AH68" s="413">
        <f>SUM(AH69:AH72)</f>
        <v>0</v>
      </c>
      <c r="AI68" s="413">
        <f>SUM(AI69:AI72)</f>
        <v>0</v>
      </c>
      <c r="AJ68" s="413">
        <f t="shared" si="58"/>
        <v>0</v>
      </c>
      <c r="AK68" s="413">
        <f>SUM(AK69:AK72)</f>
        <v>0</v>
      </c>
      <c r="AL68" s="413">
        <f>SUM(AL69:AL72)</f>
        <v>0</v>
      </c>
      <c r="AM68" s="413">
        <f t="shared" si="59"/>
        <v>0</v>
      </c>
      <c r="AN68" s="413">
        <f>SUM(AN69:AN72)</f>
        <v>0</v>
      </c>
      <c r="AO68" s="413">
        <f>SUM(AO69:AO72)</f>
        <v>0</v>
      </c>
      <c r="AP68" s="413">
        <f t="shared" si="60"/>
        <v>0</v>
      </c>
      <c r="AQ68" s="413">
        <f>SUM(AQ69:AQ72)</f>
        <v>0</v>
      </c>
      <c r="AR68" s="413">
        <f>SUM(AR69:AR72)</f>
        <v>0</v>
      </c>
      <c r="AS68" s="413">
        <f t="shared" si="61"/>
        <v>0</v>
      </c>
      <c r="AT68" s="413">
        <f t="shared" ref="AT68:AU72" si="80">R68+V68-Z68</f>
        <v>0</v>
      </c>
      <c r="AU68" s="413">
        <f t="shared" si="80"/>
        <v>0</v>
      </c>
      <c r="AV68" s="413">
        <v>0</v>
      </c>
      <c r="AW68" s="413">
        <v>0</v>
      </c>
      <c r="AX68" s="413">
        <v>0</v>
      </c>
      <c r="AY68" s="413">
        <v>0</v>
      </c>
      <c r="AZ68" s="413">
        <f t="shared" si="76"/>
        <v>0</v>
      </c>
      <c r="BA68" s="413">
        <f t="shared" si="76"/>
        <v>0</v>
      </c>
    </row>
    <row r="69" spans="1:53" ht="24.75" hidden="1">
      <c r="A69" s="271"/>
      <c r="B69" s="78" t="str">
        <f t="shared" si="62"/>
        <v>112200028002831001</v>
      </c>
      <c r="C69" s="406">
        <v>2023</v>
      </c>
      <c r="D69" s="406">
        <v>20</v>
      </c>
      <c r="E69" s="406">
        <v>1</v>
      </c>
      <c r="F69" s="406">
        <v>1</v>
      </c>
      <c r="G69" s="406">
        <v>2</v>
      </c>
      <c r="H69" s="406">
        <v>2000</v>
      </c>
      <c r="I69" s="406">
        <v>2800</v>
      </c>
      <c r="J69" s="406">
        <v>283</v>
      </c>
      <c r="K69" s="415">
        <v>1001</v>
      </c>
      <c r="L69" s="415"/>
      <c r="M69" s="408" t="s">
        <v>65</v>
      </c>
      <c r="N69" s="409">
        <f>IFERROR(VLOOKUP($B69,[5]OAX!$B$51:$S$1085,13,0),0)</f>
        <v>0</v>
      </c>
      <c r="O69" s="409">
        <f>IFERROR(VLOOKUP($B69,[5]OAX!$B$51:$S$1085,14,0),0)</f>
        <v>0</v>
      </c>
      <c r="P69" s="409">
        <f t="shared" si="63"/>
        <v>0</v>
      </c>
      <c r="Q69" s="410" t="s">
        <v>59</v>
      </c>
      <c r="R69" s="411">
        <f>IFERROR(VLOOKUP($B69,[5]OAX!$B$51:$S$1085,17,0),0)</f>
        <v>0</v>
      </c>
      <c r="S69" s="411">
        <f>IFERROR(VLOOKUP($B69,[5]OAX!$B$51:$S$1085,18,0),0)</f>
        <v>0</v>
      </c>
      <c r="T69" s="409">
        <v>0</v>
      </c>
      <c r="U69" s="409">
        <v>0</v>
      </c>
      <c r="V69" s="409">
        <v>0</v>
      </c>
      <c r="W69" s="409">
        <v>0</v>
      </c>
      <c r="X69" s="409">
        <v>0</v>
      </c>
      <c r="Y69" s="409">
        <v>0</v>
      </c>
      <c r="Z69" s="409">
        <v>0</v>
      </c>
      <c r="AA69" s="409">
        <v>0</v>
      </c>
      <c r="AB69" s="409">
        <f t="shared" ref="AB69:AC72" si="81">N69+T69-X69</f>
        <v>0</v>
      </c>
      <c r="AC69" s="409">
        <f t="shared" si="81"/>
        <v>0</v>
      </c>
      <c r="AD69" s="409">
        <f t="shared" si="56"/>
        <v>0</v>
      </c>
      <c r="AE69" s="409">
        <v>0</v>
      </c>
      <c r="AF69" s="409">
        <v>0</v>
      </c>
      <c r="AG69" s="409">
        <f t="shared" si="57"/>
        <v>0</v>
      </c>
      <c r="AH69" s="409">
        <v>0</v>
      </c>
      <c r="AI69" s="409">
        <v>0</v>
      </c>
      <c r="AJ69" s="409">
        <f t="shared" si="58"/>
        <v>0</v>
      </c>
      <c r="AK69" s="409">
        <v>0</v>
      </c>
      <c r="AL69" s="409">
        <v>0</v>
      </c>
      <c r="AM69" s="409">
        <f t="shared" si="59"/>
        <v>0</v>
      </c>
      <c r="AN69" s="409">
        <v>0</v>
      </c>
      <c r="AO69" s="409">
        <v>0</v>
      </c>
      <c r="AP69" s="409">
        <f t="shared" si="60"/>
        <v>0</v>
      </c>
      <c r="AQ69" s="409">
        <f t="shared" ref="AQ69:AR72" si="82">AB69-AE69--AH69-AK69-AN69</f>
        <v>0</v>
      </c>
      <c r="AR69" s="409">
        <f t="shared" si="82"/>
        <v>0</v>
      </c>
      <c r="AS69" s="409">
        <f t="shared" si="61"/>
        <v>0</v>
      </c>
      <c r="AT69" s="409">
        <f t="shared" si="80"/>
        <v>0</v>
      </c>
      <c r="AU69" s="409">
        <f t="shared" si="80"/>
        <v>0</v>
      </c>
      <c r="AV69" s="409">
        <v>0</v>
      </c>
      <c r="AW69" s="409">
        <v>0</v>
      </c>
      <c r="AX69" s="409">
        <v>0</v>
      </c>
      <c r="AY69" s="409">
        <v>0</v>
      </c>
      <c r="AZ69" s="409">
        <f t="shared" si="76"/>
        <v>0</v>
      </c>
      <c r="BA69" s="409">
        <f t="shared" si="76"/>
        <v>0</v>
      </c>
    </row>
    <row r="70" spans="1:53" ht="24.75" hidden="1">
      <c r="A70" s="271"/>
      <c r="B70" s="78" t="str">
        <f t="shared" si="62"/>
        <v>112200028002831002</v>
      </c>
      <c r="C70" s="406">
        <v>2023</v>
      </c>
      <c r="D70" s="406">
        <v>20</v>
      </c>
      <c r="E70" s="406">
        <v>1</v>
      </c>
      <c r="F70" s="406">
        <v>1</v>
      </c>
      <c r="G70" s="406">
        <v>2</v>
      </c>
      <c r="H70" s="406">
        <v>2000</v>
      </c>
      <c r="I70" s="406">
        <v>2800</v>
      </c>
      <c r="J70" s="406">
        <v>283</v>
      </c>
      <c r="K70" s="415">
        <v>1002</v>
      </c>
      <c r="L70" s="415"/>
      <c r="M70" s="408" t="s">
        <v>66</v>
      </c>
      <c r="N70" s="409">
        <f>IFERROR(VLOOKUP($B70,[5]OAX!$B$51:$S$1085,13,0),0)</f>
        <v>0</v>
      </c>
      <c r="O70" s="409">
        <f>IFERROR(VLOOKUP($B70,[5]OAX!$B$51:$S$1085,14,0),0)</f>
        <v>0</v>
      </c>
      <c r="P70" s="409">
        <f t="shared" si="63"/>
        <v>0</v>
      </c>
      <c r="Q70" s="410" t="s">
        <v>59</v>
      </c>
      <c r="R70" s="411">
        <f>IFERROR(VLOOKUP($B70,[5]OAX!$B$51:$S$1085,17,0),0)</f>
        <v>0</v>
      </c>
      <c r="S70" s="411">
        <f>IFERROR(VLOOKUP($B70,[5]OAX!$B$51:$S$1085,18,0),0)</f>
        <v>0</v>
      </c>
      <c r="T70" s="409">
        <v>0</v>
      </c>
      <c r="U70" s="409">
        <v>0</v>
      </c>
      <c r="V70" s="409">
        <v>0</v>
      </c>
      <c r="W70" s="409">
        <v>0</v>
      </c>
      <c r="X70" s="409">
        <v>0</v>
      </c>
      <c r="Y70" s="409">
        <v>0</v>
      </c>
      <c r="Z70" s="409">
        <v>0</v>
      </c>
      <c r="AA70" s="409">
        <v>0</v>
      </c>
      <c r="AB70" s="409">
        <f t="shared" si="81"/>
        <v>0</v>
      </c>
      <c r="AC70" s="409">
        <f t="shared" si="81"/>
        <v>0</v>
      </c>
      <c r="AD70" s="409">
        <f t="shared" si="56"/>
        <v>0</v>
      </c>
      <c r="AE70" s="409">
        <v>0</v>
      </c>
      <c r="AF70" s="409">
        <v>0</v>
      </c>
      <c r="AG70" s="409">
        <f t="shared" si="57"/>
        <v>0</v>
      </c>
      <c r="AH70" s="409">
        <v>0</v>
      </c>
      <c r="AI70" s="409">
        <v>0</v>
      </c>
      <c r="AJ70" s="409">
        <f t="shared" si="58"/>
        <v>0</v>
      </c>
      <c r="AK70" s="409">
        <v>0</v>
      </c>
      <c r="AL70" s="409">
        <v>0</v>
      </c>
      <c r="AM70" s="409">
        <f t="shared" si="59"/>
        <v>0</v>
      </c>
      <c r="AN70" s="409">
        <v>0</v>
      </c>
      <c r="AO70" s="409">
        <v>0</v>
      </c>
      <c r="AP70" s="409">
        <f t="shared" si="60"/>
        <v>0</v>
      </c>
      <c r="AQ70" s="409">
        <f t="shared" si="82"/>
        <v>0</v>
      </c>
      <c r="AR70" s="409">
        <f t="shared" si="82"/>
        <v>0</v>
      </c>
      <c r="AS70" s="409">
        <f t="shared" si="61"/>
        <v>0</v>
      </c>
      <c r="AT70" s="409">
        <f t="shared" si="80"/>
        <v>0</v>
      </c>
      <c r="AU70" s="409">
        <f t="shared" si="80"/>
        <v>0</v>
      </c>
      <c r="AV70" s="409">
        <v>0</v>
      </c>
      <c r="AW70" s="409">
        <v>0</v>
      </c>
      <c r="AX70" s="409">
        <v>0</v>
      </c>
      <c r="AY70" s="409">
        <v>0</v>
      </c>
      <c r="AZ70" s="409">
        <f t="shared" si="76"/>
        <v>0</v>
      </c>
      <c r="BA70" s="409">
        <f t="shared" si="76"/>
        <v>0</v>
      </c>
    </row>
    <row r="71" spans="1:53" ht="24.75" hidden="1">
      <c r="A71" s="272"/>
      <c r="B71" s="78" t="str">
        <f t="shared" si="62"/>
        <v>112200028002831003</v>
      </c>
      <c r="C71" s="406">
        <v>2023</v>
      </c>
      <c r="D71" s="406">
        <v>20</v>
      </c>
      <c r="E71" s="406">
        <v>1</v>
      </c>
      <c r="F71" s="406">
        <v>1</v>
      </c>
      <c r="G71" s="406">
        <v>2</v>
      </c>
      <c r="H71" s="406">
        <v>2000</v>
      </c>
      <c r="I71" s="406">
        <v>2800</v>
      </c>
      <c r="J71" s="406">
        <v>283</v>
      </c>
      <c r="K71" s="415">
        <v>1003</v>
      </c>
      <c r="L71" s="415"/>
      <c r="M71" s="408" t="s">
        <v>67</v>
      </c>
      <c r="N71" s="409">
        <f>IFERROR(VLOOKUP($B71,[5]OAX!$B$51:$S$1085,13,0),0)</f>
        <v>0</v>
      </c>
      <c r="O71" s="409">
        <f>IFERROR(VLOOKUP($B71,[5]OAX!$B$51:$S$1085,14,0),0)</f>
        <v>0</v>
      </c>
      <c r="P71" s="409">
        <f t="shared" si="63"/>
        <v>0</v>
      </c>
      <c r="Q71" s="410" t="s">
        <v>59</v>
      </c>
      <c r="R71" s="411">
        <f>IFERROR(VLOOKUP($B71,[5]OAX!$B$51:$S$1085,17,0),0)</f>
        <v>0</v>
      </c>
      <c r="S71" s="411">
        <f>IFERROR(VLOOKUP($B71,[5]OAX!$B$51:$S$1085,18,0),0)</f>
        <v>0</v>
      </c>
      <c r="T71" s="409">
        <v>0</v>
      </c>
      <c r="U71" s="409">
        <v>0</v>
      </c>
      <c r="V71" s="409">
        <v>0</v>
      </c>
      <c r="W71" s="409">
        <v>0</v>
      </c>
      <c r="X71" s="409">
        <v>0</v>
      </c>
      <c r="Y71" s="409">
        <v>0</v>
      </c>
      <c r="Z71" s="409">
        <v>0</v>
      </c>
      <c r="AA71" s="409">
        <v>0</v>
      </c>
      <c r="AB71" s="409">
        <f t="shared" si="81"/>
        <v>0</v>
      </c>
      <c r="AC71" s="409">
        <f t="shared" si="81"/>
        <v>0</v>
      </c>
      <c r="AD71" s="409">
        <f t="shared" si="56"/>
        <v>0</v>
      </c>
      <c r="AE71" s="409">
        <v>0</v>
      </c>
      <c r="AF71" s="409">
        <v>0</v>
      </c>
      <c r="AG71" s="409">
        <f t="shared" si="57"/>
        <v>0</v>
      </c>
      <c r="AH71" s="409">
        <v>0</v>
      </c>
      <c r="AI71" s="409">
        <v>0</v>
      </c>
      <c r="AJ71" s="409">
        <f t="shared" si="58"/>
        <v>0</v>
      </c>
      <c r="AK71" s="409">
        <v>0</v>
      </c>
      <c r="AL71" s="409">
        <v>0</v>
      </c>
      <c r="AM71" s="409">
        <f t="shared" si="59"/>
        <v>0</v>
      </c>
      <c r="AN71" s="409">
        <v>0</v>
      </c>
      <c r="AO71" s="409">
        <v>0</v>
      </c>
      <c r="AP71" s="409">
        <f t="shared" si="60"/>
        <v>0</v>
      </c>
      <c r="AQ71" s="409">
        <f t="shared" si="82"/>
        <v>0</v>
      </c>
      <c r="AR71" s="409">
        <f t="shared" si="82"/>
        <v>0</v>
      </c>
      <c r="AS71" s="409">
        <f t="shared" si="61"/>
        <v>0</v>
      </c>
      <c r="AT71" s="409">
        <f t="shared" si="80"/>
        <v>0</v>
      </c>
      <c r="AU71" s="409">
        <f t="shared" si="80"/>
        <v>0</v>
      </c>
      <c r="AV71" s="409">
        <v>0</v>
      </c>
      <c r="AW71" s="409">
        <v>0</v>
      </c>
      <c r="AX71" s="409">
        <v>0</v>
      </c>
      <c r="AY71" s="409">
        <v>0</v>
      </c>
      <c r="AZ71" s="409">
        <f t="shared" si="76"/>
        <v>0</v>
      </c>
      <c r="BA71" s="409">
        <f t="shared" si="76"/>
        <v>0</v>
      </c>
    </row>
    <row r="72" spans="1:53" ht="46.5" hidden="1">
      <c r="A72" s="272"/>
      <c r="B72" s="78" t="str">
        <f t="shared" si="62"/>
        <v>112200028002831004</v>
      </c>
      <c r="C72" s="406">
        <v>2023</v>
      </c>
      <c r="D72" s="406">
        <v>20</v>
      </c>
      <c r="E72" s="406">
        <v>1</v>
      </c>
      <c r="F72" s="406">
        <v>1</v>
      </c>
      <c r="G72" s="406">
        <v>2</v>
      </c>
      <c r="H72" s="406">
        <v>2000</v>
      </c>
      <c r="I72" s="406">
        <v>2800</v>
      </c>
      <c r="J72" s="406">
        <v>283</v>
      </c>
      <c r="K72" s="415">
        <v>1004</v>
      </c>
      <c r="L72" s="415"/>
      <c r="M72" s="408" t="s">
        <v>68</v>
      </c>
      <c r="N72" s="409">
        <f>IFERROR(VLOOKUP($B72,[5]OAX!$B$51:$S$1085,13,0),0)</f>
        <v>0</v>
      </c>
      <c r="O72" s="409">
        <f>IFERROR(VLOOKUP($B72,[5]OAX!$B$51:$S$1085,14,0),0)</f>
        <v>0</v>
      </c>
      <c r="P72" s="409">
        <f t="shared" si="63"/>
        <v>0</v>
      </c>
      <c r="Q72" s="410" t="s">
        <v>59</v>
      </c>
      <c r="R72" s="411">
        <f>IFERROR(VLOOKUP($B72,[5]OAX!$B$51:$S$1085,17,0),0)</f>
        <v>0</v>
      </c>
      <c r="S72" s="411">
        <f>IFERROR(VLOOKUP($B72,[5]OAX!$B$51:$S$1085,18,0),0)</f>
        <v>0</v>
      </c>
      <c r="T72" s="409">
        <v>0</v>
      </c>
      <c r="U72" s="409">
        <v>0</v>
      </c>
      <c r="V72" s="409">
        <v>0</v>
      </c>
      <c r="W72" s="409">
        <v>0</v>
      </c>
      <c r="X72" s="409">
        <v>0</v>
      </c>
      <c r="Y72" s="409">
        <v>0</v>
      </c>
      <c r="Z72" s="409">
        <v>0</v>
      </c>
      <c r="AA72" s="409">
        <v>0</v>
      </c>
      <c r="AB72" s="409">
        <f t="shared" si="81"/>
        <v>0</v>
      </c>
      <c r="AC72" s="409">
        <f t="shared" si="81"/>
        <v>0</v>
      </c>
      <c r="AD72" s="409">
        <f t="shared" si="56"/>
        <v>0</v>
      </c>
      <c r="AE72" s="409">
        <v>0</v>
      </c>
      <c r="AF72" s="409">
        <v>0</v>
      </c>
      <c r="AG72" s="409">
        <f t="shared" si="57"/>
        <v>0</v>
      </c>
      <c r="AH72" s="409">
        <v>0</v>
      </c>
      <c r="AI72" s="409">
        <v>0</v>
      </c>
      <c r="AJ72" s="409">
        <f t="shared" si="58"/>
        <v>0</v>
      </c>
      <c r="AK72" s="409">
        <v>0</v>
      </c>
      <c r="AL72" s="409">
        <v>0</v>
      </c>
      <c r="AM72" s="409">
        <f t="shared" si="59"/>
        <v>0</v>
      </c>
      <c r="AN72" s="409">
        <v>0</v>
      </c>
      <c r="AO72" s="409">
        <v>0</v>
      </c>
      <c r="AP72" s="409">
        <f t="shared" si="60"/>
        <v>0</v>
      </c>
      <c r="AQ72" s="409">
        <f t="shared" si="82"/>
        <v>0</v>
      </c>
      <c r="AR72" s="409">
        <f t="shared" si="82"/>
        <v>0</v>
      </c>
      <c r="AS72" s="409">
        <f t="shared" si="61"/>
        <v>0</v>
      </c>
      <c r="AT72" s="409">
        <f t="shared" si="80"/>
        <v>0</v>
      </c>
      <c r="AU72" s="409">
        <f t="shared" si="80"/>
        <v>0</v>
      </c>
      <c r="AV72" s="409">
        <v>0</v>
      </c>
      <c r="AW72" s="409">
        <v>0</v>
      </c>
      <c r="AX72" s="409">
        <v>0</v>
      </c>
      <c r="AY72" s="409">
        <v>0</v>
      </c>
      <c r="AZ72" s="409">
        <f t="shared" si="76"/>
        <v>0</v>
      </c>
      <c r="BA72" s="409">
        <f t="shared" si="76"/>
        <v>0</v>
      </c>
    </row>
    <row r="73" spans="1:53" ht="96">
      <c r="A73" s="271"/>
      <c r="B73" s="78" t="str">
        <f t="shared" si="62"/>
        <v>12</v>
      </c>
      <c r="C73" s="416">
        <v>2023</v>
      </c>
      <c r="D73" s="417">
        <v>20</v>
      </c>
      <c r="E73" s="417">
        <v>1</v>
      </c>
      <c r="F73" s="417">
        <v>2</v>
      </c>
      <c r="G73" s="417"/>
      <c r="H73" s="417"/>
      <c r="I73" s="417"/>
      <c r="J73" s="417"/>
      <c r="K73" s="418"/>
      <c r="L73" s="418"/>
      <c r="M73" s="377" t="s">
        <v>69</v>
      </c>
      <c r="N73" s="378">
        <f>+N74+N81</f>
        <v>1170000</v>
      </c>
      <c r="O73" s="378">
        <f>+O74+O81</f>
        <v>0</v>
      </c>
      <c r="P73" s="378">
        <f t="shared" si="63"/>
        <v>1170000</v>
      </c>
      <c r="Q73" s="379"/>
      <c r="R73" s="375"/>
      <c r="S73" s="375"/>
      <c r="T73" s="378">
        <f>+T74+T81</f>
        <v>0</v>
      </c>
      <c r="U73" s="378">
        <f t="shared" ref="U73:AC73" si="83">+U74+U81</f>
        <v>0</v>
      </c>
      <c r="V73" s="378">
        <f>+V74+V81</f>
        <v>0</v>
      </c>
      <c r="W73" s="378">
        <f t="shared" si="83"/>
        <v>0</v>
      </c>
      <c r="X73" s="378">
        <f t="shared" si="83"/>
        <v>0</v>
      </c>
      <c r="Y73" s="378">
        <f t="shared" si="83"/>
        <v>0</v>
      </c>
      <c r="Z73" s="378">
        <f t="shared" si="83"/>
        <v>0</v>
      </c>
      <c r="AA73" s="378">
        <f t="shared" si="83"/>
        <v>0</v>
      </c>
      <c r="AB73" s="378">
        <f t="shared" si="83"/>
        <v>1170000</v>
      </c>
      <c r="AC73" s="378">
        <f t="shared" si="83"/>
        <v>0</v>
      </c>
      <c r="AD73" s="378">
        <f t="shared" si="56"/>
        <v>1170000</v>
      </c>
      <c r="AE73" s="378">
        <f>+AE74+AE81</f>
        <v>0</v>
      </c>
      <c r="AF73" s="378">
        <f>+AF74+AF81</f>
        <v>0</v>
      </c>
      <c r="AG73" s="378">
        <f t="shared" si="57"/>
        <v>0</v>
      </c>
      <c r="AH73" s="378">
        <f>+AH74+AH81</f>
        <v>0</v>
      </c>
      <c r="AI73" s="378">
        <f>+AI74+AI81</f>
        <v>0</v>
      </c>
      <c r="AJ73" s="378">
        <f t="shared" si="58"/>
        <v>0</v>
      </c>
      <c r="AK73" s="378">
        <f>+AK74+AK81</f>
        <v>0</v>
      </c>
      <c r="AL73" s="378">
        <f>+AL74+AL81</f>
        <v>0</v>
      </c>
      <c r="AM73" s="378">
        <f t="shared" si="59"/>
        <v>0</v>
      </c>
      <c r="AN73" s="378">
        <f>+AN74+AN81</f>
        <v>0</v>
      </c>
      <c r="AO73" s="378">
        <f>+AO74+AO81</f>
        <v>0</v>
      </c>
      <c r="AP73" s="378">
        <f t="shared" si="60"/>
        <v>0</v>
      </c>
      <c r="AQ73" s="378">
        <f>+AQ74+AQ81</f>
        <v>1170000</v>
      </c>
      <c r="AR73" s="378">
        <f>+AR74+AR81</f>
        <v>0</v>
      </c>
      <c r="AS73" s="378">
        <f t="shared" si="61"/>
        <v>1170000</v>
      </c>
      <c r="AT73" s="378"/>
      <c r="AU73" s="378"/>
      <c r="AV73" s="378"/>
      <c r="AW73" s="378"/>
      <c r="AX73" s="378"/>
      <c r="AY73" s="378"/>
      <c r="AZ73" s="378"/>
      <c r="BA73" s="378"/>
    </row>
    <row r="74" spans="1:53" ht="48" hidden="1">
      <c r="A74" s="271"/>
      <c r="B74" s="78" t="str">
        <f t="shared" si="62"/>
        <v>123</v>
      </c>
      <c r="C74" s="381">
        <v>2023</v>
      </c>
      <c r="D74" s="381">
        <v>20</v>
      </c>
      <c r="E74" s="381">
        <v>1</v>
      </c>
      <c r="F74" s="381">
        <v>2</v>
      </c>
      <c r="G74" s="381">
        <v>3</v>
      </c>
      <c r="H74" s="381"/>
      <c r="I74" s="381"/>
      <c r="J74" s="381"/>
      <c r="K74" s="381"/>
      <c r="L74" s="381"/>
      <c r="M74" s="384" t="s">
        <v>70</v>
      </c>
      <c r="N74" s="385">
        <f t="shared" ref="N74:O76" si="84">+N75</f>
        <v>0</v>
      </c>
      <c r="O74" s="385">
        <f t="shared" si="84"/>
        <v>0</v>
      </c>
      <c r="P74" s="385">
        <f t="shared" si="63"/>
        <v>0</v>
      </c>
      <c r="Q74" s="419"/>
      <c r="R74" s="381"/>
      <c r="S74" s="381"/>
      <c r="T74" s="385">
        <f>+T75</f>
        <v>0</v>
      </c>
      <c r="U74" s="385">
        <f t="shared" ref="T74:AC76" si="85">+U75</f>
        <v>0</v>
      </c>
      <c r="V74" s="385">
        <f t="shared" si="85"/>
        <v>0</v>
      </c>
      <c r="W74" s="385">
        <f t="shared" si="85"/>
        <v>0</v>
      </c>
      <c r="X74" s="385">
        <f t="shared" si="85"/>
        <v>0</v>
      </c>
      <c r="Y74" s="385">
        <f t="shared" si="85"/>
        <v>0</v>
      </c>
      <c r="Z74" s="385">
        <f t="shared" si="85"/>
        <v>0</v>
      </c>
      <c r="AA74" s="385">
        <f t="shared" si="85"/>
        <v>0</v>
      </c>
      <c r="AB74" s="385">
        <f t="shared" si="85"/>
        <v>0</v>
      </c>
      <c r="AC74" s="385">
        <f t="shared" si="85"/>
        <v>0</v>
      </c>
      <c r="AD74" s="385">
        <f t="shared" si="56"/>
        <v>0</v>
      </c>
      <c r="AE74" s="385">
        <f t="shared" ref="AE74:AF76" si="86">+AE75</f>
        <v>0</v>
      </c>
      <c r="AF74" s="385">
        <f t="shared" si="86"/>
        <v>0</v>
      </c>
      <c r="AG74" s="385">
        <f t="shared" si="57"/>
        <v>0</v>
      </c>
      <c r="AH74" s="385">
        <f t="shared" ref="AH74:AI76" si="87">+AH75</f>
        <v>0</v>
      </c>
      <c r="AI74" s="385">
        <f t="shared" si="87"/>
        <v>0</v>
      </c>
      <c r="AJ74" s="385">
        <f t="shared" si="58"/>
        <v>0</v>
      </c>
      <c r="AK74" s="385">
        <f t="shared" ref="AK74:AL76" si="88">+AK75</f>
        <v>0</v>
      </c>
      <c r="AL74" s="385">
        <f t="shared" si="88"/>
        <v>0</v>
      </c>
      <c r="AM74" s="385">
        <f t="shared" si="59"/>
        <v>0</v>
      </c>
      <c r="AN74" s="385">
        <f t="shared" ref="AN74:AO76" si="89">+AN75</f>
        <v>0</v>
      </c>
      <c r="AO74" s="385">
        <f t="shared" si="89"/>
        <v>0</v>
      </c>
      <c r="AP74" s="385">
        <f t="shared" si="60"/>
        <v>0</v>
      </c>
      <c r="AQ74" s="385">
        <f t="shared" ref="AQ74:AR76" si="90">+AQ75</f>
        <v>0</v>
      </c>
      <c r="AR74" s="385">
        <f t="shared" si="90"/>
        <v>0</v>
      </c>
      <c r="AS74" s="385">
        <f t="shared" si="61"/>
        <v>0</v>
      </c>
      <c r="AT74" s="385"/>
      <c r="AU74" s="385"/>
      <c r="AV74" s="385"/>
      <c r="AW74" s="385"/>
      <c r="AX74" s="385"/>
      <c r="AY74" s="385"/>
      <c r="AZ74" s="385"/>
      <c r="BA74" s="385"/>
    </row>
    <row r="75" spans="1:53" ht="24.75" hidden="1">
      <c r="A75" s="271"/>
      <c r="B75" s="78" t="str">
        <f t="shared" si="62"/>
        <v>1233000</v>
      </c>
      <c r="C75" s="393">
        <v>2023</v>
      </c>
      <c r="D75" s="420">
        <v>20</v>
      </c>
      <c r="E75" s="421">
        <v>1</v>
      </c>
      <c r="F75" s="421">
        <v>2</v>
      </c>
      <c r="G75" s="421">
        <v>3</v>
      </c>
      <c r="H75" s="393">
        <v>3000</v>
      </c>
      <c r="I75" s="393"/>
      <c r="J75" s="393"/>
      <c r="K75" s="393"/>
      <c r="L75" s="393"/>
      <c r="M75" s="390" t="s">
        <v>71</v>
      </c>
      <c r="N75" s="391">
        <f t="shared" si="84"/>
        <v>0</v>
      </c>
      <c r="O75" s="391">
        <f t="shared" si="84"/>
        <v>0</v>
      </c>
      <c r="P75" s="391">
        <f t="shared" si="63"/>
        <v>0</v>
      </c>
      <c r="Q75" s="392"/>
      <c r="R75" s="393"/>
      <c r="S75" s="393"/>
      <c r="T75" s="391">
        <f>+T76</f>
        <v>0</v>
      </c>
      <c r="U75" s="391">
        <f t="shared" si="85"/>
        <v>0</v>
      </c>
      <c r="V75" s="391">
        <f t="shared" si="85"/>
        <v>0</v>
      </c>
      <c r="W75" s="391">
        <f t="shared" si="85"/>
        <v>0</v>
      </c>
      <c r="X75" s="391">
        <f t="shared" si="85"/>
        <v>0</v>
      </c>
      <c r="Y75" s="391">
        <f t="shared" si="85"/>
        <v>0</v>
      </c>
      <c r="Z75" s="391">
        <f t="shared" si="85"/>
        <v>0</v>
      </c>
      <c r="AA75" s="391">
        <f t="shared" si="85"/>
        <v>0</v>
      </c>
      <c r="AB75" s="391">
        <f t="shared" si="85"/>
        <v>0</v>
      </c>
      <c r="AC75" s="391">
        <f t="shared" si="85"/>
        <v>0</v>
      </c>
      <c r="AD75" s="391">
        <f t="shared" si="56"/>
        <v>0</v>
      </c>
      <c r="AE75" s="391">
        <f t="shared" si="86"/>
        <v>0</v>
      </c>
      <c r="AF75" s="391">
        <f t="shared" si="86"/>
        <v>0</v>
      </c>
      <c r="AG75" s="391">
        <f t="shared" si="57"/>
        <v>0</v>
      </c>
      <c r="AH75" s="391">
        <f t="shared" si="87"/>
        <v>0</v>
      </c>
      <c r="AI75" s="391">
        <f t="shared" si="87"/>
        <v>0</v>
      </c>
      <c r="AJ75" s="391">
        <f t="shared" si="58"/>
        <v>0</v>
      </c>
      <c r="AK75" s="391">
        <f t="shared" si="88"/>
        <v>0</v>
      </c>
      <c r="AL75" s="391">
        <f t="shared" si="88"/>
        <v>0</v>
      </c>
      <c r="AM75" s="391">
        <f t="shared" si="59"/>
        <v>0</v>
      </c>
      <c r="AN75" s="391">
        <f t="shared" si="89"/>
        <v>0</v>
      </c>
      <c r="AO75" s="391">
        <f t="shared" si="89"/>
        <v>0</v>
      </c>
      <c r="AP75" s="391">
        <f t="shared" si="60"/>
        <v>0</v>
      </c>
      <c r="AQ75" s="391">
        <f t="shared" si="90"/>
        <v>0</v>
      </c>
      <c r="AR75" s="391">
        <f t="shared" si="90"/>
        <v>0</v>
      </c>
      <c r="AS75" s="391">
        <f t="shared" si="61"/>
        <v>0</v>
      </c>
      <c r="AT75" s="391"/>
      <c r="AU75" s="391"/>
      <c r="AV75" s="391"/>
      <c r="AW75" s="391"/>
      <c r="AX75" s="391"/>
      <c r="AY75" s="391"/>
      <c r="AZ75" s="391"/>
      <c r="BA75" s="391"/>
    </row>
    <row r="76" spans="1:53" ht="48" hidden="1">
      <c r="A76" s="271"/>
      <c r="B76" s="78" t="str">
        <f t="shared" si="62"/>
        <v>12330003300</v>
      </c>
      <c r="C76" s="422">
        <v>2023</v>
      </c>
      <c r="D76" s="422">
        <v>20</v>
      </c>
      <c r="E76" s="422">
        <v>1</v>
      </c>
      <c r="F76" s="422">
        <v>2</v>
      </c>
      <c r="G76" s="422">
        <v>3</v>
      </c>
      <c r="H76" s="422">
        <v>3000</v>
      </c>
      <c r="I76" s="422">
        <v>3300</v>
      </c>
      <c r="J76" s="422"/>
      <c r="K76" s="422"/>
      <c r="L76" s="422"/>
      <c r="M76" s="396" t="s">
        <v>72</v>
      </c>
      <c r="N76" s="397">
        <f t="shared" si="84"/>
        <v>0</v>
      </c>
      <c r="O76" s="397">
        <f t="shared" si="84"/>
        <v>0</v>
      </c>
      <c r="P76" s="397">
        <f t="shared" si="63"/>
        <v>0</v>
      </c>
      <c r="Q76" s="423"/>
      <c r="R76" s="422"/>
      <c r="S76" s="422"/>
      <c r="T76" s="397">
        <f t="shared" si="85"/>
        <v>0</v>
      </c>
      <c r="U76" s="397">
        <f t="shared" si="85"/>
        <v>0</v>
      </c>
      <c r="V76" s="397">
        <f t="shared" si="85"/>
        <v>0</v>
      </c>
      <c r="W76" s="397">
        <f t="shared" si="85"/>
        <v>0</v>
      </c>
      <c r="X76" s="397">
        <f t="shared" si="85"/>
        <v>0</v>
      </c>
      <c r="Y76" s="397">
        <f t="shared" si="85"/>
        <v>0</v>
      </c>
      <c r="Z76" s="397">
        <f t="shared" si="85"/>
        <v>0</v>
      </c>
      <c r="AA76" s="397">
        <f t="shared" si="85"/>
        <v>0</v>
      </c>
      <c r="AB76" s="397">
        <f t="shared" si="85"/>
        <v>0</v>
      </c>
      <c r="AC76" s="397">
        <f t="shared" si="85"/>
        <v>0</v>
      </c>
      <c r="AD76" s="397">
        <f t="shared" si="56"/>
        <v>0</v>
      </c>
      <c r="AE76" s="397">
        <f t="shared" si="86"/>
        <v>0</v>
      </c>
      <c r="AF76" s="397">
        <f t="shared" si="86"/>
        <v>0</v>
      </c>
      <c r="AG76" s="397">
        <f t="shared" si="57"/>
        <v>0</v>
      </c>
      <c r="AH76" s="397">
        <f t="shared" si="87"/>
        <v>0</v>
      </c>
      <c r="AI76" s="397">
        <f t="shared" si="87"/>
        <v>0</v>
      </c>
      <c r="AJ76" s="397">
        <f t="shared" si="58"/>
        <v>0</v>
      </c>
      <c r="AK76" s="397">
        <f t="shared" si="88"/>
        <v>0</v>
      </c>
      <c r="AL76" s="397">
        <f t="shared" si="88"/>
        <v>0</v>
      </c>
      <c r="AM76" s="397">
        <f t="shared" si="59"/>
        <v>0</v>
      </c>
      <c r="AN76" s="397">
        <f t="shared" si="89"/>
        <v>0</v>
      </c>
      <c r="AO76" s="397">
        <f t="shared" si="89"/>
        <v>0</v>
      </c>
      <c r="AP76" s="397">
        <f t="shared" si="60"/>
        <v>0</v>
      </c>
      <c r="AQ76" s="397">
        <f t="shared" si="90"/>
        <v>0</v>
      </c>
      <c r="AR76" s="397">
        <f t="shared" si="90"/>
        <v>0</v>
      </c>
      <c r="AS76" s="397">
        <f t="shared" si="61"/>
        <v>0</v>
      </c>
      <c r="AT76" s="397"/>
      <c r="AU76" s="397"/>
      <c r="AV76" s="397"/>
      <c r="AW76" s="397"/>
      <c r="AX76" s="397"/>
      <c r="AY76" s="397"/>
      <c r="AZ76" s="397"/>
      <c r="BA76" s="397"/>
    </row>
    <row r="77" spans="1:53" ht="24.75" hidden="1">
      <c r="A77" s="271"/>
      <c r="B77" s="78" t="str">
        <f t="shared" si="62"/>
        <v>12330003300339</v>
      </c>
      <c r="C77" s="424">
        <v>2023</v>
      </c>
      <c r="D77" s="424">
        <v>20</v>
      </c>
      <c r="E77" s="424">
        <v>1</v>
      </c>
      <c r="F77" s="424">
        <v>2</v>
      </c>
      <c r="G77" s="425">
        <v>3</v>
      </c>
      <c r="H77" s="426">
        <v>3000</v>
      </c>
      <c r="I77" s="426">
        <v>3300</v>
      </c>
      <c r="J77" s="426">
        <v>339</v>
      </c>
      <c r="K77" s="426"/>
      <c r="L77" s="426"/>
      <c r="M77" s="402" t="s">
        <v>73</v>
      </c>
      <c r="N77" s="403">
        <f>SUM(N78:N80)</f>
        <v>0</v>
      </c>
      <c r="O77" s="403">
        <f>SUM(O78:O80)</f>
        <v>0</v>
      </c>
      <c r="P77" s="403">
        <f t="shared" si="63"/>
        <v>0</v>
      </c>
      <c r="Q77" s="427"/>
      <c r="R77" s="426"/>
      <c r="S77" s="426"/>
      <c r="T77" s="403">
        <f>SUM(T78:T80)</f>
        <v>0</v>
      </c>
      <c r="U77" s="403">
        <f t="shared" ref="U77:AC77" si="91">SUM(U78:U80)</f>
        <v>0</v>
      </c>
      <c r="V77" s="403">
        <f>SUM(V78:V80)</f>
        <v>0</v>
      </c>
      <c r="W77" s="403">
        <f t="shared" si="91"/>
        <v>0</v>
      </c>
      <c r="X77" s="403">
        <f t="shared" si="91"/>
        <v>0</v>
      </c>
      <c r="Y77" s="403">
        <f t="shared" si="91"/>
        <v>0</v>
      </c>
      <c r="Z77" s="403">
        <f t="shared" si="91"/>
        <v>0</v>
      </c>
      <c r="AA77" s="403">
        <f t="shared" si="91"/>
        <v>0</v>
      </c>
      <c r="AB77" s="403">
        <f t="shared" si="91"/>
        <v>0</v>
      </c>
      <c r="AC77" s="403">
        <f t="shared" si="91"/>
        <v>0</v>
      </c>
      <c r="AD77" s="403">
        <f t="shared" si="56"/>
        <v>0</v>
      </c>
      <c r="AE77" s="403">
        <f>SUM(AE78:AE80)</f>
        <v>0</v>
      </c>
      <c r="AF77" s="403">
        <f>SUM(AF78:AF80)</f>
        <v>0</v>
      </c>
      <c r="AG77" s="403">
        <f t="shared" si="57"/>
        <v>0</v>
      </c>
      <c r="AH77" s="403">
        <f>SUM(AH78:AH80)</f>
        <v>0</v>
      </c>
      <c r="AI77" s="403">
        <f>SUM(AI78:AI80)</f>
        <v>0</v>
      </c>
      <c r="AJ77" s="403">
        <f t="shared" si="58"/>
        <v>0</v>
      </c>
      <c r="AK77" s="403">
        <f>SUM(AK78:AK80)</f>
        <v>0</v>
      </c>
      <c r="AL77" s="403">
        <f>SUM(AL78:AL80)</f>
        <v>0</v>
      </c>
      <c r="AM77" s="403">
        <f t="shared" si="59"/>
        <v>0</v>
      </c>
      <c r="AN77" s="403">
        <f>SUM(AN78:AN80)</f>
        <v>0</v>
      </c>
      <c r="AO77" s="403">
        <f>SUM(AO78:AO80)</f>
        <v>0</v>
      </c>
      <c r="AP77" s="403">
        <f t="shared" si="60"/>
        <v>0</v>
      </c>
      <c r="AQ77" s="403">
        <f>SUM(AQ78:AQ80)</f>
        <v>0</v>
      </c>
      <c r="AR77" s="403">
        <f>SUM(AR78:AR80)</f>
        <v>0</v>
      </c>
      <c r="AS77" s="403">
        <f t="shared" si="61"/>
        <v>0</v>
      </c>
      <c r="AT77" s="403"/>
      <c r="AU77" s="403"/>
      <c r="AV77" s="403"/>
      <c r="AW77" s="403"/>
      <c r="AX77" s="403"/>
      <c r="AY77" s="403"/>
      <c r="AZ77" s="403"/>
      <c r="BA77" s="403"/>
    </row>
    <row r="78" spans="1:53" ht="46.5" hidden="1">
      <c r="A78" s="271"/>
      <c r="B78" s="78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28">
        <v>1</v>
      </c>
      <c r="L78" s="428"/>
      <c r="M78" s="429" t="s">
        <v>74</v>
      </c>
      <c r="N78" s="409">
        <f>IFERROR(VLOOKUP($B78,[5]OAX!$B$51:$S$1085,13,0),0)</f>
        <v>0</v>
      </c>
      <c r="O78" s="409">
        <f>IFERROR(VLOOKUP($B78,[5]OAX!$B$51:$S$1085,14,0),0)</f>
        <v>0</v>
      </c>
      <c r="P78" s="409">
        <f t="shared" si="63"/>
        <v>0</v>
      </c>
      <c r="Q78" s="430" t="s">
        <v>53</v>
      </c>
      <c r="R78" s="411">
        <f>IFERROR(VLOOKUP($B78,[5]OAX!$B$51:$S$1085,17,0),0)</f>
        <v>0</v>
      </c>
      <c r="S78" s="411">
        <f>IFERROR(VLOOKUP($B78,[5]OAX!$B$51:$S$1085,18,0),0)</f>
        <v>0</v>
      </c>
      <c r="T78" s="409">
        <v>0</v>
      </c>
      <c r="U78" s="409">
        <v>0</v>
      </c>
      <c r="V78" s="409">
        <v>0</v>
      </c>
      <c r="W78" s="409">
        <v>0</v>
      </c>
      <c r="X78" s="409">
        <v>0</v>
      </c>
      <c r="Y78" s="409">
        <v>0</v>
      </c>
      <c r="Z78" s="409">
        <v>0</v>
      </c>
      <c r="AA78" s="409">
        <v>0</v>
      </c>
      <c r="AB78" s="409">
        <f t="shared" ref="AB78:AC80" si="92">N78+T78-X78</f>
        <v>0</v>
      </c>
      <c r="AC78" s="409">
        <f t="shared" si="92"/>
        <v>0</v>
      </c>
      <c r="AD78" s="409">
        <f t="shared" si="56"/>
        <v>0</v>
      </c>
      <c r="AE78" s="409">
        <v>0</v>
      </c>
      <c r="AF78" s="409">
        <v>0</v>
      </c>
      <c r="AG78" s="409">
        <f t="shared" si="57"/>
        <v>0</v>
      </c>
      <c r="AH78" s="409">
        <v>0</v>
      </c>
      <c r="AI78" s="409">
        <v>0</v>
      </c>
      <c r="AJ78" s="409">
        <f t="shared" si="58"/>
        <v>0</v>
      </c>
      <c r="AK78" s="409">
        <v>0</v>
      </c>
      <c r="AL78" s="409">
        <v>0</v>
      </c>
      <c r="AM78" s="409">
        <f t="shared" si="59"/>
        <v>0</v>
      </c>
      <c r="AN78" s="409">
        <v>0</v>
      </c>
      <c r="AO78" s="409">
        <v>0</v>
      </c>
      <c r="AP78" s="409">
        <f t="shared" si="60"/>
        <v>0</v>
      </c>
      <c r="AQ78" s="409">
        <f t="shared" ref="AQ78:AR80" si="93">AB78-AE78--AH78-AK78-AN78</f>
        <v>0</v>
      </c>
      <c r="AR78" s="409">
        <f t="shared" si="93"/>
        <v>0</v>
      </c>
      <c r="AS78" s="409">
        <f t="shared" si="61"/>
        <v>0</v>
      </c>
      <c r="AT78" s="409">
        <f t="shared" ref="AT78:AU80" si="94">R78+V78-Z78</f>
        <v>0</v>
      </c>
      <c r="AU78" s="409">
        <f t="shared" si="94"/>
        <v>0</v>
      </c>
      <c r="AV78" s="409">
        <v>0</v>
      </c>
      <c r="AW78" s="409">
        <v>0</v>
      </c>
      <c r="AX78" s="409">
        <v>0</v>
      </c>
      <c r="AY78" s="409">
        <v>0</v>
      </c>
      <c r="AZ78" s="409">
        <f t="shared" si="76"/>
        <v>0</v>
      </c>
      <c r="BA78" s="409">
        <f t="shared" si="76"/>
        <v>0</v>
      </c>
    </row>
    <row r="79" spans="1:53" ht="24.75" hidden="1">
      <c r="A79" s="271"/>
      <c r="B79" s="78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28">
        <v>2</v>
      </c>
      <c r="L79" s="428"/>
      <c r="M79" s="408" t="s">
        <v>75</v>
      </c>
      <c r="N79" s="409">
        <f>IFERROR(VLOOKUP($B79,[5]OAX!$B$51:$S$1085,13,0),0)</f>
        <v>0</v>
      </c>
      <c r="O79" s="409">
        <f>IFERROR(VLOOKUP($B79,[5]OAX!$B$51:$S$1085,14,0),0)</f>
        <v>0</v>
      </c>
      <c r="P79" s="409">
        <f t="shared" si="63"/>
        <v>0</v>
      </c>
      <c r="Q79" s="410" t="s">
        <v>53</v>
      </c>
      <c r="R79" s="411">
        <f>IFERROR(VLOOKUP($B79,[5]OAX!$B$51:$S$1085,17,0),0)</f>
        <v>0</v>
      </c>
      <c r="S79" s="411">
        <f>IFERROR(VLOOKUP($B79,[5]OAX!$B$51:$S$1085,18,0),0)</f>
        <v>0</v>
      </c>
      <c r="T79" s="409">
        <v>0</v>
      </c>
      <c r="U79" s="409">
        <v>0</v>
      </c>
      <c r="V79" s="409">
        <v>0</v>
      </c>
      <c r="W79" s="409">
        <v>0</v>
      </c>
      <c r="X79" s="409">
        <v>0</v>
      </c>
      <c r="Y79" s="409">
        <v>0</v>
      </c>
      <c r="Z79" s="409">
        <v>0</v>
      </c>
      <c r="AA79" s="409">
        <v>0</v>
      </c>
      <c r="AB79" s="409">
        <f t="shared" si="92"/>
        <v>0</v>
      </c>
      <c r="AC79" s="409">
        <f t="shared" si="92"/>
        <v>0</v>
      </c>
      <c r="AD79" s="409">
        <f t="shared" si="56"/>
        <v>0</v>
      </c>
      <c r="AE79" s="409">
        <v>0</v>
      </c>
      <c r="AF79" s="409">
        <v>0</v>
      </c>
      <c r="AG79" s="409">
        <f t="shared" si="57"/>
        <v>0</v>
      </c>
      <c r="AH79" s="409">
        <v>0</v>
      </c>
      <c r="AI79" s="409">
        <v>0</v>
      </c>
      <c r="AJ79" s="409">
        <f t="shared" si="58"/>
        <v>0</v>
      </c>
      <c r="AK79" s="409">
        <v>0</v>
      </c>
      <c r="AL79" s="409">
        <v>0</v>
      </c>
      <c r="AM79" s="409">
        <f t="shared" si="59"/>
        <v>0</v>
      </c>
      <c r="AN79" s="409">
        <v>0</v>
      </c>
      <c r="AO79" s="409">
        <v>0</v>
      </c>
      <c r="AP79" s="409">
        <f t="shared" si="60"/>
        <v>0</v>
      </c>
      <c r="AQ79" s="409">
        <f t="shared" si="93"/>
        <v>0</v>
      </c>
      <c r="AR79" s="409">
        <f t="shared" si="93"/>
        <v>0</v>
      </c>
      <c r="AS79" s="409">
        <f t="shared" si="61"/>
        <v>0</v>
      </c>
      <c r="AT79" s="409">
        <f t="shared" si="94"/>
        <v>0</v>
      </c>
      <c r="AU79" s="409">
        <f t="shared" si="94"/>
        <v>0</v>
      </c>
      <c r="AV79" s="409">
        <v>0</v>
      </c>
      <c r="AW79" s="409">
        <v>0</v>
      </c>
      <c r="AX79" s="409">
        <v>0</v>
      </c>
      <c r="AY79" s="409">
        <v>0</v>
      </c>
      <c r="AZ79" s="409">
        <f t="shared" si="76"/>
        <v>0</v>
      </c>
      <c r="BA79" s="409">
        <f t="shared" si="76"/>
        <v>0</v>
      </c>
    </row>
    <row r="80" spans="1:53" ht="46.5" hidden="1">
      <c r="A80" s="271"/>
      <c r="B80" s="78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28">
        <v>3</v>
      </c>
      <c r="L80" s="428"/>
      <c r="M80" s="408" t="s">
        <v>76</v>
      </c>
      <c r="N80" s="409">
        <f>IFERROR(VLOOKUP($B80,[5]OAX!$B$51:$S$1085,13,0),0)</f>
        <v>0</v>
      </c>
      <c r="O80" s="409">
        <f>IFERROR(VLOOKUP($B80,[5]OAX!$B$51:$S$1085,14,0),0)</f>
        <v>0</v>
      </c>
      <c r="P80" s="409">
        <f t="shared" si="63"/>
        <v>0</v>
      </c>
      <c r="Q80" s="410" t="s">
        <v>53</v>
      </c>
      <c r="R80" s="411">
        <f>IFERROR(VLOOKUP($B80,[5]OAX!$B$51:$S$1085,17,0),0)</f>
        <v>0</v>
      </c>
      <c r="S80" s="411">
        <f>IFERROR(VLOOKUP($B80,[5]OAX!$B$51:$S$1085,18,0),0)</f>
        <v>0</v>
      </c>
      <c r="T80" s="409">
        <v>0</v>
      </c>
      <c r="U80" s="409">
        <v>0</v>
      </c>
      <c r="V80" s="409">
        <v>0</v>
      </c>
      <c r="W80" s="409">
        <v>0</v>
      </c>
      <c r="X80" s="409">
        <v>0</v>
      </c>
      <c r="Y80" s="409">
        <v>0</v>
      </c>
      <c r="Z80" s="409">
        <v>0</v>
      </c>
      <c r="AA80" s="409">
        <v>0</v>
      </c>
      <c r="AB80" s="409">
        <f t="shared" si="92"/>
        <v>0</v>
      </c>
      <c r="AC80" s="409">
        <f t="shared" si="92"/>
        <v>0</v>
      </c>
      <c r="AD80" s="409">
        <f t="shared" si="56"/>
        <v>0</v>
      </c>
      <c r="AE80" s="409">
        <v>0</v>
      </c>
      <c r="AF80" s="409">
        <v>0</v>
      </c>
      <c r="AG80" s="409">
        <f t="shared" si="57"/>
        <v>0</v>
      </c>
      <c r="AH80" s="409">
        <v>0</v>
      </c>
      <c r="AI80" s="409">
        <v>0</v>
      </c>
      <c r="AJ80" s="409">
        <f t="shared" si="58"/>
        <v>0</v>
      </c>
      <c r="AK80" s="409">
        <v>0</v>
      </c>
      <c r="AL80" s="409">
        <v>0</v>
      </c>
      <c r="AM80" s="409">
        <f t="shared" si="59"/>
        <v>0</v>
      </c>
      <c r="AN80" s="409">
        <v>0</v>
      </c>
      <c r="AO80" s="409">
        <v>0</v>
      </c>
      <c r="AP80" s="409">
        <f t="shared" si="60"/>
        <v>0</v>
      </c>
      <c r="AQ80" s="409">
        <f t="shared" si="93"/>
        <v>0</v>
      </c>
      <c r="AR80" s="409">
        <f t="shared" si="93"/>
        <v>0</v>
      </c>
      <c r="AS80" s="409">
        <f t="shared" si="61"/>
        <v>0</v>
      </c>
      <c r="AT80" s="409">
        <f t="shared" si="94"/>
        <v>0</v>
      </c>
      <c r="AU80" s="409">
        <f t="shared" si="94"/>
        <v>0</v>
      </c>
      <c r="AV80" s="409">
        <v>0</v>
      </c>
      <c r="AW80" s="409">
        <v>0</v>
      </c>
      <c r="AX80" s="409">
        <v>0</v>
      </c>
      <c r="AY80" s="409">
        <v>0</v>
      </c>
      <c r="AZ80" s="409">
        <f t="shared" si="76"/>
        <v>0</v>
      </c>
      <c r="BA80" s="409">
        <f t="shared" si="76"/>
        <v>0</v>
      </c>
    </row>
    <row r="81" spans="1:53" ht="96">
      <c r="A81" s="271"/>
      <c r="B81" s="78" t="str">
        <f t="shared" si="62"/>
        <v>124</v>
      </c>
      <c r="C81" s="431">
        <v>2023</v>
      </c>
      <c r="D81" s="431">
        <v>20</v>
      </c>
      <c r="E81" s="431">
        <v>1</v>
      </c>
      <c r="F81" s="431">
        <v>2</v>
      </c>
      <c r="G81" s="431">
        <v>4</v>
      </c>
      <c r="H81" s="431"/>
      <c r="I81" s="431"/>
      <c r="J81" s="431"/>
      <c r="K81" s="431"/>
      <c r="L81" s="431"/>
      <c r="M81" s="384" t="s">
        <v>77</v>
      </c>
      <c r="N81" s="385">
        <f t="shared" ref="N81:O83" si="95">+N82</f>
        <v>1170000</v>
      </c>
      <c r="O81" s="385">
        <f t="shared" si="95"/>
        <v>0</v>
      </c>
      <c r="P81" s="385">
        <f t="shared" si="63"/>
        <v>1170000</v>
      </c>
      <c r="Q81" s="419"/>
      <c r="R81" s="431"/>
      <c r="S81" s="431"/>
      <c r="T81" s="385">
        <f>+T82</f>
        <v>0</v>
      </c>
      <c r="U81" s="385">
        <f t="shared" ref="U81:AC83" si="96">+U82</f>
        <v>0</v>
      </c>
      <c r="V81" s="385">
        <f t="shared" si="96"/>
        <v>0</v>
      </c>
      <c r="W81" s="385">
        <f t="shared" si="96"/>
        <v>0</v>
      </c>
      <c r="X81" s="385">
        <f t="shared" si="96"/>
        <v>0</v>
      </c>
      <c r="Y81" s="385">
        <f t="shared" si="96"/>
        <v>0</v>
      </c>
      <c r="Z81" s="385">
        <f t="shared" si="96"/>
        <v>0</v>
      </c>
      <c r="AA81" s="385">
        <f t="shared" si="96"/>
        <v>0</v>
      </c>
      <c r="AB81" s="385">
        <f t="shared" si="96"/>
        <v>1170000</v>
      </c>
      <c r="AC81" s="385">
        <f t="shared" si="96"/>
        <v>0</v>
      </c>
      <c r="AD81" s="385">
        <f t="shared" si="56"/>
        <v>1170000</v>
      </c>
      <c r="AE81" s="385">
        <f t="shared" ref="AE81:AF83" si="97">+AE82</f>
        <v>0</v>
      </c>
      <c r="AF81" s="385">
        <f t="shared" si="97"/>
        <v>0</v>
      </c>
      <c r="AG81" s="385">
        <f t="shared" si="57"/>
        <v>0</v>
      </c>
      <c r="AH81" s="385">
        <f t="shared" ref="AH81:AI83" si="98">+AH82</f>
        <v>0</v>
      </c>
      <c r="AI81" s="385">
        <f t="shared" si="98"/>
        <v>0</v>
      </c>
      <c r="AJ81" s="385">
        <f t="shared" si="58"/>
        <v>0</v>
      </c>
      <c r="AK81" s="385">
        <f t="shared" ref="AK81:AL83" si="99">+AK82</f>
        <v>0</v>
      </c>
      <c r="AL81" s="385">
        <f t="shared" si="99"/>
        <v>0</v>
      </c>
      <c r="AM81" s="385">
        <f t="shared" si="59"/>
        <v>0</v>
      </c>
      <c r="AN81" s="385">
        <f t="shared" ref="AN81:AO83" si="100">+AN82</f>
        <v>0</v>
      </c>
      <c r="AO81" s="385">
        <f t="shared" si="100"/>
        <v>0</v>
      </c>
      <c r="AP81" s="385">
        <f t="shared" si="60"/>
        <v>0</v>
      </c>
      <c r="AQ81" s="385">
        <f t="shared" ref="AQ81:AR83" si="101">+AQ82</f>
        <v>1170000</v>
      </c>
      <c r="AR81" s="385">
        <f t="shared" si="101"/>
        <v>0</v>
      </c>
      <c r="AS81" s="385">
        <f t="shared" si="61"/>
        <v>1170000</v>
      </c>
      <c r="AT81" s="385"/>
      <c r="AU81" s="385"/>
      <c r="AV81" s="385"/>
      <c r="AW81" s="385"/>
      <c r="AX81" s="385"/>
      <c r="AY81" s="385"/>
      <c r="AZ81" s="385"/>
      <c r="BA81" s="385"/>
    </row>
    <row r="82" spans="1:53" ht="24.75">
      <c r="A82" s="271"/>
      <c r="B82" s="78" t="str">
        <f t="shared" si="62"/>
        <v>1243000</v>
      </c>
      <c r="C82" s="432">
        <v>2023</v>
      </c>
      <c r="D82" s="421">
        <v>20</v>
      </c>
      <c r="E82" s="421">
        <v>1</v>
      </c>
      <c r="F82" s="421">
        <v>2</v>
      </c>
      <c r="G82" s="421">
        <v>4</v>
      </c>
      <c r="H82" s="421">
        <v>3000</v>
      </c>
      <c r="I82" s="421"/>
      <c r="J82" s="421"/>
      <c r="K82" s="421"/>
      <c r="L82" s="421"/>
      <c r="M82" s="433" t="s">
        <v>71</v>
      </c>
      <c r="N82" s="434">
        <f t="shared" si="95"/>
        <v>1170000</v>
      </c>
      <c r="O82" s="434">
        <f t="shared" si="95"/>
        <v>0</v>
      </c>
      <c r="P82" s="434">
        <f t="shared" si="63"/>
        <v>1170000</v>
      </c>
      <c r="Q82" s="392"/>
      <c r="R82" s="393"/>
      <c r="S82" s="393"/>
      <c r="T82" s="434">
        <f>+T83</f>
        <v>0</v>
      </c>
      <c r="U82" s="434">
        <f t="shared" si="96"/>
        <v>0</v>
      </c>
      <c r="V82" s="434">
        <f t="shared" si="96"/>
        <v>0</v>
      </c>
      <c r="W82" s="434">
        <f t="shared" si="96"/>
        <v>0</v>
      </c>
      <c r="X82" s="434">
        <f t="shared" si="96"/>
        <v>0</v>
      </c>
      <c r="Y82" s="434">
        <f t="shared" si="96"/>
        <v>0</v>
      </c>
      <c r="Z82" s="434">
        <f t="shared" si="96"/>
        <v>0</v>
      </c>
      <c r="AA82" s="434">
        <f t="shared" si="96"/>
        <v>0</v>
      </c>
      <c r="AB82" s="434">
        <f t="shared" si="96"/>
        <v>1170000</v>
      </c>
      <c r="AC82" s="434">
        <f t="shared" si="96"/>
        <v>0</v>
      </c>
      <c r="AD82" s="434">
        <f t="shared" si="56"/>
        <v>1170000</v>
      </c>
      <c r="AE82" s="434">
        <f t="shared" si="97"/>
        <v>0</v>
      </c>
      <c r="AF82" s="434">
        <f t="shared" si="97"/>
        <v>0</v>
      </c>
      <c r="AG82" s="434">
        <f t="shared" si="57"/>
        <v>0</v>
      </c>
      <c r="AH82" s="434">
        <f t="shared" si="98"/>
        <v>0</v>
      </c>
      <c r="AI82" s="434">
        <f t="shared" si="98"/>
        <v>0</v>
      </c>
      <c r="AJ82" s="434">
        <f t="shared" si="58"/>
        <v>0</v>
      </c>
      <c r="AK82" s="434">
        <f t="shared" si="99"/>
        <v>0</v>
      </c>
      <c r="AL82" s="434">
        <f t="shared" si="99"/>
        <v>0</v>
      </c>
      <c r="AM82" s="434">
        <f t="shared" si="59"/>
        <v>0</v>
      </c>
      <c r="AN82" s="434">
        <f t="shared" si="100"/>
        <v>0</v>
      </c>
      <c r="AO82" s="434">
        <f t="shared" si="100"/>
        <v>0</v>
      </c>
      <c r="AP82" s="434">
        <f t="shared" si="60"/>
        <v>0</v>
      </c>
      <c r="AQ82" s="434">
        <f t="shared" si="101"/>
        <v>1170000</v>
      </c>
      <c r="AR82" s="434">
        <f t="shared" si="101"/>
        <v>0</v>
      </c>
      <c r="AS82" s="434">
        <f t="shared" si="61"/>
        <v>1170000</v>
      </c>
      <c r="AT82" s="434"/>
      <c r="AU82" s="434"/>
      <c r="AV82" s="434"/>
      <c r="AW82" s="434"/>
      <c r="AX82" s="434"/>
      <c r="AY82" s="434"/>
      <c r="AZ82" s="434"/>
      <c r="BA82" s="434"/>
    </row>
    <row r="83" spans="1:53" ht="48">
      <c r="A83" s="271"/>
      <c r="B83" s="78" t="str">
        <f t="shared" si="62"/>
        <v>12430003300</v>
      </c>
      <c r="C83" s="422">
        <v>2023</v>
      </c>
      <c r="D83" s="422">
        <v>20</v>
      </c>
      <c r="E83" s="422">
        <v>1</v>
      </c>
      <c r="F83" s="422">
        <v>2</v>
      </c>
      <c r="G83" s="422">
        <v>4</v>
      </c>
      <c r="H83" s="422">
        <v>3000</v>
      </c>
      <c r="I83" s="422">
        <v>3300</v>
      </c>
      <c r="J83" s="422"/>
      <c r="K83" s="422"/>
      <c r="L83" s="422"/>
      <c r="M83" s="396" t="s">
        <v>72</v>
      </c>
      <c r="N83" s="397">
        <f t="shared" si="95"/>
        <v>1170000</v>
      </c>
      <c r="O83" s="397">
        <f t="shared" si="95"/>
        <v>0</v>
      </c>
      <c r="P83" s="397">
        <f t="shared" si="63"/>
        <v>1170000</v>
      </c>
      <c r="Q83" s="423"/>
      <c r="R83" s="422"/>
      <c r="S83" s="422"/>
      <c r="T83" s="397">
        <f>+T84</f>
        <v>0</v>
      </c>
      <c r="U83" s="397">
        <f t="shared" si="96"/>
        <v>0</v>
      </c>
      <c r="V83" s="397">
        <f t="shared" si="96"/>
        <v>0</v>
      </c>
      <c r="W83" s="397">
        <f t="shared" si="96"/>
        <v>0</v>
      </c>
      <c r="X83" s="397">
        <f t="shared" si="96"/>
        <v>0</v>
      </c>
      <c r="Y83" s="397">
        <f t="shared" si="96"/>
        <v>0</v>
      </c>
      <c r="Z83" s="397">
        <f t="shared" si="96"/>
        <v>0</v>
      </c>
      <c r="AA83" s="397">
        <f t="shared" si="96"/>
        <v>0</v>
      </c>
      <c r="AB83" s="397">
        <f t="shared" si="96"/>
        <v>1170000</v>
      </c>
      <c r="AC83" s="397">
        <f t="shared" si="96"/>
        <v>0</v>
      </c>
      <c r="AD83" s="397">
        <f t="shared" si="56"/>
        <v>1170000</v>
      </c>
      <c r="AE83" s="397">
        <f t="shared" si="97"/>
        <v>0</v>
      </c>
      <c r="AF83" s="397">
        <f t="shared" si="97"/>
        <v>0</v>
      </c>
      <c r="AG83" s="397">
        <f t="shared" si="57"/>
        <v>0</v>
      </c>
      <c r="AH83" s="397">
        <f t="shared" si="98"/>
        <v>0</v>
      </c>
      <c r="AI83" s="397">
        <f t="shared" si="98"/>
        <v>0</v>
      </c>
      <c r="AJ83" s="397">
        <f t="shared" si="58"/>
        <v>0</v>
      </c>
      <c r="AK83" s="397">
        <f t="shared" si="99"/>
        <v>0</v>
      </c>
      <c r="AL83" s="397">
        <f t="shared" si="99"/>
        <v>0</v>
      </c>
      <c r="AM83" s="397">
        <f t="shared" si="59"/>
        <v>0</v>
      </c>
      <c r="AN83" s="397">
        <f t="shared" si="100"/>
        <v>0</v>
      </c>
      <c r="AO83" s="397">
        <f t="shared" si="100"/>
        <v>0</v>
      </c>
      <c r="AP83" s="397">
        <f t="shared" si="60"/>
        <v>0</v>
      </c>
      <c r="AQ83" s="397">
        <f t="shared" si="101"/>
        <v>1170000</v>
      </c>
      <c r="AR83" s="397">
        <f t="shared" si="101"/>
        <v>0</v>
      </c>
      <c r="AS83" s="397">
        <f t="shared" si="61"/>
        <v>1170000</v>
      </c>
      <c r="AT83" s="397"/>
      <c r="AU83" s="397"/>
      <c r="AV83" s="397"/>
      <c r="AW83" s="397"/>
      <c r="AX83" s="397"/>
      <c r="AY83" s="397"/>
      <c r="AZ83" s="397"/>
      <c r="BA83" s="397"/>
    </row>
    <row r="84" spans="1:53" ht="24.75">
      <c r="A84" s="271"/>
      <c r="B84" s="78" t="str">
        <f t="shared" si="62"/>
        <v>12430003300334</v>
      </c>
      <c r="C84" s="424">
        <v>2023</v>
      </c>
      <c r="D84" s="424">
        <v>20</v>
      </c>
      <c r="E84" s="424">
        <v>1</v>
      </c>
      <c r="F84" s="424">
        <v>2</v>
      </c>
      <c r="G84" s="425">
        <v>4</v>
      </c>
      <c r="H84" s="426">
        <v>3000</v>
      </c>
      <c r="I84" s="426">
        <v>3300</v>
      </c>
      <c r="J84" s="426">
        <v>334</v>
      </c>
      <c r="K84" s="426"/>
      <c r="L84" s="426"/>
      <c r="M84" s="402" t="s">
        <v>78</v>
      </c>
      <c r="N84" s="403">
        <f>SUM(N85:N106)</f>
        <v>1170000</v>
      </c>
      <c r="O84" s="403">
        <f>SUM(O85:O106)</f>
        <v>0</v>
      </c>
      <c r="P84" s="403">
        <f t="shared" si="63"/>
        <v>1170000</v>
      </c>
      <c r="Q84" s="427"/>
      <c r="R84" s="426"/>
      <c r="S84" s="426"/>
      <c r="T84" s="403">
        <f>SUM(T85:T106)</f>
        <v>0</v>
      </c>
      <c r="U84" s="403">
        <f t="shared" ref="U84:AC84" si="102">SUM(U85:U106)</f>
        <v>0</v>
      </c>
      <c r="V84" s="403">
        <f t="shared" si="102"/>
        <v>0</v>
      </c>
      <c r="W84" s="403">
        <f t="shared" si="102"/>
        <v>0</v>
      </c>
      <c r="X84" s="403">
        <f t="shared" si="102"/>
        <v>0</v>
      </c>
      <c r="Y84" s="403">
        <f t="shared" si="102"/>
        <v>0</v>
      </c>
      <c r="Z84" s="403">
        <f t="shared" si="102"/>
        <v>0</v>
      </c>
      <c r="AA84" s="403">
        <f t="shared" si="102"/>
        <v>0</v>
      </c>
      <c r="AB84" s="403">
        <f t="shared" si="102"/>
        <v>1170000</v>
      </c>
      <c r="AC84" s="403">
        <f t="shared" si="102"/>
        <v>0</v>
      </c>
      <c r="AD84" s="403">
        <f t="shared" si="56"/>
        <v>1170000</v>
      </c>
      <c r="AE84" s="403">
        <f>SUM(AE85:AE106)</f>
        <v>0</v>
      </c>
      <c r="AF84" s="403">
        <f>SUM(AF85:AF106)</f>
        <v>0</v>
      </c>
      <c r="AG84" s="403">
        <f t="shared" si="57"/>
        <v>0</v>
      </c>
      <c r="AH84" s="403">
        <f>SUM(AH85:AH106)</f>
        <v>0</v>
      </c>
      <c r="AI84" s="403">
        <f>SUM(AI85:AI106)</f>
        <v>0</v>
      </c>
      <c r="AJ84" s="403">
        <f t="shared" si="58"/>
        <v>0</v>
      </c>
      <c r="AK84" s="403">
        <f>SUM(AK85:AK106)</f>
        <v>0</v>
      </c>
      <c r="AL84" s="403">
        <f>SUM(AL85:AL106)</f>
        <v>0</v>
      </c>
      <c r="AM84" s="403">
        <f t="shared" si="59"/>
        <v>0</v>
      </c>
      <c r="AN84" s="403">
        <f>SUM(AN85:AN106)</f>
        <v>0</v>
      </c>
      <c r="AO84" s="403">
        <f>SUM(AO85:AO106)</f>
        <v>0</v>
      </c>
      <c r="AP84" s="403">
        <f t="shared" si="60"/>
        <v>0</v>
      </c>
      <c r="AQ84" s="403">
        <f>SUM(AQ85:AQ106)</f>
        <v>1170000</v>
      </c>
      <c r="AR84" s="403">
        <f>SUM(AR85:AR106)</f>
        <v>0</v>
      </c>
      <c r="AS84" s="403">
        <f t="shared" si="61"/>
        <v>1170000</v>
      </c>
      <c r="AT84" s="403"/>
      <c r="AU84" s="403"/>
      <c r="AV84" s="403"/>
      <c r="AW84" s="403"/>
      <c r="AX84" s="403"/>
      <c r="AY84" s="403"/>
      <c r="AZ84" s="403"/>
      <c r="BA84" s="403"/>
    </row>
    <row r="85" spans="1:53" ht="24.75" hidden="1">
      <c r="A85" s="271"/>
      <c r="B85" s="78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28">
        <v>1</v>
      </c>
      <c r="L85" s="428"/>
      <c r="M85" s="408" t="s">
        <v>79</v>
      </c>
      <c r="N85" s="409">
        <f>IFERROR(VLOOKUP($B85,[5]OAX!$B$51:$S$1085,13,0),0)</f>
        <v>0</v>
      </c>
      <c r="O85" s="409">
        <f>IFERROR(VLOOKUP($B85,[5]OAX!$B$51:$S$1085,14,0),0)</f>
        <v>0</v>
      </c>
      <c r="P85" s="409">
        <f t="shared" si="63"/>
        <v>0</v>
      </c>
      <c r="Q85" s="410" t="s">
        <v>80</v>
      </c>
      <c r="R85" s="411">
        <f>IFERROR(VLOOKUP($B85,[5]OAX!$B$51:$S$1085,17,0),0)</f>
        <v>0</v>
      </c>
      <c r="S85" s="411">
        <f>IFERROR(VLOOKUP($B85,[5]OAX!$B$51:$S$1085,18,0),0)</f>
        <v>0</v>
      </c>
      <c r="T85" s="409">
        <v>0</v>
      </c>
      <c r="U85" s="409">
        <v>0</v>
      </c>
      <c r="V85" s="409">
        <v>0</v>
      </c>
      <c r="W85" s="409">
        <v>0</v>
      </c>
      <c r="X85" s="409">
        <v>0</v>
      </c>
      <c r="Y85" s="409">
        <v>0</v>
      </c>
      <c r="Z85" s="409">
        <v>0</v>
      </c>
      <c r="AA85" s="409">
        <v>0</v>
      </c>
      <c r="AB85" s="409">
        <f t="shared" ref="AB85:AC106" si="103">N85+T85-X85</f>
        <v>0</v>
      </c>
      <c r="AC85" s="409">
        <f t="shared" si="103"/>
        <v>0</v>
      </c>
      <c r="AD85" s="409">
        <f t="shared" si="56"/>
        <v>0</v>
      </c>
      <c r="AE85" s="409">
        <v>0</v>
      </c>
      <c r="AF85" s="409">
        <v>0</v>
      </c>
      <c r="AG85" s="409">
        <f t="shared" si="57"/>
        <v>0</v>
      </c>
      <c r="AH85" s="409">
        <v>0</v>
      </c>
      <c r="AI85" s="409">
        <v>0</v>
      </c>
      <c r="AJ85" s="409">
        <f t="shared" si="58"/>
        <v>0</v>
      </c>
      <c r="AK85" s="409">
        <v>0</v>
      </c>
      <c r="AL85" s="409">
        <v>0</v>
      </c>
      <c r="AM85" s="409">
        <f t="shared" si="59"/>
        <v>0</v>
      </c>
      <c r="AN85" s="409">
        <v>0</v>
      </c>
      <c r="AO85" s="409">
        <v>0</v>
      </c>
      <c r="AP85" s="409">
        <f t="shared" si="60"/>
        <v>0</v>
      </c>
      <c r="AQ85" s="409">
        <f t="shared" ref="AQ85:AR106" si="104">AB85-AE85--AH85-AK85-AN85</f>
        <v>0</v>
      </c>
      <c r="AR85" s="409">
        <f t="shared" si="104"/>
        <v>0</v>
      </c>
      <c r="AS85" s="409">
        <f t="shared" si="61"/>
        <v>0</v>
      </c>
      <c r="AT85" s="409">
        <f t="shared" ref="AT85:AU106" si="105">R85+V85-Z85</f>
        <v>0</v>
      </c>
      <c r="AU85" s="409">
        <f t="shared" si="105"/>
        <v>0</v>
      </c>
      <c r="AV85" s="409">
        <v>0</v>
      </c>
      <c r="AW85" s="409">
        <v>0</v>
      </c>
      <c r="AX85" s="409">
        <v>0</v>
      </c>
      <c r="AY85" s="409">
        <v>0</v>
      </c>
      <c r="AZ85" s="409">
        <f t="shared" si="76"/>
        <v>0</v>
      </c>
      <c r="BA85" s="409">
        <f t="shared" si="76"/>
        <v>0</v>
      </c>
    </row>
    <row r="86" spans="1:53" ht="24.75" hidden="1">
      <c r="A86" s="271"/>
      <c r="B86" s="78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28">
        <v>2</v>
      </c>
      <c r="L86" s="428"/>
      <c r="M86" s="408" t="s">
        <v>81</v>
      </c>
      <c r="N86" s="409">
        <f>IFERROR(VLOOKUP($B86,[5]OAX!$B$51:$S$1085,13,0),0)</f>
        <v>0</v>
      </c>
      <c r="O86" s="409">
        <f>IFERROR(VLOOKUP($B86,[5]OAX!$B$51:$S$1085,14,0),0)</f>
        <v>0</v>
      </c>
      <c r="P86" s="409">
        <f t="shared" si="63"/>
        <v>0</v>
      </c>
      <c r="Q86" s="410" t="s">
        <v>80</v>
      </c>
      <c r="R86" s="411">
        <f>IFERROR(VLOOKUP($B86,[5]OAX!$B$51:$S$1085,17,0),0)</f>
        <v>0</v>
      </c>
      <c r="S86" s="411">
        <f>IFERROR(VLOOKUP($B86,[5]OAX!$B$51:$S$1085,18,0),0)</f>
        <v>0</v>
      </c>
      <c r="T86" s="409">
        <v>0</v>
      </c>
      <c r="U86" s="409">
        <v>0</v>
      </c>
      <c r="V86" s="409">
        <v>0</v>
      </c>
      <c r="W86" s="409">
        <v>0</v>
      </c>
      <c r="X86" s="409">
        <v>0</v>
      </c>
      <c r="Y86" s="409">
        <v>0</v>
      </c>
      <c r="Z86" s="409">
        <v>0</v>
      </c>
      <c r="AA86" s="409">
        <v>0</v>
      </c>
      <c r="AB86" s="409">
        <f t="shared" si="103"/>
        <v>0</v>
      </c>
      <c r="AC86" s="409">
        <f t="shared" si="103"/>
        <v>0</v>
      </c>
      <c r="AD86" s="409">
        <f t="shared" si="56"/>
        <v>0</v>
      </c>
      <c r="AE86" s="409">
        <v>0</v>
      </c>
      <c r="AF86" s="409">
        <v>0</v>
      </c>
      <c r="AG86" s="409">
        <f t="shared" si="57"/>
        <v>0</v>
      </c>
      <c r="AH86" s="409">
        <v>0</v>
      </c>
      <c r="AI86" s="409">
        <v>0</v>
      </c>
      <c r="AJ86" s="409">
        <f t="shared" si="58"/>
        <v>0</v>
      </c>
      <c r="AK86" s="409">
        <v>0</v>
      </c>
      <c r="AL86" s="409">
        <v>0</v>
      </c>
      <c r="AM86" s="409">
        <f t="shared" si="59"/>
        <v>0</v>
      </c>
      <c r="AN86" s="409">
        <v>0</v>
      </c>
      <c r="AO86" s="409">
        <v>0</v>
      </c>
      <c r="AP86" s="409">
        <f t="shared" si="60"/>
        <v>0</v>
      </c>
      <c r="AQ86" s="409">
        <f t="shared" si="104"/>
        <v>0</v>
      </c>
      <c r="AR86" s="409">
        <f t="shared" si="104"/>
        <v>0</v>
      </c>
      <c r="AS86" s="409">
        <f t="shared" si="61"/>
        <v>0</v>
      </c>
      <c r="AT86" s="409">
        <f t="shared" si="105"/>
        <v>0</v>
      </c>
      <c r="AU86" s="409">
        <f t="shared" si="105"/>
        <v>0</v>
      </c>
      <c r="AV86" s="409">
        <v>0</v>
      </c>
      <c r="AW86" s="409">
        <v>0</v>
      </c>
      <c r="AX86" s="409">
        <v>0</v>
      </c>
      <c r="AY86" s="409">
        <v>0</v>
      </c>
      <c r="AZ86" s="409">
        <f t="shared" si="76"/>
        <v>0</v>
      </c>
      <c r="BA86" s="409">
        <f t="shared" si="76"/>
        <v>0</v>
      </c>
    </row>
    <row r="87" spans="1:53" ht="24.75" hidden="1">
      <c r="A87" s="271"/>
      <c r="B87" s="78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28">
        <v>3</v>
      </c>
      <c r="L87" s="428"/>
      <c r="M87" s="408" t="s">
        <v>82</v>
      </c>
      <c r="N87" s="409">
        <f>IFERROR(VLOOKUP($B87,[5]OAX!$B$51:$S$1085,13,0),0)</f>
        <v>0</v>
      </c>
      <c r="O87" s="409">
        <f>IFERROR(VLOOKUP($B87,[5]OAX!$B$51:$S$1085,14,0),0)</f>
        <v>0</v>
      </c>
      <c r="P87" s="409">
        <f t="shared" si="63"/>
        <v>0</v>
      </c>
      <c r="Q87" s="410" t="s">
        <v>80</v>
      </c>
      <c r="R87" s="411">
        <f>IFERROR(VLOOKUP($B87,[5]OAX!$B$51:$S$1085,17,0),0)</f>
        <v>0</v>
      </c>
      <c r="S87" s="411">
        <f>IFERROR(VLOOKUP($B87,[5]OAX!$B$51:$S$1085,18,0),0)</f>
        <v>0</v>
      </c>
      <c r="T87" s="409">
        <v>0</v>
      </c>
      <c r="U87" s="409">
        <v>0</v>
      </c>
      <c r="V87" s="409">
        <v>0</v>
      </c>
      <c r="W87" s="409">
        <v>0</v>
      </c>
      <c r="X87" s="409">
        <v>0</v>
      </c>
      <c r="Y87" s="409">
        <v>0</v>
      </c>
      <c r="Z87" s="409">
        <v>0</v>
      </c>
      <c r="AA87" s="409">
        <v>0</v>
      </c>
      <c r="AB87" s="409">
        <f t="shared" si="103"/>
        <v>0</v>
      </c>
      <c r="AC87" s="409">
        <f t="shared" si="103"/>
        <v>0</v>
      </c>
      <c r="AD87" s="409">
        <f t="shared" si="56"/>
        <v>0</v>
      </c>
      <c r="AE87" s="409">
        <v>0</v>
      </c>
      <c r="AF87" s="409">
        <v>0</v>
      </c>
      <c r="AG87" s="409">
        <f t="shared" si="57"/>
        <v>0</v>
      </c>
      <c r="AH87" s="409">
        <v>0</v>
      </c>
      <c r="AI87" s="409">
        <v>0</v>
      </c>
      <c r="AJ87" s="409">
        <f t="shared" si="58"/>
        <v>0</v>
      </c>
      <c r="AK87" s="409">
        <v>0</v>
      </c>
      <c r="AL87" s="409">
        <v>0</v>
      </c>
      <c r="AM87" s="409">
        <f t="shared" si="59"/>
        <v>0</v>
      </c>
      <c r="AN87" s="409">
        <v>0</v>
      </c>
      <c r="AO87" s="409">
        <v>0</v>
      </c>
      <c r="AP87" s="409">
        <f t="shared" si="60"/>
        <v>0</v>
      </c>
      <c r="AQ87" s="409">
        <f t="shared" si="104"/>
        <v>0</v>
      </c>
      <c r="AR87" s="409">
        <f t="shared" si="104"/>
        <v>0</v>
      </c>
      <c r="AS87" s="409">
        <f t="shared" si="61"/>
        <v>0</v>
      </c>
      <c r="AT87" s="409">
        <f t="shared" si="105"/>
        <v>0</v>
      </c>
      <c r="AU87" s="409">
        <f t="shared" si="105"/>
        <v>0</v>
      </c>
      <c r="AV87" s="409">
        <v>0</v>
      </c>
      <c r="AW87" s="409">
        <v>0</v>
      </c>
      <c r="AX87" s="409">
        <v>0</v>
      </c>
      <c r="AY87" s="409">
        <v>0</v>
      </c>
      <c r="AZ87" s="409">
        <f t="shared" si="76"/>
        <v>0</v>
      </c>
      <c r="BA87" s="409">
        <f t="shared" si="76"/>
        <v>0</v>
      </c>
    </row>
    <row r="88" spans="1:53" ht="24.75" hidden="1">
      <c r="A88" s="271"/>
      <c r="B88" s="78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28">
        <v>4</v>
      </c>
      <c r="L88" s="428"/>
      <c r="M88" s="408" t="s">
        <v>83</v>
      </c>
      <c r="N88" s="409">
        <f>IFERROR(VLOOKUP($B88,[5]OAX!$B$51:$S$1085,13,0),0)</f>
        <v>0</v>
      </c>
      <c r="O88" s="409">
        <f>IFERROR(VLOOKUP($B88,[5]OAX!$B$51:$S$1085,14,0),0)</f>
        <v>0</v>
      </c>
      <c r="P88" s="409">
        <f t="shared" si="63"/>
        <v>0</v>
      </c>
      <c r="Q88" s="410" t="s">
        <v>80</v>
      </c>
      <c r="R88" s="411">
        <f>IFERROR(VLOOKUP($B88,[5]OAX!$B$51:$S$1085,17,0),0)</f>
        <v>0</v>
      </c>
      <c r="S88" s="411">
        <f>IFERROR(VLOOKUP($B88,[5]OAX!$B$51:$S$1085,18,0),0)</f>
        <v>0</v>
      </c>
      <c r="T88" s="409">
        <v>0</v>
      </c>
      <c r="U88" s="409">
        <v>0</v>
      </c>
      <c r="V88" s="409">
        <v>0</v>
      </c>
      <c r="W88" s="409">
        <v>0</v>
      </c>
      <c r="X88" s="409">
        <v>0</v>
      </c>
      <c r="Y88" s="409">
        <v>0</v>
      </c>
      <c r="Z88" s="409">
        <v>0</v>
      </c>
      <c r="AA88" s="409">
        <v>0</v>
      </c>
      <c r="AB88" s="409">
        <f t="shared" si="103"/>
        <v>0</v>
      </c>
      <c r="AC88" s="409">
        <f t="shared" si="103"/>
        <v>0</v>
      </c>
      <c r="AD88" s="409">
        <f t="shared" si="56"/>
        <v>0</v>
      </c>
      <c r="AE88" s="409">
        <v>0</v>
      </c>
      <c r="AF88" s="409">
        <v>0</v>
      </c>
      <c r="AG88" s="409">
        <f t="shared" si="57"/>
        <v>0</v>
      </c>
      <c r="AH88" s="409">
        <v>0</v>
      </c>
      <c r="AI88" s="409">
        <v>0</v>
      </c>
      <c r="AJ88" s="409">
        <f t="shared" si="58"/>
        <v>0</v>
      </c>
      <c r="AK88" s="409">
        <v>0</v>
      </c>
      <c r="AL88" s="409">
        <v>0</v>
      </c>
      <c r="AM88" s="409">
        <f t="shared" si="59"/>
        <v>0</v>
      </c>
      <c r="AN88" s="409">
        <v>0</v>
      </c>
      <c r="AO88" s="409">
        <v>0</v>
      </c>
      <c r="AP88" s="409">
        <f t="shared" si="60"/>
        <v>0</v>
      </c>
      <c r="AQ88" s="409">
        <f t="shared" si="104"/>
        <v>0</v>
      </c>
      <c r="AR88" s="409">
        <f t="shared" si="104"/>
        <v>0</v>
      </c>
      <c r="AS88" s="409">
        <f t="shared" si="61"/>
        <v>0</v>
      </c>
      <c r="AT88" s="409">
        <f t="shared" si="105"/>
        <v>0</v>
      </c>
      <c r="AU88" s="409">
        <f t="shared" si="105"/>
        <v>0</v>
      </c>
      <c r="AV88" s="409">
        <v>0</v>
      </c>
      <c r="AW88" s="409">
        <v>0</v>
      </c>
      <c r="AX88" s="409">
        <v>0</v>
      </c>
      <c r="AY88" s="409">
        <v>0</v>
      </c>
      <c r="AZ88" s="409">
        <f t="shared" si="76"/>
        <v>0</v>
      </c>
      <c r="BA88" s="409">
        <f t="shared" si="76"/>
        <v>0</v>
      </c>
    </row>
    <row r="89" spans="1:53" ht="24.75">
      <c r="A89" s="271"/>
      <c r="B89" s="78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28">
        <v>5</v>
      </c>
      <c r="L89" s="428"/>
      <c r="M89" s="408" t="s">
        <v>84</v>
      </c>
      <c r="N89" s="409">
        <f>IFERROR(VLOOKUP($B89,[5]OAX!$B$51:$S$1085,13,0),0)</f>
        <v>1170000</v>
      </c>
      <c r="O89" s="409">
        <f>IFERROR(VLOOKUP($B89,[5]OAX!$B$51:$S$1085,14,0),0)</f>
        <v>0</v>
      </c>
      <c r="P89" s="409">
        <f t="shared" si="63"/>
        <v>1170000</v>
      </c>
      <c r="Q89" s="410" t="s">
        <v>80</v>
      </c>
      <c r="R89" s="411">
        <f>IFERROR(VLOOKUP($B89,[5]OAX!$B$51:$S$1085,17,0),0)</f>
        <v>7</v>
      </c>
      <c r="S89" s="411">
        <f>IFERROR(VLOOKUP($B89,[5]OAX!$B$51:$S$1085,18,0),0)</f>
        <v>260</v>
      </c>
      <c r="T89" s="409">
        <v>0</v>
      </c>
      <c r="U89" s="409">
        <v>0</v>
      </c>
      <c r="V89" s="409">
        <v>0</v>
      </c>
      <c r="W89" s="409">
        <v>0</v>
      </c>
      <c r="X89" s="409">
        <v>0</v>
      </c>
      <c r="Y89" s="409">
        <v>0</v>
      </c>
      <c r="Z89" s="409">
        <v>0</v>
      </c>
      <c r="AA89" s="409">
        <v>0</v>
      </c>
      <c r="AB89" s="409">
        <f t="shared" si="103"/>
        <v>1170000</v>
      </c>
      <c r="AC89" s="409">
        <f t="shared" si="103"/>
        <v>0</v>
      </c>
      <c r="AD89" s="409">
        <f t="shared" si="56"/>
        <v>1170000</v>
      </c>
      <c r="AE89" s="409">
        <v>0</v>
      </c>
      <c r="AF89" s="409">
        <v>0</v>
      </c>
      <c r="AG89" s="409">
        <f t="shared" si="57"/>
        <v>0</v>
      </c>
      <c r="AH89" s="409">
        <v>0</v>
      </c>
      <c r="AI89" s="409">
        <v>0</v>
      </c>
      <c r="AJ89" s="409">
        <f t="shared" si="58"/>
        <v>0</v>
      </c>
      <c r="AK89" s="409">
        <v>0</v>
      </c>
      <c r="AL89" s="409">
        <v>0</v>
      </c>
      <c r="AM89" s="409">
        <f t="shared" si="59"/>
        <v>0</v>
      </c>
      <c r="AN89" s="409">
        <v>0</v>
      </c>
      <c r="AO89" s="409">
        <v>0</v>
      </c>
      <c r="AP89" s="409">
        <f t="shared" si="60"/>
        <v>0</v>
      </c>
      <c r="AQ89" s="409">
        <f t="shared" si="104"/>
        <v>1170000</v>
      </c>
      <c r="AR89" s="409">
        <f t="shared" si="104"/>
        <v>0</v>
      </c>
      <c r="AS89" s="409">
        <f t="shared" si="61"/>
        <v>1170000</v>
      </c>
      <c r="AT89" s="409">
        <f t="shared" si="105"/>
        <v>7</v>
      </c>
      <c r="AU89" s="409">
        <f t="shared" si="105"/>
        <v>260</v>
      </c>
      <c r="AV89" s="409">
        <v>0</v>
      </c>
      <c r="AW89" s="409">
        <v>0</v>
      </c>
      <c r="AX89" s="409">
        <v>0</v>
      </c>
      <c r="AY89" s="409">
        <v>0</v>
      </c>
      <c r="AZ89" s="409">
        <f t="shared" si="76"/>
        <v>7</v>
      </c>
      <c r="BA89" s="409">
        <f t="shared" si="76"/>
        <v>260</v>
      </c>
    </row>
    <row r="90" spans="1:53" ht="46.5" hidden="1">
      <c r="A90" s="271"/>
      <c r="B90" s="78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28">
        <v>6</v>
      </c>
      <c r="L90" s="428"/>
      <c r="M90" s="408" t="s">
        <v>85</v>
      </c>
      <c r="N90" s="409">
        <f>IFERROR(VLOOKUP($B90,[5]OAX!$B$51:$S$1085,13,0),0)</f>
        <v>0</v>
      </c>
      <c r="O90" s="409">
        <f>IFERROR(VLOOKUP($B90,[5]OAX!$B$51:$S$1085,14,0),0)</f>
        <v>0</v>
      </c>
      <c r="P90" s="409">
        <f t="shared" si="63"/>
        <v>0</v>
      </c>
      <c r="Q90" s="410" t="s">
        <v>80</v>
      </c>
      <c r="R90" s="411">
        <f>IFERROR(VLOOKUP($B90,[5]OAX!$B$51:$S$1085,17,0),0)</f>
        <v>0</v>
      </c>
      <c r="S90" s="411">
        <f>IFERROR(VLOOKUP($B90,[5]OAX!$B$51:$S$1085,18,0),0)</f>
        <v>0</v>
      </c>
      <c r="T90" s="409">
        <v>0</v>
      </c>
      <c r="U90" s="409">
        <v>0</v>
      </c>
      <c r="V90" s="409">
        <v>0</v>
      </c>
      <c r="W90" s="409">
        <v>0</v>
      </c>
      <c r="X90" s="409">
        <v>0</v>
      </c>
      <c r="Y90" s="409">
        <v>0</v>
      </c>
      <c r="Z90" s="409">
        <v>0</v>
      </c>
      <c r="AA90" s="409">
        <v>0</v>
      </c>
      <c r="AB90" s="409">
        <f t="shared" si="103"/>
        <v>0</v>
      </c>
      <c r="AC90" s="409">
        <f t="shared" si="103"/>
        <v>0</v>
      </c>
      <c r="AD90" s="409">
        <f t="shared" si="56"/>
        <v>0</v>
      </c>
      <c r="AE90" s="409">
        <v>0</v>
      </c>
      <c r="AF90" s="409">
        <v>0</v>
      </c>
      <c r="AG90" s="409">
        <f t="shared" si="57"/>
        <v>0</v>
      </c>
      <c r="AH90" s="409">
        <v>0</v>
      </c>
      <c r="AI90" s="409">
        <v>0</v>
      </c>
      <c r="AJ90" s="409">
        <f t="shared" si="58"/>
        <v>0</v>
      </c>
      <c r="AK90" s="409">
        <v>0</v>
      </c>
      <c r="AL90" s="409">
        <v>0</v>
      </c>
      <c r="AM90" s="409">
        <f t="shared" si="59"/>
        <v>0</v>
      </c>
      <c r="AN90" s="409">
        <v>0</v>
      </c>
      <c r="AO90" s="409">
        <v>0</v>
      </c>
      <c r="AP90" s="409">
        <f t="shared" si="60"/>
        <v>0</v>
      </c>
      <c r="AQ90" s="409">
        <f t="shared" si="104"/>
        <v>0</v>
      </c>
      <c r="AR90" s="409">
        <f t="shared" si="104"/>
        <v>0</v>
      </c>
      <c r="AS90" s="409">
        <f t="shared" si="61"/>
        <v>0</v>
      </c>
      <c r="AT90" s="409">
        <f t="shared" si="105"/>
        <v>0</v>
      </c>
      <c r="AU90" s="409">
        <f t="shared" si="105"/>
        <v>0</v>
      </c>
      <c r="AV90" s="409">
        <v>0</v>
      </c>
      <c r="AW90" s="409">
        <v>0</v>
      </c>
      <c r="AX90" s="409">
        <v>0</v>
      </c>
      <c r="AY90" s="409">
        <v>0</v>
      </c>
      <c r="AZ90" s="409">
        <f t="shared" si="76"/>
        <v>0</v>
      </c>
      <c r="BA90" s="409">
        <f t="shared" si="76"/>
        <v>0</v>
      </c>
    </row>
    <row r="91" spans="1:53" ht="24.75" hidden="1">
      <c r="A91" s="271"/>
      <c r="B91" s="78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28">
        <v>7</v>
      </c>
      <c r="L91" s="428"/>
      <c r="M91" s="408" t="s">
        <v>86</v>
      </c>
      <c r="N91" s="409">
        <f>IFERROR(VLOOKUP($B91,[5]OAX!$B$51:$S$1085,13,0),0)</f>
        <v>0</v>
      </c>
      <c r="O91" s="409">
        <f>IFERROR(VLOOKUP($B91,[5]OAX!$B$51:$S$1085,14,0),0)</f>
        <v>0</v>
      </c>
      <c r="P91" s="409">
        <f t="shared" si="63"/>
        <v>0</v>
      </c>
      <c r="Q91" s="410" t="s">
        <v>80</v>
      </c>
      <c r="R91" s="411">
        <f>IFERROR(VLOOKUP($B91,[5]OAX!$B$51:$S$1085,17,0),0)</f>
        <v>0</v>
      </c>
      <c r="S91" s="411">
        <f>IFERROR(VLOOKUP($B91,[5]OAX!$B$51:$S$1085,18,0),0)</f>
        <v>0</v>
      </c>
      <c r="T91" s="409">
        <v>0</v>
      </c>
      <c r="U91" s="409">
        <v>0</v>
      </c>
      <c r="V91" s="409">
        <v>0</v>
      </c>
      <c r="W91" s="409">
        <v>0</v>
      </c>
      <c r="X91" s="409">
        <v>0</v>
      </c>
      <c r="Y91" s="409">
        <v>0</v>
      </c>
      <c r="Z91" s="409">
        <v>0</v>
      </c>
      <c r="AA91" s="409">
        <v>0</v>
      </c>
      <c r="AB91" s="409">
        <f t="shared" si="103"/>
        <v>0</v>
      </c>
      <c r="AC91" s="409">
        <f t="shared" si="103"/>
        <v>0</v>
      </c>
      <c r="AD91" s="409">
        <f t="shared" si="56"/>
        <v>0</v>
      </c>
      <c r="AE91" s="409">
        <v>0</v>
      </c>
      <c r="AF91" s="409">
        <v>0</v>
      </c>
      <c r="AG91" s="409">
        <f t="shared" si="57"/>
        <v>0</v>
      </c>
      <c r="AH91" s="409">
        <v>0</v>
      </c>
      <c r="AI91" s="409">
        <v>0</v>
      </c>
      <c r="AJ91" s="409">
        <f t="shared" si="58"/>
        <v>0</v>
      </c>
      <c r="AK91" s="409">
        <v>0</v>
      </c>
      <c r="AL91" s="409">
        <v>0</v>
      </c>
      <c r="AM91" s="409">
        <f t="shared" si="59"/>
        <v>0</v>
      </c>
      <c r="AN91" s="409">
        <v>0</v>
      </c>
      <c r="AO91" s="409">
        <v>0</v>
      </c>
      <c r="AP91" s="409">
        <f t="shared" si="60"/>
        <v>0</v>
      </c>
      <c r="AQ91" s="409">
        <f t="shared" si="104"/>
        <v>0</v>
      </c>
      <c r="AR91" s="409">
        <f t="shared" si="104"/>
        <v>0</v>
      </c>
      <c r="AS91" s="409">
        <f t="shared" si="61"/>
        <v>0</v>
      </c>
      <c r="AT91" s="409">
        <f t="shared" si="105"/>
        <v>0</v>
      </c>
      <c r="AU91" s="409">
        <f t="shared" si="105"/>
        <v>0</v>
      </c>
      <c r="AV91" s="409">
        <v>0</v>
      </c>
      <c r="AW91" s="409">
        <v>0</v>
      </c>
      <c r="AX91" s="409">
        <v>0</v>
      </c>
      <c r="AY91" s="409">
        <v>0</v>
      </c>
      <c r="AZ91" s="409">
        <f t="shared" si="76"/>
        <v>0</v>
      </c>
      <c r="BA91" s="409">
        <f t="shared" si="76"/>
        <v>0</v>
      </c>
    </row>
    <row r="92" spans="1:53" ht="24.75" hidden="1">
      <c r="A92" s="271"/>
      <c r="B92" s="78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28">
        <v>8</v>
      </c>
      <c r="L92" s="428"/>
      <c r="M92" s="408" t="s">
        <v>87</v>
      </c>
      <c r="N92" s="409">
        <f>IFERROR(VLOOKUP($B92,[5]OAX!$B$51:$S$1085,13,0),0)</f>
        <v>0</v>
      </c>
      <c r="O92" s="409">
        <f>IFERROR(VLOOKUP($B92,[5]OAX!$B$51:$S$1085,14,0),0)</f>
        <v>0</v>
      </c>
      <c r="P92" s="409">
        <f t="shared" si="63"/>
        <v>0</v>
      </c>
      <c r="Q92" s="410" t="s">
        <v>80</v>
      </c>
      <c r="R92" s="411">
        <f>IFERROR(VLOOKUP($B92,[5]OAX!$B$51:$S$1085,17,0),0)</f>
        <v>0</v>
      </c>
      <c r="S92" s="411">
        <f>IFERROR(VLOOKUP($B92,[5]OAX!$B$51:$S$1085,18,0),0)</f>
        <v>0</v>
      </c>
      <c r="T92" s="409">
        <v>0</v>
      </c>
      <c r="U92" s="409">
        <v>0</v>
      </c>
      <c r="V92" s="409">
        <v>0</v>
      </c>
      <c r="W92" s="409">
        <v>0</v>
      </c>
      <c r="X92" s="409">
        <v>0</v>
      </c>
      <c r="Y92" s="409">
        <v>0</v>
      </c>
      <c r="Z92" s="409">
        <v>0</v>
      </c>
      <c r="AA92" s="409">
        <v>0</v>
      </c>
      <c r="AB92" s="409">
        <f t="shared" si="103"/>
        <v>0</v>
      </c>
      <c r="AC92" s="409">
        <f t="shared" si="103"/>
        <v>0</v>
      </c>
      <c r="AD92" s="409">
        <f t="shared" si="56"/>
        <v>0</v>
      </c>
      <c r="AE92" s="409">
        <v>0</v>
      </c>
      <c r="AF92" s="409">
        <v>0</v>
      </c>
      <c r="AG92" s="409">
        <f t="shared" si="57"/>
        <v>0</v>
      </c>
      <c r="AH92" s="409">
        <v>0</v>
      </c>
      <c r="AI92" s="409">
        <v>0</v>
      </c>
      <c r="AJ92" s="409">
        <f t="shared" si="58"/>
        <v>0</v>
      </c>
      <c r="AK92" s="409">
        <v>0</v>
      </c>
      <c r="AL92" s="409">
        <v>0</v>
      </c>
      <c r="AM92" s="409">
        <f t="shared" si="59"/>
        <v>0</v>
      </c>
      <c r="AN92" s="409">
        <v>0</v>
      </c>
      <c r="AO92" s="409">
        <v>0</v>
      </c>
      <c r="AP92" s="409">
        <f t="shared" si="60"/>
        <v>0</v>
      </c>
      <c r="AQ92" s="409">
        <f t="shared" si="104"/>
        <v>0</v>
      </c>
      <c r="AR92" s="409">
        <f t="shared" si="104"/>
        <v>0</v>
      </c>
      <c r="AS92" s="409">
        <f t="shared" si="61"/>
        <v>0</v>
      </c>
      <c r="AT92" s="409">
        <f t="shared" si="105"/>
        <v>0</v>
      </c>
      <c r="AU92" s="409">
        <f t="shared" si="105"/>
        <v>0</v>
      </c>
      <c r="AV92" s="409">
        <v>0</v>
      </c>
      <c r="AW92" s="409">
        <v>0</v>
      </c>
      <c r="AX92" s="409">
        <v>0</v>
      </c>
      <c r="AY92" s="409">
        <v>0</v>
      </c>
      <c r="AZ92" s="409">
        <f t="shared" si="76"/>
        <v>0</v>
      </c>
      <c r="BA92" s="409">
        <f t="shared" si="76"/>
        <v>0</v>
      </c>
    </row>
    <row r="93" spans="1:53" ht="24.75" hidden="1">
      <c r="A93" s="271"/>
      <c r="B93" s="78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28">
        <v>9</v>
      </c>
      <c r="L93" s="428"/>
      <c r="M93" s="408" t="s">
        <v>88</v>
      </c>
      <c r="N93" s="409">
        <f>IFERROR(VLOOKUP($B93,[5]OAX!$B$51:$S$1085,13,0),0)</f>
        <v>0</v>
      </c>
      <c r="O93" s="409">
        <f>IFERROR(VLOOKUP($B93,[5]OAX!$B$51:$S$1085,14,0),0)</f>
        <v>0</v>
      </c>
      <c r="P93" s="409">
        <f t="shared" si="63"/>
        <v>0</v>
      </c>
      <c r="Q93" s="410" t="s">
        <v>80</v>
      </c>
      <c r="R93" s="411">
        <f>IFERROR(VLOOKUP($B93,[5]OAX!$B$51:$S$1085,17,0),0)</f>
        <v>0</v>
      </c>
      <c r="S93" s="411">
        <f>IFERROR(VLOOKUP($B93,[5]OAX!$B$51:$S$1085,18,0),0)</f>
        <v>0</v>
      </c>
      <c r="T93" s="409">
        <v>0</v>
      </c>
      <c r="U93" s="409">
        <v>0</v>
      </c>
      <c r="V93" s="409">
        <v>0</v>
      </c>
      <c r="W93" s="409">
        <v>0</v>
      </c>
      <c r="X93" s="409">
        <v>0</v>
      </c>
      <c r="Y93" s="409">
        <v>0</v>
      </c>
      <c r="Z93" s="409">
        <v>0</v>
      </c>
      <c r="AA93" s="409">
        <v>0</v>
      </c>
      <c r="AB93" s="409">
        <f t="shared" si="103"/>
        <v>0</v>
      </c>
      <c r="AC93" s="409">
        <f t="shared" si="103"/>
        <v>0</v>
      </c>
      <c r="AD93" s="409">
        <f t="shared" si="56"/>
        <v>0</v>
      </c>
      <c r="AE93" s="409">
        <v>0</v>
      </c>
      <c r="AF93" s="409">
        <v>0</v>
      </c>
      <c r="AG93" s="409">
        <f t="shared" si="57"/>
        <v>0</v>
      </c>
      <c r="AH93" s="409">
        <v>0</v>
      </c>
      <c r="AI93" s="409">
        <v>0</v>
      </c>
      <c r="AJ93" s="409">
        <f t="shared" si="58"/>
        <v>0</v>
      </c>
      <c r="AK93" s="409">
        <v>0</v>
      </c>
      <c r="AL93" s="409">
        <v>0</v>
      </c>
      <c r="AM93" s="409">
        <f t="shared" si="59"/>
        <v>0</v>
      </c>
      <c r="AN93" s="409">
        <v>0</v>
      </c>
      <c r="AO93" s="409">
        <v>0</v>
      </c>
      <c r="AP93" s="409">
        <f t="shared" si="60"/>
        <v>0</v>
      </c>
      <c r="AQ93" s="409">
        <f t="shared" si="104"/>
        <v>0</v>
      </c>
      <c r="AR93" s="409">
        <f t="shared" si="104"/>
        <v>0</v>
      </c>
      <c r="AS93" s="409">
        <f t="shared" si="61"/>
        <v>0</v>
      </c>
      <c r="AT93" s="409">
        <f t="shared" si="105"/>
        <v>0</v>
      </c>
      <c r="AU93" s="409">
        <f t="shared" si="105"/>
        <v>0</v>
      </c>
      <c r="AV93" s="409">
        <v>0</v>
      </c>
      <c r="AW93" s="409">
        <v>0</v>
      </c>
      <c r="AX93" s="409">
        <v>0</v>
      </c>
      <c r="AY93" s="409">
        <v>0</v>
      </c>
      <c r="AZ93" s="409">
        <f t="shared" si="76"/>
        <v>0</v>
      </c>
      <c r="BA93" s="409">
        <f t="shared" si="76"/>
        <v>0</v>
      </c>
    </row>
    <row r="94" spans="1:53" ht="46.5" hidden="1">
      <c r="A94" s="271"/>
      <c r="B94" s="78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28">
        <v>10</v>
      </c>
      <c r="L94" s="428"/>
      <c r="M94" s="408" t="s">
        <v>89</v>
      </c>
      <c r="N94" s="409">
        <f>IFERROR(VLOOKUP($B94,[5]OAX!$B$51:$S$1085,13,0),0)</f>
        <v>0</v>
      </c>
      <c r="O94" s="409">
        <f>IFERROR(VLOOKUP($B94,[5]OAX!$B$51:$S$1085,14,0),0)</f>
        <v>0</v>
      </c>
      <c r="P94" s="409">
        <f t="shared" si="63"/>
        <v>0</v>
      </c>
      <c r="Q94" s="410" t="s">
        <v>80</v>
      </c>
      <c r="R94" s="411">
        <f>IFERROR(VLOOKUP($B94,[5]OAX!$B$51:$S$1085,17,0),0)</f>
        <v>0</v>
      </c>
      <c r="S94" s="411">
        <f>IFERROR(VLOOKUP($B94,[5]OAX!$B$51:$S$1085,18,0),0)</f>
        <v>0</v>
      </c>
      <c r="T94" s="409">
        <v>0</v>
      </c>
      <c r="U94" s="409">
        <v>0</v>
      </c>
      <c r="V94" s="409">
        <v>0</v>
      </c>
      <c r="W94" s="409">
        <v>0</v>
      </c>
      <c r="X94" s="409">
        <v>0</v>
      </c>
      <c r="Y94" s="409">
        <v>0</v>
      </c>
      <c r="Z94" s="409">
        <v>0</v>
      </c>
      <c r="AA94" s="409">
        <v>0</v>
      </c>
      <c r="AB94" s="409">
        <f t="shared" si="103"/>
        <v>0</v>
      </c>
      <c r="AC94" s="409">
        <f t="shared" si="103"/>
        <v>0</v>
      </c>
      <c r="AD94" s="409">
        <f t="shared" si="56"/>
        <v>0</v>
      </c>
      <c r="AE94" s="409">
        <v>0</v>
      </c>
      <c r="AF94" s="409">
        <v>0</v>
      </c>
      <c r="AG94" s="409">
        <f t="shared" si="57"/>
        <v>0</v>
      </c>
      <c r="AH94" s="409">
        <v>0</v>
      </c>
      <c r="AI94" s="409">
        <v>0</v>
      </c>
      <c r="AJ94" s="409">
        <f t="shared" si="58"/>
        <v>0</v>
      </c>
      <c r="AK94" s="409">
        <v>0</v>
      </c>
      <c r="AL94" s="409">
        <v>0</v>
      </c>
      <c r="AM94" s="409">
        <f t="shared" si="59"/>
        <v>0</v>
      </c>
      <c r="AN94" s="409">
        <v>0</v>
      </c>
      <c r="AO94" s="409">
        <v>0</v>
      </c>
      <c r="AP94" s="409">
        <f t="shared" si="60"/>
        <v>0</v>
      </c>
      <c r="AQ94" s="409">
        <f t="shared" si="104"/>
        <v>0</v>
      </c>
      <c r="AR94" s="409">
        <f t="shared" si="104"/>
        <v>0</v>
      </c>
      <c r="AS94" s="409">
        <f t="shared" si="61"/>
        <v>0</v>
      </c>
      <c r="AT94" s="409">
        <f t="shared" si="105"/>
        <v>0</v>
      </c>
      <c r="AU94" s="409">
        <f t="shared" si="105"/>
        <v>0</v>
      </c>
      <c r="AV94" s="409">
        <v>0</v>
      </c>
      <c r="AW94" s="409">
        <v>0</v>
      </c>
      <c r="AX94" s="409">
        <v>0</v>
      </c>
      <c r="AY94" s="409">
        <v>0</v>
      </c>
      <c r="AZ94" s="409">
        <f t="shared" si="76"/>
        <v>0</v>
      </c>
      <c r="BA94" s="409">
        <f t="shared" si="76"/>
        <v>0</v>
      </c>
    </row>
    <row r="95" spans="1:53" ht="24.75" hidden="1">
      <c r="A95" s="271"/>
      <c r="B95" s="78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28">
        <v>11</v>
      </c>
      <c r="L95" s="428"/>
      <c r="M95" s="408" t="s">
        <v>90</v>
      </c>
      <c r="N95" s="409">
        <f>IFERROR(VLOOKUP($B95,[5]OAX!$B$51:$S$1085,13,0),0)</f>
        <v>0</v>
      </c>
      <c r="O95" s="409">
        <f>IFERROR(VLOOKUP($B95,[5]OAX!$B$51:$S$1085,14,0),0)</f>
        <v>0</v>
      </c>
      <c r="P95" s="409">
        <f t="shared" si="63"/>
        <v>0</v>
      </c>
      <c r="Q95" s="410" t="s">
        <v>80</v>
      </c>
      <c r="R95" s="411">
        <f>IFERROR(VLOOKUP($B95,[5]OAX!$B$51:$S$1085,17,0),0)</f>
        <v>0</v>
      </c>
      <c r="S95" s="411">
        <f>IFERROR(VLOOKUP($B95,[5]OAX!$B$51:$S$1085,18,0),0)</f>
        <v>0</v>
      </c>
      <c r="T95" s="409">
        <v>0</v>
      </c>
      <c r="U95" s="409">
        <v>0</v>
      </c>
      <c r="V95" s="409">
        <v>0</v>
      </c>
      <c r="W95" s="409">
        <v>0</v>
      </c>
      <c r="X95" s="409">
        <v>0</v>
      </c>
      <c r="Y95" s="409">
        <v>0</v>
      </c>
      <c r="Z95" s="409">
        <v>0</v>
      </c>
      <c r="AA95" s="409">
        <v>0</v>
      </c>
      <c r="AB95" s="409">
        <f t="shared" si="103"/>
        <v>0</v>
      </c>
      <c r="AC95" s="409">
        <f t="shared" si="103"/>
        <v>0</v>
      </c>
      <c r="AD95" s="409">
        <f t="shared" si="56"/>
        <v>0</v>
      </c>
      <c r="AE95" s="409">
        <v>0</v>
      </c>
      <c r="AF95" s="409">
        <v>0</v>
      </c>
      <c r="AG95" s="409">
        <f t="shared" si="57"/>
        <v>0</v>
      </c>
      <c r="AH95" s="409">
        <v>0</v>
      </c>
      <c r="AI95" s="409">
        <v>0</v>
      </c>
      <c r="AJ95" s="409">
        <f t="shared" si="58"/>
        <v>0</v>
      </c>
      <c r="AK95" s="409">
        <v>0</v>
      </c>
      <c r="AL95" s="409">
        <v>0</v>
      </c>
      <c r="AM95" s="409">
        <f t="shared" si="59"/>
        <v>0</v>
      </c>
      <c r="AN95" s="409">
        <v>0</v>
      </c>
      <c r="AO95" s="409">
        <v>0</v>
      </c>
      <c r="AP95" s="409">
        <f t="shared" si="60"/>
        <v>0</v>
      </c>
      <c r="AQ95" s="409">
        <f t="shared" si="104"/>
        <v>0</v>
      </c>
      <c r="AR95" s="409">
        <f t="shared" si="104"/>
        <v>0</v>
      </c>
      <c r="AS95" s="409">
        <f t="shared" si="61"/>
        <v>0</v>
      </c>
      <c r="AT95" s="409">
        <f t="shared" si="105"/>
        <v>0</v>
      </c>
      <c r="AU95" s="409">
        <f t="shared" si="105"/>
        <v>0</v>
      </c>
      <c r="AV95" s="409">
        <v>0</v>
      </c>
      <c r="AW95" s="409">
        <v>0</v>
      </c>
      <c r="AX95" s="409">
        <v>0</v>
      </c>
      <c r="AY95" s="409">
        <v>0</v>
      </c>
      <c r="AZ95" s="409">
        <f t="shared" si="76"/>
        <v>0</v>
      </c>
      <c r="BA95" s="409">
        <f t="shared" si="76"/>
        <v>0</v>
      </c>
    </row>
    <row r="96" spans="1:53" ht="24.75" hidden="1">
      <c r="A96" s="271"/>
      <c r="B96" s="78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28">
        <v>12</v>
      </c>
      <c r="L96" s="428"/>
      <c r="M96" s="408" t="s">
        <v>91</v>
      </c>
      <c r="N96" s="409">
        <f>IFERROR(VLOOKUP($B96,[5]OAX!$B$51:$S$1085,13,0),0)</f>
        <v>0</v>
      </c>
      <c r="O96" s="409">
        <f>IFERROR(VLOOKUP($B96,[5]OAX!$B$51:$S$1085,14,0),0)</f>
        <v>0</v>
      </c>
      <c r="P96" s="409">
        <f t="shared" si="63"/>
        <v>0</v>
      </c>
      <c r="Q96" s="410" t="s">
        <v>80</v>
      </c>
      <c r="R96" s="411">
        <f>IFERROR(VLOOKUP($B96,[5]OAX!$B$51:$S$1085,17,0),0)</f>
        <v>0</v>
      </c>
      <c r="S96" s="411">
        <f>IFERROR(VLOOKUP($B96,[5]OAX!$B$51:$S$1085,18,0),0)</f>
        <v>0</v>
      </c>
      <c r="T96" s="409">
        <v>0</v>
      </c>
      <c r="U96" s="409">
        <v>0</v>
      </c>
      <c r="V96" s="409">
        <v>0</v>
      </c>
      <c r="W96" s="409">
        <v>0</v>
      </c>
      <c r="X96" s="409">
        <v>0</v>
      </c>
      <c r="Y96" s="409">
        <v>0</v>
      </c>
      <c r="Z96" s="409">
        <v>0</v>
      </c>
      <c r="AA96" s="409">
        <v>0</v>
      </c>
      <c r="AB96" s="409">
        <f t="shared" si="103"/>
        <v>0</v>
      </c>
      <c r="AC96" s="409">
        <f t="shared" si="103"/>
        <v>0</v>
      </c>
      <c r="AD96" s="409">
        <f t="shared" si="56"/>
        <v>0</v>
      </c>
      <c r="AE96" s="409">
        <v>0</v>
      </c>
      <c r="AF96" s="409">
        <v>0</v>
      </c>
      <c r="AG96" s="409">
        <f t="shared" si="57"/>
        <v>0</v>
      </c>
      <c r="AH96" s="409">
        <v>0</v>
      </c>
      <c r="AI96" s="409">
        <v>0</v>
      </c>
      <c r="AJ96" s="409">
        <f t="shared" si="58"/>
        <v>0</v>
      </c>
      <c r="AK96" s="409">
        <v>0</v>
      </c>
      <c r="AL96" s="409">
        <v>0</v>
      </c>
      <c r="AM96" s="409">
        <f t="shared" si="59"/>
        <v>0</v>
      </c>
      <c r="AN96" s="409">
        <v>0</v>
      </c>
      <c r="AO96" s="409">
        <v>0</v>
      </c>
      <c r="AP96" s="409">
        <f t="shared" si="60"/>
        <v>0</v>
      </c>
      <c r="AQ96" s="409">
        <f t="shared" si="104"/>
        <v>0</v>
      </c>
      <c r="AR96" s="409">
        <f t="shared" si="104"/>
        <v>0</v>
      </c>
      <c r="AS96" s="409">
        <f t="shared" si="61"/>
        <v>0</v>
      </c>
      <c r="AT96" s="409">
        <f t="shared" si="105"/>
        <v>0</v>
      </c>
      <c r="AU96" s="409">
        <f t="shared" si="105"/>
        <v>0</v>
      </c>
      <c r="AV96" s="409">
        <v>0</v>
      </c>
      <c r="AW96" s="409">
        <v>0</v>
      </c>
      <c r="AX96" s="409">
        <v>0</v>
      </c>
      <c r="AY96" s="409">
        <v>0</v>
      </c>
      <c r="AZ96" s="409">
        <f t="shared" si="76"/>
        <v>0</v>
      </c>
      <c r="BA96" s="409">
        <f t="shared" si="76"/>
        <v>0</v>
      </c>
    </row>
    <row r="97" spans="1:53" ht="24.75" hidden="1">
      <c r="A97" s="271"/>
      <c r="B97" s="78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28">
        <v>13</v>
      </c>
      <c r="L97" s="428"/>
      <c r="M97" s="408" t="s">
        <v>92</v>
      </c>
      <c r="N97" s="409">
        <f>IFERROR(VLOOKUP($B97,[5]OAX!$B$51:$S$1085,13,0),0)</f>
        <v>0</v>
      </c>
      <c r="O97" s="409">
        <f>IFERROR(VLOOKUP($B97,[5]OAX!$B$51:$S$1085,14,0),0)</f>
        <v>0</v>
      </c>
      <c r="P97" s="409">
        <f t="shared" si="63"/>
        <v>0</v>
      </c>
      <c r="Q97" s="410" t="s">
        <v>80</v>
      </c>
      <c r="R97" s="411">
        <f>IFERROR(VLOOKUP($B97,[5]OAX!$B$51:$S$1085,17,0),0)</f>
        <v>0</v>
      </c>
      <c r="S97" s="411">
        <f>IFERROR(VLOOKUP($B97,[5]OAX!$B$51:$S$1085,18,0),0)</f>
        <v>0</v>
      </c>
      <c r="T97" s="409">
        <v>0</v>
      </c>
      <c r="U97" s="409">
        <v>0</v>
      </c>
      <c r="V97" s="409">
        <v>0</v>
      </c>
      <c r="W97" s="409">
        <v>0</v>
      </c>
      <c r="X97" s="409">
        <v>0</v>
      </c>
      <c r="Y97" s="409">
        <v>0</v>
      </c>
      <c r="Z97" s="409">
        <v>0</v>
      </c>
      <c r="AA97" s="409">
        <v>0</v>
      </c>
      <c r="AB97" s="409">
        <f t="shared" si="103"/>
        <v>0</v>
      </c>
      <c r="AC97" s="409">
        <f t="shared" si="103"/>
        <v>0</v>
      </c>
      <c r="AD97" s="409">
        <f t="shared" si="56"/>
        <v>0</v>
      </c>
      <c r="AE97" s="409">
        <v>0</v>
      </c>
      <c r="AF97" s="409">
        <v>0</v>
      </c>
      <c r="AG97" s="409">
        <f t="shared" si="57"/>
        <v>0</v>
      </c>
      <c r="AH97" s="409">
        <v>0</v>
      </c>
      <c r="AI97" s="409">
        <v>0</v>
      </c>
      <c r="AJ97" s="409">
        <f t="shared" si="58"/>
        <v>0</v>
      </c>
      <c r="AK97" s="409">
        <v>0</v>
      </c>
      <c r="AL97" s="409">
        <v>0</v>
      </c>
      <c r="AM97" s="409">
        <f t="shared" si="59"/>
        <v>0</v>
      </c>
      <c r="AN97" s="409">
        <v>0</v>
      </c>
      <c r="AO97" s="409">
        <v>0</v>
      </c>
      <c r="AP97" s="409">
        <f t="shared" si="60"/>
        <v>0</v>
      </c>
      <c r="AQ97" s="409">
        <f t="shared" si="104"/>
        <v>0</v>
      </c>
      <c r="AR97" s="409">
        <f t="shared" si="104"/>
        <v>0</v>
      </c>
      <c r="AS97" s="409">
        <f t="shared" si="61"/>
        <v>0</v>
      </c>
      <c r="AT97" s="409">
        <f t="shared" si="105"/>
        <v>0</v>
      </c>
      <c r="AU97" s="409">
        <f t="shared" si="105"/>
        <v>0</v>
      </c>
      <c r="AV97" s="409">
        <v>0</v>
      </c>
      <c r="AW97" s="409">
        <v>0</v>
      </c>
      <c r="AX97" s="409">
        <v>0</v>
      </c>
      <c r="AY97" s="409">
        <v>0</v>
      </c>
      <c r="AZ97" s="409">
        <f t="shared" si="76"/>
        <v>0</v>
      </c>
      <c r="BA97" s="409">
        <f t="shared" si="76"/>
        <v>0</v>
      </c>
    </row>
    <row r="98" spans="1:53" ht="24.75" hidden="1">
      <c r="A98" s="271"/>
      <c r="B98" s="78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28">
        <v>14</v>
      </c>
      <c r="L98" s="428"/>
      <c r="M98" s="408" t="s">
        <v>93</v>
      </c>
      <c r="N98" s="409">
        <f>IFERROR(VLOOKUP($B98,[5]OAX!$B$51:$S$1085,13,0),0)</f>
        <v>0</v>
      </c>
      <c r="O98" s="409">
        <f>IFERROR(VLOOKUP($B98,[5]OAX!$B$51:$S$1085,14,0),0)</f>
        <v>0</v>
      </c>
      <c r="P98" s="409">
        <f t="shared" si="63"/>
        <v>0</v>
      </c>
      <c r="Q98" s="410" t="s">
        <v>80</v>
      </c>
      <c r="R98" s="411">
        <f>IFERROR(VLOOKUP($B98,[5]OAX!$B$51:$S$1085,17,0),0)</f>
        <v>0</v>
      </c>
      <c r="S98" s="411">
        <f>IFERROR(VLOOKUP($B98,[5]OAX!$B$51:$S$1085,18,0),0)</f>
        <v>0</v>
      </c>
      <c r="T98" s="409">
        <v>0</v>
      </c>
      <c r="U98" s="409">
        <v>0</v>
      </c>
      <c r="V98" s="409">
        <v>0</v>
      </c>
      <c r="W98" s="409">
        <v>0</v>
      </c>
      <c r="X98" s="409">
        <v>0</v>
      </c>
      <c r="Y98" s="409">
        <v>0</v>
      </c>
      <c r="Z98" s="409">
        <v>0</v>
      </c>
      <c r="AA98" s="409">
        <v>0</v>
      </c>
      <c r="AB98" s="409">
        <f t="shared" si="103"/>
        <v>0</v>
      </c>
      <c r="AC98" s="409">
        <f t="shared" si="103"/>
        <v>0</v>
      </c>
      <c r="AD98" s="409">
        <f t="shared" si="56"/>
        <v>0</v>
      </c>
      <c r="AE98" s="409">
        <v>0</v>
      </c>
      <c r="AF98" s="409">
        <v>0</v>
      </c>
      <c r="AG98" s="409">
        <f t="shared" si="57"/>
        <v>0</v>
      </c>
      <c r="AH98" s="409">
        <v>0</v>
      </c>
      <c r="AI98" s="409">
        <v>0</v>
      </c>
      <c r="AJ98" s="409">
        <f t="shared" si="58"/>
        <v>0</v>
      </c>
      <c r="AK98" s="409">
        <v>0</v>
      </c>
      <c r="AL98" s="409">
        <v>0</v>
      </c>
      <c r="AM98" s="409">
        <f t="shared" si="59"/>
        <v>0</v>
      </c>
      <c r="AN98" s="409">
        <v>0</v>
      </c>
      <c r="AO98" s="409">
        <v>0</v>
      </c>
      <c r="AP98" s="409">
        <f t="shared" si="60"/>
        <v>0</v>
      </c>
      <c r="AQ98" s="409">
        <f t="shared" si="104"/>
        <v>0</v>
      </c>
      <c r="AR98" s="409">
        <f t="shared" si="104"/>
        <v>0</v>
      </c>
      <c r="AS98" s="409">
        <f t="shared" si="61"/>
        <v>0</v>
      </c>
      <c r="AT98" s="409">
        <f t="shared" si="105"/>
        <v>0</v>
      </c>
      <c r="AU98" s="409">
        <f t="shared" si="105"/>
        <v>0</v>
      </c>
      <c r="AV98" s="409">
        <v>0</v>
      </c>
      <c r="AW98" s="409">
        <v>0</v>
      </c>
      <c r="AX98" s="409">
        <v>0</v>
      </c>
      <c r="AY98" s="409">
        <v>0</v>
      </c>
      <c r="AZ98" s="409">
        <f t="shared" si="76"/>
        <v>0</v>
      </c>
      <c r="BA98" s="409">
        <f t="shared" si="76"/>
        <v>0</v>
      </c>
    </row>
    <row r="99" spans="1:53" ht="24.75" hidden="1">
      <c r="A99" s="271"/>
      <c r="B99" s="78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28">
        <v>15</v>
      </c>
      <c r="L99" s="428"/>
      <c r="M99" s="408" t="s">
        <v>94</v>
      </c>
      <c r="N99" s="409">
        <f>IFERROR(VLOOKUP($B99,[5]OAX!$B$51:$S$1085,13,0),0)</f>
        <v>0</v>
      </c>
      <c r="O99" s="409">
        <f>IFERROR(VLOOKUP($B99,[5]OAX!$B$51:$S$1085,14,0),0)</f>
        <v>0</v>
      </c>
      <c r="P99" s="409">
        <f t="shared" si="63"/>
        <v>0</v>
      </c>
      <c r="Q99" s="410" t="s">
        <v>80</v>
      </c>
      <c r="R99" s="411">
        <f>IFERROR(VLOOKUP($B99,[5]OAX!$B$51:$S$1085,17,0),0)</f>
        <v>0</v>
      </c>
      <c r="S99" s="411">
        <f>IFERROR(VLOOKUP($B99,[5]OAX!$B$51:$S$1085,18,0),0)</f>
        <v>0</v>
      </c>
      <c r="T99" s="409">
        <v>0</v>
      </c>
      <c r="U99" s="409">
        <v>0</v>
      </c>
      <c r="V99" s="409">
        <v>0</v>
      </c>
      <c r="W99" s="409">
        <v>0</v>
      </c>
      <c r="X99" s="409">
        <v>0</v>
      </c>
      <c r="Y99" s="409">
        <v>0</v>
      </c>
      <c r="Z99" s="409">
        <v>0</v>
      </c>
      <c r="AA99" s="409">
        <v>0</v>
      </c>
      <c r="AB99" s="409">
        <f t="shared" si="103"/>
        <v>0</v>
      </c>
      <c r="AC99" s="409">
        <f t="shared" si="103"/>
        <v>0</v>
      </c>
      <c r="AD99" s="409">
        <f t="shared" si="56"/>
        <v>0</v>
      </c>
      <c r="AE99" s="409">
        <v>0</v>
      </c>
      <c r="AF99" s="409">
        <v>0</v>
      </c>
      <c r="AG99" s="409">
        <f t="shared" si="57"/>
        <v>0</v>
      </c>
      <c r="AH99" s="409">
        <v>0</v>
      </c>
      <c r="AI99" s="409">
        <v>0</v>
      </c>
      <c r="AJ99" s="409">
        <f t="shared" si="58"/>
        <v>0</v>
      </c>
      <c r="AK99" s="409">
        <v>0</v>
      </c>
      <c r="AL99" s="409">
        <v>0</v>
      </c>
      <c r="AM99" s="409">
        <f t="shared" si="59"/>
        <v>0</v>
      </c>
      <c r="AN99" s="409">
        <v>0</v>
      </c>
      <c r="AO99" s="409">
        <v>0</v>
      </c>
      <c r="AP99" s="409">
        <f t="shared" si="60"/>
        <v>0</v>
      </c>
      <c r="AQ99" s="409">
        <f t="shared" si="104"/>
        <v>0</v>
      </c>
      <c r="AR99" s="409">
        <f t="shared" si="104"/>
        <v>0</v>
      </c>
      <c r="AS99" s="409">
        <f t="shared" si="61"/>
        <v>0</v>
      </c>
      <c r="AT99" s="409">
        <f t="shared" si="105"/>
        <v>0</v>
      </c>
      <c r="AU99" s="409">
        <f t="shared" si="105"/>
        <v>0</v>
      </c>
      <c r="AV99" s="409">
        <v>0</v>
      </c>
      <c r="AW99" s="409">
        <v>0</v>
      </c>
      <c r="AX99" s="409">
        <v>0</v>
      </c>
      <c r="AY99" s="409">
        <v>0</v>
      </c>
      <c r="AZ99" s="409">
        <f t="shared" si="76"/>
        <v>0</v>
      </c>
      <c r="BA99" s="409">
        <f t="shared" si="76"/>
        <v>0</v>
      </c>
    </row>
    <row r="100" spans="1:53" ht="46.5" hidden="1">
      <c r="A100" s="271"/>
      <c r="B100" s="78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28">
        <v>16</v>
      </c>
      <c r="L100" s="428"/>
      <c r="M100" s="408" t="s">
        <v>95</v>
      </c>
      <c r="N100" s="409">
        <f>IFERROR(VLOOKUP($B100,[5]OAX!$B$51:$S$1085,13,0),0)</f>
        <v>0</v>
      </c>
      <c r="O100" s="409">
        <f>IFERROR(VLOOKUP($B100,[5]OAX!$B$51:$S$1085,14,0),0)</f>
        <v>0</v>
      </c>
      <c r="P100" s="409">
        <f t="shared" si="63"/>
        <v>0</v>
      </c>
      <c r="Q100" s="410" t="s">
        <v>80</v>
      </c>
      <c r="R100" s="411">
        <f>IFERROR(VLOOKUP($B100,[5]OAX!$B$51:$S$1085,17,0),0)</f>
        <v>0</v>
      </c>
      <c r="S100" s="411">
        <f>IFERROR(VLOOKUP($B100,[5]OAX!$B$51:$S$1085,18,0),0)</f>
        <v>0</v>
      </c>
      <c r="T100" s="409">
        <v>0</v>
      </c>
      <c r="U100" s="409">
        <v>0</v>
      </c>
      <c r="V100" s="409">
        <v>0</v>
      </c>
      <c r="W100" s="409">
        <v>0</v>
      </c>
      <c r="X100" s="409">
        <v>0</v>
      </c>
      <c r="Y100" s="409">
        <v>0</v>
      </c>
      <c r="Z100" s="409">
        <v>0</v>
      </c>
      <c r="AA100" s="409">
        <v>0</v>
      </c>
      <c r="AB100" s="409">
        <f t="shared" si="103"/>
        <v>0</v>
      </c>
      <c r="AC100" s="409">
        <f t="shared" si="103"/>
        <v>0</v>
      </c>
      <c r="AD100" s="409">
        <f t="shared" si="56"/>
        <v>0</v>
      </c>
      <c r="AE100" s="409">
        <v>0</v>
      </c>
      <c r="AF100" s="409">
        <v>0</v>
      </c>
      <c r="AG100" s="409">
        <f t="shared" si="57"/>
        <v>0</v>
      </c>
      <c r="AH100" s="409">
        <v>0</v>
      </c>
      <c r="AI100" s="409">
        <v>0</v>
      </c>
      <c r="AJ100" s="409">
        <f t="shared" si="58"/>
        <v>0</v>
      </c>
      <c r="AK100" s="409">
        <v>0</v>
      </c>
      <c r="AL100" s="409">
        <v>0</v>
      </c>
      <c r="AM100" s="409">
        <f t="shared" si="59"/>
        <v>0</v>
      </c>
      <c r="AN100" s="409">
        <v>0</v>
      </c>
      <c r="AO100" s="409">
        <v>0</v>
      </c>
      <c r="AP100" s="409">
        <f t="shared" si="60"/>
        <v>0</v>
      </c>
      <c r="AQ100" s="409">
        <f t="shared" si="104"/>
        <v>0</v>
      </c>
      <c r="AR100" s="409">
        <f t="shared" si="104"/>
        <v>0</v>
      </c>
      <c r="AS100" s="409">
        <f t="shared" si="61"/>
        <v>0</v>
      </c>
      <c r="AT100" s="409">
        <f t="shared" si="105"/>
        <v>0</v>
      </c>
      <c r="AU100" s="409">
        <f t="shared" si="105"/>
        <v>0</v>
      </c>
      <c r="AV100" s="409">
        <v>0</v>
      </c>
      <c r="AW100" s="409">
        <v>0</v>
      </c>
      <c r="AX100" s="409">
        <v>0</v>
      </c>
      <c r="AY100" s="409">
        <v>0</v>
      </c>
      <c r="AZ100" s="409">
        <f t="shared" si="76"/>
        <v>0</v>
      </c>
      <c r="BA100" s="409">
        <f t="shared" si="76"/>
        <v>0</v>
      </c>
    </row>
    <row r="101" spans="1:53" ht="24.75" hidden="1">
      <c r="A101" s="271"/>
      <c r="B101" s="78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28">
        <v>17</v>
      </c>
      <c r="L101" s="428"/>
      <c r="M101" s="408" t="s">
        <v>96</v>
      </c>
      <c r="N101" s="409">
        <f>IFERROR(VLOOKUP($B101,[5]OAX!$B$51:$S$1085,13,0),0)</f>
        <v>0</v>
      </c>
      <c r="O101" s="409">
        <f>IFERROR(VLOOKUP($B101,[5]OAX!$B$51:$S$1085,14,0),0)</f>
        <v>0</v>
      </c>
      <c r="P101" s="409">
        <f t="shared" si="63"/>
        <v>0</v>
      </c>
      <c r="Q101" s="410" t="s">
        <v>80</v>
      </c>
      <c r="R101" s="411">
        <f>IFERROR(VLOOKUP($B101,[5]OAX!$B$51:$S$1085,17,0),0)</f>
        <v>0</v>
      </c>
      <c r="S101" s="411">
        <f>IFERROR(VLOOKUP($B101,[5]OAX!$B$51:$S$1085,18,0),0)</f>
        <v>0</v>
      </c>
      <c r="T101" s="409">
        <v>0</v>
      </c>
      <c r="U101" s="409">
        <v>0</v>
      </c>
      <c r="V101" s="409">
        <v>0</v>
      </c>
      <c r="W101" s="409">
        <v>0</v>
      </c>
      <c r="X101" s="409">
        <v>0</v>
      </c>
      <c r="Y101" s="409">
        <v>0</v>
      </c>
      <c r="Z101" s="409">
        <v>0</v>
      </c>
      <c r="AA101" s="409">
        <v>0</v>
      </c>
      <c r="AB101" s="409">
        <f t="shared" si="103"/>
        <v>0</v>
      </c>
      <c r="AC101" s="409">
        <f t="shared" si="103"/>
        <v>0</v>
      </c>
      <c r="AD101" s="409">
        <f t="shared" si="56"/>
        <v>0</v>
      </c>
      <c r="AE101" s="409">
        <v>0</v>
      </c>
      <c r="AF101" s="409">
        <v>0</v>
      </c>
      <c r="AG101" s="409">
        <f t="shared" si="57"/>
        <v>0</v>
      </c>
      <c r="AH101" s="409">
        <v>0</v>
      </c>
      <c r="AI101" s="409">
        <v>0</v>
      </c>
      <c r="AJ101" s="409">
        <f t="shared" si="58"/>
        <v>0</v>
      </c>
      <c r="AK101" s="409">
        <v>0</v>
      </c>
      <c r="AL101" s="409">
        <v>0</v>
      </c>
      <c r="AM101" s="409">
        <f t="shared" si="59"/>
        <v>0</v>
      </c>
      <c r="AN101" s="409">
        <v>0</v>
      </c>
      <c r="AO101" s="409">
        <v>0</v>
      </c>
      <c r="AP101" s="409">
        <f t="shared" si="60"/>
        <v>0</v>
      </c>
      <c r="AQ101" s="409">
        <f t="shared" si="104"/>
        <v>0</v>
      </c>
      <c r="AR101" s="409">
        <f t="shared" si="104"/>
        <v>0</v>
      </c>
      <c r="AS101" s="409">
        <f t="shared" si="61"/>
        <v>0</v>
      </c>
      <c r="AT101" s="409">
        <f t="shared" si="105"/>
        <v>0</v>
      </c>
      <c r="AU101" s="409">
        <f t="shared" si="105"/>
        <v>0</v>
      </c>
      <c r="AV101" s="409">
        <v>0</v>
      </c>
      <c r="AW101" s="409">
        <v>0</v>
      </c>
      <c r="AX101" s="409">
        <v>0</v>
      </c>
      <c r="AY101" s="409">
        <v>0</v>
      </c>
      <c r="AZ101" s="409">
        <f t="shared" si="76"/>
        <v>0</v>
      </c>
      <c r="BA101" s="409">
        <f t="shared" si="76"/>
        <v>0</v>
      </c>
    </row>
    <row r="102" spans="1:53" ht="24.75" hidden="1">
      <c r="A102" s="271"/>
      <c r="B102" s="78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28">
        <v>18</v>
      </c>
      <c r="L102" s="428"/>
      <c r="M102" s="408" t="s">
        <v>97</v>
      </c>
      <c r="N102" s="409">
        <f>IFERROR(VLOOKUP($B102,[5]OAX!$B$51:$S$1085,13,0),0)</f>
        <v>0</v>
      </c>
      <c r="O102" s="409">
        <f>IFERROR(VLOOKUP($B102,[5]OAX!$B$51:$S$1085,14,0),0)</f>
        <v>0</v>
      </c>
      <c r="P102" s="409">
        <f t="shared" si="63"/>
        <v>0</v>
      </c>
      <c r="Q102" s="410" t="s">
        <v>80</v>
      </c>
      <c r="R102" s="411">
        <f>IFERROR(VLOOKUP($B102,[5]OAX!$B$51:$S$1085,17,0),0)</f>
        <v>0</v>
      </c>
      <c r="S102" s="411">
        <f>IFERROR(VLOOKUP($B102,[5]OAX!$B$51:$S$1085,18,0),0)</f>
        <v>0</v>
      </c>
      <c r="T102" s="409">
        <v>0</v>
      </c>
      <c r="U102" s="409">
        <v>0</v>
      </c>
      <c r="V102" s="409">
        <v>0</v>
      </c>
      <c r="W102" s="409">
        <v>0</v>
      </c>
      <c r="X102" s="409">
        <v>0</v>
      </c>
      <c r="Y102" s="409">
        <v>0</v>
      </c>
      <c r="Z102" s="409">
        <v>0</v>
      </c>
      <c r="AA102" s="409">
        <v>0</v>
      </c>
      <c r="AB102" s="409">
        <f t="shared" si="103"/>
        <v>0</v>
      </c>
      <c r="AC102" s="409">
        <f t="shared" si="103"/>
        <v>0</v>
      </c>
      <c r="AD102" s="409">
        <f t="shared" si="56"/>
        <v>0</v>
      </c>
      <c r="AE102" s="409">
        <v>0</v>
      </c>
      <c r="AF102" s="409">
        <v>0</v>
      </c>
      <c r="AG102" s="409">
        <f t="shared" si="57"/>
        <v>0</v>
      </c>
      <c r="AH102" s="409">
        <v>0</v>
      </c>
      <c r="AI102" s="409">
        <v>0</v>
      </c>
      <c r="AJ102" s="409">
        <f t="shared" si="58"/>
        <v>0</v>
      </c>
      <c r="AK102" s="409">
        <v>0</v>
      </c>
      <c r="AL102" s="409">
        <v>0</v>
      </c>
      <c r="AM102" s="409">
        <f t="shared" si="59"/>
        <v>0</v>
      </c>
      <c r="AN102" s="409">
        <v>0</v>
      </c>
      <c r="AO102" s="409">
        <v>0</v>
      </c>
      <c r="AP102" s="409">
        <f t="shared" si="60"/>
        <v>0</v>
      </c>
      <c r="AQ102" s="409">
        <f t="shared" si="104"/>
        <v>0</v>
      </c>
      <c r="AR102" s="409">
        <f t="shared" si="104"/>
        <v>0</v>
      </c>
      <c r="AS102" s="409">
        <f t="shared" si="61"/>
        <v>0</v>
      </c>
      <c r="AT102" s="409">
        <f t="shared" si="105"/>
        <v>0</v>
      </c>
      <c r="AU102" s="409">
        <f t="shared" si="105"/>
        <v>0</v>
      </c>
      <c r="AV102" s="409">
        <v>0</v>
      </c>
      <c r="AW102" s="409">
        <v>0</v>
      </c>
      <c r="AX102" s="409">
        <v>0</v>
      </c>
      <c r="AY102" s="409">
        <v>0</v>
      </c>
      <c r="AZ102" s="409">
        <f t="shared" si="76"/>
        <v>0</v>
      </c>
      <c r="BA102" s="409">
        <f t="shared" si="76"/>
        <v>0</v>
      </c>
    </row>
    <row r="103" spans="1:53" ht="24.75" hidden="1">
      <c r="A103" s="271"/>
      <c r="B103" s="78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28">
        <v>19</v>
      </c>
      <c r="L103" s="428"/>
      <c r="M103" s="408" t="s">
        <v>98</v>
      </c>
      <c r="N103" s="409">
        <f>IFERROR(VLOOKUP($B103,[5]OAX!$B$51:$S$1085,13,0),0)</f>
        <v>0</v>
      </c>
      <c r="O103" s="409">
        <f>IFERROR(VLOOKUP($B103,[5]OAX!$B$51:$S$1085,14,0),0)</f>
        <v>0</v>
      </c>
      <c r="P103" s="409">
        <f t="shared" si="63"/>
        <v>0</v>
      </c>
      <c r="Q103" s="410" t="s">
        <v>80</v>
      </c>
      <c r="R103" s="411">
        <f>IFERROR(VLOOKUP($B103,[5]OAX!$B$51:$S$1085,17,0),0)</f>
        <v>0</v>
      </c>
      <c r="S103" s="411">
        <f>IFERROR(VLOOKUP($B103,[5]OAX!$B$51:$S$1085,18,0),0)</f>
        <v>0</v>
      </c>
      <c r="T103" s="409">
        <v>0</v>
      </c>
      <c r="U103" s="409">
        <v>0</v>
      </c>
      <c r="V103" s="409">
        <v>0</v>
      </c>
      <c r="W103" s="409">
        <v>0</v>
      </c>
      <c r="X103" s="409">
        <v>0</v>
      </c>
      <c r="Y103" s="409">
        <v>0</v>
      </c>
      <c r="Z103" s="409">
        <v>0</v>
      </c>
      <c r="AA103" s="409">
        <v>0</v>
      </c>
      <c r="AB103" s="409">
        <f t="shared" si="103"/>
        <v>0</v>
      </c>
      <c r="AC103" s="409">
        <f t="shared" si="103"/>
        <v>0</v>
      </c>
      <c r="AD103" s="409">
        <f t="shared" si="56"/>
        <v>0</v>
      </c>
      <c r="AE103" s="409">
        <v>0</v>
      </c>
      <c r="AF103" s="409">
        <v>0</v>
      </c>
      <c r="AG103" s="409">
        <f t="shared" si="57"/>
        <v>0</v>
      </c>
      <c r="AH103" s="409">
        <v>0</v>
      </c>
      <c r="AI103" s="409">
        <v>0</v>
      </c>
      <c r="AJ103" s="409">
        <f t="shared" si="58"/>
        <v>0</v>
      </c>
      <c r="AK103" s="409">
        <v>0</v>
      </c>
      <c r="AL103" s="409">
        <v>0</v>
      </c>
      <c r="AM103" s="409">
        <f t="shared" si="59"/>
        <v>0</v>
      </c>
      <c r="AN103" s="409">
        <v>0</v>
      </c>
      <c r="AO103" s="409">
        <v>0</v>
      </c>
      <c r="AP103" s="409">
        <f t="shared" si="60"/>
        <v>0</v>
      </c>
      <c r="AQ103" s="409">
        <f t="shared" si="104"/>
        <v>0</v>
      </c>
      <c r="AR103" s="409">
        <f t="shared" si="104"/>
        <v>0</v>
      </c>
      <c r="AS103" s="409">
        <f t="shared" si="61"/>
        <v>0</v>
      </c>
      <c r="AT103" s="409">
        <f t="shared" si="105"/>
        <v>0</v>
      </c>
      <c r="AU103" s="409">
        <f t="shared" si="105"/>
        <v>0</v>
      </c>
      <c r="AV103" s="409">
        <v>0</v>
      </c>
      <c r="AW103" s="409">
        <v>0</v>
      </c>
      <c r="AX103" s="409">
        <v>0</v>
      </c>
      <c r="AY103" s="409">
        <v>0</v>
      </c>
      <c r="AZ103" s="409">
        <f t="shared" si="76"/>
        <v>0</v>
      </c>
      <c r="BA103" s="409">
        <f t="shared" si="76"/>
        <v>0</v>
      </c>
    </row>
    <row r="104" spans="1:53" ht="24.75" hidden="1">
      <c r="A104" s="271"/>
      <c r="B104" s="78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28">
        <v>20</v>
      </c>
      <c r="L104" s="428"/>
      <c r="M104" s="408" t="s">
        <v>99</v>
      </c>
      <c r="N104" s="409">
        <f>IFERROR(VLOOKUP($B104,[5]OAX!$B$51:$S$1085,13,0),0)</f>
        <v>0</v>
      </c>
      <c r="O104" s="409">
        <f>IFERROR(VLOOKUP($B104,[5]OAX!$B$51:$S$1085,14,0),0)</f>
        <v>0</v>
      </c>
      <c r="P104" s="409">
        <f t="shared" si="63"/>
        <v>0</v>
      </c>
      <c r="Q104" s="410" t="s">
        <v>80</v>
      </c>
      <c r="R104" s="411">
        <f>IFERROR(VLOOKUP($B104,[5]OAX!$B$51:$S$1085,17,0),0)</f>
        <v>0</v>
      </c>
      <c r="S104" s="411">
        <f>IFERROR(VLOOKUP($B104,[5]OAX!$B$51:$S$1085,18,0),0)</f>
        <v>0</v>
      </c>
      <c r="T104" s="409">
        <v>0</v>
      </c>
      <c r="U104" s="409">
        <v>0</v>
      </c>
      <c r="V104" s="409">
        <v>0</v>
      </c>
      <c r="W104" s="409">
        <v>0</v>
      </c>
      <c r="X104" s="409">
        <v>0</v>
      </c>
      <c r="Y104" s="409">
        <v>0</v>
      </c>
      <c r="Z104" s="409">
        <v>0</v>
      </c>
      <c r="AA104" s="409">
        <v>0</v>
      </c>
      <c r="AB104" s="409">
        <f t="shared" si="103"/>
        <v>0</v>
      </c>
      <c r="AC104" s="409">
        <f t="shared" si="103"/>
        <v>0</v>
      </c>
      <c r="AD104" s="409">
        <f t="shared" si="56"/>
        <v>0</v>
      </c>
      <c r="AE104" s="409">
        <v>0</v>
      </c>
      <c r="AF104" s="409">
        <v>0</v>
      </c>
      <c r="AG104" s="409">
        <f t="shared" si="57"/>
        <v>0</v>
      </c>
      <c r="AH104" s="409">
        <v>0</v>
      </c>
      <c r="AI104" s="409">
        <v>0</v>
      </c>
      <c r="AJ104" s="409">
        <f t="shared" si="58"/>
        <v>0</v>
      </c>
      <c r="AK104" s="409">
        <v>0</v>
      </c>
      <c r="AL104" s="409">
        <v>0</v>
      </c>
      <c r="AM104" s="409">
        <f t="shared" si="59"/>
        <v>0</v>
      </c>
      <c r="AN104" s="409">
        <v>0</v>
      </c>
      <c r="AO104" s="409">
        <v>0</v>
      </c>
      <c r="AP104" s="409">
        <f t="shared" si="60"/>
        <v>0</v>
      </c>
      <c r="AQ104" s="409">
        <f t="shared" si="104"/>
        <v>0</v>
      </c>
      <c r="AR104" s="409">
        <f t="shared" si="104"/>
        <v>0</v>
      </c>
      <c r="AS104" s="409">
        <f t="shared" si="61"/>
        <v>0</v>
      </c>
      <c r="AT104" s="409">
        <f t="shared" si="105"/>
        <v>0</v>
      </c>
      <c r="AU104" s="409">
        <f t="shared" si="105"/>
        <v>0</v>
      </c>
      <c r="AV104" s="409">
        <v>0</v>
      </c>
      <c r="AW104" s="409">
        <v>0</v>
      </c>
      <c r="AX104" s="409">
        <v>0</v>
      </c>
      <c r="AY104" s="409">
        <v>0</v>
      </c>
      <c r="AZ104" s="409">
        <f t="shared" si="76"/>
        <v>0</v>
      </c>
      <c r="BA104" s="409">
        <f t="shared" si="76"/>
        <v>0</v>
      </c>
    </row>
    <row r="105" spans="1:53" ht="24.75" hidden="1">
      <c r="A105" s="271"/>
      <c r="B105" s="78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28">
        <v>21</v>
      </c>
      <c r="L105" s="428"/>
      <c r="M105" s="408" t="s">
        <v>100</v>
      </c>
      <c r="N105" s="409">
        <f>IFERROR(VLOOKUP($B105,[5]OAX!$B$51:$S$1085,13,0),0)</f>
        <v>0</v>
      </c>
      <c r="O105" s="409">
        <f>IFERROR(VLOOKUP($B105,[5]OAX!$B$51:$S$1085,14,0),0)</f>
        <v>0</v>
      </c>
      <c r="P105" s="409">
        <f t="shared" si="63"/>
        <v>0</v>
      </c>
      <c r="Q105" s="410" t="s">
        <v>80</v>
      </c>
      <c r="R105" s="411">
        <f>IFERROR(VLOOKUP($B105,[5]OAX!$B$51:$S$1085,17,0),0)</f>
        <v>0</v>
      </c>
      <c r="S105" s="411">
        <f>IFERROR(VLOOKUP($B105,[5]OAX!$B$51:$S$1085,18,0),0)</f>
        <v>0</v>
      </c>
      <c r="T105" s="409">
        <v>0</v>
      </c>
      <c r="U105" s="409">
        <v>0</v>
      </c>
      <c r="V105" s="409">
        <v>0</v>
      </c>
      <c r="W105" s="409">
        <v>0</v>
      </c>
      <c r="X105" s="409">
        <v>0</v>
      </c>
      <c r="Y105" s="409">
        <v>0</v>
      </c>
      <c r="Z105" s="409">
        <v>0</v>
      </c>
      <c r="AA105" s="409">
        <v>0</v>
      </c>
      <c r="AB105" s="409">
        <f t="shared" si="103"/>
        <v>0</v>
      </c>
      <c r="AC105" s="409">
        <f t="shared" si="103"/>
        <v>0</v>
      </c>
      <c r="AD105" s="409">
        <f t="shared" si="56"/>
        <v>0</v>
      </c>
      <c r="AE105" s="409">
        <v>0</v>
      </c>
      <c r="AF105" s="409">
        <v>0</v>
      </c>
      <c r="AG105" s="409">
        <f t="shared" si="57"/>
        <v>0</v>
      </c>
      <c r="AH105" s="409">
        <v>0</v>
      </c>
      <c r="AI105" s="409">
        <v>0</v>
      </c>
      <c r="AJ105" s="409">
        <f t="shared" si="58"/>
        <v>0</v>
      </c>
      <c r="AK105" s="409">
        <v>0</v>
      </c>
      <c r="AL105" s="409">
        <v>0</v>
      </c>
      <c r="AM105" s="409">
        <f t="shared" si="59"/>
        <v>0</v>
      </c>
      <c r="AN105" s="409">
        <v>0</v>
      </c>
      <c r="AO105" s="409">
        <v>0</v>
      </c>
      <c r="AP105" s="409">
        <f t="shared" si="60"/>
        <v>0</v>
      </c>
      <c r="AQ105" s="409">
        <f t="shared" si="104"/>
        <v>0</v>
      </c>
      <c r="AR105" s="409">
        <f t="shared" si="104"/>
        <v>0</v>
      </c>
      <c r="AS105" s="409">
        <f t="shared" si="61"/>
        <v>0</v>
      </c>
      <c r="AT105" s="409">
        <f t="shared" si="105"/>
        <v>0</v>
      </c>
      <c r="AU105" s="409">
        <f t="shared" si="105"/>
        <v>0</v>
      </c>
      <c r="AV105" s="409">
        <v>0</v>
      </c>
      <c r="AW105" s="409">
        <v>0</v>
      </c>
      <c r="AX105" s="409">
        <v>0</v>
      </c>
      <c r="AY105" s="409">
        <v>0</v>
      </c>
      <c r="AZ105" s="409">
        <f t="shared" si="76"/>
        <v>0</v>
      </c>
      <c r="BA105" s="409">
        <f t="shared" si="76"/>
        <v>0</v>
      </c>
    </row>
    <row r="106" spans="1:53" ht="24.75" hidden="1">
      <c r="A106" s="271"/>
      <c r="B106" s="78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28">
        <v>22</v>
      </c>
      <c r="L106" s="428"/>
      <c r="M106" s="435" t="s">
        <v>101</v>
      </c>
      <c r="N106" s="409">
        <f>IFERROR(VLOOKUP($B106,[5]OAX!$B$51:$S$1085,13,0),0)</f>
        <v>0</v>
      </c>
      <c r="O106" s="409">
        <f>IFERROR(VLOOKUP($B106,[5]OAX!$B$51:$S$1085,14,0),0)</f>
        <v>0</v>
      </c>
      <c r="P106" s="409">
        <f t="shared" si="63"/>
        <v>0</v>
      </c>
      <c r="Q106" s="410" t="s">
        <v>80</v>
      </c>
      <c r="R106" s="411">
        <f>IFERROR(VLOOKUP($B106,[5]OAX!$B$51:$S$1085,17,0),0)</f>
        <v>0</v>
      </c>
      <c r="S106" s="411">
        <f>IFERROR(VLOOKUP($B106,[5]OAX!$B$51:$S$1085,18,0),0)</f>
        <v>0</v>
      </c>
      <c r="T106" s="409">
        <v>0</v>
      </c>
      <c r="U106" s="409">
        <v>0</v>
      </c>
      <c r="V106" s="409">
        <v>0</v>
      </c>
      <c r="W106" s="409">
        <v>0</v>
      </c>
      <c r="X106" s="409">
        <v>0</v>
      </c>
      <c r="Y106" s="409">
        <v>0</v>
      </c>
      <c r="Z106" s="409">
        <v>0</v>
      </c>
      <c r="AA106" s="409">
        <v>0</v>
      </c>
      <c r="AB106" s="409">
        <f t="shared" si="103"/>
        <v>0</v>
      </c>
      <c r="AC106" s="409">
        <f t="shared" si="103"/>
        <v>0</v>
      </c>
      <c r="AD106" s="409">
        <f t="shared" si="56"/>
        <v>0</v>
      </c>
      <c r="AE106" s="409">
        <v>0</v>
      </c>
      <c r="AF106" s="409">
        <v>0</v>
      </c>
      <c r="AG106" s="409">
        <f t="shared" si="57"/>
        <v>0</v>
      </c>
      <c r="AH106" s="409">
        <v>0</v>
      </c>
      <c r="AI106" s="409">
        <v>0</v>
      </c>
      <c r="AJ106" s="409">
        <f t="shared" si="58"/>
        <v>0</v>
      </c>
      <c r="AK106" s="409">
        <v>0</v>
      </c>
      <c r="AL106" s="409">
        <v>0</v>
      </c>
      <c r="AM106" s="409">
        <f t="shared" si="59"/>
        <v>0</v>
      </c>
      <c r="AN106" s="409">
        <v>0</v>
      </c>
      <c r="AO106" s="409">
        <v>0</v>
      </c>
      <c r="AP106" s="409">
        <f t="shared" si="60"/>
        <v>0</v>
      </c>
      <c r="AQ106" s="409">
        <f t="shared" si="104"/>
        <v>0</v>
      </c>
      <c r="AR106" s="409">
        <f t="shared" si="104"/>
        <v>0</v>
      </c>
      <c r="AS106" s="409">
        <f t="shared" si="61"/>
        <v>0</v>
      </c>
      <c r="AT106" s="409">
        <f t="shared" si="105"/>
        <v>0</v>
      </c>
      <c r="AU106" s="409">
        <f t="shared" si="105"/>
        <v>0</v>
      </c>
      <c r="AV106" s="409">
        <v>0</v>
      </c>
      <c r="AW106" s="409">
        <v>0</v>
      </c>
      <c r="AX106" s="409">
        <v>0</v>
      </c>
      <c r="AY106" s="409">
        <v>0</v>
      </c>
      <c r="AZ106" s="409">
        <f t="shared" si="76"/>
        <v>0</v>
      </c>
      <c r="BA106" s="409">
        <f t="shared" si="76"/>
        <v>0</v>
      </c>
    </row>
    <row r="107" spans="1:53" ht="72">
      <c r="A107" s="271"/>
      <c r="B107" s="78" t="str">
        <f t="shared" si="62"/>
        <v>13</v>
      </c>
      <c r="C107" s="417">
        <v>2023</v>
      </c>
      <c r="D107" s="417">
        <v>20</v>
      </c>
      <c r="E107" s="417">
        <v>1</v>
      </c>
      <c r="F107" s="417">
        <v>3</v>
      </c>
      <c r="G107" s="417"/>
      <c r="H107" s="417"/>
      <c r="I107" s="417"/>
      <c r="J107" s="417"/>
      <c r="K107" s="418" t="s">
        <v>45</v>
      </c>
      <c r="L107" s="418"/>
      <c r="M107" s="377" t="s">
        <v>102</v>
      </c>
      <c r="N107" s="378">
        <f>+N108+N418</f>
        <v>19702648</v>
      </c>
      <c r="O107" s="378">
        <f>+O108+O418</f>
        <v>29634800</v>
      </c>
      <c r="P107" s="378">
        <f t="shared" si="63"/>
        <v>49337448</v>
      </c>
      <c r="Q107" s="379"/>
      <c r="R107" s="375"/>
      <c r="S107" s="375"/>
      <c r="T107" s="378">
        <f>+T108+T418</f>
        <v>0</v>
      </c>
      <c r="U107" s="378">
        <f t="shared" ref="U107:AC107" si="106">+U108+U418</f>
        <v>0</v>
      </c>
      <c r="V107" s="378">
        <f t="shared" si="106"/>
        <v>0</v>
      </c>
      <c r="W107" s="378">
        <f t="shared" si="106"/>
        <v>0</v>
      </c>
      <c r="X107" s="378">
        <f t="shared" si="106"/>
        <v>0</v>
      </c>
      <c r="Y107" s="378">
        <f t="shared" si="106"/>
        <v>0</v>
      </c>
      <c r="Z107" s="378">
        <f t="shared" si="106"/>
        <v>0</v>
      </c>
      <c r="AA107" s="378">
        <f t="shared" si="106"/>
        <v>0</v>
      </c>
      <c r="AB107" s="378">
        <f t="shared" si="106"/>
        <v>19702648</v>
      </c>
      <c r="AC107" s="378">
        <f t="shared" si="106"/>
        <v>29634800</v>
      </c>
      <c r="AD107" s="378">
        <f t="shared" si="56"/>
        <v>49337448</v>
      </c>
      <c r="AE107" s="378">
        <f>+AE108+AE418</f>
        <v>19696592.800000001</v>
      </c>
      <c r="AF107" s="378">
        <f>+AF108+AF418</f>
        <v>20961084</v>
      </c>
      <c r="AG107" s="378">
        <f t="shared" si="57"/>
        <v>40657676.799999997</v>
      </c>
      <c r="AH107" s="378">
        <f>+AH108+AH418</f>
        <v>0</v>
      </c>
      <c r="AI107" s="378">
        <f>+AI108+AI418</f>
        <v>0</v>
      </c>
      <c r="AJ107" s="378">
        <f t="shared" si="58"/>
        <v>0</v>
      </c>
      <c r="AK107" s="378">
        <f>+AK108+AK418</f>
        <v>0</v>
      </c>
      <c r="AL107" s="378">
        <f>+AL108+AL418</f>
        <v>0</v>
      </c>
      <c r="AM107" s="378">
        <f t="shared" si="59"/>
        <v>0</v>
      </c>
      <c r="AN107" s="378">
        <f>+AN108+AN418</f>
        <v>0</v>
      </c>
      <c r="AO107" s="378">
        <f>+AO108+AO418</f>
        <v>0</v>
      </c>
      <c r="AP107" s="378">
        <f t="shared" si="60"/>
        <v>0</v>
      </c>
      <c r="AQ107" s="378">
        <f>+AQ108+AQ418</f>
        <v>6055.1999999999534</v>
      </c>
      <c r="AR107" s="378">
        <f>+AR108+AR418</f>
        <v>8673716</v>
      </c>
      <c r="AS107" s="378">
        <f t="shared" si="61"/>
        <v>8679771.1999999993</v>
      </c>
      <c r="AT107" s="378"/>
      <c r="AU107" s="378"/>
      <c r="AV107" s="378"/>
      <c r="AW107" s="378"/>
      <c r="AX107" s="378"/>
      <c r="AY107" s="378"/>
      <c r="AZ107" s="378"/>
      <c r="BA107" s="378"/>
    </row>
    <row r="108" spans="1:53" ht="48">
      <c r="A108" s="271"/>
      <c r="B108" s="78" t="str">
        <f t="shared" si="62"/>
        <v>135</v>
      </c>
      <c r="C108" s="436">
        <v>2023</v>
      </c>
      <c r="D108" s="431">
        <v>20</v>
      </c>
      <c r="E108" s="431">
        <v>1</v>
      </c>
      <c r="F108" s="431">
        <v>3</v>
      </c>
      <c r="G108" s="431">
        <v>5</v>
      </c>
      <c r="H108" s="431"/>
      <c r="I108" s="437"/>
      <c r="J108" s="437"/>
      <c r="K108" s="438"/>
      <c r="L108" s="438"/>
      <c r="M108" s="384" t="s">
        <v>103</v>
      </c>
      <c r="N108" s="385">
        <f>+N109+N160+N265+N324+N366+N399</f>
        <v>19702648</v>
      </c>
      <c r="O108" s="385">
        <f>+O109+O160+O265+O324+O366+O399</f>
        <v>29634800</v>
      </c>
      <c r="P108" s="385">
        <f t="shared" si="63"/>
        <v>49337448</v>
      </c>
      <c r="Q108" s="386"/>
      <c r="R108" s="387"/>
      <c r="S108" s="387"/>
      <c r="T108" s="385">
        <f>+T109+T160+T265+T324+T366+T399</f>
        <v>0</v>
      </c>
      <c r="U108" s="385">
        <f t="shared" ref="U108:AC108" si="107">+U109+U160+U265+U324+U366+U399</f>
        <v>0</v>
      </c>
      <c r="V108" s="385">
        <f t="shared" si="107"/>
        <v>0</v>
      </c>
      <c r="W108" s="385">
        <f t="shared" si="107"/>
        <v>0</v>
      </c>
      <c r="X108" s="385">
        <f t="shared" si="107"/>
        <v>0</v>
      </c>
      <c r="Y108" s="385">
        <f t="shared" si="107"/>
        <v>0</v>
      </c>
      <c r="Z108" s="385">
        <f t="shared" si="107"/>
        <v>0</v>
      </c>
      <c r="AA108" s="385">
        <f t="shared" si="107"/>
        <v>0</v>
      </c>
      <c r="AB108" s="385">
        <f t="shared" si="107"/>
        <v>19702648</v>
      </c>
      <c r="AC108" s="385">
        <f t="shared" si="107"/>
        <v>29634800</v>
      </c>
      <c r="AD108" s="385">
        <f t="shared" si="56"/>
        <v>49337448</v>
      </c>
      <c r="AE108" s="385">
        <f>+AE109+AE160+AE265+AE324+AE366+AE399</f>
        <v>19696592.800000001</v>
      </c>
      <c r="AF108" s="385">
        <f>+AF109+AF160+AF265+AF324+AF366+AF399</f>
        <v>20961084</v>
      </c>
      <c r="AG108" s="385">
        <f t="shared" si="57"/>
        <v>40657676.799999997</v>
      </c>
      <c r="AH108" s="385">
        <f>+AH109+AH160+AH265+AH324+AH366+AH399</f>
        <v>0</v>
      </c>
      <c r="AI108" s="385">
        <f>+AI109+AI160+AI265+AI324+AI366+AI399</f>
        <v>0</v>
      </c>
      <c r="AJ108" s="385">
        <f t="shared" si="58"/>
        <v>0</v>
      </c>
      <c r="AK108" s="385">
        <f>+AK109+AK160+AK265+AK324+AK366+AK399</f>
        <v>0</v>
      </c>
      <c r="AL108" s="385">
        <f>+AL109+AL160+AL265+AL324+AL366+AL399</f>
        <v>0</v>
      </c>
      <c r="AM108" s="385">
        <f t="shared" si="59"/>
        <v>0</v>
      </c>
      <c r="AN108" s="385">
        <f>+AN109+AN160+AN265+AN324+AN366+AN399</f>
        <v>0</v>
      </c>
      <c r="AO108" s="385">
        <f>+AO109+AO160+AO265+AO324+AO366+AO399</f>
        <v>0</v>
      </c>
      <c r="AP108" s="385">
        <f t="shared" si="60"/>
        <v>0</v>
      </c>
      <c r="AQ108" s="385">
        <f>+AQ109+AQ160+AQ265+AQ324+AQ366+AQ399</f>
        <v>6055.1999999999534</v>
      </c>
      <c r="AR108" s="385">
        <f>+AR109+AR160+AR265+AR324+AR366+AR399</f>
        <v>8673716</v>
      </c>
      <c r="AS108" s="385">
        <f t="shared" si="61"/>
        <v>8679771.1999999993</v>
      </c>
      <c r="AT108" s="385"/>
      <c r="AU108" s="385"/>
      <c r="AV108" s="385"/>
      <c r="AW108" s="385"/>
      <c r="AX108" s="385"/>
      <c r="AY108" s="385"/>
      <c r="AZ108" s="385"/>
      <c r="BA108" s="385"/>
    </row>
    <row r="109" spans="1:53" ht="48.75">
      <c r="A109" s="271"/>
      <c r="B109" s="78" t="str">
        <f t="shared" si="62"/>
        <v>135 1</v>
      </c>
      <c r="C109" s="159">
        <v>2023</v>
      </c>
      <c r="D109" s="160">
        <v>20</v>
      </c>
      <c r="E109" s="160">
        <v>1</v>
      </c>
      <c r="F109" s="160">
        <v>3</v>
      </c>
      <c r="G109" s="160">
        <v>5</v>
      </c>
      <c r="H109" s="160"/>
      <c r="I109" s="160" t="s">
        <v>47</v>
      </c>
      <c r="J109" s="161"/>
      <c r="K109" s="162" t="s">
        <v>45</v>
      </c>
      <c r="L109" s="162">
        <v>1</v>
      </c>
      <c r="M109" s="163" t="s">
        <v>104</v>
      </c>
      <c r="N109" s="164">
        <f>+N110+N123+N134</f>
        <v>2168400</v>
      </c>
      <c r="O109" s="164">
        <f>+O110+O123+O134</f>
        <v>29634800</v>
      </c>
      <c r="P109" s="164">
        <f t="shared" si="63"/>
        <v>31803200</v>
      </c>
      <c r="Q109" s="165"/>
      <c r="R109" s="164"/>
      <c r="S109" s="164"/>
      <c r="T109" s="164">
        <f>+T110+T123+T134</f>
        <v>0</v>
      </c>
      <c r="U109" s="164">
        <f t="shared" ref="U109:AC109" si="108">+U110+U123+U134</f>
        <v>0</v>
      </c>
      <c r="V109" s="164">
        <f t="shared" si="108"/>
        <v>0</v>
      </c>
      <c r="W109" s="164">
        <f t="shared" si="108"/>
        <v>0</v>
      </c>
      <c r="X109" s="164">
        <f t="shared" si="108"/>
        <v>0</v>
      </c>
      <c r="Y109" s="164">
        <f t="shared" si="108"/>
        <v>0</v>
      </c>
      <c r="Z109" s="164">
        <f t="shared" si="108"/>
        <v>0</v>
      </c>
      <c r="AA109" s="164">
        <f t="shared" si="108"/>
        <v>0</v>
      </c>
      <c r="AB109" s="164">
        <f t="shared" si="108"/>
        <v>2168400</v>
      </c>
      <c r="AC109" s="164">
        <f t="shared" si="108"/>
        <v>29634800</v>
      </c>
      <c r="AD109" s="164">
        <f t="shared" si="56"/>
        <v>31803200</v>
      </c>
      <c r="AE109" s="164">
        <f>+AE110+AE123+AE134</f>
        <v>2168388</v>
      </c>
      <c r="AF109" s="164">
        <f>+AF110+AF123+AF134</f>
        <v>20961084</v>
      </c>
      <c r="AG109" s="164">
        <f t="shared" si="57"/>
        <v>23129472</v>
      </c>
      <c r="AH109" s="164">
        <f>+AH110+AH123+AH134</f>
        <v>0</v>
      </c>
      <c r="AI109" s="164">
        <f>+AI110+AI123+AI134</f>
        <v>0</v>
      </c>
      <c r="AJ109" s="164">
        <f t="shared" si="58"/>
        <v>0</v>
      </c>
      <c r="AK109" s="164">
        <f>+AK110+AK123+AK134</f>
        <v>0</v>
      </c>
      <c r="AL109" s="164">
        <f>+AL110+AL123+AL134</f>
        <v>0</v>
      </c>
      <c r="AM109" s="164">
        <f t="shared" si="59"/>
        <v>0</v>
      </c>
      <c r="AN109" s="164">
        <f>+AN110+AN123+AN134</f>
        <v>0</v>
      </c>
      <c r="AO109" s="164">
        <f>+AO110+AO123+AO134</f>
        <v>0</v>
      </c>
      <c r="AP109" s="164">
        <f t="shared" si="60"/>
        <v>0</v>
      </c>
      <c r="AQ109" s="164">
        <f>+AQ110+AQ123+AQ134</f>
        <v>12</v>
      </c>
      <c r="AR109" s="164">
        <f>+AR110+AR123+AR134</f>
        <v>8673716</v>
      </c>
      <c r="AS109" s="164">
        <f t="shared" si="61"/>
        <v>8673728</v>
      </c>
      <c r="AT109" s="164"/>
      <c r="AU109" s="164"/>
      <c r="AV109" s="164"/>
      <c r="AW109" s="164"/>
      <c r="AX109" s="164"/>
      <c r="AY109" s="164"/>
      <c r="AZ109" s="164"/>
      <c r="BA109" s="164"/>
    </row>
    <row r="110" spans="1:53" ht="24.75" hidden="1">
      <c r="A110" s="271"/>
      <c r="B110" s="78" t="str">
        <f t="shared" si="62"/>
        <v>13520001</v>
      </c>
      <c r="C110" s="388">
        <v>2023</v>
      </c>
      <c r="D110" s="388">
        <v>20</v>
      </c>
      <c r="E110" s="388">
        <v>1</v>
      </c>
      <c r="F110" s="388">
        <v>3</v>
      </c>
      <c r="G110" s="388">
        <v>5</v>
      </c>
      <c r="H110" s="388">
        <v>2000</v>
      </c>
      <c r="I110" s="388"/>
      <c r="J110" s="388"/>
      <c r="K110" s="389" t="s">
        <v>45</v>
      </c>
      <c r="L110" s="389">
        <v>1</v>
      </c>
      <c r="M110" s="390" t="s">
        <v>55</v>
      </c>
      <c r="N110" s="391">
        <f>+N111+N117</f>
        <v>0</v>
      </c>
      <c r="O110" s="391">
        <f>+O111+O117</f>
        <v>0</v>
      </c>
      <c r="P110" s="391">
        <f t="shared" si="63"/>
        <v>0</v>
      </c>
      <c r="Q110" s="392"/>
      <c r="R110" s="393"/>
      <c r="S110" s="393"/>
      <c r="T110" s="391">
        <f>+T111+T117</f>
        <v>0</v>
      </c>
      <c r="U110" s="391">
        <f t="shared" ref="U110:AC110" si="109">+U111+U117</f>
        <v>0</v>
      </c>
      <c r="V110" s="391">
        <f t="shared" si="109"/>
        <v>0</v>
      </c>
      <c r="W110" s="391">
        <f t="shared" si="109"/>
        <v>0</v>
      </c>
      <c r="X110" s="391">
        <f t="shared" si="109"/>
        <v>0</v>
      </c>
      <c r="Y110" s="391">
        <f t="shared" si="109"/>
        <v>0</v>
      </c>
      <c r="Z110" s="391">
        <f t="shared" si="109"/>
        <v>0</v>
      </c>
      <c r="AA110" s="391">
        <f t="shared" si="109"/>
        <v>0</v>
      </c>
      <c r="AB110" s="391">
        <f t="shared" si="109"/>
        <v>0</v>
      </c>
      <c r="AC110" s="391">
        <f t="shared" si="109"/>
        <v>0</v>
      </c>
      <c r="AD110" s="391">
        <f t="shared" si="56"/>
        <v>0</v>
      </c>
      <c r="AE110" s="391">
        <f>+AE111+AE117</f>
        <v>0</v>
      </c>
      <c r="AF110" s="391">
        <f>+AF111+AF117</f>
        <v>0</v>
      </c>
      <c r="AG110" s="391">
        <f t="shared" si="57"/>
        <v>0</v>
      </c>
      <c r="AH110" s="391">
        <f>+AH111+AH117</f>
        <v>0</v>
      </c>
      <c r="AI110" s="391">
        <f>+AI111+AI117</f>
        <v>0</v>
      </c>
      <c r="AJ110" s="391">
        <f t="shared" si="58"/>
        <v>0</v>
      </c>
      <c r="AK110" s="391">
        <f>+AK111+AK117</f>
        <v>0</v>
      </c>
      <c r="AL110" s="391">
        <f>+AL111+AL117</f>
        <v>0</v>
      </c>
      <c r="AM110" s="391">
        <f t="shared" si="59"/>
        <v>0</v>
      </c>
      <c r="AN110" s="391">
        <f>+AN111+AN117</f>
        <v>0</v>
      </c>
      <c r="AO110" s="391">
        <f>+AO111+AO117</f>
        <v>0</v>
      </c>
      <c r="AP110" s="391">
        <f t="shared" si="60"/>
        <v>0</v>
      </c>
      <c r="AQ110" s="391">
        <f>+AQ111+AQ117</f>
        <v>0</v>
      </c>
      <c r="AR110" s="391">
        <f>+AR111+AR117</f>
        <v>0</v>
      </c>
      <c r="AS110" s="391">
        <f t="shared" si="61"/>
        <v>0</v>
      </c>
      <c r="AT110" s="391"/>
      <c r="AU110" s="391"/>
      <c r="AV110" s="391"/>
      <c r="AW110" s="391"/>
      <c r="AX110" s="391"/>
      <c r="AY110" s="391"/>
      <c r="AZ110" s="391"/>
      <c r="BA110" s="391"/>
    </row>
    <row r="111" spans="1:53" ht="48" hidden="1">
      <c r="A111" s="271"/>
      <c r="B111" s="78" t="str">
        <f t="shared" si="62"/>
        <v>135200021001</v>
      </c>
      <c r="C111" s="394">
        <v>2023</v>
      </c>
      <c r="D111" s="394">
        <v>20</v>
      </c>
      <c r="E111" s="394">
        <v>1</v>
      </c>
      <c r="F111" s="394">
        <v>3</v>
      </c>
      <c r="G111" s="394">
        <v>5</v>
      </c>
      <c r="H111" s="394">
        <v>2000</v>
      </c>
      <c r="I111" s="394">
        <v>2100</v>
      </c>
      <c r="J111" s="394"/>
      <c r="K111" s="395" t="s">
        <v>45</v>
      </c>
      <c r="L111" s="395">
        <v>1</v>
      </c>
      <c r="M111" s="396" t="s">
        <v>105</v>
      </c>
      <c r="N111" s="397">
        <f>+N112</f>
        <v>0</v>
      </c>
      <c r="O111" s="397">
        <f>+O112</f>
        <v>0</v>
      </c>
      <c r="P111" s="397">
        <f t="shared" si="63"/>
        <v>0</v>
      </c>
      <c r="Q111" s="398"/>
      <c r="R111" s="399"/>
      <c r="S111" s="399"/>
      <c r="T111" s="397">
        <f>+T112</f>
        <v>0</v>
      </c>
      <c r="U111" s="397">
        <f t="shared" ref="U111:AC111" si="110">+U112</f>
        <v>0</v>
      </c>
      <c r="V111" s="397">
        <f t="shared" si="110"/>
        <v>0</v>
      </c>
      <c r="W111" s="397">
        <f t="shared" si="110"/>
        <v>0</v>
      </c>
      <c r="X111" s="397">
        <f t="shared" si="110"/>
        <v>0</v>
      </c>
      <c r="Y111" s="397">
        <f t="shared" si="110"/>
        <v>0</v>
      </c>
      <c r="Z111" s="397">
        <f t="shared" si="110"/>
        <v>0</v>
      </c>
      <c r="AA111" s="397">
        <f t="shared" si="110"/>
        <v>0</v>
      </c>
      <c r="AB111" s="397">
        <f t="shared" si="110"/>
        <v>0</v>
      </c>
      <c r="AC111" s="397">
        <f t="shared" si="110"/>
        <v>0</v>
      </c>
      <c r="AD111" s="397">
        <f t="shared" si="56"/>
        <v>0</v>
      </c>
      <c r="AE111" s="397">
        <f>+AE112</f>
        <v>0</v>
      </c>
      <c r="AF111" s="397">
        <f>+AF112</f>
        <v>0</v>
      </c>
      <c r="AG111" s="397">
        <f t="shared" si="57"/>
        <v>0</v>
      </c>
      <c r="AH111" s="397">
        <f>+AH112</f>
        <v>0</v>
      </c>
      <c r="AI111" s="397">
        <f>+AI112</f>
        <v>0</v>
      </c>
      <c r="AJ111" s="397">
        <f t="shared" si="58"/>
        <v>0</v>
      </c>
      <c r="AK111" s="397">
        <f>+AK112</f>
        <v>0</v>
      </c>
      <c r="AL111" s="397">
        <f>+AL112</f>
        <v>0</v>
      </c>
      <c r="AM111" s="397">
        <f t="shared" si="59"/>
        <v>0</v>
      </c>
      <c r="AN111" s="397">
        <f>+AN112</f>
        <v>0</v>
      </c>
      <c r="AO111" s="397">
        <f>+AO112</f>
        <v>0</v>
      </c>
      <c r="AP111" s="397">
        <f t="shared" si="60"/>
        <v>0</v>
      </c>
      <c r="AQ111" s="397">
        <f>+AQ112</f>
        <v>0</v>
      </c>
      <c r="AR111" s="397">
        <f>+AR112</f>
        <v>0</v>
      </c>
      <c r="AS111" s="397">
        <f t="shared" si="61"/>
        <v>0</v>
      </c>
      <c r="AT111" s="397"/>
      <c r="AU111" s="397"/>
      <c r="AV111" s="397"/>
      <c r="AW111" s="397"/>
      <c r="AX111" s="397"/>
      <c r="AY111" s="397"/>
      <c r="AZ111" s="397"/>
      <c r="BA111" s="397"/>
    </row>
    <row r="112" spans="1:53" ht="24.75" hidden="1">
      <c r="A112" s="271"/>
      <c r="B112" s="78" t="str">
        <f t="shared" si="62"/>
        <v>135200021002111</v>
      </c>
      <c r="C112" s="400">
        <v>2023</v>
      </c>
      <c r="D112" s="400">
        <v>20</v>
      </c>
      <c r="E112" s="400">
        <v>1</v>
      </c>
      <c r="F112" s="400">
        <v>3</v>
      </c>
      <c r="G112" s="400">
        <v>5</v>
      </c>
      <c r="H112" s="400">
        <v>2000</v>
      </c>
      <c r="I112" s="400">
        <v>2100</v>
      </c>
      <c r="J112" s="400">
        <v>211</v>
      </c>
      <c r="K112" s="401"/>
      <c r="L112" s="401">
        <v>1</v>
      </c>
      <c r="M112" s="402" t="s">
        <v>106</v>
      </c>
      <c r="N112" s="403">
        <f>SUM(N113:N116)</f>
        <v>0</v>
      </c>
      <c r="O112" s="403">
        <f>SUM(O113:O116)</f>
        <v>0</v>
      </c>
      <c r="P112" s="403">
        <f t="shared" si="63"/>
        <v>0</v>
      </c>
      <c r="Q112" s="404"/>
      <c r="R112" s="405"/>
      <c r="S112" s="405"/>
      <c r="T112" s="403">
        <f>SUM(T113:T116)</f>
        <v>0</v>
      </c>
      <c r="U112" s="403">
        <f t="shared" ref="U112:AC112" si="111">SUM(U113:U116)</f>
        <v>0</v>
      </c>
      <c r="V112" s="403">
        <f t="shared" si="111"/>
        <v>0</v>
      </c>
      <c r="W112" s="403">
        <f t="shared" si="111"/>
        <v>0</v>
      </c>
      <c r="X112" s="403">
        <f t="shared" si="111"/>
        <v>0</v>
      </c>
      <c r="Y112" s="403">
        <f t="shared" si="111"/>
        <v>0</v>
      </c>
      <c r="Z112" s="403">
        <f t="shared" si="111"/>
        <v>0</v>
      </c>
      <c r="AA112" s="403">
        <f t="shared" si="111"/>
        <v>0</v>
      </c>
      <c r="AB112" s="403">
        <f t="shared" si="111"/>
        <v>0</v>
      </c>
      <c r="AC112" s="403">
        <f t="shared" si="111"/>
        <v>0</v>
      </c>
      <c r="AD112" s="403">
        <f t="shared" si="56"/>
        <v>0</v>
      </c>
      <c r="AE112" s="403">
        <f>SUM(AE113:AE116)</f>
        <v>0</v>
      </c>
      <c r="AF112" s="403">
        <f>SUM(AF113:AF116)</f>
        <v>0</v>
      </c>
      <c r="AG112" s="403">
        <f t="shared" si="57"/>
        <v>0</v>
      </c>
      <c r="AH112" s="403">
        <f>SUM(AH113:AH116)</f>
        <v>0</v>
      </c>
      <c r="AI112" s="403">
        <f>SUM(AI113:AI116)</f>
        <v>0</v>
      </c>
      <c r="AJ112" s="403">
        <f t="shared" si="58"/>
        <v>0</v>
      </c>
      <c r="AK112" s="403">
        <f>SUM(AK113:AK116)</f>
        <v>0</v>
      </c>
      <c r="AL112" s="403">
        <f>SUM(AL113:AL116)</f>
        <v>0</v>
      </c>
      <c r="AM112" s="403">
        <f t="shared" si="59"/>
        <v>0</v>
      </c>
      <c r="AN112" s="403">
        <f>SUM(AN113:AN116)</f>
        <v>0</v>
      </c>
      <c r="AO112" s="403">
        <f>SUM(AO113:AO116)</f>
        <v>0</v>
      </c>
      <c r="AP112" s="403">
        <f t="shared" si="60"/>
        <v>0</v>
      </c>
      <c r="AQ112" s="403">
        <f>SUM(AQ113:AQ116)</f>
        <v>0</v>
      </c>
      <c r="AR112" s="403">
        <f>SUM(AR113:AR116)</f>
        <v>0</v>
      </c>
      <c r="AS112" s="403">
        <f t="shared" si="61"/>
        <v>0</v>
      </c>
      <c r="AT112" s="403"/>
      <c r="AU112" s="403"/>
      <c r="AV112" s="403"/>
      <c r="AW112" s="403"/>
      <c r="AX112" s="403"/>
      <c r="AY112" s="403"/>
      <c r="AZ112" s="403"/>
      <c r="BA112" s="403"/>
    </row>
    <row r="113" spans="1:53" ht="24.75" hidden="1">
      <c r="A113" s="271"/>
      <c r="B113" s="78" t="str">
        <f t="shared" si="62"/>
        <v>1352000210021111</v>
      </c>
      <c r="C113" s="406">
        <v>2023</v>
      </c>
      <c r="D113" s="406">
        <v>20</v>
      </c>
      <c r="E113" s="406">
        <v>1</v>
      </c>
      <c r="F113" s="406">
        <v>3</v>
      </c>
      <c r="G113" s="406">
        <v>5</v>
      </c>
      <c r="H113" s="406">
        <v>2000</v>
      </c>
      <c r="I113" s="406">
        <v>2100</v>
      </c>
      <c r="J113" s="406">
        <v>211</v>
      </c>
      <c r="K113" s="407">
        <v>1</v>
      </c>
      <c r="L113" s="407">
        <v>1</v>
      </c>
      <c r="M113" s="408" t="s">
        <v>107</v>
      </c>
      <c r="N113" s="409">
        <f>IFERROR(VLOOKUP($B113,[5]OAX!$B$51:$S$1085,13,0),0)</f>
        <v>0</v>
      </c>
      <c r="O113" s="409">
        <f>IFERROR(VLOOKUP($B113,[5]OAX!$B$51:$S$1085,14,0),0)</f>
        <v>0</v>
      </c>
      <c r="P113" s="409">
        <f t="shared" si="63"/>
        <v>0</v>
      </c>
      <c r="Q113" s="410" t="s">
        <v>59</v>
      </c>
      <c r="R113" s="411">
        <f>IFERROR(VLOOKUP($B113,[5]OAX!$B$51:$S$1085,17,0),0)</f>
        <v>0</v>
      </c>
      <c r="S113" s="411">
        <f>IFERROR(VLOOKUP($B113,[5]OAX!$B$51:$S$1085,18,0),0)</f>
        <v>0</v>
      </c>
      <c r="T113" s="409">
        <v>0</v>
      </c>
      <c r="U113" s="409">
        <v>0</v>
      </c>
      <c r="V113" s="409">
        <v>0</v>
      </c>
      <c r="W113" s="409">
        <v>0</v>
      </c>
      <c r="X113" s="409">
        <v>0</v>
      </c>
      <c r="Y113" s="409">
        <v>0</v>
      </c>
      <c r="Z113" s="409">
        <v>0</v>
      </c>
      <c r="AA113" s="409">
        <v>0</v>
      </c>
      <c r="AB113" s="409">
        <f t="shared" ref="AB113:AC116" si="112">N113+T113-X113</f>
        <v>0</v>
      </c>
      <c r="AC113" s="409">
        <f t="shared" si="112"/>
        <v>0</v>
      </c>
      <c r="AD113" s="409">
        <f t="shared" si="56"/>
        <v>0</v>
      </c>
      <c r="AE113" s="409">
        <v>0</v>
      </c>
      <c r="AF113" s="409">
        <v>0</v>
      </c>
      <c r="AG113" s="409">
        <f t="shared" si="57"/>
        <v>0</v>
      </c>
      <c r="AH113" s="409">
        <v>0</v>
      </c>
      <c r="AI113" s="409">
        <v>0</v>
      </c>
      <c r="AJ113" s="409">
        <f t="shared" si="58"/>
        <v>0</v>
      </c>
      <c r="AK113" s="409">
        <v>0</v>
      </c>
      <c r="AL113" s="409">
        <v>0</v>
      </c>
      <c r="AM113" s="409">
        <f t="shared" si="59"/>
        <v>0</v>
      </c>
      <c r="AN113" s="409">
        <v>0</v>
      </c>
      <c r="AO113" s="409">
        <v>0</v>
      </c>
      <c r="AP113" s="409">
        <f t="shared" si="60"/>
        <v>0</v>
      </c>
      <c r="AQ113" s="409">
        <f t="shared" ref="AQ113:AR116" si="113">AB113-AE113--AH113-AK113-AN113</f>
        <v>0</v>
      </c>
      <c r="AR113" s="409">
        <f t="shared" si="113"/>
        <v>0</v>
      </c>
      <c r="AS113" s="409">
        <f t="shared" si="61"/>
        <v>0</v>
      </c>
      <c r="AT113" s="409">
        <f t="shared" ref="AT113:AU116" si="114">R113+V113-Z113</f>
        <v>0</v>
      </c>
      <c r="AU113" s="409">
        <f t="shared" si="114"/>
        <v>0</v>
      </c>
      <c r="AV113" s="409">
        <v>0</v>
      </c>
      <c r="AW113" s="409">
        <v>0</v>
      </c>
      <c r="AX113" s="409">
        <v>0</v>
      </c>
      <c r="AY113" s="409">
        <v>0</v>
      </c>
      <c r="AZ113" s="409">
        <f t="shared" si="76"/>
        <v>0</v>
      </c>
      <c r="BA113" s="409">
        <f t="shared" si="76"/>
        <v>0</v>
      </c>
    </row>
    <row r="114" spans="1:53" ht="46.5" hidden="1">
      <c r="A114" s="271"/>
      <c r="B114" s="78" t="str">
        <f t="shared" si="62"/>
        <v>1352000210021121</v>
      </c>
      <c r="C114" s="406">
        <v>2023</v>
      </c>
      <c r="D114" s="406">
        <v>20</v>
      </c>
      <c r="E114" s="406">
        <v>1</v>
      </c>
      <c r="F114" s="406">
        <v>3</v>
      </c>
      <c r="G114" s="406">
        <v>5</v>
      </c>
      <c r="H114" s="406">
        <v>2000</v>
      </c>
      <c r="I114" s="406">
        <v>2100</v>
      </c>
      <c r="J114" s="406">
        <v>211</v>
      </c>
      <c r="K114" s="407">
        <v>2</v>
      </c>
      <c r="L114" s="407">
        <v>1</v>
      </c>
      <c r="M114" s="408" t="s">
        <v>108</v>
      </c>
      <c r="N114" s="409">
        <f>IFERROR(VLOOKUP($B114,[5]OAX!$B$51:$S$1085,13,0),0)</f>
        <v>0</v>
      </c>
      <c r="O114" s="409">
        <f>IFERROR(VLOOKUP($B114,[5]OAX!$B$51:$S$1085,14,0),0)</f>
        <v>0</v>
      </c>
      <c r="P114" s="409">
        <f t="shared" si="63"/>
        <v>0</v>
      </c>
      <c r="Q114" s="410" t="s">
        <v>109</v>
      </c>
      <c r="R114" s="411">
        <f>IFERROR(VLOOKUP($B114,[5]OAX!$B$51:$S$1085,17,0),0)</f>
        <v>0</v>
      </c>
      <c r="S114" s="411">
        <f>IFERROR(VLOOKUP($B114,[5]OAX!$B$51:$S$1085,18,0),0)</f>
        <v>0</v>
      </c>
      <c r="T114" s="409">
        <v>0</v>
      </c>
      <c r="U114" s="409">
        <v>0</v>
      </c>
      <c r="V114" s="409">
        <v>0</v>
      </c>
      <c r="W114" s="409">
        <v>0</v>
      </c>
      <c r="X114" s="409">
        <v>0</v>
      </c>
      <c r="Y114" s="409">
        <v>0</v>
      </c>
      <c r="Z114" s="409">
        <v>0</v>
      </c>
      <c r="AA114" s="409">
        <v>0</v>
      </c>
      <c r="AB114" s="409">
        <f t="shared" si="112"/>
        <v>0</v>
      </c>
      <c r="AC114" s="409">
        <f t="shared" si="112"/>
        <v>0</v>
      </c>
      <c r="AD114" s="409">
        <f t="shared" si="56"/>
        <v>0</v>
      </c>
      <c r="AE114" s="409">
        <v>0</v>
      </c>
      <c r="AF114" s="409">
        <v>0</v>
      </c>
      <c r="AG114" s="409">
        <f t="shared" si="57"/>
        <v>0</v>
      </c>
      <c r="AH114" s="409">
        <v>0</v>
      </c>
      <c r="AI114" s="409">
        <v>0</v>
      </c>
      <c r="AJ114" s="409">
        <f t="shared" si="58"/>
        <v>0</v>
      </c>
      <c r="AK114" s="409">
        <v>0</v>
      </c>
      <c r="AL114" s="409">
        <v>0</v>
      </c>
      <c r="AM114" s="409">
        <f t="shared" si="59"/>
        <v>0</v>
      </c>
      <c r="AN114" s="409">
        <v>0</v>
      </c>
      <c r="AO114" s="409">
        <v>0</v>
      </c>
      <c r="AP114" s="409">
        <f t="shared" si="60"/>
        <v>0</v>
      </c>
      <c r="AQ114" s="409">
        <f t="shared" si="113"/>
        <v>0</v>
      </c>
      <c r="AR114" s="409">
        <f t="shared" si="113"/>
        <v>0</v>
      </c>
      <c r="AS114" s="409">
        <f t="shared" si="61"/>
        <v>0</v>
      </c>
      <c r="AT114" s="409">
        <f t="shared" si="114"/>
        <v>0</v>
      </c>
      <c r="AU114" s="409">
        <f t="shared" si="114"/>
        <v>0</v>
      </c>
      <c r="AV114" s="409">
        <v>0</v>
      </c>
      <c r="AW114" s="409">
        <v>0</v>
      </c>
      <c r="AX114" s="409">
        <v>0</v>
      </c>
      <c r="AY114" s="409">
        <v>0</v>
      </c>
      <c r="AZ114" s="409">
        <f t="shared" si="76"/>
        <v>0</v>
      </c>
      <c r="BA114" s="409">
        <f t="shared" si="76"/>
        <v>0</v>
      </c>
    </row>
    <row r="115" spans="1:53" ht="46.5" hidden="1">
      <c r="A115" s="271"/>
      <c r="B115" s="78" t="str">
        <f t="shared" si="62"/>
        <v>1352000210021131</v>
      </c>
      <c r="C115" s="406">
        <v>2023</v>
      </c>
      <c r="D115" s="406">
        <v>20</v>
      </c>
      <c r="E115" s="406">
        <v>1</v>
      </c>
      <c r="F115" s="406">
        <v>3</v>
      </c>
      <c r="G115" s="406">
        <v>5</v>
      </c>
      <c r="H115" s="406">
        <v>2000</v>
      </c>
      <c r="I115" s="406">
        <v>2100</v>
      </c>
      <c r="J115" s="406">
        <v>211</v>
      </c>
      <c r="K115" s="407">
        <v>3</v>
      </c>
      <c r="L115" s="407">
        <v>1</v>
      </c>
      <c r="M115" s="408" t="s">
        <v>110</v>
      </c>
      <c r="N115" s="409">
        <f>IFERROR(VLOOKUP($B115,[5]OAX!$B$51:$S$1085,13,0),0)</f>
        <v>0</v>
      </c>
      <c r="O115" s="409">
        <f>IFERROR(VLOOKUP($B115,[5]OAX!$B$51:$S$1085,14,0),0)</f>
        <v>0</v>
      </c>
      <c r="P115" s="409">
        <f t="shared" si="63"/>
        <v>0</v>
      </c>
      <c r="Q115" s="410" t="s">
        <v>109</v>
      </c>
      <c r="R115" s="411">
        <f>IFERROR(VLOOKUP($B115,[5]OAX!$B$51:$S$1085,17,0),0)</f>
        <v>0</v>
      </c>
      <c r="S115" s="411">
        <f>IFERROR(VLOOKUP($B115,[5]OAX!$B$51:$S$1085,18,0),0)</f>
        <v>0</v>
      </c>
      <c r="T115" s="409">
        <v>0</v>
      </c>
      <c r="U115" s="409">
        <v>0</v>
      </c>
      <c r="V115" s="409">
        <v>0</v>
      </c>
      <c r="W115" s="409">
        <v>0</v>
      </c>
      <c r="X115" s="409">
        <v>0</v>
      </c>
      <c r="Y115" s="409">
        <v>0</v>
      </c>
      <c r="Z115" s="409">
        <v>0</v>
      </c>
      <c r="AA115" s="409">
        <v>0</v>
      </c>
      <c r="AB115" s="409">
        <f t="shared" si="112"/>
        <v>0</v>
      </c>
      <c r="AC115" s="409">
        <f t="shared" si="112"/>
        <v>0</v>
      </c>
      <c r="AD115" s="409">
        <f t="shared" si="56"/>
        <v>0</v>
      </c>
      <c r="AE115" s="409">
        <v>0</v>
      </c>
      <c r="AF115" s="409">
        <v>0</v>
      </c>
      <c r="AG115" s="409">
        <f t="shared" si="57"/>
        <v>0</v>
      </c>
      <c r="AH115" s="409">
        <v>0</v>
      </c>
      <c r="AI115" s="409">
        <v>0</v>
      </c>
      <c r="AJ115" s="409">
        <f t="shared" si="58"/>
        <v>0</v>
      </c>
      <c r="AK115" s="409">
        <v>0</v>
      </c>
      <c r="AL115" s="409">
        <v>0</v>
      </c>
      <c r="AM115" s="409">
        <f t="shared" si="59"/>
        <v>0</v>
      </c>
      <c r="AN115" s="409">
        <v>0</v>
      </c>
      <c r="AO115" s="409">
        <v>0</v>
      </c>
      <c r="AP115" s="409">
        <f t="shared" si="60"/>
        <v>0</v>
      </c>
      <c r="AQ115" s="409">
        <f t="shared" si="113"/>
        <v>0</v>
      </c>
      <c r="AR115" s="409">
        <f t="shared" si="113"/>
        <v>0</v>
      </c>
      <c r="AS115" s="409">
        <f t="shared" si="61"/>
        <v>0</v>
      </c>
      <c r="AT115" s="409">
        <f t="shared" si="114"/>
        <v>0</v>
      </c>
      <c r="AU115" s="409">
        <f t="shared" si="114"/>
        <v>0</v>
      </c>
      <c r="AV115" s="409">
        <v>0</v>
      </c>
      <c r="AW115" s="409">
        <v>0</v>
      </c>
      <c r="AX115" s="409">
        <v>0</v>
      </c>
      <c r="AY115" s="409">
        <v>0</v>
      </c>
      <c r="AZ115" s="409">
        <f t="shared" si="76"/>
        <v>0</v>
      </c>
      <c r="BA115" s="409">
        <f t="shared" si="76"/>
        <v>0</v>
      </c>
    </row>
    <row r="116" spans="1:53" ht="69.75" hidden="1">
      <c r="A116" s="271"/>
      <c r="B116" s="78" t="str">
        <f t="shared" si="62"/>
        <v>1352000210021141</v>
      </c>
      <c r="C116" s="406">
        <v>2023</v>
      </c>
      <c r="D116" s="406">
        <v>20</v>
      </c>
      <c r="E116" s="406">
        <v>1</v>
      </c>
      <c r="F116" s="406">
        <v>3</v>
      </c>
      <c r="G116" s="406">
        <v>5</v>
      </c>
      <c r="H116" s="406">
        <v>2000</v>
      </c>
      <c r="I116" s="406">
        <v>2100</v>
      </c>
      <c r="J116" s="406">
        <v>211</v>
      </c>
      <c r="K116" s="407">
        <v>4</v>
      </c>
      <c r="L116" s="407">
        <v>1</v>
      </c>
      <c r="M116" s="408" t="s">
        <v>111</v>
      </c>
      <c r="N116" s="409">
        <f>IFERROR(VLOOKUP($B116,[5]OAX!$B$51:$S$1085,13,0),0)</f>
        <v>0</v>
      </c>
      <c r="O116" s="409">
        <f>IFERROR(VLOOKUP($B116,[5]OAX!$B$51:$S$1085,14,0),0)</f>
        <v>0</v>
      </c>
      <c r="P116" s="409">
        <f t="shared" si="63"/>
        <v>0</v>
      </c>
      <c r="Q116" s="410" t="s">
        <v>109</v>
      </c>
      <c r="R116" s="411">
        <f>IFERROR(VLOOKUP($B116,[5]OAX!$B$51:$S$1085,17,0),0)</f>
        <v>0</v>
      </c>
      <c r="S116" s="411">
        <f>IFERROR(VLOOKUP($B116,[5]OAX!$B$51:$S$1085,18,0),0)</f>
        <v>0</v>
      </c>
      <c r="T116" s="409">
        <v>0</v>
      </c>
      <c r="U116" s="409">
        <v>0</v>
      </c>
      <c r="V116" s="409">
        <v>0</v>
      </c>
      <c r="W116" s="409">
        <v>0</v>
      </c>
      <c r="X116" s="409">
        <v>0</v>
      </c>
      <c r="Y116" s="409">
        <v>0</v>
      </c>
      <c r="Z116" s="409">
        <v>0</v>
      </c>
      <c r="AA116" s="409">
        <v>0</v>
      </c>
      <c r="AB116" s="409">
        <f t="shared" si="112"/>
        <v>0</v>
      </c>
      <c r="AC116" s="409">
        <f t="shared" si="112"/>
        <v>0</v>
      </c>
      <c r="AD116" s="409">
        <f t="shared" ref="AD116:AD179" si="115">+AC116+AB116</f>
        <v>0</v>
      </c>
      <c r="AE116" s="409">
        <v>0</v>
      </c>
      <c r="AF116" s="409">
        <v>0</v>
      </c>
      <c r="AG116" s="409">
        <f t="shared" ref="AG116:AG179" si="116">+AF116+AE116</f>
        <v>0</v>
      </c>
      <c r="AH116" s="409">
        <v>0</v>
      </c>
      <c r="AI116" s="409">
        <v>0</v>
      </c>
      <c r="AJ116" s="409">
        <f t="shared" ref="AJ116:AJ179" si="117">+AI116+AH116</f>
        <v>0</v>
      </c>
      <c r="AK116" s="409">
        <v>0</v>
      </c>
      <c r="AL116" s="409">
        <v>0</v>
      </c>
      <c r="AM116" s="409">
        <f t="shared" ref="AM116:AM179" si="118">+AL116+AK116</f>
        <v>0</v>
      </c>
      <c r="AN116" s="409">
        <v>0</v>
      </c>
      <c r="AO116" s="409">
        <v>0</v>
      </c>
      <c r="AP116" s="409">
        <f t="shared" ref="AP116:AP179" si="119">+AO116+AN116</f>
        <v>0</v>
      </c>
      <c r="AQ116" s="409">
        <f t="shared" si="113"/>
        <v>0</v>
      </c>
      <c r="AR116" s="409">
        <f t="shared" si="113"/>
        <v>0</v>
      </c>
      <c r="AS116" s="409">
        <f t="shared" ref="AS116:AS179" si="120">+AR116+AQ116</f>
        <v>0</v>
      </c>
      <c r="AT116" s="409">
        <f t="shared" si="114"/>
        <v>0</v>
      </c>
      <c r="AU116" s="409">
        <f t="shared" si="114"/>
        <v>0</v>
      </c>
      <c r="AV116" s="409">
        <v>0</v>
      </c>
      <c r="AW116" s="409">
        <v>0</v>
      </c>
      <c r="AX116" s="409">
        <v>0</v>
      </c>
      <c r="AY116" s="409">
        <v>0</v>
      </c>
      <c r="AZ116" s="409">
        <f t="shared" si="76"/>
        <v>0</v>
      </c>
      <c r="BA116" s="409">
        <f t="shared" si="76"/>
        <v>0</v>
      </c>
    </row>
    <row r="117" spans="1:53" ht="24.75" hidden="1">
      <c r="A117" s="271"/>
      <c r="B117" s="78" t="str">
        <f t="shared" si="62"/>
        <v>135200028001</v>
      </c>
      <c r="C117" s="394">
        <v>2023</v>
      </c>
      <c r="D117" s="394">
        <v>20</v>
      </c>
      <c r="E117" s="394">
        <v>1</v>
      </c>
      <c r="F117" s="394">
        <v>3</v>
      </c>
      <c r="G117" s="394">
        <v>5</v>
      </c>
      <c r="H117" s="394">
        <v>2000</v>
      </c>
      <c r="I117" s="394">
        <v>2800</v>
      </c>
      <c r="J117" s="394"/>
      <c r="K117" s="395"/>
      <c r="L117" s="395">
        <v>1</v>
      </c>
      <c r="M117" s="396" t="s">
        <v>62</v>
      </c>
      <c r="N117" s="397">
        <f>+N118</f>
        <v>0</v>
      </c>
      <c r="O117" s="397">
        <f>+O118</f>
        <v>0</v>
      </c>
      <c r="P117" s="397">
        <f t="shared" si="63"/>
        <v>0</v>
      </c>
      <c r="Q117" s="398"/>
      <c r="R117" s="399"/>
      <c r="S117" s="399"/>
      <c r="T117" s="397">
        <f>+T118</f>
        <v>0</v>
      </c>
      <c r="U117" s="397">
        <f t="shared" ref="U117:AC117" si="121">+U118</f>
        <v>0</v>
      </c>
      <c r="V117" s="397">
        <f t="shared" si="121"/>
        <v>0</v>
      </c>
      <c r="W117" s="397">
        <f t="shared" si="121"/>
        <v>0</v>
      </c>
      <c r="X117" s="397">
        <f t="shared" si="121"/>
        <v>0</v>
      </c>
      <c r="Y117" s="397">
        <f t="shared" si="121"/>
        <v>0</v>
      </c>
      <c r="Z117" s="397">
        <f t="shared" si="121"/>
        <v>0</v>
      </c>
      <c r="AA117" s="397">
        <f t="shared" si="121"/>
        <v>0</v>
      </c>
      <c r="AB117" s="397">
        <f t="shared" si="121"/>
        <v>0</v>
      </c>
      <c r="AC117" s="397">
        <f t="shared" si="121"/>
        <v>0</v>
      </c>
      <c r="AD117" s="397">
        <f t="shared" si="115"/>
        <v>0</v>
      </c>
      <c r="AE117" s="397">
        <f>+AE118</f>
        <v>0</v>
      </c>
      <c r="AF117" s="397">
        <f>+AF118</f>
        <v>0</v>
      </c>
      <c r="AG117" s="397">
        <f t="shared" si="116"/>
        <v>0</v>
      </c>
      <c r="AH117" s="397">
        <f>+AH118</f>
        <v>0</v>
      </c>
      <c r="AI117" s="397">
        <f>+AI118</f>
        <v>0</v>
      </c>
      <c r="AJ117" s="397">
        <f t="shared" si="117"/>
        <v>0</v>
      </c>
      <c r="AK117" s="397">
        <f>+AK118</f>
        <v>0</v>
      </c>
      <c r="AL117" s="397">
        <f>+AL118</f>
        <v>0</v>
      </c>
      <c r="AM117" s="397">
        <f t="shared" si="118"/>
        <v>0</v>
      </c>
      <c r="AN117" s="397">
        <f>+AN118</f>
        <v>0</v>
      </c>
      <c r="AO117" s="397">
        <f>+AO118</f>
        <v>0</v>
      </c>
      <c r="AP117" s="397">
        <f t="shared" si="119"/>
        <v>0</v>
      </c>
      <c r="AQ117" s="397">
        <f>+AQ118</f>
        <v>0</v>
      </c>
      <c r="AR117" s="397">
        <f>+AR118</f>
        <v>0</v>
      </c>
      <c r="AS117" s="397">
        <f t="shared" si="120"/>
        <v>0</v>
      </c>
      <c r="AT117" s="397"/>
      <c r="AU117" s="397"/>
      <c r="AV117" s="397"/>
      <c r="AW117" s="397"/>
      <c r="AX117" s="397"/>
      <c r="AY117" s="397"/>
      <c r="AZ117" s="397"/>
      <c r="BA117" s="397"/>
    </row>
    <row r="118" spans="1:53" ht="24.75" hidden="1">
      <c r="A118" s="271"/>
      <c r="B118" s="78" t="str">
        <f t="shared" si="62"/>
        <v>135200028002821</v>
      </c>
      <c r="C118" s="400">
        <v>2023</v>
      </c>
      <c r="D118" s="400">
        <v>20</v>
      </c>
      <c r="E118" s="400">
        <v>1</v>
      </c>
      <c r="F118" s="400">
        <v>3</v>
      </c>
      <c r="G118" s="400">
        <v>5</v>
      </c>
      <c r="H118" s="400">
        <v>2000</v>
      </c>
      <c r="I118" s="400">
        <v>2800</v>
      </c>
      <c r="J118" s="400">
        <v>282</v>
      </c>
      <c r="K118" s="401"/>
      <c r="L118" s="401">
        <v>1</v>
      </c>
      <c r="M118" s="402" t="s">
        <v>112</v>
      </c>
      <c r="N118" s="403">
        <f>SUM(N119:N122)</f>
        <v>0</v>
      </c>
      <c r="O118" s="403">
        <f>SUM(O119:O122)</f>
        <v>0</v>
      </c>
      <c r="P118" s="403">
        <f t="shared" si="63"/>
        <v>0</v>
      </c>
      <c r="Q118" s="404"/>
      <c r="R118" s="405"/>
      <c r="S118" s="405"/>
      <c r="T118" s="403">
        <f>SUM(T119:T122)</f>
        <v>0</v>
      </c>
      <c r="U118" s="403">
        <f t="shared" ref="U118:AC118" si="122">SUM(U119:U122)</f>
        <v>0</v>
      </c>
      <c r="V118" s="403">
        <f t="shared" si="122"/>
        <v>0</v>
      </c>
      <c r="W118" s="403">
        <f t="shared" si="122"/>
        <v>0</v>
      </c>
      <c r="X118" s="403">
        <f t="shared" si="122"/>
        <v>0</v>
      </c>
      <c r="Y118" s="403">
        <f t="shared" si="122"/>
        <v>0</v>
      </c>
      <c r="Z118" s="403">
        <f t="shared" si="122"/>
        <v>0</v>
      </c>
      <c r="AA118" s="403">
        <f t="shared" si="122"/>
        <v>0</v>
      </c>
      <c r="AB118" s="403">
        <f t="shared" si="122"/>
        <v>0</v>
      </c>
      <c r="AC118" s="403">
        <f t="shared" si="122"/>
        <v>0</v>
      </c>
      <c r="AD118" s="403">
        <f t="shared" si="115"/>
        <v>0</v>
      </c>
      <c r="AE118" s="403">
        <f>SUM(AE119:AE122)</f>
        <v>0</v>
      </c>
      <c r="AF118" s="403">
        <f>SUM(AF119:AF122)</f>
        <v>0</v>
      </c>
      <c r="AG118" s="403">
        <f t="shared" si="116"/>
        <v>0</v>
      </c>
      <c r="AH118" s="403">
        <f>SUM(AH119:AH122)</f>
        <v>0</v>
      </c>
      <c r="AI118" s="403">
        <f>SUM(AI119:AI122)</f>
        <v>0</v>
      </c>
      <c r="AJ118" s="403">
        <f t="shared" si="117"/>
        <v>0</v>
      </c>
      <c r="AK118" s="403">
        <f>SUM(AK119:AK122)</f>
        <v>0</v>
      </c>
      <c r="AL118" s="403">
        <f>SUM(AL119:AL122)</f>
        <v>0</v>
      </c>
      <c r="AM118" s="403">
        <f t="shared" si="118"/>
        <v>0</v>
      </c>
      <c r="AN118" s="403">
        <f>SUM(AN119:AN122)</f>
        <v>0</v>
      </c>
      <c r="AO118" s="403">
        <f>SUM(AO119:AO122)</f>
        <v>0</v>
      </c>
      <c r="AP118" s="403">
        <f t="shared" si="119"/>
        <v>0</v>
      </c>
      <c r="AQ118" s="403">
        <f>SUM(AQ119:AQ122)</f>
        <v>0</v>
      </c>
      <c r="AR118" s="403">
        <f>SUM(AR119:AR122)</f>
        <v>0</v>
      </c>
      <c r="AS118" s="403">
        <f t="shared" si="120"/>
        <v>0</v>
      </c>
      <c r="AT118" s="403"/>
      <c r="AU118" s="403"/>
      <c r="AV118" s="403"/>
      <c r="AW118" s="403"/>
      <c r="AX118" s="403"/>
      <c r="AY118" s="403"/>
      <c r="AZ118" s="403"/>
      <c r="BA118" s="403"/>
    </row>
    <row r="119" spans="1:53" ht="24.75" hidden="1">
      <c r="A119" s="271"/>
      <c r="B119" s="78" t="str">
        <f t="shared" si="62"/>
        <v>1352000280028211</v>
      </c>
      <c r="C119" s="406">
        <v>2023</v>
      </c>
      <c r="D119" s="406">
        <v>20</v>
      </c>
      <c r="E119" s="406">
        <v>1</v>
      </c>
      <c r="F119" s="406">
        <v>3</v>
      </c>
      <c r="G119" s="406">
        <v>5</v>
      </c>
      <c r="H119" s="406">
        <v>2000</v>
      </c>
      <c r="I119" s="406">
        <v>2800</v>
      </c>
      <c r="J119" s="406">
        <v>282</v>
      </c>
      <c r="K119" s="407">
        <v>1</v>
      </c>
      <c r="L119" s="407">
        <v>1</v>
      </c>
      <c r="M119" s="408" t="s">
        <v>113</v>
      </c>
      <c r="N119" s="409">
        <f>IFERROR(VLOOKUP($B119,[5]OAX!$B$51:$S$1085,13,0),0)</f>
        <v>0</v>
      </c>
      <c r="O119" s="409">
        <f>IFERROR(VLOOKUP($B119,[5]OAX!$B$51:$S$1085,14,0),0)</f>
        <v>0</v>
      </c>
      <c r="P119" s="409">
        <f t="shared" si="63"/>
        <v>0</v>
      </c>
      <c r="Q119" s="410" t="s">
        <v>59</v>
      </c>
      <c r="R119" s="411">
        <f>IFERROR(VLOOKUP($B119,[5]OAX!$B$51:$S$1085,17,0),0)</f>
        <v>0</v>
      </c>
      <c r="S119" s="411">
        <f>IFERROR(VLOOKUP($B119,[5]OAX!$B$51:$S$1085,18,0),0)</f>
        <v>0</v>
      </c>
      <c r="T119" s="409">
        <v>0</v>
      </c>
      <c r="U119" s="409">
        <v>0</v>
      </c>
      <c r="V119" s="409">
        <v>0</v>
      </c>
      <c r="W119" s="409">
        <v>0</v>
      </c>
      <c r="X119" s="409">
        <v>0</v>
      </c>
      <c r="Y119" s="409">
        <v>0</v>
      </c>
      <c r="Z119" s="409">
        <v>0</v>
      </c>
      <c r="AA119" s="409">
        <v>0</v>
      </c>
      <c r="AB119" s="409">
        <f t="shared" ref="AB119:AC122" si="123">N119+T119-X119</f>
        <v>0</v>
      </c>
      <c r="AC119" s="409">
        <f t="shared" si="123"/>
        <v>0</v>
      </c>
      <c r="AD119" s="409">
        <f t="shared" si="115"/>
        <v>0</v>
      </c>
      <c r="AE119" s="409">
        <v>0</v>
      </c>
      <c r="AF119" s="409">
        <v>0</v>
      </c>
      <c r="AG119" s="409">
        <f t="shared" si="116"/>
        <v>0</v>
      </c>
      <c r="AH119" s="409">
        <v>0</v>
      </c>
      <c r="AI119" s="409">
        <v>0</v>
      </c>
      <c r="AJ119" s="409">
        <f t="shared" si="117"/>
        <v>0</v>
      </c>
      <c r="AK119" s="409">
        <v>0</v>
      </c>
      <c r="AL119" s="409">
        <v>0</v>
      </c>
      <c r="AM119" s="409">
        <f t="shared" si="118"/>
        <v>0</v>
      </c>
      <c r="AN119" s="409">
        <v>0</v>
      </c>
      <c r="AO119" s="409">
        <v>0</v>
      </c>
      <c r="AP119" s="409">
        <f t="shared" si="119"/>
        <v>0</v>
      </c>
      <c r="AQ119" s="409">
        <f t="shared" ref="AQ119:AR122" si="124">AB119-AE119--AH119-AK119-AN119</f>
        <v>0</v>
      </c>
      <c r="AR119" s="409">
        <f t="shared" si="124"/>
        <v>0</v>
      </c>
      <c r="AS119" s="409">
        <f t="shared" si="120"/>
        <v>0</v>
      </c>
      <c r="AT119" s="409">
        <f t="shared" ref="AT119:AU122" si="125">R119+V119-Z119</f>
        <v>0</v>
      </c>
      <c r="AU119" s="409">
        <f t="shared" si="125"/>
        <v>0</v>
      </c>
      <c r="AV119" s="409">
        <v>0</v>
      </c>
      <c r="AW119" s="409">
        <v>0</v>
      </c>
      <c r="AX119" s="409">
        <v>0</v>
      </c>
      <c r="AY119" s="409">
        <v>0</v>
      </c>
      <c r="AZ119" s="409">
        <f t="shared" si="76"/>
        <v>0</v>
      </c>
      <c r="BA119" s="409">
        <f t="shared" si="76"/>
        <v>0</v>
      </c>
    </row>
    <row r="120" spans="1:53" ht="24.75" hidden="1">
      <c r="A120" s="271"/>
      <c r="B120" s="78" t="str">
        <f t="shared" si="62"/>
        <v>1352000280028221</v>
      </c>
      <c r="C120" s="406">
        <v>2023</v>
      </c>
      <c r="D120" s="406">
        <v>20</v>
      </c>
      <c r="E120" s="406">
        <v>1</v>
      </c>
      <c r="F120" s="406">
        <v>3</v>
      </c>
      <c r="G120" s="406">
        <v>5</v>
      </c>
      <c r="H120" s="406">
        <v>2000</v>
      </c>
      <c r="I120" s="406">
        <v>2800</v>
      </c>
      <c r="J120" s="406">
        <v>282</v>
      </c>
      <c r="K120" s="407">
        <v>2</v>
      </c>
      <c r="L120" s="407">
        <v>1</v>
      </c>
      <c r="M120" s="408" t="s">
        <v>114</v>
      </c>
      <c r="N120" s="409">
        <f>IFERROR(VLOOKUP($B120,[5]OAX!$B$51:$S$1085,13,0),0)</f>
        <v>0</v>
      </c>
      <c r="O120" s="409">
        <f>IFERROR(VLOOKUP($B120,[5]OAX!$B$51:$S$1085,14,0),0)</f>
        <v>0</v>
      </c>
      <c r="P120" s="409">
        <f t="shared" si="63"/>
        <v>0</v>
      </c>
      <c r="Q120" s="410" t="s">
        <v>59</v>
      </c>
      <c r="R120" s="411">
        <f>IFERROR(VLOOKUP($B120,[5]OAX!$B$51:$S$1085,17,0),0)</f>
        <v>0</v>
      </c>
      <c r="S120" s="411">
        <f>IFERROR(VLOOKUP($B120,[5]OAX!$B$51:$S$1085,18,0),0)</f>
        <v>0</v>
      </c>
      <c r="T120" s="409">
        <v>0</v>
      </c>
      <c r="U120" s="409">
        <v>0</v>
      </c>
      <c r="V120" s="409">
        <v>0</v>
      </c>
      <c r="W120" s="409">
        <v>0</v>
      </c>
      <c r="X120" s="409">
        <v>0</v>
      </c>
      <c r="Y120" s="409">
        <v>0</v>
      </c>
      <c r="Z120" s="409">
        <v>0</v>
      </c>
      <c r="AA120" s="409">
        <v>0</v>
      </c>
      <c r="AB120" s="409">
        <f t="shared" si="123"/>
        <v>0</v>
      </c>
      <c r="AC120" s="409">
        <f t="shared" si="123"/>
        <v>0</v>
      </c>
      <c r="AD120" s="409">
        <f t="shared" si="115"/>
        <v>0</v>
      </c>
      <c r="AE120" s="409">
        <v>0</v>
      </c>
      <c r="AF120" s="409">
        <v>0</v>
      </c>
      <c r="AG120" s="409">
        <f t="shared" si="116"/>
        <v>0</v>
      </c>
      <c r="AH120" s="409">
        <v>0</v>
      </c>
      <c r="AI120" s="409">
        <v>0</v>
      </c>
      <c r="AJ120" s="409">
        <f t="shared" si="117"/>
        <v>0</v>
      </c>
      <c r="AK120" s="409">
        <v>0</v>
      </c>
      <c r="AL120" s="409">
        <v>0</v>
      </c>
      <c r="AM120" s="409">
        <f t="shared" si="118"/>
        <v>0</v>
      </c>
      <c r="AN120" s="409">
        <v>0</v>
      </c>
      <c r="AO120" s="409">
        <v>0</v>
      </c>
      <c r="AP120" s="409">
        <f t="shared" si="119"/>
        <v>0</v>
      </c>
      <c r="AQ120" s="409">
        <f t="shared" si="124"/>
        <v>0</v>
      </c>
      <c r="AR120" s="409">
        <f t="shared" si="124"/>
        <v>0</v>
      </c>
      <c r="AS120" s="409">
        <f t="shared" si="120"/>
        <v>0</v>
      </c>
      <c r="AT120" s="409">
        <f t="shared" si="125"/>
        <v>0</v>
      </c>
      <c r="AU120" s="409">
        <f t="shared" si="125"/>
        <v>0</v>
      </c>
      <c r="AV120" s="409">
        <v>0</v>
      </c>
      <c r="AW120" s="409">
        <v>0</v>
      </c>
      <c r="AX120" s="409">
        <v>0</v>
      </c>
      <c r="AY120" s="409">
        <v>0</v>
      </c>
      <c r="AZ120" s="409">
        <f t="shared" si="76"/>
        <v>0</v>
      </c>
      <c r="BA120" s="409">
        <f t="shared" si="76"/>
        <v>0</v>
      </c>
    </row>
    <row r="121" spans="1:53" ht="24.75" hidden="1">
      <c r="A121" s="271"/>
      <c r="B121" s="78" t="str">
        <f t="shared" ref="B121:B275" si="126">+CONCATENATE(E121,F121,G121,H121,I121,J121,K121,L121)</f>
        <v>1352000280028231</v>
      </c>
      <c r="C121" s="406">
        <v>2023</v>
      </c>
      <c r="D121" s="406">
        <v>20</v>
      </c>
      <c r="E121" s="406">
        <v>1</v>
      </c>
      <c r="F121" s="406">
        <v>3</v>
      </c>
      <c r="G121" s="406">
        <v>5</v>
      </c>
      <c r="H121" s="406">
        <v>2000</v>
      </c>
      <c r="I121" s="406">
        <v>2800</v>
      </c>
      <c r="J121" s="406">
        <v>282</v>
      </c>
      <c r="K121" s="407">
        <v>3</v>
      </c>
      <c r="L121" s="407">
        <v>1</v>
      </c>
      <c r="M121" s="408" t="s">
        <v>115</v>
      </c>
      <c r="N121" s="409">
        <f>IFERROR(VLOOKUP($B121,[5]OAX!$B$51:$S$1085,13,0),0)</f>
        <v>0</v>
      </c>
      <c r="O121" s="409">
        <f>IFERROR(VLOOKUP($B121,[5]OAX!$B$51:$S$1085,14,0),0)</f>
        <v>0</v>
      </c>
      <c r="P121" s="409">
        <f t="shared" si="63"/>
        <v>0</v>
      </c>
      <c r="Q121" s="410" t="s">
        <v>116</v>
      </c>
      <c r="R121" s="411">
        <f>IFERROR(VLOOKUP($B121,[5]OAX!$B$51:$S$1085,17,0),0)</f>
        <v>0</v>
      </c>
      <c r="S121" s="411">
        <f>IFERROR(VLOOKUP($B121,[5]OAX!$B$51:$S$1085,18,0),0)</f>
        <v>0</v>
      </c>
      <c r="T121" s="409">
        <v>0</v>
      </c>
      <c r="U121" s="409">
        <v>0</v>
      </c>
      <c r="V121" s="409">
        <v>0</v>
      </c>
      <c r="W121" s="409">
        <v>0</v>
      </c>
      <c r="X121" s="409">
        <v>0</v>
      </c>
      <c r="Y121" s="409">
        <v>0</v>
      </c>
      <c r="Z121" s="409">
        <v>0</v>
      </c>
      <c r="AA121" s="409">
        <v>0</v>
      </c>
      <c r="AB121" s="409">
        <f t="shared" si="123"/>
        <v>0</v>
      </c>
      <c r="AC121" s="409">
        <f t="shared" si="123"/>
        <v>0</v>
      </c>
      <c r="AD121" s="409">
        <f t="shared" si="115"/>
        <v>0</v>
      </c>
      <c r="AE121" s="409">
        <v>0</v>
      </c>
      <c r="AF121" s="409">
        <v>0</v>
      </c>
      <c r="AG121" s="409">
        <f t="shared" si="116"/>
        <v>0</v>
      </c>
      <c r="AH121" s="409">
        <v>0</v>
      </c>
      <c r="AI121" s="409">
        <v>0</v>
      </c>
      <c r="AJ121" s="409">
        <f t="shared" si="117"/>
        <v>0</v>
      </c>
      <c r="AK121" s="409">
        <v>0</v>
      </c>
      <c r="AL121" s="409">
        <v>0</v>
      </c>
      <c r="AM121" s="409">
        <f t="shared" si="118"/>
        <v>0</v>
      </c>
      <c r="AN121" s="409">
        <v>0</v>
      </c>
      <c r="AO121" s="409">
        <v>0</v>
      </c>
      <c r="AP121" s="409">
        <f t="shared" si="119"/>
        <v>0</v>
      </c>
      <c r="AQ121" s="409">
        <f t="shared" si="124"/>
        <v>0</v>
      </c>
      <c r="AR121" s="409">
        <f t="shared" si="124"/>
        <v>0</v>
      </c>
      <c r="AS121" s="409">
        <f t="shared" si="120"/>
        <v>0</v>
      </c>
      <c r="AT121" s="409">
        <f t="shared" si="125"/>
        <v>0</v>
      </c>
      <c r="AU121" s="409">
        <f t="shared" si="125"/>
        <v>0</v>
      </c>
      <c r="AV121" s="409">
        <v>0</v>
      </c>
      <c r="AW121" s="409">
        <v>0</v>
      </c>
      <c r="AX121" s="409">
        <v>0</v>
      </c>
      <c r="AY121" s="409">
        <v>0</v>
      </c>
      <c r="AZ121" s="409">
        <f t="shared" si="76"/>
        <v>0</v>
      </c>
      <c r="BA121" s="409">
        <f t="shared" si="76"/>
        <v>0</v>
      </c>
    </row>
    <row r="122" spans="1:53" ht="24.75" hidden="1">
      <c r="A122" s="271"/>
      <c r="B122" s="78" t="str">
        <f t="shared" si="126"/>
        <v>1352000280028241</v>
      </c>
      <c r="C122" s="406">
        <v>2023</v>
      </c>
      <c r="D122" s="406">
        <v>20</v>
      </c>
      <c r="E122" s="406">
        <v>1</v>
      </c>
      <c r="F122" s="406">
        <v>3</v>
      </c>
      <c r="G122" s="406">
        <v>5</v>
      </c>
      <c r="H122" s="406">
        <v>2000</v>
      </c>
      <c r="I122" s="406">
        <v>2800</v>
      </c>
      <c r="J122" s="406">
        <v>282</v>
      </c>
      <c r="K122" s="407">
        <v>4</v>
      </c>
      <c r="L122" s="407">
        <v>1</v>
      </c>
      <c r="M122" s="408" t="s">
        <v>117</v>
      </c>
      <c r="N122" s="409">
        <f>IFERROR(VLOOKUP($B122,[5]OAX!$B$51:$S$1085,13,0),0)</f>
        <v>0</v>
      </c>
      <c r="O122" s="409">
        <f>IFERROR(VLOOKUP($B122,[5]OAX!$B$51:$S$1085,14,0),0)</f>
        <v>0</v>
      </c>
      <c r="P122" s="409">
        <f t="shared" si="63"/>
        <v>0</v>
      </c>
      <c r="Q122" s="410" t="s">
        <v>116</v>
      </c>
      <c r="R122" s="411">
        <f>IFERROR(VLOOKUP($B122,[5]OAX!$B$51:$S$1085,17,0),0)</f>
        <v>0</v>
      </c>
      <c r="S122" s="411">
        <f>IFERROR(VLOOKUP($B122,[5]OAX!$B$51:$S$1085,18,0),0)</f>
        <v>0</v>
      </c>
      <c r="T122" s="409">
        <v>0</v>
      </c>
      <c r="U122" s="409">
        <v>0</v>
      </c>
      <c r="V122" s="409">
        <v>0</v>
      </c>
      <c r="W122" s="409">
        <v>0</v>
      </c>
      <c r="X122" s="409">
        <v>0</v>
      </c>
      <c r="Y122" s="409">
        <v>0</v>
      </c>
      <c r="Z122" s="409">
        <v>0</v>
      </c>
      <c r="AA122" s="409">
        <v>0</v>
      </c>
      <c r="AB122" s="409">
        <f t="shared" si="123"/>
        <v>0</v>
      </c>
      <c r="AC122" s="409">
        <f t="shared" si="123"/>
        <v>0</v>
      </c>
      <c r="AD122" s="409">
        <f t="shared" si="115"/>
        <v>0</v>
      </c>
      <c r="AE122" s="409">
        <v>0</v>
      </c>
      <c r="AF122" s="409">
        <v>0</v>
      </c>
      <c r="AG122" s="409">
        <f t="shared" si="116"/>
        <v>0</v>
      </c>
      <c r="AH122" s="409">
        <v>0</v>
      </c>
      <c r="AI122" s="409">
        <v>0</v>
      </c>
      <c r="AJ122" s="409">
        <f t="shared" si="117"/>
        <v>0</v>
      </c>
      <c r="AK122" s="409">
        <v>0</v>
      </c>
      <c r="AL122" s="409">
        <v>0</v>
      </c>
      <c r="AM122" s="409">
        <f t="shared" si="118"/>
        <v>0</v>
      </c>
      <c r="AN122" s="409">
        <v>0</v>
      </c>
      <c r="AO122" s="409">
        <v>0</v>
      </c>
      <c r="AP122" s="409">
        <f t="shared" si="119"/>
        <v>0</v>
      </c>
      <c r="AQ122" s="409">
        <f t="shared" si="124"/>
        <v>0</v>
      </c>
      <c r="AR122" s="409">
        <f t="shared" si="124"/>
        <v>0</v>
      </c>
      <c r="AS122" s="409">
        <f t="shared" si="120"/>
        <v>0</v>
      </c>
      <c r="AT122" s="409">
        <f t="shared" si="125"/>
        <v>0</v>
      </c>
      <c r="AU122" s="409">
        <f t="shared" si="125"/>
        <v>0</v>
      </c>
      <c r="AV122" s="409">
        <v>0</v>
      </c>
      <c r="AW122" s="409">
        <v>0</v>
      </c>
      <c r="AX122" s="409">
        <v>0</v>
      </c>
      <c r="AY122" s="409">
        <v>0</v>
      </c>
      <c r="AZ122" s="409">
        <f t="shared" si="76"/>
        <v>0</v>
      </c>
      <c r="BA122" s="409">
        <f t="shared" si="76"/>
        <v>0</v>
      </c>
    </row>
    <row r="123" spans="1:53" ht="24.75" hidden="1">
      <c r="A123" s="271"/>
      <c r="B123" s="78" t="str">
        <f t="shared" si="126"/>
        <v>13530001</v>
      </c>
      <c r="C123" s="388">
        <v>2023</v>
      </c>
      <c r="D123" s="388">
        <v>20</v>
      </c>
      <c r="E123" s="388">
        <v>1</v>
      </c>
      <c r="F123" s="388">
        <v>3</v>
      </c>
      <c r="G123" s="388">
        <v>5</v>
      </c>
      <c r="H123" s="388">
        <v>3000</v>
      </c>
      <c r="I123" s="388"/>
      <c r="J123" s="388"/>
      <c r="K123" s="389" t="s">
        <v>45</v>
      </c>
      <c r="L123" s="389">
        <v>1</v>
      </c>
      <c r="M123" s="390" t="s">
        <v>71</v>
      </c>
      <c r="N123" s="391">
        <f>+N124</f>
        <v>0</v>
      </c>
      <c r="O123" s="391">
        <f>+O124</f>
        <v>0</v>
      </c>
      <c r="P123" s="391">
        <f t="shared" si="63"/>
        <v>0</v>
      </c>
      <c r="Q123" s="392"/>
      <c r="R123" s="393"/>
      <c r="S123" s="393"/>
      <c r="T123" s="391">
        <f>+T124</f>
        <v>0</v>
      </c>
      <c r="U123" s="391">
        <f t="shared" ref="U123:AC124" si="127">+U124</f>
        <v>0</v>
      </c>
      <c r="V123" s="391">
        <f t="shared" si="127"/>
        <v>0</v>
      </c>
      <c r="W123" s="391">
        <f t="shared" si="127"/>
        <v>0</v>
      </c>
      <c r="X123" s="391">
        <f t="shared" si="127"/>
        <v>0</v>
      </c>
      <c r="Y123" s="391">
        <f t="shared" si="127"/>
        <v>0</v>
      </c>
      <c r="Z123" s="391">
        <f t="shared" si="127"/>
        <v>0</v>
      </c>
      <c r="AA123" s="391">
        <f t="shared" si="127"/>
        <v>0</v>
      </c>
      <c r="AB123" s="391">
        <f t="shared" si="127"/>
        <v>0</v>
      </c>
      <c r="AC123" s="391">
        <f t="shared" si="127"/>
        <v>0</v>
      </c>
      <c r="AD123" s="391">
        <f t="shared" si="115"/>
        <v>0</v>
      </c>
      <c r="AE123" s="391">
        <f>+AE124</f>
        <v>0</v>
      </c>
      <c r="AF123" s="391">
        <f>+AF124</f>
        <v>0</v>
      </c>
      <c r="AG123" s="391">
        <f t="shared" si="116"/>
        <v>0</v>
      </c>
      <c r="AH123" s="391">
        <f>+AH124</f>
        <v>0</v>
      </c>
      <c r="AI123" s="391">
        <f>+AI124</f>
        <v>0</v>
      </c>
      <c r="AJ123" s="391">
        <f t="shared" si="117"/>
        <v>0</v>
      </c>
      <c r="AK123" s="391">
        <f>+AK124</f>
        <v>0</v>
      </c>
      <c r="AL123" s="391">
        <f>+AL124</f>
        <v>0</v>
      </c>
      <c r="AM123" s="391">
        <f t="shared" si="118"/>
        <v>0</v>
      </c>
      <c r="AN123" s="391">
        <f>+AN124</f>
        <v>0</v>
      </c>
      <c r="AO123" s="391">
        <f>+AO124</f>
        <v>0</v>
      </c>
      <c r="AP123" s="391">
        <f t="shared" si="119"/>
        <v>0</v>
      </c>
      <c r="AQ123" s="391">
        <f>+AQ124</f>
        <v>0</v>
      </c>
      <c r="AR123" s="391">
        <f>+AR124</f>
        <v>0</v>
      </c>
      <c r="AS123" s="391">
        <f t="shared" si="120"/>
        <v>0</v>
      </c>
      <c r="AT123" s="391"/>
      <c r="AU123" s="391"/>
      <c r="AV123" s="391"/>
      <c r="AW123" s="391"/>
      <c r="AX123" s="391"/>
      <c r="AY123" s="391"/>
      <c r="AZ123" s="391"/>
      <c r="BA123" s="391"/>
    </row>
    <row r="124" spans="1:53" ht="48" hidden="1">
      <c r="A124" s="271"/>
      <c r="B124" s="78" t="str">
        <f t="shared" si="126"/>
        <v>135300033001</v>
      </c>
      <c r="C124" s="394">
        <v>2023</v>
      </c>
      <c r="D124" s="394">
        <v>20</v>
      </c>
      <c r="E124" s="394">
        <v>1</v>
      </c>
      <c r="F124" s="394">
        <v>3</v>
      </c>
      <c r="G124" s="394">
        <v>5</v>
      </c>
      <c r="H124" s="394">
        <v>3000</v>
      </c>
      <c r="I124" s="394">
        <v>3300</v>
      </c>
      <c r="J124" s="394"/>
      <c r="K124" s="395" t="s">
        <v>45</v>
      </c>
      <c r="L124" s="395">
        <v>1</v>
      </c>
      <c r="M124" s="439" t="s">
        <v>118</v>
      </c>
      <c r="N124" s="440">
        <f>+N125</f>
        <v>0</v>
      </c>
      <c r="O124" s="440">
        <f>+O125</f>
        <v>0</v>
      </c>
      <c r="P124" s="440">
        <f t="shared" si="63"/>
        <v>0</v>
      </c>
      <c r="Q124" s="441"/>
      <c r="R124" s="442"/>
      <c r="S124" s="442"/>
      <c r="T124" s="440">
        <f>+T125</f>
        <v>0</v>
      </c>
      <c r="U124" s="440">
        <f t="shared" si="127"/>
        <v>0</v>
      </c>
      <c r="V124" s="440">
        <f t="shared" si="127"/>
        <v>0</v>
      </c>
      <c r="W124" s="440">
        <f t="shared" si="127"/>
        <v>0</v>
      </c>
      <c r="X124" s="440">
        <f t="shared" si="127"/>
        <v>0</v>
      </c>
      <c r="Y124" s="440">
        <f t="shared" si="127"/>
        <v>0</v>
      </c>
      <c r="Z124" s="440">
        <f t="shared" si="127"/>
        <v>0</v>
      </c>
      <c r="AA124" s="440">
        <f t="shared" si="127"/>
        <v>0</v>
      </c>
      <c r="AB124" s="440">
        <f t="shared" si="127"/>
        <v>0</v>
      </c>
      <c r="AC124" s="440">
        <f t="shared" si="127"/>
        <v>0</v>
      </c>
      <c r="AD124" s="440">
        <f t="shared" si="115"/>
        <v>0</v>
      </c>
      <c r="AE124" s="440">
        <f>+AE125</f>
        <v>0</v>
      </c>
      <c r="AF124" s="440">
        <f>+AF125</f>
        <v>0</v>
      </c>
      <c r="AG124" s="440">
        <f t="shared" si="116"/>
        <v>0</v>
      </c>
      <c r="AH124" s="440">
        <f>+AH125</f>
        <v>0</v>
      </c>
      <c r="AI124" s="440">
        <f>+AI125</f>
        <v>0</v>
      </c>
      <c r="AJ124" s="440">
        <f t="shared" si="117"/>
        <v>0</v>
      </c>
      <c r="AK124" s="440">
        <f>+AK125</f>
        <v>0</v>
      </c>
      <c r="AL124" s="440">
        <f>+AL125</f>
        <v>0</v>
      </c>
      <c r="AM124" s="440">
        <f t="shared" si="118"/>
        <v>0</v>
      </c>
      <c r="AN124" s="440">
        <f>+AN125</f>
        <v>0</v>
      </c>
      <c r="AO124" s="440">
        <f>+AO125</f>
        <v>0</v>
      </c>
      <c r="AP124" s="440">
        <f t="shared" si="119"/>
        <v>0</v>
      </c>
      <c r="AQ124" s="440">
        <f>+AQ125</f>
        <v>0</v>
      </c>
      <c r="AR124" s="440">
        <f>+AR125</f>
        <v>0</v>
      </c>
      <c r="AS124" s="440">
        <f t="shared" si="120"/>
        <v>0</v>
      </c>
      <c r="AT124" s="440"/>
      <c r="AU124" s="440"/>
      <c r="AV124" s="440"/>
      <c r="AW124" s="440"/>
      <c r="AX124" s="440"/>
      <c r="AY124" s="440"/>
      <c r="AZ124" s="440"/>
      <c r="BA124" s="440"/>
    </row>
    <row r="125" spans="1:53" ht="48" hidden="1">
      <c r="A125" s="271"/>
      <c r="B125" s="78" t="str">
        <f t="shared" si="126"/>
        <v>135300033003361</v>
      </c>
      <c r="C125" s="400">
        <v>2023</v>
      </c>
      <c r="D125" s="400">
        <v>20</v>
      </c>
      <c r="E125" s="400">
        <v>1</v>
      </c>
      <c r="F125" s="400">
        <v>3</v>
      </c>
      <c r="G125" s="400">
        <v>5</v>
      </c>
      <c r="H125" s="400">
        <v>3000</v>
      </c>
      <c r="I125" s="400">
        <v>3300</v>
      </c>
      <c r="J125" s="400">
        <v>336</v>
      </c>
      <c r="K125" s="401"/>
      <c r="L125" s="401">
        <v>1</v>
      </c>
      <c r="M125" s="402" t="s">
        <v>119</v>
      </c>
      <c r="N125" s="403">
        <f>SUM(N126:N133)</f>
        <v>0</v>
      </c>
      <c r="O125" s="403">
        <f>SUM(O126:O133)</f>
        <v>0</v>
      </c>
      <c r="P125" s="403">
        <f t="shared" si="63"/>
        <v>0</v>
      </c>
      <c r="Q125" s="404"/>
      <c r="R125" s="405"/>
      <c r="S125" s="405"/>
      <c r="T125" s="403">
        <f>SUM(T126:T133)</f>
        <v>0</v>
      </c>
      <c r="U125" s="403">
        <f t="shared" ref="U125:AC125" si="128">SUM(U126:U133)</f>
        <v>0</v>
      </c>
      <c r="V125" s="403">
        <f t="shared" si="128"/>
        <v>0</v>
      </c>
      <c r="W125" s="403">
        <f t="shared" si="128"/>
        <v>0</v>
      </c>
      <c r="X125" s="403">
        <f t="shared" si="128"/>
        <v>0</v>
      </c>
      <c r="Y125" s="403">
        <f t="shared" si="128"/>
        <v>0</v>
      </c>
      <c r="Z125" s="403">
        <f t="shared" si="128"/>
        <v>0</v>
      </c>
      <c r="AA125" s="403">
        <f t="shared" si="128"/>
        <v>0</v>
      </c>
      <c r="AB125" s="403">
        <f t="shared" si="128"/>
        <v>0</v>
      </c>
      <c r="AC125" s="403">
        <f t="shared" si="128"/>
        <v>0</v>
      </c>
      <c r="AD125" s="403">
        <f t="shared" si="115"/>
        <v>0</v>
      </c>
      <c r="AE125" s="403">
        <f>SUM(AE126:AE133)</f>
        <v>0</v>
      </c>
      <c r="AF125" s="403">
        <f>SUM(AF126:AF133)</f>
        <v>0</v>
      </c>
      <c r="AG125" s="403">
        <f t="shared" si="116"/>
        <v>0</v>
      </c>
      <c r="AH125" s="403">
        <f>SUM(AH126:AH133)</f>
        <v>0</v>
      </c>
      <c r="AI125" s="403">
        <f>SUM(AI126:AI133)</f>
        <v>0</v>
      </c>
      <c r="AJ125" s="403">
        <f t="shared" si="117"/>
        <v>0</v>
      </c>
      <c r="AK125" s="403">
        <f>SUM(AK126:AK133)</f>
        <v>0</v>
      </c>
      <c r="AL125" s="403">
        <f>SUM(AL126:AL133)</f>
        <v>0</v>
      </c>
      <c r="AM125" s="403">
        <f t="shared" si="118"/>
        <v>0</v>
      </c>
      <c r="AN125" s="403">
        <f>SUM(AN126:AN133)</f>
        <v>0</v>
      </c>
      <c r="AO125" s="403">
        <f>SUM(AO126:AO133)</f>
        <v>0</v>
      </c>
      <c r="AP125" s="403">
        <f t="shared" si="119"/>
        <v>0</v>
      </c>
      <c r="AQ125" s="403">
        <f>SUM(AQ126:AQ133)</f>
        <v>0</v>
      </c>
      <c r="AR125" s="403">
        <f>SUM(AR126:AR133)</f>
        <v>0</v>
      </c>
      <c r="AS125" s="403">
        <f t="shared" si="120"/>
        <v>0</v>
      </c>
      <c r="AT125" s="403"/>
      <c r="AU125" s="403"/>
      <c r="AV125" s="403"/>
      <c r="AW125" s="403"/>
      <c r="AX125" s="403"/>
      <c r="AY125" s="403"/>
      <c r="AZ125" s="403"/>
      <c r="BA125" s="403"/>
    </row>
    <row r="126" spans="1:53" ht="46.5" hidden="1">
      <c r="A126" s="271"/>
      <c r="B126" s="78" t="str">
        <f t="shared" si="126"/>
        <v>1353000330033611</v>
      </c>
      <c r="C126" s="406">
        <v>2023</v>
      </c>
      <c r="D126" s="406">
        <v>20</v>
      </c>
      <c r="E126" s="406">
        <v>1</v>
      </c>
      <c r="F126" s="406">
        <v>3</v>
      </c>
      <c r="G126" s="406">
        <v>5</v>
      </c>
      <c r="H126" s="406">
        <v>3000</v>
      </c>
      <c r="I126" s="406">
        <v>3300</v>
      </c>
      <c r="J126" s="406">
        <v>336</v>
      </c>
      <c r="K126" s="407">
        <v>1</v>
      </c>
      <c r="L126" s="407">
        <v>1</v>
      </c>
      <c r="M126" s="408" t="s">
        <v>120</v>
      </c>
      <c r="N126" s="409">
        <f>IFERROR(VLOOKUP($B126,[5]OAX!$B$51:$S$1085,13,0),0)</f>
        <v>0</v>
      </c>
      <c r="O126" s="409">
        <f>IFERROR(VLOOKUP($B126,[5]OAX!$B$51:$S$1085,14,0),0)</f>
        <v>0</v>
      </c>
      <c r="P126" s="409">
        <f t="shared" ref="P126:P197" si="129">+O126+N126</f>
        <v>0</v>
      </c>
      <c r="Q126" s="410" t="s">
        <v>121</v>
      </c>
      <c r="R126" s="411">
        <f>IFERROR(VLOOKUP($B126,[5]OAX!$B$51:$S$1085,17,0),0)</f>
        <v>0</v>
      </c>
      <c r="S126" s="411">
        <f>IFERROR(VLOOKUP($B126,[5]OAX!$B$51:$S$1085,18,0),0)</f>
        <v>0</v>
      </c>
      <c r="T126" s="409">
        <v>0</v>
      </c>
      <c r="U126" s="409">
        <v>0</v>
      </c>
      <c r="V126" s="409">
        <v>0</v>
      </c>
      <c r="W126" s="409">
        <v>0</v>
      </c>
      <c r="X126" s="409">
        <v>0</v>
      </c>
      <c r="Y126" s="409">
        <v>0</v>
      </c>
      <c r="Z126" s="409">
        <v>0</v>
      </c>
      <c r="AA126" s="409">
        <v>0</v>
      </c>
      <c r="AB126" s="409">
        <f t="shared" ref="AB126:AC133" si="130">N126+T126-X126</f>
        <v>0</v>
      </c>
      <c r="AC126" s="409">
        <f t="shared" si="130"/>
        <v>0</v>
      </c>
      <c r="AD126" s="409">
        <f t="shared" si="115"/>
        <v>0</v>
      </c>
      <c r="AE126" s="409">
        <v>0</v>
      </c>
      <c r="AF126" s="409">
        <v>0</v>
      </c>
      <c r="AG126" s="409">
        <f t="shared" si="116"/>
        <v>0</v>
      </c>
      <c r="AH126" s="409">
        <v>0</v>
      </c>
      <c r="AI126" s="409">
        <v>0</v>
      </c>
      <c r="AJ126" s="409">
        <f t="shared" si="117"/>
        <v>0</v>
      </c>
      <c r="AK126" s="409">
        <v>0</v>
      </c>
      <c r="AL126" s="409">
        <v>0</v>
      </c>
      <c r="AM126" s="409">
        <f t="shared" si="118"/>
        <v>0</v>
      </c>
      <c r="AN126" s="409">
        <v>0</v>
      </c>
      <c r="AO126" s="409">
        <v>0</v>
      </c>
      <c r="AP126" s="409">
        <f t="shared" si="119"/>
        <v>0</v>
      </c>
      <c r="AQ126" s="409">
        <f t="shared" ref="AQ126:AR133" si="131">AB126-AE126--AH126-AK126-AN126</f>
        <v>0</v>
      </c>
      <c r="AR126" s="409">
        <f t="shared" si="131"/>
        <v>0</v>
      </c>
      <c r="AS126" s="409">
        <f t="shared" si="120"/>
        <v>0</v>
      </c>
      <c r="AT126" s="409">
        <f t="shared" ref="AT126:AU133" si="132">R126+V126-Z126</f>
        <v>0</v>
      </c>
      <c r="AU126" s="409">
        <f t="shared" si="132"/>
        <v>0</v>
      </c>
      <c r="AV126" s="409">
        <v>0</v>
      </c>
      <c r="AW126" s="409">
        <v>0</v>
      </c>
      <c r="AX126" s="409">
        <v>0</v>
      </c>
      <c r="AY126" s="409">
        <v>0</v>
      </c>
      <c r="AZ126" s="409">
        <f t="shared" ref="AZ126:BA186" si="133">AT126-AV126-AX126</f>
        <v>0</v>
      </c>
      <c r="BA126" s="409">
        <f t="shared" si="133"/>
        <v>0</v>
      </c>
    </row>
    <row r="127" spans="1:53" ht="46.5" hidden="1">
      <c r="A127" s="271"/>
      <c r="B127" s="78" t="str">
        <f t="shared" si="126"/>
        <v>1353000330033621</v>
      </c>
      <c r="C127" s="406">
        <v>2023</v>
      </c>
      <c r="D127" s="406">
        <v>20</v>
      </c>
      <c r="E127" s="406">
        <v>1</v>
      </c>
      <c r="F127" s="406">
        <v>3</v>
      </c>
      <c r="G127" s="406">
        <v>5</v>
      </c>
      <c r="H127" s="406">
        <v>3000</v>
      </c>
      <c r="I127" s="406">
        <v>3300</v>
      </c>
      <c r="J127" s="406">
        <v>336</v>
      </c>
      <c r="K127" s="407">
        <v>2</v>
      </c>
      <c r="L127" s="407">
        <v>1</v>
      </c>
      <c r="M127" s="408" t="s">
        <v>122</v>
      </c>
      <c r="N127" s="409">
        <f>IFERROR(VLOOKUP($B127,[5]OAX!$B$51:$S$1085,13,0),0)</f>
        <v>0</v>
      </c>
      <c r="O127" s="409">
        <f>IFERROR(VLOOKUP($B127,[5]OAX!$B$51:$S$1085,14,0),0)</f>
        <v>0</v>
      </c>
      <c r="P127" s="409">
        <f t="shared" si="129"/>
        <v>0</v>
      </c>
      <c r="Q127" s="410" t="s">
        <v>121</v>
      </c>
      <c r="R127" s="411">
        <f>IFERROR(VLOOKUP($B127,[5]OAX!$B$51:$S$1085,17,0),0)</f>
        <v>0</v>
      </c>
      <c r="S127" s="411">
        <f>IFERROR(VLOOKUP($B127,[5]OAX!$B$51:$S$1085,18,0),0)</f>
        <v>0</v>
      </c>
      <c r="T127" s="409">
        <v>0</v>
      </c>
      <c r="U127" s="409">
        <v>0</v>
      </c>
      <c r="V127" s="409">
        <v>0</v>
      </c>
      <c r="W127" s="409">
        <v>0</v>
      </c>
      <c r="X127" s="409">
        <v>0</v>
      </c>
      <c r="Y127" s="409">
        <v>0</v>
      </c>
      <c r="Z127" s="409">
        <v>0</v>
      </c>
      <c r="AA127" s="409">
        <v>0</v>
      </c>
      <c r="AB127" s="409">
        <f t="shared" si="130"/>
        <v>0</v>
      </c>
      <c r="AC127" s="409">
        <f t="shared" si="130"/>
        <v>0</v>
      </c>
      <c r="AD127" s="409">
        <f t="shared" si="115"/>
        <v>0</v>
      </c>
      <c r="AE127" s="409">
        <v>0</v>
      </c>
      <c r="AF127" s="409">
        <v>0</v>
      </c>
      <c r="AG127" s="409">
        <f t="shared" si="116"/>
        <v>0</v>
      </c>
      <c r="AH127" s="409">
        <v>0</v>
      </c>
      <c r="AI127" s="409">
        <v>0</v>
      </c>
      <c r="AJ127" s="409">
        <f t="shared" si="117"/>
        <v>0</v>
      </c>
      <c r="AK127" s="409">
        <v>0</v>
      </c>
      <c r="AL127" s="409">
        <v>0</v>
      </c>
      <c r="AM127" s="409">
        <f t="shared" si="118"/>
        <v>0</v>
      </c>
      <c r="AN127" s="409">
        <v>0</v>
      </c>
      <c r="AO127" s="409">
        <v>0</v>
      </c>
      <c r="AP127" s="409">
        <f t="shared" si="119"/>
        <v>0</v>
      </c>
      <c r="AQ127" s="409">
        <f t="shared" si="131"/>
        <v>0</v>
      </c>
      <c r="AR127" s="409">
        <f t="shared" si="131"/>
        <v>0</v>
      </c>
      <c r="AS127" s="409">
        <f t="shared" si="120"/>
        <v>0</v>
      </c>
      <c r="AT127" s="409">
        <f t="shared" si="132"/>
        <v>0</v>
      </c>
      <c r="AU127" s="409">
        <f t="shared" si="132"/>
        <v>0</v>
      </c>
      <c r="AV127" s="409">
        <v>0</v>
      </c>
      <c r="AW127" s="409">
        <v>0</v>
      </c>
      <c r="AX127" s="409">
        <v>0</v>
      </c>
      <c r="AY127" s="409">
        <v>0</v>
      </c>
      <c r="AZ127" s="409">
        <f t="shared" si="133"/>
        <v>0</v>
      </c>
      <c r="BA127" s="409">
        <f t="shared" si="133"/>
        <v>0</v>
      </c>
    </row>
    <row r="128" spans="1:53" ht="46.5" hidden="1">
      <c r="A128" s="271"/>
      <c r="B128" s="78" t="str">
        <f t="shared" si="126"/>
        <v>1353000330033631</v>
      </c>
      <c r="C128" s="406">
        <v>2023</v>
      </c>
      <c r="D128" s="406">
        <v>20</v>
      </c>
      <c r="E128" s="406">
        <v>1</v>
      </c>
      <c r="F128" s="406">
        <v>3</v>
      </c>
      <c r="G128" s="406">
        <v>5</v>
      </c>
      <c r="H128" s="406">
        <v>3000</v>
      </c>
      <c r="I128" s="406">
        <v>3300</v>
      </c>
      <c r="J128" s="406">
        <v>336</v>
      </c>
      <c r="K128" s="407">
        <v>3</v>
      </c>
      <c r="L128" s="407">
        <v>1</v>
      </c>
      <c r="M128" s="408" t="s">
        <v>123</v>
      </c>
      <c r="N128" s="409">
        <f>IFERROR(VLOOKUP($B128,[5]OAX!$B$51:$S$1085,13,0),0)</f>
        <v>0</v>
      </c>
      <c r="O128" s="409">
        <f>IFERROR(VLOOKUP($B128,[5]OAX!$B$51:$S$1085,14,0),0)</f>
        <v>0</v>
      </c>
      <c r="P128" s="409">
        <f t="shared" si="129"/>
        <v>0</v>
      </c>
      <c r="Q128" s="410" t="s">
        <v>121</v>
      </c>
      <c r="R128" s="411">
        <f>IFERROR(VLOOKUP($B128,[5]OAX!$B$51:$S$1085,17,0),0)</f>
        <v>0</v>
      </c>
      <c r="S128" s="411">
        <f>IFERROR(VLOOKUP($B128,[5]OAX!$B$51:$S$1085,18,0),0)</f>
        <v>0</v>
      </c>
      <c r="T128" s="409">
        <v>0</v>
      </c>
      <c r="U128" s="409">
        <v>0</v>
      </c>
      <c r="V128" s="409">
        <v>0</v>
      </c>
      <c r="W128" s="409">
        <v>0</v>
      </c>
      <c r="X128" s="409">
        <v>0</v>
      </c>
      <c r="Y128" s="409">
        <v>0</v>
      </c>
      <c r="Z128" s="409">
        <v>0</v>
      </c>
      <c r="AA128" s="409">
        <v>0</v>
      </c>
      <c r="AB128" s="409">
        <f t="shared" si="130"/>
        <v>0</v>
      </c>
      <c r="AC128" s="409">
        <f t="shared" si="130"/>
        <v>0</v>
      </c>
      <c r="AD128" s="409">
        <f t="shared" si="115"/>
        <v>0</v>
      </c>
      <c r="AE128" s="409">
        <v>0</v>
      </c>
      <c r="AF128" s="409">
        <v>0</v>
      </c>
      <c r="AG128" s="409">
        <f t="shared" si="116"/>
        <v>0</v>
      </c>
      <c r="AH128" s="409">
        <v>0</v>
      </c>
      <c r="AI128" s="409">
        <v>0</v>
      </c>
      <c r="AJ128" s="409">
        <f t="shared" si="117"/>
        <v>0</v>
      </c>
      <c r="AK128" s="409">
        <v>0</v>
      </c>
      <c r="AL128" s="409">
        <v>0</v>
      </c>
      <c r="AM128" s="409">
        <f t="shared" si="118"/>
        <v>0</v>
      </c>
      <c r="AN128" s="409">
        <v>0</v>
      </c>
      <c r="AO128" s="409">
        <v>0</v>
      </c>
      <c r="AP128" s="409">
        <f t="shared" si="119"/>
        <v>0</v>
      </c>
      <c r="AQ128" s="409">
        <f t="shared" si="131"/>
        <v>0</v>
      </c>
      <c r="AR128" s="409">
        <f t="shared" si="131"/>
        <v>0</v>
      </c>
      <c r="AS128" s="409">
        <f t="shared" si="120"/>
        <v>0</v>
      </c>
      <c r="AT128" s="409">
        <f t="shared" si="132"/>
        <v>0</v>
      </c>
      <c r="AU128" s="409">
        <f t="shared" si="132"/>
        <v>0</v>
      </c>
      <c r="AV128" s="409">
        <v>0</v>
      </c>
      <c r="AW128" s="409">
        <v>0</v>
      </c>
      <c r="AX128" s="409">
        <v>0</v>
      </c>
      <c r="AY128" s="409">
        <v>0</v>
      </c>
      <c r="AZ128" s="409">
        <f t="shared" si="133"/>
        <v>0</v>
      </c>
      <c r="BA128" s="409">
        <f t="shared" si="133"/>
        <v>0</v>
      </c>
    </row>
    <row r="129" spans="1:53" ht="46.5" hidden="1">
      <c r="A129" s="271"/>
      <c r="B129" s="78" t="str">
        <f t="shared" si="126"/>
        <v>1353000330033641</v>
      </c>
      <c r="C129" s="406">
        <v>2023</v>
      </c>
      <c r="D129" s="406">
        <v>20</v>
      </c>
      <c r="E129" s="406">
        <v>1</v>
      </c>
      <c r="F129" s="406">
        <v>3</v>
      </c>
      <c r="G129" s="406">
        <v>5</v>
      </c>
      <c r="H129" s="406">
        <v>3000</v>
      </c>
      <c r="I129" s="406">
        <v>3300</v>
      </c>
      <c r="J129" s="406">
        <v>336</v>
      </c>
      <c r="K129" s="407">
        <v>4</v>
      </c>
      <c r="L129" s="407">
        <v>1</v>
      </c>
      <c r="M129" s="408" t="s">
        <v>124</v>
      </c>
      <c r="N129" s="409">
        <f>IFERROR(VLOOKUP($B129,[5]OAX!$B$51:$S$1085,13,0),0)</f>
        <v>0</v>
      </c>
      <c r="O129" s="409">
        <f>IFERROR(VLOOKUP($B129,[5]OAX!$B$51:$S$1085,14,0),0)</f>
        <v>0</v>
      </c>
      <c r="P129" s="409">
        <f t="shared" si="129"/>
        <v>0</v>
      </c>
      <c r="Q129" s="410" t="s">
        <v>121</v>
      </c>
      <c r="R129" s="411">
        <f>IFERROR(VLOOKUP($B129,[5]OAX!$B$51:$S$1085,17,0),0)</f>
        <v>0</v>
      </c>
      <c r="S129" s="411">
        <f>IFERROR(VLOOKUP($B129,[5]OAX!$B$51:$S$1085,18,0),0)</f>
        <v>0</v>
      </c>
      <c r="T129" s="409">
        <v>0</v>
      </c>
      <c r="U129" s="409">
        <v>0</v>
      </c>
      <c r="V129" s="409">
        <v>0</v>
      </c>
      <c r="W129" s="409">
        <v>0</v>
      </c>
      <c r="X129" s="409">
        <v>0</v>
      </c>
      <c r="Y129" s="409">
        <v>0</v>
      </c>
      <c r="Z129" s="409">
        <v>0</v>
      </c>
      <c r="AA129" s="409">
        <v>0</v>
      </c>
      <c r="AB129" s="409">
        <f t="shared" si="130"/>
        <v>0</v>
      </c>
      <c r="AC129" s="409">
        <f t="shared" si="130"/>
        <v>0</v>
      </c>
      <c r="AD129" s="409">
        <f t="shared" si="115"/>
        <v>0</v>
      </c>
      <c r="AE129" s="409">
        <v>0</v>
      </c>
      <c r="AF129" s="409">
        <v>0</v>
      </c>
      <c r="AG129" s="409">
        <f t="shared" si="116"/>
        <v>0</v>
      </c>
      <c r="AH129" s="409">
        <v>0</v>
      </c>
      <c r="AI129" s="409">
        <v>0</v>
      </c>
      <c r="AJ129" s="409">
        <f t="shared" si="117"/>
        <v>0</v>
      </c>
      <c r="AK129" s="409">
        <v>0</v>
      </c>
      <c r="AL129" s="409">
        <v>0</v>
      </c>
      <c r="AM129" s="409">
        <f t="shared" si="118"/>
        <v>0</v>
      </c>
      <c r="AN129" s="409">
        <v>0</v>
      </c>
      <c r="AO129" s="409">
        <v>0</v>
      </c>
      <c r="AP129" s="409">
        <f t="shared" si="119"/>
        <v>0</v>
      </c>
      <c r="AQ129" s="409">
        <f t="shared" si="131"/>
        <v>0</v>
      </c>
      <c r="AR129" s="409">
        <f t="shared" si="131"/>
        <v>0</v>
      </c>
      <c r="AS129" s="409">
        <f t="shared" si="120"/>
        <v>0</v>
      </c>
      <c r="AT129" s="409">
        <f t="shared" si="132"/>
        <v>0</v>
      </c>
      <c r="AU129" s="409">
        <f t="shared" si="132"/>
        <v>0</v>
      </c>
      <c r="AV129" s="409">
        <v>0</v>
      </c>
      <c r="AW129" s="409">
        <v>0</v>
      </c>
      <c r="AX129" s="409">
        <v>0</v>
      </c>
      <c r="AY129" s="409">
        <v>0</v>
      </c>
      <c r="AZ129" s="409">
        <f t="shared" si="133"/>
        <v>0</v>
      </c>
      <c r="BA129" s="409">
        <f t="shared" si="133"/>
        <v>0</v>
      </c>
    </row>
    <row r="130" spans="1:53" ht="46.5" hidden="1">
      <c r="A130" s="271"/>
      <c r="B130" s="78" t="str">
        <f t="shared" si="126"/>
        <v>1353000330033661</v>
      </c>
      <c r="C130" s="406">
        <v>2023</v>
      </c>
      <c r="D130" s="406">
        <v>20</v>
      </c>
      <c r="E130" s="406">
        <v>1</v>
      </c>
      <c r="F130" s="406">
        <v>3</v>
      </c>
      <c r="G130" s="406">
        <v>5</v>
      </c>
      <c r="H130" s="406">
        <v>3000</v>
      </c>
      <c r="I130" s="406">
        <v>3300</v>
      </c>
      <c r="J130" s="406">
        <v>336</v>
      </c>
      <c r="K130" s="407">
        <v>6</v>
      </c>
      <c r="L130" s="407">
        <v>1</v>
      </c>
      <c r="M130" s="408" t="s">
        <v>125</v>
      </c>
      <c r="N130" s="409">
        <f>IFERROR(VLOOKUP($B130,[5]OAX!$B$51:$S$1085,13,0),0)</f>
        <v>0</v>
      </c>
      <c r="O130" s="409">
        <f>IFERROR(VLOOKUP($B130,[5]OAX!$B$51:$S$1085,14,0),0)</f>
        <v>0</v>
      </c>
      <c r="P130" s="409">
        <f t="shared" si="129"/>
        <v>0</v>
      </c>
      <c r="Q130" s="410" t="s">
        <v>121</v>
      </c>
      <c r="R130" s="411">
        <f>IFERROR(VLOOKUP($B130,[5]OAX!$B$51:$S$1085,17,0),0)</f>
        <v>0</v>
      </c>
      <c r="S130" s="411">
        <f>IFERROR(VLOOKUP($B130,[5]OAX!$B$51:$S$1085,18,0),0)</f>
        <v>0</v>
      </c>
      <c r="T130" s="409">
        <v>0</v>
      </c>
      <c r="U130" s="409">
        <v>0</v>
      </c>
      <c r="V130" s="409">
        <v>0</v>
      </c>
      <c r="W130" s="409">
        <v>0</v>
      </c>
      <c r="X130" s="409">
        <v>0</v>
      </c>
      <c r="Y130" s="409">
        <v>0</v>
      </c>
      <c r="Z130" s="409">
        <v>0</v>
      </c>
      <c r="AA130" s="409">
        <v>0</v>
      </c>
      <c r="AB130" s="409">
        <f t="shared" si="130"/>
        <v>0</v>
      </c>
      <c r="AC130" s="409">
        <f t="shared" si="130"/>
        <v>0</v>
      </c>
      <c r="AD130" s="409">
        <f t="shared" si="115"/>
        <v>0</v>
      </c>
      <c r="AE130" s="409">
        <v>0</v>
      </c>
      <c r="AF130" s="409">
        <v>0</v>
      </c>
      <c r="AG130" s="409">
        <f t="shared" si="116"/>
        <v>0</v>
      </c>
      <c r="AH130" s="409">
        <v>0</v>
      </c>
      <c r="AI130" s="409">
        <v>0</v>
      </c>
      <c r="AJ130" s="409">
        <f t="shared" si="117"/>
        <v>0</v>
      </c>
      <c r="AK130" s="409">
        <v>0</v>
      </c>
      <c r="AL130" s="409">
        <v>0</v>
      </c>
      <c r="AM130" s="409">
        <f t="shared" si="118"/>
        <v>0</v>
      </c>
      <c r="AN130" s="409">
        <v>0</v>
      </c>
      <c r="AO130" s="409">
        <v>0</v>
      </c>
      <c r="AP130" s="409">
        <f t="shared" si="119"/>
        <v>0</v>
      </c>
      <c r="AQ130" s="409">
        <f t="shared" si="131"/>
        <v>0</v>
      </c>
      <c r="AR130" s="409">
        <f t="shared" si="131"/>
        <v>0</v>
      </c>
      <c r="AS130" s="409">
        <f t="shared" si="120"/>
        <v>0</v>
      </c>
      <c r="AT130" s="409">
        <f t="shared" si="132"/>
        <v>0</v>
      </c>
      <c r="AU130" s="409">
        <f t="shared" si="132"/>
        <v>0</v>
      </c>
      <c r="AV130" s="409">
        <v>0</v>
      </c>
      <c r="AW130" s="409">
        <v>0</v>
      </c>
      <c r="AX130" s="409">
        <v>0</v>
      </c>
      <c r="AY130" s="409">
        <v>0</v>
      </c>
      <c r="AZ130" s="409">
        <f t="shared" si="133"/>
        <v>0</v>
      </c>
      <c r="BA130" s="409">
        <f t="shared" si="133"/>
        <v>0</v>
      </c>
    </row>
    <row r="131" spans="1:53" ht="46.5" hidden="1">
      <c r="A131" s="271"/>
      <c r="B131" s="78" t="str">
        <f t="shared" si="126"/>
        <v>1353000330033671</v>
      </c>
      <c r="C131" s="406">
        <v>2023</v>
      </c>
      <c r="D131" s="406">
        <v>20</v>
      </c>
      <c r="E131" s="406">
        <v>1</v>
      </c>
      <c r="F131" s="406">
        <v>3</v>
      </c>
      <c r="G131" s="406">
        <v>5</v>
      </c>
      <c r="H131" s="406">
        <v>3000</v>
      </c>
      <c r="I131" s="406">
        <v>3300</v>
      </c>
      <c r="J131" s="406">
        <v>336</v>
      </c>
      <c r="K131" s="407">
        <v>7</v>
      </c>
      <c r="L131" s="407">
        <v>1</v>
      </c>
      <c r="M131" s="408" t="s">
        <v>126</v>
      </c>
      <c r="N131" s="409">
        <f>IFERROR(VLOOKUP($B131,[5]OAX!$B$51:$S$1085,13,0),0)</f>
        <v>0</v>
      </c>
      <c r="O131" s="409">
        <f>IFERROR(VLOOKUP($B131,[5]OAX!$B$51:$S$1085,14,0),0)</f>
        <v>0</v>
      </c>
      <c r="P131" s="409">
        <f t="shared" si="129"/>
        <v>0</v>
      </c>
      <c r="Q131" s="410" t="s">
        <v>121</v>
      </c>
      <c r="R131" s="411">
        <f>IFERROR(VLOOKUP($B131,[5]OAX!$B$51:$S$1085,17,0),0)</f>
        <v>0</v>
      </c>
      <c r="S131" s="411">
        <f>IFERROR(VLOOKUP($B131,[5]OAX!$B$51:$S$1085,18,0),0)</f>
        <v>0</v>
      </c>
      <c r="T131" s="409">
        <v>0</v>
      </c>
      <c r="U131" s="409">
        <v>0</v>
      </c>
      <c r="V131" s="409">
        <v>0</v>
      </c>
      <c r="W131" s="409">
        <v>0</v>
      </c>
      <c r="X131" s="409">
        <v>0</v>
      </c>
      <c r="Y131" s="409">
        <v>0</v>
      </c>
      <c r="Z131" s="409">
        <v>0</v>
      </c>
      <c r="AA131" s="409">
        <v>0</v>
      </c>
      <c r="AB131" s="409">
        <f t="shared" si="130"/>
        <v>0</v>
      </c>
      <c r="AC131" s="409">
        <f t="shared" si="130"/>
        <v>0</v>
      </c>
      <c r="AD131" s="409">
        <f t="shared" si="115"/>
        <v>0</v>
      </c>
      <c r="AE131" s="409">
        <v>0</v>
      </c>
      <c r="AF131" s="409">
        <v>0</v>
      </c>
      <c r="AG131" s="409">
        <f t="shared" si="116"/>
        <v>0</v>
      </c>
      <c r="AH131" s="409">
        <v>0</v>
      </c>
      <c r="AI131" s="409">
        <v>0</v>
      </c>
      <c r="AJ131" s="409">
        <f t="shared" si="117"/>
        <v>0</v>
      </c>
      <c r="AK131" s="409">
        <v>0</v>
      </c>
      <c r="AL131" s="409">
        <v>0</v>
      </c>
      <c r="AM131" s="409">
        <f t="shared" si="118"/>
        <v>0</v>
      </c>
      <c r="AN131" s="409">
        <v>0</v>
      </c>
      <c r="AO131" s="409">
        <v>0</v>
      </c>
      <c r="AP131" s="409">
        <f t="shared" si="119"/>
        <v>0</v>
      </c>
      <c r="AQ131" s="409">
        <f t="shared" si="131"/>
        <v>0</v>
      </c>
      <c r="AR131" s="409">
        <f t="shared" si="131"/>
        <v>0</v>
      </c>
      <c r="AS131" s="409">
        <f t="shared" si="120"/>
        <v>0</v>
      </c>
      <c r="AT131" s="409">
        <f t="shared" si="132"/>
        <v>0</v>
      </c>
      <c r="AU131" s="409">
        <f t="shared" si="132"/>
        <v>0</v>
      </c>
      <c r="AV131" s="409">
        <v>0</v>
      </c>
      <c r="AW131" s="409">
        <v>0</v>
      </c>
      <c r="AX131" s="409">
        <v>0</v>
      </c>
      <c r="AY131" s="409">
        <v>0</v>
      </c>
      <c r="AZ131" s="409">
        <f t="shared" si="133"/>
        <v>0</v>
      </c>
      <c r="BA131" s="409">
        <f t="shared" si="133"/>
        <v>0</v>
      </c>
    </row>
    <row r="132" spans="1:53" ht="46.5" hidden="1">
      <c r="A132" s="271"/>
      <c r="B132" s="78" t="str">
        <f t="shared" si="126"/>
        <v>1353000330033681</v>
      </c>
      <c r="C132" s="406">
        <v>2023</v>
      </c>
      <c r="D132" s="406">
        <v>20</v>
      </c>
      <c r="E132" s="406">
        <v>1</v>
      </c>
      <c r="F132" s="406">
        <v>3</v>
      </c>
      <c r="G132" s="406">
        <v>5</v>
      </c>
      <c r="H132" s="406">
        <v>3000</v>
      </c>
      <c r="I132" s="406">
        <v>3300</v>
      </c>
      <c r="J132" s="406">
        <v>336</v>
      </c>
      <c r="K132" s="407">
        <v>8</v>
      </c>
      <c r="L132" s="407">
        <v>1</v>
      </c>
      <c r="M132" s="408" t="s">
        <v>127</v>
      </c>
      <c r="N132" s="409">
        <f>IFERROR(VLOOKUP($B132,[5]OAX!$B$51:$S$1085,13,0),0)</f>
        <v>0</v>
      </c>
      <c r="O132" s="409">
        <f>IFERROR(VLOOKUP($B132,[5]OAX!$B$51:$S$1085,14,0),0)</f>
        <v>0</v>
      </c>
      <c r="P132" s="409">
        <f t="shared" si="129"/>
        <v>0</v>
      </c>
      <c r="Q132" s="410" t="s">
        <v>121</v>
      </c>
      <c r="R132" s="411">
        <f>IFERROR(VLOOKUP($B132,[5]OAX!$B$51:$S$1085,17,0),0)</f>
        <v>0</v>
      </c>
      <c r="S132" s="411">
        <f>IFERROR(VLOOKUP($B132,[5]OAX!$B$51:$S$1085,18,0),0)</f>
        <v>0</v>
      </c>
      <c r="T132" s="409">
        <v>0</v>
      </c>
      <c r="U132" s="409">
        <v>0</v>
      </c>
      <c r="V132" s="409">
        <v>0</v>
      </c>
      <c r="W132" s="409">
        <v>0</v>
      </c>
      <c r="X132" s="409">
        <v>0</v>
      </c>
      <c r="Y132" s="409">
        <v>0</v>
      </c>
      <c r="Z132" s="409">
        <v>0</v>
      </c>
      <c r="AA132" s="409">
        <v>0</v>
      </c>
      <c r="AB132" s="409">
        <f t="shared" si="130"/>
        <v>0</v>
      </c>
      <c r="AC132" s="409">
        <f t="shared" si="130"/>
        <v>0</v>
      </c>
      <c r="AD132" s="409">
        <f t="shared" si="115"/>
        <v>0</v>
      </c>
      <c r="AE132" s="409">
        <v>0</v>
      </c>
      <c r="AF132" s="409">
        <v>0</v>
      </c>
      <c r="AG132" s="409">
        <f t="shared" si="116"/>
        <v>0</v>
      </c>
      <c r="AH132" s="409">
        <v>0</v>
      </c>
      <c r="AI132" s="409">
        <v>0</v>
      </c>
      <c r="AJ132" s="409">
        <f t="shared" si="117"/>
        <v>0</v>
      </c>
      <c r="AK132" s="409">
        <v>0</v>
      </c>
      <c r="AL132" s="409">
        <v>0</v>
      </c>
      <c r="AM132" s="409">
        <f t="shared" si="118"/>
        <v>0</v>
      </c>
      <c r="AN132" s="409">
        <v>0</v>
      </c>
      <c r="AO132" s="409">
        <v>0</v>
      </c>
      <c r="AP132" s="409">
        <f t="shared" si="119"/>
        <v>0</v>
      </c>
      <c r="AQ132" s="409">
        <f t="shared" si="131"/>
        <v>0</v>
      </c>
      <c r="AR132" s="409">
        <f t="shared" si="131"/>
        <v>0</v>
      </c>
      <c r="AS132" s="409">
        <f t="shared" si="120"/>
        <v>0</v>
      </c>
      <c r="AT132" s="409">
        <f t="shared" si="132"/>
        <v>0</v>
      </c>
      <c r="AU132" s="409">
        <f t="shared" si="132"/>
        <v>0</v>
      </c>
      <c r="AV132" s="409">
        <v>0</v>
      </c>
      <c r="AW132" s="409">
        <v>0</v>
      </c>
      <c r="AX132" s="409">
        <v>0</v>
      </c>
      <c r="AY132" s="409">
        <v>0</v>
      </c>
      <c r="AZ132" s="409">
        <f t="shared" si="133"/>
        <v>0</v>
      </c>
      <c r="BA132" s="409">
        <f t="shared" si="133"/>
        <v>0</v>
      </c>
    </row>
    <row r="133" spans="1:53" ht="46.5" hidden="1">
      <c r="A133" s="271"/>
      <c r="B133" s="78" t="str">
        <f t="shared" si="126"/>
        <v>1353000330033691</v>
      </c>
      <c r="C133" s="406">
        <v>2023</v>
      </c>
      <c r="D133" s="406">
        <v>20</v>
      </c>
      <c r="E133" s="406">
        <v>1</v>
      </c>
      <c r="F133" s="406">
        <v>3</v>
      </c>
      <c r="G133" s="406">
        <v>5</v>
      </c>
      <c r="H133" s="406">
        <v>3000</v>
      </c>
      <c r="I133" s="406">
        <v>3300</v>
      </c>
      <c r="J133" s="406">
        <v>336</v>
      </c>
      <c r="K133" s="407">
        <v>9</v>
      </c>
      <c r="L133" s="407">
        <v>1</v>
      </c>
      <c r="M133" s="408" t="s">
        <v>128</v>
      </c>
      <c r="N133" s="409">
        <f>IFERROR(VLOOKUP($B133,[5]OAX!$B$51:$S$1085,13,0),0)</f>
        <v>0</v>
      </c>
      <c r="O133" s="409">
        <f>IFERROR(VLOOKUP($B133,[5]OAX!$B$51:$S$1085,14,0),0)</f>
        <v>0</v>
      </c>
      <c r="P133" s="409">
        <f t="shared" si="129"/>
        <v>0</v>
      </c>
      <c r="Q133" s="410" t="s">
        <v>121</v>
      </c>
      <c r="R133" s="411">
        <f>IFERROR(VLOOKUP($B133,[5]OAX!$B$51:$S$1085,17,0),0)</f>
        <v>0</v>
      </c>
      <c r="S133" s="411">
        <f>IFERROR(VLOOKUP($B133,[5]OAX!$B$51:$S$1085,18,0),0)</f>
        <v>0</v>
      </c>
      <c r="T133" s="409">
        <v>0</v>
      </c>
      <c r="U133" s="409">
        <v>0</v>
      </c>
      <c r="V133" s="409">
        <v>0</v>
      </c>
      <c r="W133" s="409">
        <v>0</v>
      </c>
      <c r="X133" s="409">
        <v>0</v>
      </c>
      <c r="Y133" s="409">
        <v>0</v>
      </c>
      <c r="Z133" s="409">
        <v>0</v>
      </c>
      <c r="AA133" s="409">
        <v>0</v>
      </c>
      <c r="AB133" s="409">
        <f t="shared" si="130"/>
        <v>0</v>
      </c>
      <c r="AC133" s="409">
        <f t="shared" si="130"/>
        <v>0</v>
      </c>
      <c r="AD133" s="409">
        <f t="shared" si="115"/>
        <v>0</v>
      </c>
      <c r="AE133" s="409">
        <v>0</v>
      </c>
      <c r="AF133" s="409">
        <v>0</v>
      </c>
      <c r="AG133" s="409">
        <f t="shared" si="116"/>
        <v>0</v>
      </c>
      <c r="AH133" s="409">
        <v>0</v>
      </c>
      <c r="AI133" s="409">
        <v>0</v>
      </c>
      <c r="AJ133" s="409">
        <f t="shared" si="117"/>
        <v>0</v>
      </c>
      <c r="AK133" s="409">
        <v>0</v>
      </c>
      <c r="AL133" s="409">
        <v>0</v>
      </c>
      <c r="AM133" s="409">
        <f t="shared" si="118"/>
        <v>0</v>
      </c>
      <c r="AN133" s="409">
        <v>0</v>
      </c>
      <c r="AO133" s="409">
        <v>0</v>
      </c>
      <c r="AP133" s="409">
        <f t="shared" si="119"/>
        <v>0</v>
      </c>
      <c r="AQ133" s="409">
        <f t="shared" si="131"/>
        <v>0</v>
      </c>
      <c r="AR133" s="409">
        <f t="shared" si="131"/>
        <v>0</v>
      </c>
      <c r="AS133" s="409">
        <f t="shared" si="120"/>
        <v>0</v>
      </c>
      <c r="AT133" s="409">
        <f t="shared" si="132"/>
        <v>0</v>
      </c>
      <c r="AU133" s="409">
        <f t="shared" si="132"/>
        <v>0</v>
      </c>
      <c r="AV133" s="409">
        <v>0</v>
      </c>
      <c r="AW133" s="409">
        <v>0</v>
      </c>
      <c r="AX133" s="409">
        <v>0</v>
      </c>
      <c r="AY133" s="409">
        <v>0</v>
      </c>
      <c r="AZ133" s="409">
        <f t="shared" si="133"/>
        <v>0</v>
      </c>
      <c r="BA133" s="409">
        <f t="shared" si="133"/>
        <v>0</v>
      </c>
    </row>
    <row r="134" spans="1:53" ht="24.75">
      <c r="A134" s="271"/>
      <c r="B134" s="78" t="str">
        <f t="shared" si="126"/>
        <v>13550001</v>
      </c>
      <c r="C134" s="388">
        <v>2023</v>
      </c>
      <c r="D134" s="388">
        <v>20</v>
      </c>
      <c r="E134" s="388">
        <v>1</v>
      </c>
      <c r="F134" s="388">
        <v>3</v>
      </c>
      <c r="G134" s="388">
        <v>5</v>
      </c>
      <c r="H134" s="388">
        <v>5000</v>
      </c>
      <c r="I134" s="388"/>
      <c r="J134" s="388"/>
      <c r="K134" s="389" t="s">
        <v>45</v>
      </c>
      <c r="L134" s="389">
        <v>1</v>
      </c>
      <c r="M134" s="390" t="s">
        <v>129</v>
      </c>
      <c r="N134" s="391">
        <f>+N135+N138+N144+N155</f>
        <v>2168400</v>
      </c>
      <c r="O134" s="391">
        <f>+O135+O138+O144+O155</f>
        <v>29634800</v>
      </c>
      <c r="P134" s="391">
        <f t="shared" si="129"/>
        <v>31803200</v>
      </c>
      <c r="Q134" s="392"/>
      <c r="R134" s="393"/>
      <c r="S134" s="393"/>
      <c r="T134" s="391">
        <f>+T135+T138+T144+T155</f>
        <v>0</v>
      </c>
      <c r="U134" s="391">
        <f t="shared" ref="U134:AC134" si="134">+U135+U138+U144+U155</f>
        <v>0</v>
      </c>
      <c r="V134" s="391">
        <f t="shared" si="134"/>
        <v>0</v>
      </c>
      <c r="W134" s="391">
        <f t="shared" si="134"/>
        <v>0</v>
      </c>
      <c r="X134" s="391">
        <f t="shared" si="134"/>
        <v>0</v>
      </c>
      <c r="Y134" s="391">
        <f t="shared" si="134"/>
        <v>0</v>
      </c>
      <c r="Z134" s="391">
        <f t="shared" si="134"/>
        <v>0</v>
      </c>
      <c r="AA134" s="391">
        <f t="shared" si="134"/>
        <v>0</v>
      </c>
      <c r="AB134" s="391">
        <f t="shared" si="134"/>
        <v>2168400</v>
      </c>
      <c r="AC134" s="391">
        <f t="shared" si="134"/>
        <v>29634800</v>
      </c>
      <c r="AD134" s="391">
        <f t="shared" si="115"/>
        <v>31803200</v>
      </c>
      <c r="AE134" s="391">
        <f>+AE135+AE138+AE144+AE155</f>
        <v>2168388</v>
      </c>
      <c r="AF134" s="391">
        <f>+AF135+AF138+AF144+AF155</f>
        <v>20961084</v>
      </c>
      <c r="AG134" s="391">
        <f t="shared" si="116"/>
        <v>23129472</v>
      </c>
      <c r="AH134" s="391">
        <f>+AH135+AH138+AH144+AH155</f>
        <v>0</v>
      </c>
      <c r="AI134" s="391">
        <f>+AI135+AI138+AI144+AI155</f>
        <v>0</v>
      </c>
      <c r="AJ134" s="391">
        <f t="shared" si="117"/>
        <v>0</v>
      </c>
      <c r="AK134" s="391">
        <f>+AK135+AK138+AK144+AK155</f>
        <v>0</v>
      </c>
      <c r="AL134" s="391">
        <f>+AL135+AL138+AL144+AL155</f>
        <v>0</v>
      </c>
      <c r="AM134" s="391">
        <f t="shared" si="118"/>
        <v>0</v>
      </c>
      <c r="AN134" s="391">
        <f>+AN135+AN138+AN144+AN155</f>
        <v>0</v>
      </c>
      <c r="AO134" s="391">
        <f>+AO135+AO138+AO144+AO155</f>
        <v>0</v>
      </c>
      <c r="AP134" s="391">
        <f t="shared" si="119"/>
        <v>0</v>
      </c>
      <c r="AQ134" s="391">
        <f>+AQ135+AQ138+AQ144+AQ155</f>
        <v>12</v>
      </c>
      <c r="AR134" s="391">
        <f>+AR135+AR138+AR144+AR155</f>
        <v>8673716</v>
      </c>
      <c r="AS134" s="391">
        <f t="shared" si="120"/>
        <v>8673728</v>
      </c>
      <c r="AT134" s="391"/>
      <c r="AU134" s="391"/>
      <c r="AV134" s="391"/>
      <c r="AW134" s="391"/>
      <c r="AX134" s="391"/>
      <c r="AY134" s="391"/>
      <c r="AZ134" s="391"/>
      <c r="BA134" s="391"/>
    </row>
    <row r="135" spans="1:53" ht="24.75" hidden="1">
      <c r="A135" s="271"/>
      <c r="B135" s="78" t="str">
        <f t="shared" si="126"/>
        <v>135500051001</v>
      </c>
      <c r="C135" s="399">
        <v>2023</v>
      </c>
      <c r="D135" s="443">
        <v>20</v>
      </c>
      <c r="E135" s="422">
        <v>1</v>
      </c>
      <c r="F135" s="422">
        <v>3</v>
      </c>
      <c r="G135" s="422">
        <v>5</v>
      </c>
      <c r="H135" s="399">
        <v>5000</v>
      </c>
      <c r="I135" s="399">
        <v>5100</v>
      </c>
      <c r="J135" s="399"/>
      <c r="K135" s="399"/>
      <c r="L135" s="399">
        <v>1</v>
      </c>
      <c r="M135" s="396" t="s">
        <v>130</v>
      </c>
      <c r="N135" s="397">
        <f>+N136</f>
        <v>0</v>
      </c>
      <c r="O135" s="397">
        <f>+O136</f>
        <v>0</v>
      </c>
      <c r="P135" s="397">
        <f t="shared" si="129"/>
        <v>0</v>
      </c>
      <c r="Q135" s="398"/>
      <c r="R135" s="399"/>
      <c r="S135" s="399"/>
      <c r="T135" s="397">
        <f>+T136</f>
        <v>0</v>
      </c>
      <c r="U135" s="397">
        <f t="shared" ref="U135:AC136" si="135">+U136</f>
        <v>0</v>
      </c>
      <c r="V135" s="397">
        <f t="shared" si="135"/>
        <v>0</v>
      </c>
      <c r="W135" s="397">
        <f t="shared" si="135"/>
        <v>0</v>
      </c>
      <c r="X135" s="397">
        <f t="shared" si="135"/>
        <v>0</v>
      </c>
      <c r="Y135" s="397">
        <f t="shared" si="135"/>
        <v>0</v>
      </c>
      <c r="Z135" s="397">
        <f t="shared" si="135"/>
        <v>0</v>
      </c>
      <c r="AA135" s="397">
        <f t="shared" si="135"/>
        <v>0</v>
      </c>
      <c r="AB135" s="397">
        <f t="shared" si="135"/>
        <v>0</v>
      </c>
      <c r="AC135" s="397">
        <f t="shared" si="135"/>
        <v>0</v>
      </c>
      <c r="AD135" s="397">
        <f t="shared" si="115"/>
        <v>0</v>
      </c>
      <c r="AE135" s="397">
        <f>+AE136</f>
        <v>0</v>
      </c>
      <c r="AF135" s="397">
        <f>+AF136</f>
        <v>0</v>
      </c>
      <c r="AG135" s="397">
        <f t="shared" si="116"/>
        <v>0</v>
      </c>
      <c r="AH135" s="397">
        <f>+AH136</f>
        <v>0</v>
      </c>
      <c r="AI135" s="397">
        <f>+AI136</f>
        <v>0</v>
      </c>
      <c r="AJ135" s="397">
        <f t="shared" si="117"/>
        <v>0</v>
      </c>
      <c r="AK135" s="397">
        <f>+AK136</f>
        <v>0</v>
      </c>
      <c r="AL135" s="397">
        <f>+AL136</f>
        <v>0</v>
      </c>
      <c r="AM135" s="397">
        <f t="shared" si="118"/>
        <v>0</v>
      </c>
      <c r="AN135" s="397">
        <f>+AN136</f>
        <v>0</v>
      </c>
      <c r="AO135" s="397">
        <f>+AO136</f>
        <v>0</v>
      </c>
      <c r="AP135" s="397">
        <f t="shared" si="119"/>
        <v>0</v>
      </c>
      <c r="AQ135" s="397">
        <f>+AQ136</f>
        <v>0</v>
      </c>
      <c r="AR135" s="397">
        <f>+AR136</f>
        <v>0</v>
      </c>
      <c r="AS135" s="397">
        <f t="shared" si="120"/>
        <v>0</v>
      </c>
      <c r="AT135" s="397"/>
      <c r="AU135" s="397"/>
      <c r="AV135" s="397"/>
      <c r="AW135" s="397"/>
      <c r="AX135" s="397"/>
      <c r="AY135" s="397"/>
      <c r="AZ135" s="397"/>
      <c r="BA135" s="397"/>
    </row>
    <row r="136" spans="1:53" ht="24.75" hidden="1">
      <c r="A136" s="271"/>
      <c r="B136" s="78" t="str">
        <f t="shared" si="126"/>
        <v>135500051005151</v>
      </c>
      <c r="C136" s="405">
        <v>2023</v>
      </c>
      <c r="D136" s="444">
        <v>20</v>
      </c>
      <c r="E136" s="425">
        <v>1</v>
      </c>
      <c r="F136" s="425">
        <v>3</v>
      </c>
      <c r="G136" s="425">
        <v>5</v>
      </c>
      <c r="H136" s="405">
        <v>5000</v>
      </c>
      <c r="I136" s="405">
        <v>5100</v>
      </c>
      <c r="J136" s="405">
        <v>515</v>
      </c>
      <c r="K136" s="405"/>
      <c r="L136" s="405">
        <v>1</v>
      </c>
      <c r="M136" s="402" t="s">
        <v>131</v>
      </c>
      <c r="N136" s="403">
        <f>+N137</f>
        <v>0</v>
      </c>
      <c r="O136" s="403">
        <f>+O137</f>
        <v>0</v>
      </c>
      <c r="P136" s="403">
        <f t="shared" si="129"/>
        <v>0</v>
      </c>
      <c r="Q136" s="404"/>
      <c r="R136" s="405"/>
      <c r="S136" s="405"/>
      <c r="T136" s="403">
        <f>+T137</f>
        <v>0</v>
      </c>
      <c r="U136" s="403">
        <f t="shared" si="135"/>
        <v>0</v>
      </c>
      <c r="V136" s="403">
        <f t="shared" si="135"/>
        <v>0</v>
      </c>
      <c r="W136" s="403">
        <f t="shared" si="135"/>
        <v>0</v>
      </c>
      <c r="X136" s="403">
        <f t="shared" si="135"/>
        <v>0</v>
      </c>
      <c r="Y136" s="403">
        <f t="shared" si="135"/>
        <v>0</v>
      </c>
      <c r="Z136" s="403">
        <f t="shared" si="135"/>
        <v>0</v>
      </c>
      <c r="AA136" s="403">
        <f t="shared" si="135"/>
        <v>0</v>
      </c>
      <c r="AB136" s="403">
        <f t="shared" si="135"/>
        <v>0</v>
      </c>
      <c r="AC136" s="403">
        <f t="shared" si="135"/>
        <v>0</v>
      </c>
      <c r="AD136" s="403">
        <f t="shared" si="115"/>
        <v>0</v>
      </c>
      <c r="AE136" s="403">
        <f>+AE137</f>
        <v>0</v>
      </c>
      <c r="AF136" s="403">
        <f>+AF137</f>
        <v>0</v>
      </c>
      <c r="AG136" s="403">
        <f t="shared" si="116"/>
        <v>0</v>
      </c>
      <c r="AH136" s="403">
        <f>+AH137</f>
        <v>0</v>
      </c>
      <c r="AI136" s="403">
        <f>+AI137</f>
        <v>0</v>
      </c>
      <c r="AJ136" s="403">
        <f t="shared" si="117"/>
        <v>0</v>
      </c>
      <c r="AK136" s="403">
        <f>+AK137</f>
        <v>0</v>
      </c>
      <c r="AL136" s="403">
        <f>+AL137</f>
        <v>0</v>
      </c>
      <c r="AM136" s="403">
        <f t="shared" si="118"/>
        <v>0</v>
      </c>
      <c r="AN136" s="403">
        <f>+AN137</f>
        <v>0</v>
      </c>
      <c r="AO136" s="403">
        <f>+AO137</f>
        <v>0</v>
      </c>
      <c r="AP136" s="403">
        <f t="shared" si="119"/>
        <v>0</v>
      </c>
      <c r="AQ136" s="403">
        <f>+AQ137</f>
        <v>0</v>
      </c>
      <c r="AR136" s="403">
        <f>+AR137</f>
        <v>0</v>
      </c>
      <c r="AS136" s="403">
        <f t="shared" si="120"/>
        <v>0</v>
      </c>
      <c r="AT136" s="403"/>
      <c r="AU136" s="403"/>
      <c r="AV136" s="403"/>
      <c r="AW136" s="403"/>
      <c r="AX136" s="403"/>
      <c r="AY136" s="403"/>
      <c r="AZ136" s="403"/>
      <c r="BA136" s="403"/>
    </row>
    <row r="137" spans="1:53" ht="24.75" hidden="1">
      <c r="A137" s="271"/>
      <c r="B137" s="78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28">
        <v>1</v>
      </c>
      <c r="L137" s="428">
        <v>1</v>
      </c>
      <c r="M137" s="408" t="s">
        <v>132</v>
      </c>
      <c r="N137" s="409">
        <f>IFERROR(VLOOKUP($B137,[5]OAX!$B$51:$S$1085,13,0),0)</f>
        <v>0</v>
      </c>
      <c r="O137" s="409">
        <f>IFERROR(VLOOKUP($B137,[5]OAX!$B$51:$S$1085,14,0),0)</f>
        <v>0</v>
      </c>
      <c r="P137" s="409">
        <f t="shared" si="129"/>
        <v>0</v>
      </c>
      <c r="Q137" s="410" t="s">
        <v>59</v>
      </c>
      <c r="R137" s="411">
        <f>IFERROR(VLOOKUP($B137,[5]OAX!$B$51:$S$1085,17,0),0)</f>
        <v>0</v>
      </c>
      <c r="S137" s="411">
        <f>IFERROR(VLOOKUP($B137,[5]OAX!$B$51:$S$1085,18,0),0)</f>
        <v>0</v>
      </c>
      <c r="T137" s="409">
        <v>0</v>
      </c>
      <c r="U137" s="409">
        <v>0</v>
      </c>
      <c r="V137" s="409">
        <v>0</v>
      </c>
      <c r="W137" s="409">
        <v>0</v>
      </c>
      <c r="X137" s="409">
        <v>0</v>
      </c>
      <c r="Y137" s="409">
        <v>0</v>
      </c>
      <c r="Z137" s="409">
        <v>0</v>
      </c>
      <c r="AA137" s="409">
        <v>0</v>
      </c>
      <c r="AB137" s="409">
        <f>N137+T137-X137</f>
        <v>0</v>
      </c>
      <c r="AC137" s="409">
        <f>O137+U137-Y137</f>
        <v>0</v>
      </c>
      <c r="AD137" s="409">
        <f t="shared" si="115"/>
        <v>0</v>
      </c>
      <c r="AE137" s="409">
        <v>0</v>
      </c>
      <c r="AF137" s="409">
        <v>0</v>
      </c>
      <c r="AG137" s="409">
        <f t="shared" si="116"/>
        <v>0</v>
      </c>
      <c r="AH137" s="409">
        <v>0</v>
      </c>
      <c r="AI137" s="409">
        <v>0</v>
      </c>
      <c r="AJ137" s="409">
        <f t="shared" si="117"/>
        <v>0</v>
      </c>
      <c r="AK137" s="409">
        <v>0</v>
      </c>
      <c r="AL137" s="409">
        <v>0</v>
      </c>
      <c r="AM137" s="409">
        <f t="shared" si="118"/>
        <v>0</v>
      </c>
      <c r="AN137" s="409">
        <v>0</v>
      </c>
      <c r="AO137" s="409">
        <v>0</v>
      </c>
      <c r="AP137" s="409">
        <f t="shared" si="119"/>
        <v>0</v>
      </c>
      <c r="AQ137" s="409">
        <f>AB137-AE137--AH137-AK137-AN137</f>
        <v>0</v>
      </c>
      <c r="AR137" s="409">
        <f>AC137-AF137--AI137-AL137-AO137</f>
        <v>0</v>
      </c>
      <c r="AS137" s="409">
        <f t="shared" si="120"/>
        <v>0</v>
      </c>
      <c r="AT137" s="409">
        <f>R137+V137-Z137</f>
        <v>0</v>
      </c>
      <c r="AU137" s="409">
        <f>S137+W137-AA137</f>
        <v>0</v>
      </c>
      <c r="AV137" s="409">
        <v>0</v>
      </c>
      <c r="AW137" s="409">
        <v>0</v>
      </c>
      <c r="AX137" s="409">
        <v>0</v>
      </c>
      <c r="AY137" s="409">
        <v>0</v>
      </c>
      <c r="AZ137" s="409">
        <f t="shared" si="133"/>
        <v>0</v>
      </c>
      <c r="BA137" s="409">
        <f t="shared" si="133"/>
        <v>0</v>
      </c>
    </row>
    <row r="138" spans="1:53" ht="24.75" hidden="1">
      <c r="A138" s="271"/>
      <c r="B138" s="78" t="str">
        <f t="shared" si="126"/>
        <v>135500052001</v>
      </c>
      <c r="C138" s="394">
        <v>2023</v>
      </c>
      <c r="D138" s="394">
        <v>20</v>
      </c>
      <c r="E138" s="394">
        <v>1</v>
      </c>
      <c r="F138" s="394">
        <v>3</v>
      </c>
      <c r="G138" s="394">
        <v>5</v>
      </c>
      <c r="H138" s="394">
        <v>5000</v>
      </c>
      <c r="I138" s="394">
        <v>5200</v>
      </c>
      <c r="J138" s="394"/>
      <c r="K138" s="395" t="s">
        <v>45</v>
      </c>
      <c r="L138" s="395">
        <v>1</v>
      </c>
      <c r="M138" s="396" t="s">
        <v>133</v>
      </c>
      <c r="N138" s="397">
        <f>+N139</f>
        <v>0</v>
      </c>
      <c r="O138" s="397">
        <f>+O139</f>
        <v>0</v>
      </c>
      <c r="P138" s="397">
        <f t="shared" si="129"/>
        <v>0</v>
      </c>
      <c r="Q138" s="398"/>
      <c r="R138" s="399"/>
      <c r="S138" s="399"/>
      <c r="T138" s="397">
        <f>+T139</f>
        <v>0</v>
      </c>
      <c r="U138" s="397">
        <f t="shared" ref="U138:AC138" si="136">+U139</f>
        <v>0</v>
      </c>
      <c r="V138" s="397">
        <f t="shared" si="136"/>
        <v>0</v>
      </c>
      <c r="W138" s="397">
        <f t="shared" si="136"/>
        <v>0</v>
      </c>
      <c r="X138" s="397">
        <f t="shared" si="136"/>
        <v>0</v>
      </c>
      <c r="Y138" s="397">
        <f t="shared" si="136"/>
        <v>0</v>
      </c>
      <c r="Z138" s="397">
        <f t="shared" si="136"/>
        <v>0</v>
      </c>
      <c r="AA138" s="397">
        <f t="shared" si="136"/>
        <v>0</v>
      </c>
      <c r="AB138" s="397">
        <f t="shared" si="136"/>
        <v>0</v>
      </c>
      <c r="AC138" s="397">
        <f t="shared" si="136"/>
        <v>0</v>
      </c>
      <c r="AD138" s="397">
        <f t="shared" si="115"/>
        <v>0</v>
      </c>
      <c r="AE138" s="397">
        <f>+AE139</f>
        <v>0</v>
      </c>
      <c r="AF138" s="397">
        <f>+AF139</f>
        <v>0</v>
      </c>
      <c r="AG138" s="397">
        <f t="shared" si="116"/>
        <v>0</v>
      </c>
      <c r="AH138" s="397">
        <f>+AH139</f>
        <v>0</v>
      </c>
      <c r="AI138" s="397">
        <f>+AI139</f>
        <v>0</v>
      </c>
      <c r="AJ138" s="397">
        <f t="shared" si="117"/>
        <v>0</v>
      </c>
      <c r="AK138" s="397">
        <f>+AK139</f>
        <v>0</v>
      </c>
      <c r="AL138" s="397">
        <f>+AL139</f>
        <v>0</v>
      </c>
      <c r="AM138" s="397">
        <f t="shared" si="118"/>
        <v>0</v>
      </c>
      <c r="AN138" s="397">
        <f>+AN139</f>
        <v>0</v>
      </c>
      <c r="AO138" s="397">
        <f>+AO139</f>
        <v>0</v>
      </c>
      <c r="AP138" s="397">
        <f t="shared" si="119"/>
        <v>0</v>
      </c>
      <c r="AQ138" s="397">
        <f>+AQ139</f>
        <v>0</v>
      </c>
      <c r="AR138" s="397">
        <f>+AR139</f>
        <v>0</v>
      </c>
      <c r="AS138" s="397">
        <f t="shared" si="120"/>
        <v>0</v>
      </c>
      <c r="AT138" s="397"/>
      <c r="AU138" s="397"/>
      <c r="AV138" s="397"/>
      <c r="AW138" s="397"/>
      <c r="AX138" s="397"/>
      <c r="AY138" s="397"/>
      <c r="AZ138" s="397"/>
      <c r="BA138" s="397"/>
    </row>
    <row r="139" spans="1:53" ht="24.75" hidden="1">
      <c r="A139" s="271"/>
      <c r="B139" s="78" t="str">
        <f t="shared" si="126"/>
        <v>135500052005231</v>
      </c>
      <c r="C139" s="400">
        <v>2023</v>
      </c>
      <c r="D139" s="400">
        <v>20</v>
      </c>
      <c r="E139" s="400">
        <v>1</v>
      </c>
      <c r="F139" s="400">
        <v>3</v>
      </c>
      <c r="G139" s="400">
        <v>5</v>
      </c>
      <c r="H139" s="400">
        <v>5000</v>
      </c>
      <c r="I139" s="400">
        <v>5200</v>
      </c>
      <c r="J139" s="400">
        <v>523</v>
      </c>
      <c r="K139" s="401"/>
      <c r="L139" s="401">
        <v>1</v>
      </c>
      <c r="M139" s="402" t="s">
        <v>134</v>
      </c>
      <c r="N139" s="403">
        <f>SUM(N140:N143)</f>
        <v>0</v>
      </c>
      <c r="O139" s="403">
        <f>SUM(O140:O143)</f>
        <v>0</v>
      </c>
      <c r="P139" s="403">
        <f t="shared" si="129"/>
        <v>0</v>
      </c>
      <c r="Q139" s="404"/>
      <c r="R139" s="405"/>
      <c r="S139" s="405"/>
      <c r="T139" s="403">
        <f>SUM(T140:T143)</f>
        <v>0</v>
      </c>
      <c r="U139" s="403">
        <f t="shared" ref="U139:AC139" si="137">SUM(U140:U143)</f>
        <v>0</v>
      </c>
      <c r="V139" s="403">
        <f t="shared" si="137"/>
        <v>0</v>
      </c>
      <c r="W139" s="403">
        <f t="shared" si="137"/>
        <v>0</v>
      </c>
      <c r="X139" s="403">
        <f t="shared" si="137"/>
        <v>0</v>
      </c>
      <c r="Y139" s="403">
        <f t="shared" si="137"/>
        <v>0</v>
      </c>
      <c r="Z139" s="403">
        <f t="shared" si="137"/>
        <v>0</v>
      </c>
      <c r="AA139" s="403">
        <f t="shared" si="137"/>
        <v>0</v>
      </c>
      <c r="AB139" s="403">
        <f t="shared" si="137"/>
        <v>0</v>
      </c>
      <c r="AC139" s="403">
        <f t="shared" si="137"/>
        <v>0</v>
      </c>
      <c r="AD139" s="403">
        <f t="shared" si="115"/>
        <v>0</v>
      </c>
      <c r="AE139" s="403">
        <f>SUM(AE140:AE143)</f>
        <v>0</v>
      </c>
      <c r="AF139" s="403">
        <f>SUM(AF140:AF143)</f>
        <v>0</v>
      </c>
      <c r="AG139" s="403">
        <f t="shared" si="116"/>
        <v>0</v>
      </c>
      <c r="AH139" s="403">
        <f>SUM(AH140:AH143)</f>
        <v>0</v>
      </c>
      <c r="AI139" s="403">
        <f>SUM(AI140:AI143)</f>
        <v>0</v>
      </c>
      <c r="AJ139" s="403">
        <f t="shared" si="117"/>
        <v>0</v>
      </c>
      <c r="AK139" s="403">
        <f>SUM(AK140:AK143)</f>
        <v>0</v>
      </c>
      <c r="AL139" s="403">
        <f>SUM(AL140:AL143)</f>
        <v>0</v>
      </c>
      <c r="AM139" s="403">
        <f t="shared" si="118"/>
        <v>0</v>
      </c>
      <c r="AN139" s="403">
        <f>SUM(AN140:AN143)</f>
        <v>0</v>
      </c>
      <c r="AO139" s="403">
        <f>SUM(AO140:AO143)</f>
        <v>0</v>
      </c>
      <c r="AP139" s="403">
        <f t="shared" si="119"/>
        <v>0</v>
      </c>
      <c r="AQ139" s="403">
        <f>SUM(AQ140:AQ143)</f>
        <v>0</v>
      </c>
      <c r="AR139" s="403">
        <f>SUM(AR140:AR143)</f>
        <v>0</v>
      </c>
      <c r="AS139" s="403">
        <f t="shared" si="120"/>
        <v>0</v>
      </c>
      <c r="AT139" s="403"/>
      <c r="AU139" s="403"/>
      <c r="AV139" s="403"/>
      <c r="AW139" s="403"/>
      <c r="AX139" s="403"/>
      <c r="AY139" s="403"/>
      <c r="AZ139" s="403"/>
      <c r="BA139" s="403"/>
    </row>
    <row r="140" spans="1:53" ht="24.75" hidden="1">
      <c r="A140" s="271"/>
      <c r="B140" s="78" t="str">
        <f t="shared" si="126"/>
        <v>1355000520052311</v>
      </c>
      <c r="C140" s="406">
        <v>2023</v>
      </c>
      <c r="D140" s="406">
        <v>20</v>
      </c>
      <c r="E140" s="406">
        <v>1</v>
      </c>
      <c r="F140" s="406">
        <v>3</v>
      </c>
      <c r="G140" s="406">
        <v>5</v>
      </c>
      <c r="H140" s="406">
        <v>5000</v>
      </c>
      <c r="I140" s="406">
        <v>5200</v>
      </c>
      <c r="J140" s="406">
        <v>523</v>
      </c>
      <c r="K140" s="407">
        <v>1</v>
      </c>
      <c r="L140" s="407">
        <v>1</v>
      </c>
      <c r="M140" s="408" t="s">
        <v>135</v>
      </c>
      <c r="N140" s="409">
        <f>IFERROR(VLOOKUP($B140,[5]OAX!$B$51:$S$1085,13,0),0)</f>
        <v>0</v>
      </c>
      <c r="O140" s="409">
        <f>IFERROR(VLOOKUP($B140,[5]OAX!$B$51:$S$1085,14,0),0)</f>
        <v>0</v>
      </c>
      <c r="P140" s="409">
        <f t="shared" si="129"/>
        <v>0</v>
      </c>
      <c r="Q140" s="410" t="s">
        <v>59</v>
      </c>
      <c r="R140" s="411">
        <f>IFERROR(VLOOKUP($B140,[5]OAX!$B$51:$S$1085,17,0),0)</f>
        <v>0</v>
      </c>
      <c r="S140" s="411">
        <f>IFERROR(VLOOKUP($B140,[5]OAX!$B$51:$S$1085,18,0),0)</f>
        <v>0</v>
      </c>
      <c r="T140" s="409">
        <v>0</v>
      </c>
      <c r="U140" s="409">
        <v>0</v>
      </c>
      <c r="V140" s="409">
        <v>0</v>
      </c>
      <c r="W140" s="409">
        <v>0</v>
      </c>
      <c r="X140" s="409">
        <v>0</v>
      </c>
      <c r="Y140" s="409">
        <v>0</v>
      </c>
      <c r="Z140" s="409">
        <v>0</v>
      </c>
      <c r="AA140" s="409">
        <v>0</v>
      </c>
      <c r="AB140" s="409">
        <f t="shared" ref="AB140:AC143" si="138">N140+T140-X140</f>
        <v>0</v>
      </c>
      <c r="AC140" s="409">
        <f t="shared" si="138"/>
        <v>0</v>
      </c>
      <c r="AD140" s="409">
        <f t="shared" si="115"/>
        <v>0</v>
      </c>
      <c r="AE140" s="409">
        <v>0</v>
      </c>
      <c r="AF140" s="409">
        <v>0</v>
      </c>
      <c r="AG140" s="409">
        <f t="shared" si="116"/>
        <v>0</v>
      </c>
      <c r="AH140" s="409">
        <v>0</v>
      </c>
      <c r="AI140" s="409">
        <v>0</v>
      </c>
      <c r="AJ140" s="409">
        <f t="shared" si="117"/>
        <v>0</v>
      </c>
      <c r="AK140" s="409">
        <v>0</v>
      </c>
      <c r="AL140" s="409">
        <v>0</v>
      </c>
      <c r="AM140" s="409">
        <f t="shared" si="118"/>
        <v>0</v>
      </c>
      <c r="AN140" s="409">
        <v>0</v>
      </c>
      <c r="AO140" s="409">
        <v>0</v>
      </c>
      <c r="AP140" s="409">
        <f t="shared" si="119"/>
        <v>0</v>
      </c>
      <c r="AQ140" s="409">
        <f t="shared" ref="AQ140:AR143" si="139">AB140-AE140--AH140-AK140-AN140</f>
        <v>0</v>
      </c>
      <c r="AR140" s="409">
        <f t="shared" si="139"/>
        <v>0</v>
      </c>
      <c r="AS140" s="409">
        <f t="shared" si="120"/>
        <v>0</v>
      </c>
      <c r="AT140" s="409">
        <f t="shared" ref="AT140:AU143" si="140">R140+V140-Z140</f>
        <v>0</v>
      </c>
      <c r="AU140" s="409">
        <f t="shared" si="140"/>
        <v>0</v>
      </c>
      <c r="AV140" s="409">
        <v>0</v>
      </c>
      <c r="AW140" s="409">
        <v>0</v>
      </c>
      <c r="AX140" s="409">
        <v>0</v>
      </c>
      <c r="AY140" s="409">
        <v>0</v>
      </c>
      <c r="AZ140" s="409">
        <f t="shared" si="133"/>
        <v>0</v>
      </c>
      <c r="BA140" s="409">
        <f t="shared" si="133"/>
        <v>0</v>
      </c>
    </row>
    <row r="141" spans="1:53" ht="46.5" hidden="1">
      <c r="A141" s="271"/>
      <c r="B141" s="78" t="str">
        <f t="shared" si="126"/>
        <v>1355000520052321</v>
      </c>
      <c r="C141" s="406">
        <v>2023</v>
      </c>
      <c r="D141" s="406">
        <v>20</v>
      </c>
      <c r="E141" s="406">
        <v>1</v>
      </c>
      <c r="F141" s="406">
        <v>3</v>
      </c>
      <c r="G141" s="406">
        <v>5</v>
      </c>
      <c r="H141" s="406">
        <v>5000</v>
      </c>
      <c r="I141" s="406">
        <v>5200</v>
      </c>
      <c r="J141" s="406">
        <v>523</v>
      </c>
      <c r="K141" s="407">
        <v>2</v>
      </c>
      <c r="L141" s="407">
        <v>1</v>
      </c>
      <c r="M141" s="408" t="s">
        <v>136</v>
      </c>
      <c r="N141" s="409">
        <f>IFERROR(VLOOKUP($B141,[5]OAX!$B$51:$S$1085,13,0),0)</f>
        <v>0</v>
      </c>
      <c r="O141" s="409">
        <f>IFERROR(VLOOKUP($B141,[5]OAX!$B$51:$S$1085,14,0),0)</f>
        <v>0</v>
      </c>
      <c r="P141" s="409">
        <f t="shared" si="129"/>
        <v>0</v>
      </c>
      <c r="Q141" s="410" t="s">
        <v>59</v>
      </c>
      <c r="R141" s="411">
        <f>IFERROR(VLOOKUP($B141,[5]OAX!$B$51:$S$1085,17,0),0)</f>
        <v>0</v>
      </c>
      <c r="S141" s="411">
        <f>IFERROR(VLOOKUP($B141,[5]OAX!$B$51:$S$1085,18,0),0)</f>
        <v>0</v>
      </c>
      <c r="T141" s="409">
        <v>0</v>
      </c>
      <c r="U141" s="409">
        <v>0</v>
      </c>
      <c r="V141" s="409">
        <v>0</v>
      </c>
      <c r="W141" s="409">
        <v>0</v>
      </c>
      <c r="X141" s="409">
        <v>0</v>
      </c>
      <c r="Y141" s="409">
        <v>0</v>
      </c>
      <c r="Z141" s="409">
        <v>0</v>
      </c>
      <c r="AA141" s="409">
        <v>0</v>
      </c>
      <c r="AB141" s="409">
        <f t="shared" si="138"/>
        <v>0</v>
      </c>
      <c r="AC141" s="409">
        <f t="shared" si="138"/>
        <v>0</v>
      </c>
      <c r="AD141" s="409">
        <f t="shared" si="115"/>
        <v>0</v>
      </c>
      <c r="AE141" s="409">
        <v>0</v>
      </c>
      <c r="AF141" s="409">
        <v>0</v>
      </c>
      <c r="AG141" s="409">
        <f t="shared" si="116"/>
        <v>0</v>
      </c>
      <c r="AH141" s="409">
        <v>0</v>
      </c>
      <c r="AI141" s="409">
        <v>0</v>
      </c>
      <c r="AJ141" s="409">
        <f t="shared" si="117"/>
        <v>0</v>
      </c>
      <c r="AK141" s="409">
        <v>0</v>
      </c>
      <c r="AL141" s="409">
        <v>0</v>
      </c>
      <c r="AM141" s="409">
        <f t="shared" si="118"/>
        <v>0</v>
      </c>
      <c r="AN141" s="409">
        <v>0</v>
      </c>
      <c r="AO141" s="409">
        <v>0</v>
      </c>
      <c r="AP141" s="409">
        <f t="shared" si="119"/>
        <v>0</v>
      </c>
      <c r="AQ141" s="409">
        <f t="shared" si="139"/>
        <v>0</v>
      </c>
      <c r="AR141" s="409">
        <f t="shared" si="139"/>
        <v>0</v>
      </c>
      <c r="AS141" s="409">
        <f t="shared" si="120"/>
        <v>0</v>
      </c>
      <c r="AT141" s="409">
        <f t="shared" si="140"/>
        <v>0</v>
      </c>
      <c r="AU141" s="409">
        <f t="shared" si="140"/>
        <v>0</v>
      </c>
      <c r="AV141" s="409">
        <v>0</v>
      </c>
      <c r="AW141" s="409">
        <v>0</v>
      </c>
      <c r="AX141" s="409">
        <v>0</v>
      </c>
      <c r="AY141" s="409">
        <v>0</v>
      </c>
      <c r="AZ141" s="409">
        <f t="shared" si="133"/>
        <v>0</v>
      </c>
      <c r="BA141" s="409">
        <f t="shared" si="133"/>
        <v>0</v>
      </c>
    </row>
    <row r="142" spans="1:53" ht="24.75" hidden="1">
      <c r="A142" s="271"/>
      <c r="B142" s="78" t="str">
        <f t="shared" si="126"/>
        <v>1355000520052331</v>
      </c>
      <c r="C142" s="406">
        <v>2023</v>
      </c>
      <c r="D142" s="406">
        <v>20</v>
      </c>
      <c r="E142" s="406">
        <v>1</v>
      </c>
      <c r="F142" s="406">
        <v>3</v>
      </c>
      <c r="G142" s="406">
        <v>5</v>
      </c>
      <c r="H142" s="406">
        <v>5000</v>
      </c>
      <c r="I142" s="406">
        <v>5200</v>
      </c>
      <c r="J142" s="406">
        <v>523</v>
      </c>
      <c r="K142" s="407">
        <v>3</v>
      </c>
      <c r="L142" s="407">
        <v>1</v>
      </c>
      <c r="M142" s="408" t="s">
        <v>137</v>
      </c>
      <c r="N142" s="409">
        <f>IFERROR(VLOOKUP($B142,[5]OAX!$B$51:$S$1085,13,0),0)</f>
        <v>0</v>
      </c>
      <c r="O142" s="409">
        <f>IFERROR(VLOOKUP($B142,[5]OAX!$B$51:$S$1085,14,0),0)</f>
        <v>0</v>
      </c>
      <c r="P142" s="409">
        <f t="shared" si="129"/>
        <v>0</v>
      </c>
      <c r="Q142" s="410" t="s">
        <v>59</v>
      </c>
      <c r="R142" s="411">
        <f>IFERROR(VLOOKUP($B142,[5]OAX!$B$51:$S$1085,17,0),0)</f>
        <v>0</v>
      </c>
      <c r="S142" s="411">
        <f>IFERROR(VLOOKUP($B142,[5]OAX!$B$51:$S$1085,18,0),0)</f>
        <v>0</v>
      </c>
      <c r="T142" s="409">
        <v>0</v>
      </c>
      <c r="U142" s="409">
        <v>0</v>
      </c>
      <c r="V142" s="409">
        <v>0</v>
      </c>
      <c r="W142" s="409">
        <v>0</v>
      </c>
      <c r="X142" s="409">
        <v>0</v>
      </c>
      <c r="Y142" s="409">
        <v>0</v>
      </c>
      <c r="Z142" s="409">
        <v>0</v>
      </c>
      <c r="AA142" s="409">
        <v>0</v>
      </c>
      <c r="AB142" s="409">
        <f t="shared" si="138"/>
        <v>0</v>
      </c>
      <c r="AC142" s="409">
        <f t="shared" si="138"/>
        <v>0</v>
      </c>
      <c r="AD142" s="409">
        <f t="shared" si="115"/>
        <v>0</v>
      </c>
      <c r="AE142" s="409">
        <v>0</v>
      </c>
      <c r="AF142" s="409">
        <v>0</v>
      </c>
      <c r="AG142" s="409">
        <f t="shared" si="116"/>
        <v>0</v>
      </c>
      <c r="AH142" s="409">
        <v>0</v>
      </c>
      <c r="AI142" s="409">
        <v>0</v>
      </c>
      <c r="AJ142" s="409">
        <f t="shared" si="117"/>
        <v>0</v>
      </c>
      <c r="AK142" s="409">
        <v>0</v>
      </c>
      <c r="AL142" s="409">
        <v>0</v>
      </c>
      <c r="AM142" s="409">
        <f t="shared" si="118"/>
        <v>0</v>
      </c>
      <c r="AN142" s="409">
        <v>0</v>
      </c>
      <c r="AO142" s="409">
        <v>0</v>
      </c>
      <c r="AP142" s="409">
        <f t="shared" si="119"/>
        <v>0</v>
      </c>
      <c r="AQ142" s="409">
        <f t="shared" si="139"/>
        <v>0</v>
      </c>
      <c r="AR142" s="409">
        <f t="shared" si="139"/>
        <v>0</v>
      </c>
      <c r="AS142" s="409">
        <f t="shared" si="120"/>
        <v>0</v>
      </c>
      <c r="AT142" s="409">
        <f t="shared" si="140"/>
        <v>0</v>
      </c>
      <c r="AU142" s="409">
        <f t="shared" si="140"/>
        <v>0</v>
      </c>
      <c r="AV142" s="409">
        <v>0</v>
      </c>
      <c r="AW142" s="409">
        <v>0</v>
      </c>
      <c r="AX142" s="409">
        <v>0</v>
      </c>
      <c r="AY142" s="409">
        <v>0</v>
      </c>
      <c r="AZ142" s="409">
        <f t="shared" si="133"/>
        <v>0</v>
      </c>
      <c r="BA142" s="409">
        <f t="shared" si="133"/>
        <v>0</v>
      </c>
    </row>
    <row r="143" spans="1:53" ht="24.75" hidden="1">
      <c r="A143" s="271"/>
      <c r="B143" s="78" t="str">
        <f t="shared" si="126"/>
        <v>1355000520052341</v>
      </c>
      <c r="C143" s="406">
        <v>2023</v>
      </c>
      <c r="D143" s="406">
        <v>20</v>
      </c>
      <c r="E143" s="406">
        <v>1</v>
      </c>
      <c r="F143" s="406">
        <v>3</v>
      </c>
      <c r="G143" s="406">
        <v>5</v>
      </c>
      <c r="H143" s="406">
        <v>5000</v>
      </c>
      <c r="I143" s="406">
        <v>5200</v>
      </c>
      <c r="J143" s="406">
        <v>523</v>
      </c>
      <c r="K143" s="407">
        <v>4</v>
      </c>
      <c r="L143" s="407">
        <v>1</v>
      </c>
      <c r="M143" s="408" t="s">
        <v>138</v>
      </c>
      <c r="N143" s="409">
        <f>IFERROR(VLOOKUP($B143,[5]OAX!$B$51:$S$1085,13,0),0)</f>
        <v>0</v>
      </c>
      <c r="O143" s="409">
        <f>IFERROR(VLOOKUP($B143,[5]OAX!$B$51:$S$1085,14,0),0)</f>
        <v>0</v>
      </c>
      <c r="P143" s="409">
        <f t="shared" si="129"/>
        <v>0</v>
      </c>
      <c r="Q143" s="410" t="s">
        <v>59</v>
      </c>
      <c r="R143" s="411">
        <f>IFERROR(VLOOKUP($B143,[5]OAX!$B$51:$S$1085,17,0),0)</f>
        <v>0</v>
      </c>
      <c r="S143" s="411">
        <f>IFERROR(VLOOKUP($B143,[5]OAX!$B$51:$S$1085,18,0),0)</f>
        <v>0</v>
      </c>
      <c r="T143" s="409">
        <v>0</v>
      </c>
      <c r="U143" s="409">
        <v>0</v>
      </c>
      <c r="V143" s="409">
        <v>0</v>
      </c>
      <c r="W143" s="409">
        <v>0</v>
      </c>
      <c r="X143" s="409">
        <v>0</v>
      </c>
      <c r="Y143" s="409">
        <v>0</v>
      </c>
      <c r="Z143" s="409">
        <v>0</v>
      </c>
      <c r="AA143" s="409">
        <v>0</v>
      </c>
      <c r="AB143" s="409">
        <f t="shared" si="138"/>
        <v>0</v>
      </c>
      <c r="AC143" s="409">
        <f t="shared" si="138"/>
        <v>0</v>
      </c>
      <c r="AD143" s="409">
        <f t="shared" si="115"/>
        <v>0</v>
      </c>
      <c r="AE143" s="409">
        <v>0</v>
      </c>
      <c r="AF143" s="409">
        <v>0</v>
      </c>
      <c r="AG143" s="409">
        <f t="shared" si="116"/>
        <v>0</v>
      </c>
      <c r="AH143" s="409">
        <v>0</v>
      </c>
      <c r="AI143" s="409">
        <v>0</v>
      </c>
      <c r="AJ143" s="409">
        <f t="shared" si="117"/>
        <v>0</v>
      </c>
      <c r="AK143" s="409">
        <v>0</v>
      </c>
      <c r="AL143" s="409">
        <v>0</v>
      </c>
      <c r="AM143" s="409">
        <f t="shared" si="118"/>
        <v>0</v>
      </c>
      <c r="AN143" s="409">
        <v>0</v>
      </c>
      <c r="AO143" s="409">
        <v>0</v>
      </c>
      <c r="AP143" s="409">
        <f t="shared" si="119"/>
        <v>0</v>
      </c>
      <c r="AQ143" s="409">
        <f t="shared" si="139"/>
        <v>0</v>
      </c>
      <c r="AR143" s="409">
        <f t="shared" si="139"/>
        <v>0</v>
      </c>
      <c r="AS143" s="409">
        <f t="shared" si="120"/>
        <v>0</v>
      </c>
      <c r="AT143" s="409">
        <f t="shared" si="140"/>
        <v>0</v>
      </c>
      <c r="AU143" s="409">
        <f t="shared" si="140"/>
        <v>0</v>
      </c>
      <c r="AV143" s="409">
        <v>0</v>
      </c>
      <c r="AW143" s="409">
        <v>0</v>
      </c>
      <c r="AX143" s="409">
        <v>0</v>
      </c>
      <c r="AY143" s="409">
        <v>0</v>
      </c>
      <c r="AZ143" s="409">
        <f t="shared" si="133"/>
        <v>0</v>
      </c>
      <c r="BA143" s="409">
        <f t="shared" si="133"/>
        <v>0</v>
      </c>
    </row>
    <row r="144" spans="1:53" ht="24.75">
      <c r="A144" s="271"/>
      <c r="B144" s="78" t="str">
        <f t="shared" si="126"/>
        <v>135500054001</v>
      </c>
      <c r="C144" s="394">
        <v>2023</v>
      </c>
      <c r="D144" s="394">
        <v>20</v>
      </c>
      <c r="E144" s="394">
        <v>1</v>
      </c>
      <c r="F144" s="394">
        <v>3</v>
      </c>
      <c r="G144" s="394">
        <v>5</v>
      </c>
      <c r="H144" s="394">
        <v>5000</v>
      </c>
      <c r="I144" s="394">
        <v>5400</v>
      </c>
      <c r="J144" s="394"/>
      <c r="K144" s="395" t="s">
        <v>45</v>
      </c>
      <c r="L144" s="395">
        <v>1</v>
      </c>
      <c r="M144" s="396" t="s">
        <v>139</v>
      </c>
      <c r="N144" s="397">
        <f>+N145</f>
        <v>2168400</v>
      </c>
      <c r="O144" s="397">
        <f>+O145</f>
        <v>29634800</v>
      </c>
      <c r="P144" s="397">
        <f t="shared" si="129"/>
        <v>31803200</v>
      </c>
      <c r="Q144" s="398"/>
      <c r="R144" s="399"/>
      <c r="S144" s="399"/>
      <c r="T144" s="397">
        <f>+T145</f>
        <v>0</v>
      </c>
      <c r="U144" s="397">
        <f t="shared" ref="U144:AC144" si="141">+U145</f>
        <v>0</v>
      </c>
      <c r="V144" s="397">
        <f t="shared" si="141"/>
        <v>0</v>
      </c>
      <c r="W144" s="397">
        <f t="shared" si="141"/>
        <v>0</v>
      </c>
      <c r="X144" s="397">
        <f t="shared" si="141"/>
        <v>0</v>
      </c>
      <c r="Y144" s="397">
        <f t="shared" si="141"/>
        <v>0</v>
      </c>
      <c r="Z144" s="397">
        <f t="shared" si="141"/>
        <v>0</v>
      </c>
      <c r="AA144" s="397">
        <f t="shared" si="141"/>
        <v>0</v>
      </c>
      <c r="AB144" s="397">
        <f t="shared" si="141"/>
        <v>2168400</v>
      </c>
      <c r="AC144" s="397">
        <f t="shared" si="141"/>
        <v>29634800</v>
      </c>
      <c r="AD144" s="397">
        <f t="shared" si="115"/>
        <v>31803200</v>
      </c>
      <c r="AE144" s="397">
        <f>+AE145</f>
        <v>2168388</v>
      </c>
      <c r="AF144" s="397">
        <f>+AF145</f>
        <v>20961084</v>
      </c>
      <c r="AG144" s="397">
        <f t="shared" si="116"/>
        <v>23129472</v>
      </c>
      <c r="AH144" s="397">
        <f>+AH145</f>
        <v>0</v>
      </c>
      <c r="AI144" s="397">
        <f>+AI145</f>
        <v>0</v>
      </c>
      <c r="AJ144" s="397">
        <f t="shared" si="117"/>
        <v>0</v>
      </c>
      <c r="AK144" s="397">
        <f>+AK145</f>
        <v>0</v>
      </c>
      <c r="AL144" s="397">
        <f>+AL145</f>
        <v>0</v>
      </c>
      <c r="AM144" s="397">
        <f t="shared" si="118"/>
        <v>0</v>
      </c>
      <c r="AN144" s="397">
        <f>+AN145</f>
        <v>0</v>
      </c>
      <c r="AO144" s="397">
        <f>+AO145</f>
        <v>0</v>
      </c>
      <c r="AP144" s="397">
        <f t="shared" si="119"/>
        <v>0</v>
      </c>
      <c r="AQ144" s="397">
        <f>+AQ145</f>
        <v>12</v>
      </c>
      <c r="AR144" s="397">
        <f>+AR145</f>
        <v>8673716</v>
      </c>
      <c r="AS144" s="397">
        <f t="shared" si="120"/>
        <v>8673728</v>
      </c>
      <c r="AT144" s="397"/>
      <c r="AU144" s="397"/>
      <c r="AV144" s="397"/>
      <c r="AW144" s="397"/>
      <c r="AX144" s="397"/>
      <c r="AY144" s="397"/>
      <c r="AZ144" s="397"/>
      <c r="BA144" s="397"/>
    </row>
    <row r="145" spans="1:53" ht="24.75">
      <c r="A145" s="271"/>
      <c r="B145" s="78" t="str">
        <f t="shared" si="126"/>
        <v>135500054005411</v>
      </c>
      <c r="C145" s="400">
        <v>2023</v>
      </c>
      <c r="D145" s="400">
        <v>20</v>
      </c>
      <c r="E145" s="400">
        <v>1</v>
      </c>
      <c r="F145" s="400">
        <v>3</v>
      </c>
      <c r="G145" s="400">
        <v>5</v>
      </c>
      <c r="H145" s="400">
        <v>5000</v>
      </c>
      <c r="I145" s="400">
        <v>5400</v>
      </c>
      <c r="J145" s="400">
        <v>541</v>
      </c>
      <c r="K145" s="401"/>
      <c r="L145" s="401">
        <v>1</v>
      </c>
      <c r="M145" s="402" t="s">
        <v>140</v>
      </c>
      <c r="N145" s="403">
        <f>SUM(N146:N154)</f>
        <v>2168400</v>
      </c>
      <c r="O145" s="403">
        <f>SUM(O146:O154)</f>
        <v>29634800</v>
      </c>
      <c r="P145" s="403">
        <f t="shared" si="129"/>
        <v>31803200</v>
      </c>
      <c r="Q145" s="404"/>
      <c r="R145" s="405"/>
      <c r="S145" s="405"/>
      <c r="T145" s="403">
        <f>SUM(T146:T154)</f>
        <v>0</v>
      </c>
      <c r="U145" s="403">
        <f t="shared" ref="U145:AC145" si="142">SUM(U146:U154)</f>
        <v>0</v>
      </c>
      <c r="V145" s="403">
        <f t="shared" si="142"/>
        <v>0</v>
      </c>
      <c r="W145" s="403">
        <f t="shared" si="142"/>
        <v>0</v>
      </c>
      <c r="X145" s="403">
        <f t="shared" si="142"/>
        <v>0</v>
      </c>
      <c r="Y145" s="403">
        <f t="shared" si="142"/>
        <v>0</v>
      </c>
      <c r="Z145" s="403">
        <f t="shared" si="142"/>
        <v>0</v>
      </c>
      <c r="AA145" s="403">
        <f t="shared" si="142"/>
        <v>0</v>
      </c>
      <c r="AB145" s="403">
        <f t="shared" si="142"/>
        <v>2168400</v>
      </c>
      <c r="AC145" s="403">
        <f t="shared" si="142"/>
        <v>29634800</v>
      </c>
      <c r="AD145" s="403">
        <f t="shared" si="115"/>
        <v>31803200</v>
      </c>
      <c r="AE145" s="403">
        <f>SUM(AE146:AE154)</f>
        <v>2168388</v>
      </c>
      <c r="AF145" s="403">
        <f>SUM(AF146:AF154)</f>
        <v>20961084</v>
      </c>
      <c r="AG145" s="403">
        <f t="shared" si="116"/>
        <v>23129472</v>
      </c>
      <c r="AH145" s="403">
        <f>SUM(AH146:AH154)</f>
        <v>0</v>
      </c>
      <c r="AI145" s="403">
        <f>SUM(AI146:AI154)</f>
        <v>0</v>
      </c>
      <c r="AJ145" s="403">
        <f t="shared" si="117"/>
        <v>0</v>
      </c>
      <c r="AK145" s="403">
        <f>SUM(AK146:AK154)</f>
        <v>0</v>
      </c>
      <c r="AL145" s="403">
        <f>SUM(AL146:AL154)</f>
        <v>0</v>
      </c>
      <c r="AM145" s="403">
        <f t="shared" si="118"/>
        <v>0</v>
      </c>
      <c r="AN145" s="403">
        <f>SUM(AN146:AN154)</f>
        <v>0</v>
      </c>
      <c r="AO145" s="403">
        <f>SUM(AO146:AO154)</f>
        <v>0</v>
      </c>
      <c r="AP145" s="403">
        <f t="shared" si="119"/>
        <v>0</v>
      </c>
      <c r="AQ145" s="403">
        <f>SUM(AQ146:AQ154)</f>
        <v>12</v>
      </c>
      <c r="AR145" s="403">
        <f>SUM(AR146:AR154)</f>
        <v>8673716</v>
      </c>
      <c r="AS145" s="403">
        <f t="shared" si="120"/>
        <v>8673728</v>
      </c>
      <c r="AT145" s="403"/>
      <c r="AU145" s="403"/>
      <c r="AV145" s="403"/>
      <c r="AW145" s="403"/>
      <c r="AX145" s="403"/>
      <c r="AY145" s="403"/>
      <c r="AZ145" s="403"/>
      <c r="BA145" s="403"/>
    </row>
    <row r="146" spans="1:53" ht="24.75" hidden="1">
      <c r="A146" s="271"/>
      <c r="B146" s="78" t="str">
        <f t="shared" si="126"/>
        <v>1355000540054111</v>
      </c>
      <c r="C146" s="406">
        <v>2023</v>
      </c>
      <c r="D146" s="406">
        <v>20</v>
      </c>
      <c r="E146" s="406">
        <v>1</v>
      </c>
      <c r="F146" s="406">
        <v>3</v>
      </c>
      <c r="G146" s="406">
        <v>5</v>
      </c>
      <c r="H146" s="406">
        <v>5000</v>
      </c>
      <c r="I146" s="406">
        <v>5400</v>
      </c>
      <c r="J146" s="406">
        <v>541</v>
      </c>
      <c r="K146" s="407">
        <v>1</v>
      </c>
      <c r="L146" s="407">
        <v>1</v>
      </c>
      <c r="M146" s="408" t="s">
        <v>141</v>
      </c>
      <c r="N146" s="409">
        <f>IFERROR(VLOOKUP($B146,[5]OAX!$B$51:$S$1085,13,0),0)</f>
        <v>0</v>
      </c>
      <c r="O146" s="409">
        <f>IFERROR(VLOOKUP($B146,[5]OAX!$B$51:$S$1085,14,0),0)</f>
        <v>0</v>
      </c>
      <c r="P146" s="409">
        <f t="shared" si="129"/>
        <v>0</v>
      </c>
      <c r="Q146" s="410" t="s">
        <v>59</v>
      </c>
      <c r="R146" s="411">
        <f>IFERROR(VLOOKUP($B146,[5]OAX!$B$51:$S$1085,17,0),0)</f>
        <v>0</v>
      </c>
      <c r="S146" s="411">
        <f>IFERROR(VLOOKUP($B146,[5]OAX!$B$51:$S$1085,18,0),0)</f>
        <v>0</v>
      </c>
      <c r="T146" s="409">
        <v>0</v>
      </c>
      <c r="U146" s="409">
        <v>0</v>
      </c>
      <c r="V146" s="409">
        <v>0</v>
      </c>
      <c r="W146" s="409">
        <v>0</v>
      </c>
      <c r="X146" s="409">
        <v>0</v>
      </c>
      <c r="Y146" s="409">
        <v>0</v>
      </c>
      <c r="Z146" s="409">
        <v>0</v>
      </c>
      <c r="AA146" s="409">
        <v>0</v>
      </c>
      <c r="AB146" s="409">
        <f t="shared" ref="AB146:AC154" si="143">N146+T146-X146</f>
        <v>0</v>
      </c>
      <c r="AC146" s="409">
        <f t="shared" si="143"/>
        <v>0</v>
      </c>
      <c r="AD146" s="409">
        <f t="shared" si="115"/>
        <v>0</v>
      </c>
      <c r="AE146" s="409">
        <v>0</v>
      </c>
      <c r="AF146" s="409">
        <v>0</v>
      </c>
      <c r="AG146" s="409">
        <f t="shared" si="116"/>
        <v>0</v>
      </c>
      <c r="AH146" s="409">
        <v>0</v>
      </c>
      <c r="AI146" s="409">
        <v>0</v>
      </c>
      <c r="AJ146" s="409">
        <f t="shared" si="117"/>
        <v>0</v>
      </c>
      <c r="AK146" s="409">
        <v>0</v>
      </c>
      <c r="AL146" s="409">
        <v>0</v>
      </c>
      <c r="AM146" s="409">
        <f t="shared" si="118"/>
        <v>0</v>
      </c>
      <c r="AN146" s="409">
        <v>0</v>
      </c>
      <c r="AO146" s="409">
        <v>0</v>
      </c>
      <c r="AP146" s="409">
        <f t="shared" si="119"/>
        <v>0</v>
      </c>
      <c r="AQ146" s="409">
        <f t="shared" ref="AQ146:AR154" si="144">AB146-AE146--AH146-AK146-AN146</f>
        <v>0</v>
      </c>
      <c r="AR146" s="409">
        <f t="shared" si="144"/>
        <v>0</v>
      </c>
      <c r="AS146" s="409">
        <f t="shared" si="120"/>
        <v>0</v>
      </c>
      <c r="AT146" s="409">
        <f t="shared" ref="AT146:AU154" si="145">R146+V146-Z146</f>
        <v>0</v>
      </c>
      <c r="AU146" s="409">
        <f t="shared" si="145"/>
        <v>0</v>
      </c>
      <c r="AV146" s="409">
        <v>0</v>
      </c>
      <c r="AW146" s="409">
        <v>0</v>
      </c>
      <c r="AX146" s="409">
        <v>0</v>
      </c>
      <c r="AY146" s="409">
        <v>0</v>
      </c>
      <c r="AZ146" s="409">
        <f t="shared" si="133"/>
        <v>0</v>
      </c>
      <c r="BA146" s="409">
        <f t="shared" si="133"/>
        <v>0</v>
      </c>
    </row>
    <row r="147" spans="1:53" ht="24.75">
      <c r="A147" s="272"/>
      <c r="B147" s="78" t="str">
        <f t="shared" si="126"/>
        <v>1355000540054121</v>
      </c>
      <c r="C147" s="406">
        <v>2023</v>
      </c>
      <c r="D147" s="406">
        <v>20</v>
      </c>
      <c r="E147" s="406">
        <v>1</v>
      </c>
      <c r="F147" s="406">
        <v>3</v>
      </c>
      <c r="G147" s="406">
        <v>5</v>
      </c>
      <c r="H147" s="406">
        <v>5000</v>
      </c>
      <c r="I147" s="406">
        <v>5400</v>
      </c>
      <c r="J147" s="406">
        <v>541</v>
      </c>
      <c r="K147" s="407">
        <v>2</v>
      </c>
      <c r="L147" s="407">
        <v>1</v>
      </c>
      <c r="M147" s="408" t="s">
        <v>142</v>
      </c>
      <c r="N147" s="409">
        <f>IFERROR(VLOOKUP($B147,[5]OAX!$B$51:$S$1085,13,0),0)</f>
        <v>2168400</v>
      </c>
      <c r="O147" s="409">
        <f>IFERROR(VLOOKUP($B147,[5]OAX!$B$51:$S$1085,14,0),0)</f>
        <v>29634800</v>
      </c>
      <c r="P147" s="409">
        <f t="shared" si="129"/>
        <v>31803200</v>
      </c>
      <c r="Q147" s="410" t="s">
        <v>59</v>
      </c>
      <c r="R147" s="411">
        <f>IFERROR(VLOOKUP($B147,[5]OAX!$B$51:$S$1085,17,0),0)</f>
        <v>44</v>
      </c>
      <c r="S147" s="411">
        <f>IFERROR(VLOOKUP($B147,[5]OAX!$B$51:$S$1085,18,0),0)</f>
        <v>0</v>
      </c>
      <c r="T147" s="409">
        <v>0</v>
      </c>
      <c r="U147" s="409">
        <v>0</v>
      </c>
      <c r="V147" s="409">
        <v>0</v>
      </c>
      <c r="W147" s="409">
        <v>0</v>
      </c>
      <c r="X147" s="409">
        <v>0</v>
      </c>
      <c r="Y147" s="409">
        <v>0</v>
      </c>
      <c r="Z147" s="409">
        <v>0</v>
      </c>
      <c r="AA147" s="409">
        <v>0</v>
      </c>
      <c r="AB147" s="409">
        <f t="shared" si="143"/>
        <v>2168400</v>
      </c>
      <c r="AC147" s="409">
        <f t="shared" si="143"/>
        <v>29634800</v>
      </c>
      <c r="AD147" s="409">
        <f t="shared" si="115"/>
        <v>31803200</v>
      </c>
      <c r="AE147" s="409">
        <f>722796+722796+722796</f>
        <v>2168388</v>
      </c>
      <c r="AF147" s="409">
        <v>20961084</v>
      </c>
      <c r="AG147" s="409">
        <f t="shared" si="116"/>
        <v>23129472</v>
      </c>
      <c r="AH147" s="409">
        <v>0</v>
      </c>
      <c r="AI147" s="409">
        <v>0</v>
      </c>
      <c r="AJ147" s="409">
        <f t="shared" si="117"/>
        <v>0</v>
      </c>
      <c r="AK147" s="409">
        <v>0</v>
      </c>
      <c r="AL147" s="409">
        <v>0</v>
      </c>
      <c r="AM147" s="409">
        <f t="shared" si="118"/>
        <v>0</v>
      </c>
      <c r="AN147" s="409">
        <v>0</v>
      </c>
      <c r="AO147" s="409">
        <v>0</v>
      </c>
      <c r="AP147" s="409">
        <f t="shared" si="119"/>
        <v>0</v>
      </c>
      <c r="AQ147" s="409">
        <f t="shared" si="144"/>
        <v>12</v>
      </c>
      <c r="AR147" s="409">
        <f t="shared" si="144"/>
        <v>8673716</v>
      </c>
      <c r="AS147" s="409">
        <f t="shared" si="120"/>
        <v>8673728</v>
      </c>
      <c r="AT147" s="409">
        <f t="shared" si="145"/>
        <v>44</v>
      </c>
      <c r="AU147" s="409">
        <f t="shared" si="145"/>
        <v>0</v>
      </c>
      <c r="AV147" s="409">
        <v>32</v>
      </c>
      <c r="AW147" s="409">
        <v>0</v>
      </c>
      <c r="AX147" s="409">
        <v>0</v>
      </c>
      <c r="AY147" s="409">
        <v>0</v>
      </c>
      <c r="AZ147" s="409">
        <f t="shared" si="133"/>
        <v>12</v>
      </c>
      <c r="BA147" s="409">
        <f t="shared" si="133"/>
        <v>0</v>
      </c>
    </row>
    <row r="148" spans="1:53" ht="24.75" hidden="1">
      <c r="A148" s="272"/>
      <c r="B148" s="78" t="str">
        <f t="shared" si="126"/>
        <v>1355000540054131</v>
      </c>
      <c r="C148" s="406">
        <v>2023</v>
      </c>
      <c r="D148" s="406">
        <v>20</v>
      </c>
      <c r="E148" s="406">
        <v>1</v>
      </c>
      <c r="F148" s="406">
        <v>3</v>
      </c>
      <c r="G148" s="406">
        <v>5</v>
      </c>
      <c r="H148" s="406">
        <v>5000</v>
      </c>
      <c r="I148" s="406">
        <v>5400</v>
      </c>
      <c r="J148" s="406">
        <v>541</v>
      </c>
      <c r="K148" s="407">
        <v>3</v>
      </c>
      <c r="L148" s="407">
        <v>1</v>
      </c>
      <c r="M148" s="408" t="s">
        <v>143</v>
      </c>
      <c r="N148" s="409">
        <f>IFERROR(VLOOKUP($B148,[5]OAX!$B$51:$S$1085,13,0),0)</f>
        <v>0</v>
      </c>
      <c r="O148" s="409">
        <f>IFERROR(VLOOKUP($B148,[5]OAX!$B$51:$S$1085,14,0),0)</f>
        <v>0</v>
      </c>
      <c r="P148" s="409">
        <f t="shared" si="129"/>
        <v>0</v>
      </c>
      <c r="Q148" s="410" t="s">
        <v>59</v>
      </c>
      <c r="R148" s="411">
        <f>IFERROR(VLOOKUP($B148,[5]OAX!$B$51:$S$1085,17,0),0)</f>
        <v>0</v>
      </c>
      <c r="S148" s="411">
        <f>IFERROR(VLOOKUP($B148,[5]OAX!$B$51:$S$1085,18,0),0)</f>
        <v>0</v>
      </c>
      <c r="T148" s="409">
        <v>0</v>
      </c>
      <c r="U148" s="409">
        <v>0</v>
      </c>
      <c r="V148" s="409">
        <v>0</v>
      </c>
      <c r="W148" s="409">
        <v>0</v>
      </c>
      <c r="X148" s="409">
        <v>0</v>
      </c>
      <c r="Y148" s="409">
        <v>0</v>
      </c>
      <c r="Z148" s="409">
        <v>0</v>
      </c>
      <c r="AA148" s="409">
        <v>0</v>
      </c>
      <c r="AB148" s="409">
        <f t="shared" si="143"/>
        <v>0</v>
      </c>
      <c r="AC148" s="409">
        <f t="shared" si="143"/>
        <v>0</v>
      </c>
      <c r="AD148" s="409">
        <f t="shared" si="115"/>
        <v>0</v>
      </c>
      <c r="AE148" s="409">
        <v>0</v>
      </c>
      <c r="AF148" s="409">
        <v>0</v>
      </c>
      <c r="AG148" s="409">
        <f t="shared" si="116"/>
        <v>0</v>
      </c>
      <c r="AH148" s="409">
        <v>0</v>
      </c>
      <c r="AI148" s="409">
        <v>0</v>
      </c>
      <c r="AJ148" s="409">
        <f t="shared" si="117"/>
        <v>0</v>
      </c>
      <c r="AK148" s="409">
        <v>0</v>
      </c>
      <c r="AL148" s="409">
        <v>0</v>
      </c>
      <c r="AM148" s="409">
        <f t="shared" si="118"/>
        <v>0</v>
      </c>
      <c r="AN148" s="409">
        <v>0</v>
      </c>
      <c r="AO148" s="409">
        <v>0</v>
      </c>
      <c r="AP148" s="409">
        <f t="shared" si="119"/>
        <v>0</v>
      </c>
      <c r="AQ148" s="409">
        <f t="shared" si="144"/>
        <v>0</v>
      </c>
      <c r="AR148" s="409">
        <f t="shared" si="144"/>
        <v>0</v>
      </c>
      <c r="AS148" s="409">
        <f t="shared" si="120"/>
        <v>0</v>
      </c>
      <c r="AT148" s="409">
        <f t="shared" si="145"/>
        <v>0</v>
      </c>
      <c r="AU148" s="409">
        <f t="shared" si="145"/>
        <v>0</v>
      </c>
      <c r="AV148" s="409">
        <v>0</v>
      </c>
      <c r="AW148" s="409">
        <v>0</v>
      </c>
      <c r="AX148" s="409">
        <v>0</v>
      </c>
      <c r="AY148" s="409">
        <v>0</v>
      </c>
      <c r="AZ148" s="409">
        <f t="shared" si="133"/>
        <v>0</v>
      </c>
      <c r="BA148" s="409">
        <f t="shared" si="133"/>
        <v>0</v>
      </c>
    </row>
    <row r="149" spans="1:53" ht="24.75" hidden="1">
      <c r="A149" s="272"/>
      <c r="B149" s="78" t="str">
        <f t="shared" si="126"/>
        <v>1355000540054141</v>
      </c>
      <c r="C149" s="406">
        <v>2023</v>
      </c>
      <c r="D149" s="406">
        <v>20</v>
      </c>
      <c r="E149" s="406">
        <v>1</v>
      </c>
      <c r="F149" s="406">
        <v>3</v>
      </c>
      <c r="G149" s="406">
        <v>5</v>
      </c>
      <c r="H149" s="406">
        <v>5000</v>
      </c>
      <c r="I149" s="406">
        <v>5400</v>
      </c>
      <c r="J149" s="406">
        <v>541</v>
      </c>
      <c r="K149" s="407">
        <v>4</v>
      </c>
      <c r="L149" s="407">
        <v>1</v>
      </c>
      <c r="M149" s="408" t="s">
        <v>144</v>
      </c>
      <c r="N149" s="409">
        <f>IFERROR(VLOOKUP($B149,[5]OAX!$B$51:$S$1085,13,0),0)</f>
        <v>0</v>
      </c>
      <c r="O149" s="409">
        <f>IFERROR(VLOOKUP($B149,[5]OAX!$B$51:$S$1085,14,0),0)</f>
        <v>0</v>
      </c>
      <c r="P149" s="409">
        <f t="shared" si="129"/>
        <v>0</v>
      </c>
      <c r="Q149" s="410" t="s">
        <v>59</v>
      </c>
      <c r="R149" s="411">
        <f>IFERROR(VLOOKUP($B149,[5]OAX!$B$51:$S$1085,17,0),0)</f>
        <v>0</v>
      </c>
      <c r="S149" s="411">
        <f>IFERROR(VLOOKUP($B149,[5]OAX!$B$51:$S$1085,18,0),0)</f>
        <v>0</v>
      </c>
      <c r="T149" s="409">
        <v>0</v>
      </c>
      <c r="U149" s="409">
        <v>0</v>
      </c>
      <c r="V149" s="409">
        <v>0</v>
      </c>
      <c r="W149" s="409">
        <v>0</v>
      </c>
      <c r="X149" s="409">
        <v>0</v>
      </c>
      <c r="Y149" s="409">
        <v>0</v>
      </c>
      <c r="Z149" s="409">
        <v>0</v>
      </c>
      <c r="AA149" s="409">
        <v>0</v>
      </c>
      <c r="AB149" s="409">
        <f t="shared" si="143"/>
        <v>0</v>
      </c>
      <c r="AC149" s="409">
        <f t="shared" si="143"/>
        <v>0</v>
      </c>
      <c r="AD149" s="409">
        <f t="shared" si="115"/>
        <v>0</v>
      </c>
      <c r="AE149" s="409">
        <v>0</v>
      </c>
      <c r="AF149" s="409">
        <v>0</v>
      </c>
      <c r="AG149" s="409">
        <f t="shared" si="116"/>
        <v>0</v>
      </c>
      <c r="AH149" s="409">
        <v>0</v>
      </c>
      <c r="AI149" s="409">
        <v>0</v>
      </c>
      <c r="AJ149" s="409">
        <f t="shared" si="117"/>
        <v>0</v>
      </c>
      <c r="AK149" s="409">
        <v>0</v>
      </c>
      <c r="AL149" s="409">
        <v>0</v>
      </c>
      <c r="AM149" s="409">
        <f t="shared" si="118"/>
        <v>0</v>
      </c>
      <c r="AN149" s="409">
        <v>0</v>
      </c>
      <c r="AO149" s="409">
        <v>0</v>
      </c>
      <c r="AP149" s="409">
        <f t="shared" si="119"/>
        <v>0</v>
      </c>
      <c r="AQ149" s="409">
        <f t="shared" si="144"/>
        <v>0</v>
      </c>
      <c r="AR149" s="409">
        <f t="shared" si="144"/>
        <v>0</v>
      </c>
      <c r="AS149" s="409">
        <f t="shared" si="120"/>
        <v>0</v>
      </c>
      <c r="AT149" s="409">
        <f t="shared" si="145"/>
        <v>0</v>
      </c>
      <c r="AU149" s="409">
        <f t="shared" si="145"/>
        <v>0</v>
      </c>
      <c r="AV149" s="409">
        <v>0</v>
      </c>
      <c r="AW149" s="409">
        <v>0</v>
      </c>
      <c r="AX149" s="409">
        <v>0</v>
      </c>
      <c r="AY149" s="409">
        <v>0</v>
      </c>
      <c r="AZ149" s="409">
        <f t="shared" si="133"/>
        <v>0</v>
      </c>
      <c r="BA149" s="409">
        <f t="shared" si="133"/>
        <v>0</v>
      </c>
    </row>
    <row r="150" spans="1:53" ht="24.75" hidden="1">
      <c r="A150" s="272"/>
      <c r="B150" s="78" t="str">
        <f t="shared" si="126"/>
        <v>1355000540054151</v>
      </c>
      <c r="C150" s="406">
        <v>2023</v>
      </c>
      <c r="D150" s="406">
        <v>20</v>
      </c>
      <c r="E150" s="406">
        <v>1</v>
      </c>
      <c r="F150" s="406">
        <v>3</v>
      </c>
      <c r="G150" s="406">
        <v>5</v>
      </c>
      <c r="H150" s="406">
        <v>5000</v>
      </c>
      <c r="I150" s="406">
        <v>5400</v>
      </c>
      <c r="J150" s="406">
        <v>541</v>
      </c>
      <c r="K150" s="407">
        <v>5</v>
      </c>
      <c r="L150" s="407">
        <v>1</v>
      </c>
      <c r="M150" s="408" t="s">
        <v>145</v>
      </c>
      <c r="N150" s="409">
        <f>IFERROR(VLOOKUP($B150,[5]OAX!$B$51:$S$1085,13,0),0)</f>
        <v>0</v>
      </c>
      <c r="O150" s="409">
        <f>IFERROR(VLOOKUP($B150,[5]OAX!$B$51:$S$1085,14,0),0)</f>
        <v>0</v>
      </c>
      <c r="P150" s="409">
        <f t="shared" si="129"/>
        <v>0</v>
      </c>
      <c r="Q150" s="410" t="s">
        <v>59</v>
      </c>
      <c r="R150" s="411">
        <f>IFERROR(VLOOKUP($B150,[5]OAX!$B$51:$S$1085,17,0),0)</f>
        <v>0</v>
      </c>
      <c r="S150" s="411">
        <f>IFERROR(VLOOKUP($B150,[5]OAX!$B$51:$S$1085,18,0),0)</f>
        <v>0</v>
      </c>
      <c r="T150" s="409">
        <v>0</v>
      </c>
      <c r="U150" s="409">
        <v>0</v>
      </c>
      <c r="V150" s="409">
        <v>0</v>
      </c>
      <c r="W150" s="409">
        <v>0</v>
      </c>
      <c r="X150" s="409">
        <v>0</v>
      </c>
      <c r="Y150" s="409">
        <v>0</v>
      </c>
      <c r="Z150" s="409">
        <v>0</v>
      </c>
      <c r="AA150" s="409">
        <v>0</v>
      </c>
      <c r="AB150" s="409">
        <f t="shared" si="143"/>
        <v>0</v>
      </c>
      <c r="AC150" s="409">
        <f t="shared" si="143"/>
        <v>0</v>
      </c>
      <c r="AD150" s="409">
        <f t="shared" si="115"/>
        <v>0</v>
      </c>
      <c r="AE150" s="409">
        <v>0</v>
      </c>
      <c r="AF150" s="409">
        <v>0</v>
      </c>
      <c r="AG150" s="409">
        <f t="shared" si="116"/>
        <v>0</v>
      </c>
      <c r="AH150" s="409">
        <v>0</v>
      </c>
      <c r="AI150" s="409">
        <v>0</v>
      </c>
      <c r="AJ150" s="409">
        <f t="shared" si="117"/>
        <v>0</v>
      </c>
      <c r="AK150" s="409">
        <v>0</v>
      </c>
      <c r="AL150" s="409">
        <v>0</v>
      </c>
      <c r="AM150" s="409">
        <f t="shared" si="118"/>
        <v>0</v>
      </c>
      <c r="AN150" s="409">
        <v>0</v>
      </c>
      <c r="AO150" s="409">
        <v>0</v>
      </c>
      <c r="AP150" s="409">
        <f t="shared" si="119"/>
        <v>0</v>
      </c>
      <c r="AQ150" s="409">
        <f t="shared" si="144"/>
        <v>0</v>
      </c>
      <c r="AR150" s="409">
        <f t="shared" si="144"/>
        <v>0</v>
      </c>
      <c r="AS150" s="409">
        <f t="shared" si="120"/>
        <v>0</v>
      </c>
      <c r="AT150" s="409">
        <f t="shared" si="145"/>
        <v>0</v>
      </c>
      <c r="AU150" s="409">
        <f t="shared" si="145"/>
        <v>0</v>
      </c>
      <c r="AV150" s="409">
        <v>0</v>
      </c>
      <c r="AW150" s="409">
        <v>0</v>
      </c>
      <c r="AX150" s="409">
        <v>0</v>
      </c>
      <c r="AY150" s="409">
        <v>0</v>
      </c>
      <c r="AZ150" s="409">
        <f t="shared" si="133"/>
        <v>0</v>
      </c>
      <c r="BA150" s="409">
        <f t="shared" si="133"/>
        <v>0</v>
      </c>
    </row>
    <row r="151" spans="1:53" ht="24.75" hidden="1">
      <c r="A151" s="272"/>
      <c r="B151" s="78" t="str">
        <f t="shared" si="126"/>
        <v>1355000540054161</v>
      </c>
      <c r="C151" s="406">
        <v>2023</v>
      </c>
      <c r="D151" s="406">
        <v>20</v>
      </c>
      <c r="E151" s="406">
        <v>1</v>
      </c>
      <c r="F151" s="406">
        <v>3</v>
      </c>
      <c r="G151" s="406">
        <v>5</v>
      </c>
      <c r="H151" s="406">
        <v>5000</v>
      </c>
      <c r="I151" s="406">
        <v>5400</v>
      </c>
      <c r="J151" s="406">
        <v>541</v>
      </c>
      <c r="K151" s="407">
        <v>6</v>
      </c>
      <c r="L151" s="407">
        <v>1</v>
      </c>
      <c r="M151" s="408" t="s">
        <v>146</v>
      </c>
      <c r="N151" s="409">
        <f>IFERROR(VLOOKUP($B151,[5]OAX!$B$51:$S$1085,13,0),0)</f>
        <v>0</v>
      </c>
      <c r="O151" s="409">
        <f>IFERROR(VLOOKUP($B151,[5]OAX!$B$51:$S$1085,14,0),0)</f>
        <v>0</v>
      </c>
      <c r="P151" s="409">
        <f t="shared" si="129"/>
        <v>0</v>
      </c>
      <c r="Q151" s="410" t="s">
        <v>59</v>
      </c>
      <c r="R151" s="411">
        <f>IFERROR(VLOOKUP($B151,[5]OAX!$B$51:$S$1085,17,0),0)</f>
        <v>0</v>
      </c>
      <c r="S151" s="411">
        <f>IFERROR(VLOOKUP($B151,[5]OAX!$B$51:$S$1085,18,0),0)</f>
        <v>0</v>
      </c>
      <c r="T151" s="409">
        <v>0</v>
      </c>
      <c r="U151" s="409">
        <v>0</v>
      </c>
      <c r="V151" s="409">
        <v>0</v>
      </c>
      <c r="W151" s="409">
        <v>0</v>
      </c>
      <c r="X151" s="409">
        <v>0</v>
      </c>
      <c r="Y151" s="409">
        <v>0</v>
      </c>
      <c r="Z151" s="409">
        <v>0</v>
      </c>
      <c r="AA151" s="409">
        <v>0</v>
      </c>
      <c r="AB151" s="409">
        <f t="shared" si="143"/>
        <v>0</v>
      </c>
      <c r="AC151" s="409">
        <f t="shared" si="143"/>
        <v>0</v>
      </c>
      <c r="AD151" s="409">
        <f t="shared" si="115"/>
        <v>0</v>
      </c>
      <c r="AE151" s="409">
        <v>0</v>
      </c>
      <c r="AF151" s="409">
        <v>0</v>
      </c>
      <c r="AG151" s="409">
        <f t="shared" si="116"/>
        <v>0</v>
      </c>
      <c r="AH151" s="409">
        <v>0</v>
      </c>
      <c r="AI151" s="409">
        <v>0</v>
      </c>
      <c r="AJ151" s="409">
        <f t="shared" si="117"/>
        <v>0</v>
      </c>
      <c r="AK151" s="409">
        <v>0</v>
      </c>
      <c r="AL151" s="409">
        <v>0</v>
      </c>
      <c r="AM151" s="409">
        <f t="shared" si="118"/>
        <v>0</v>
      </c>
      <c r="AN151" s="409">
        <v>0</v>
      </c>
      <c r="AO151" s="409">
        <v>0</v>
      </c>
      <c r="AP151" s="409">
        <f t="shared" si="119"/>
        <v>0</v>
      </c>
      <c r="AQ151" s="409">
        <f t="shared" si="144"/>
        <v>0</v>
      </c>
      <c r="AR151" s="409">
        <f t="shared" si="144"/>
        <v>0</v>
      </c>
      <c r="AS151" s="409">
        <f t="shared" si="120"/>
        <v>0</v>
      </c>
      <c r="AT151" s="409">
        <f t="shared" si="145"/>
        <v>0</v>
      </c>
      <c r="AU151" s="409">
        <f t="shared" si="145"/>
        <v>0</v>
      </c>
      <c r="AV151" s="409">
        <v>0</v>
      </c>
      <c r="AW151" s="409">
        <v>0</v>
      </c>
      <c r="AX151" s="409">
        <v>0</v>
      </c>
      <c r="AY151" s="409">
        <v>0</v>
      </c>
      <c r="AZ151" s="409">
        <f t="shared" si="133"/>
        <v>0</v>
      </c>
      <c r="BA151" s="409">
        <f t="shared" si="133"/>
        <v>0</v>
      </c>
    </row>
    <row r="152" spans="1:53" ht="24.75" hidden="1">
      <c r="A152" s="272"/>
      <c r="B152" s="78" t="str">
        <f t="shared" si="126"/>
        <v>1355000540054171</v>
      </c>
      <c r="C152" s="406">
        <v>2023</v>
      </c>
      <c r="D152" s="406">
        <v>20</v>
      </c>
      <c r="E152" s="406">
        <v>1</v>
      </c>
      <c r="F152" s="406">
        <v>3</v>
      </c>
      <c r="G152" s="406">
        <v>5</v>
      </c>
      <c r="H152" s="406">
        <v>5000</v>
      </c>
      <c r="I152" s="406">
        <v>5400</v>
      </c>
      <c r="J152" s="406">
        <v>541</v>
      </c>
      <c r="K152" s="407">
        <v>7</v>
      </c>
      <c r="L152" s="407">
        <v>1</v>
      </c>
      <c r="M152" s="408" t="s">
        <v>147</v>
      </c>
      <c r="N152" s="409">
        <f>IFERROR(VLOOKUP($B152,[5]OAX!$B$51:$S$1085,13,0),0)</f>
        <v>0</v>
      </c>
      <c r="O152" s="409">
        <f>IFERROR(VLOOKUP($B152,[5]OAX!$B$51:$S$1085,14,0),0)</f>
        <v>0</v>
      </c>
      <c r="P152" s="409">
        <f t="shared" si="129"/>
        <v>0</v>
      </c>
      <c r="Q152" s="410" t="s">
        <v>59</v>
      </c>
      <c r="R152" s="411">
        <f>IFERROR(VLOOKUP($B152,[5]OAX!$B$51:$S$1085,17,0),0)</f>
        <v>0</v>
      </c>
      <c r="S152" s="411">
        <f>IFERROR(VLOOKUP($B152,[5]OAX!$B$51:$S$1085,18,0),0)</f>
        <v>0</v>
      </c>
      <c r="T152" s="409">
        <v>0</v>
      </c>
      <c r="U152" s="409">
        <v>0</v>
      </c>
      <c r="V152" s="409">
        <v>0</v>
      </c>
      <c r="W152" s="409">
        <v>0</v>
      </c>
      <c r="X152" s="409">
        <v>0</v>
      </c>
      <c r="Y152" s="409">
        <v>0</v>
      </c>
      <c r="Z152" s="409">
        <v>0</v>
      </c>
      <c r="AA152" s="409">
        <v>0</v>
      </c>
      <c r="AB152" s="409">
        <f t="shared" si="143"/>
        <v>0</v>
      </c>
      <c r="AC152" s="409">
        <f t="shared" si="143"/>
        <v>0</v>
      </c>
      <c r="AD152" s="409">
        <f t="shared" si="115"/>
        <v>0</v>
      </c>
      <c r="AE152" s="409">
        <v>0</v>
      </c>
      <c r="AF152" s="409">
        <v>0</v>
      </c>
      <c r="AG152" s="409">
        <f t="shared" si="116"/>
        <v>0</v>
      </c>
      <c r="AH152" s="409">
        <v>0</v>
      </c>
      <c r="AI152" s="409">
        <v>0</v>
      </c>
      <c r="AJ152" s="409">
        <f t="shared" si="117"/>
        <v>0</v>
      </c>
      <c r="AK152" s="409">
        <v>0</v>
      </c>
      <c r="AL152" s="409">
        <v>0</v>
      </c>
      <c r="AM152" s="409">
        <f t="shared" si="118"/>
        <v>0</v>
      </c>
      <c r="AN152" s="409">
        <v>0</v>
      </c>
      <c r="AO152" s="409">
        <v>0</v>
      </c>
      <c r="AP152" s="409">
        <f t="shared" si="119"/>
        <v>0</v>
      </c>
      <c r="AQ152" s="409">
        <f t="shared" si="144"/>
        <v>0</v>
      </c>
      <c r="AR152" s="409">
        <f t="shared" si="144"/>
        <v>0</v>
      </c>
      <c r="AS152" s="409">
        <f t="shared" si="120"/>
        <v>0</v>
      </c>
      <c r="AT152" s="409">
        <f t="shared" si="145"/>
        <v>0</v>
      </c>
      <c r="AU152" s="409">
        <f t="shared" si="145"/>
        <v>0</v>
      </c>
      <c r="AV152" s="409">
        <v>0</v>
      </c>
      <c r="AW152" s="409">
        <v>0</v>
      </c>
      <c r="AX152" s="409">
        <v>0</v>
      </c>
      <c r="AY152" s="409">
        <v>0</v>
      </c>
      <c r="AZ152" s="409">
        <f t="shared" si="133"/>
        <v>0</v>
      </c>
      <c r="BA152" s="409">
        <f t="shared" si="133"/>
        <v>0</v>
      </c>
    </row>
    <row r="153" spans="1:53" ht="24.75" hidden="1">
      <c r="A153" s="272"/>
      <c r="B153" s="78" t="str">
        <f t="shared" si="126"/>
        <v>1355000540054181</v>
      </c>
      <c r="C153" s="406">
        <v>2023</v>
      </c>
      <c r="D153" s="406">
        <v>20</v>
      </c>
      <c r="E153" s="406">
        <v>1</v>
      </c>
      <c r="F153" s="406">
        <v>3</v>
      </c>
      <c r="G153" s="406">
        <v>5</v>
      </c>
      <c r="H153" s="406">
        <v>5000</v>
      </c>
      <c r="I153" s="406">
        <v>5400</v>
      </c>
      <c r="J153" s="406">
        <v>541</v>
      </c>
      <c r="K153" s="407">
        <v>8</v>
      </c>
      <c r="L153" s="407">
        <v>1</v>
      </c>
      <c r="M153" s="408" t="s">
        <v>148</v>
      </c>
      <c r="N153" s="409">
        <f>IFERROR(VLOOKUP($B153,[5]OAX!$B$51:$S$1085,13,0),0)</f>
        <v>0</v>
      </c>
      <c r="O153" s="409">
        <f>IFERROR(VLOOKUP($B153,[5]OAX!$B$51:$S$1085,14,0),0)</f>
        <v>0</v>
      </c>
      <c r="P153" s="409">
        <f t="shared" si="129"/>
        <v>0</v>
      </c>
      <c r="Q153" s="410" t="s">
        <v>59</v>
      </c>
      <c r="R153" s="411">
        <f>IFERROR(VLOOKUP($B153,[5]OAX!$B$51:$S$1085,17,0),0)</f>
        <v>0</v>
      </c>
      <c r="S153" s="411">
        <f>IFERROR(VLOOKUP($B153,[5]OAX!$B$51:$S$1085,18,0),0)</f>
        <v>0</v>
      </c>
      <c r="T153" s="409">
        <v>0</v>
      </c>
      <c r="U153" s="409">
        <v>0</v>
      </c>
      <c r="V153" s="409">
        <v>0</v>
      </c>
      <c r="W153" s="409">
        <v>0</v>
      </c>
      <c r="X153" s="409">
        <v>0</v>
      </c>
      <c r="Y153" s="409">
        <v>0</v>
      </c>
      <c r="Z153" s="409">
        <v>0</v>
      </c>
      <c r="AA153" s="409">
        <v>0</v>
      </c>
      <c r="AB153" s="409">
        <f t="shared" si="143"/>
        <v>0</v>
      </c>
      <c r="AC153" s="409">
        <f t="shared" si="143"/>
        <v>0</v>
      </c>
      <c r="AD153" s="409">
        <f t="shared" si="115"/>
        <v>0</v>
      </c>
      <c r="AE153" s="409">
        <v>0</v>
      </c>
      <c r="AF153" s="409">
        <v>0</v>
      </c>
      <c r="AG153" s="409">
        <f t="shared" si="116"/>
        <v>0</v>
      </c>
      <c r="AH153" s="409">
        <v>0</v>
      </c>
      <c r="AI153" s="409">
        <v>0</v>
      </c>
      <c r="AJ153" s="409">
        <f t="shared" si="117"/>
        <v>0</v>
      </c>
      <c r="AK153" s="409">
        <v>0</v>
      </c>
      <c r="AL153" s="409">
        <v>0</v>
      </c>
      <c r="AM153" s="409">
        <f t="shared" si="118"/>
        <v>0</v>
      </c>
      <c r="AN153" s="409">
        <v>0</v>
      </c>
      <c r="AO153" s="409">
        <v>0</v>
      </c>
      <c r="AP153" s="409">
        <f t="shared" si="119"/>
        <v>0</v>
      </c>
      <c r="AQ153" s="409">
        <f t="shared" si="144"/>
        <v>0</v>
      </c>
      <c r="AR153" s="409">
        <f t="shared" si="144"/>
        <v>0</v>
      </c>
      <c r="AS153" s="409">
        <f t="shared" si="120"/>
        <v>0</v>
      </c>
      <c r="AT153" s="409">
        <f t="shared" si="145"/>
        <v>0</v>
      </c>
      <c r="AU153" s="409">
        <f t="shared" si="145"/>
        <v>0</v>
      </c>
      <c r="AV153" s="409">
        <v>0</v>
      </c>
      <c r="AW153" s="409">
        <v>0</v>
      </c>
      <c r="AX153" s="409">
        <v>0</v>
      </c>
      <c r="AY153" s="409">
        <v>0</v>
      </c>
      <c r="AZ153" s="409">
        <f t="shared" si="133"/>
        <v>0</v>
      </c>
      <c r="BA153" s="409">
        <f t="shared" si="133"/>
        <v>0</v>
      </c>
    </row>
    <row r="154" spans="1:53" ht="24.75" hidden="1">
      <c r="A154" s="272"/>
      <c r="B154" s="78" t="str">
        <f t="shared" si="126"/>
        <v>1355000540054191</v>
      </c>
      <c r="C154" s="406">
        <v>2023</v>
      </c>
      <c r="D154" s="406">
        <v>20</v>
      </c>
      <c r="E154" s="406">
        <v>1</v>
      </c>
      <c r="F154" s="406">
        <v>3</v>
      </c>
      <c r="G154" s="406">
        <v>5</v>
      </c>
      <c r="H154" s="406">
        <v>5000</v>
      </c>
      <c r="I154" s="406">
        <v>5400</v>
      </c>
      <c r="J154" s="406">
        <v>541</v>
      </c>
      <c r="K154" s="407">
        <v>9</v>
      </c>
      <c r="L154" s="407">
        <v>1</v>
      </c>
      <c r="M154" s="408" t="s">
        <v>149</v>
      </c>
      <c r="N154" s="409">
        <f>IFERROR(VLOOKUP($B154,[5]OAX!$B$51:$S$1085,13,0),0)</f>
        <v>0</v>
      </c>
      <c r="O154" s="409">
        <f>IFERROR(VLOOKUP($B154,[5]OAX!$B$51:$S$1085,14,0),0)</f>
        <v>0</v>
      </c>
      <c r="P154" s="409">
        <f t="shared" si="129"/>
        <v>0</v>
      </c>
      <c r="Q154" s="410" t="s">
        <v>59</v>
      </c>
      <c r="R154" s="411">
        <f>IFERROR(VLOOKUP($B154,[5]OAX!$B$51:$S$1085,17,0),0)</f>
        <v>0</v>
      </c>
      <c r="S154" s="411">
        <f>IFERROR(VLOOKUP($B154,[5]OAX!$B$51:$S$1085,18,0),0)</f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f t="shared" si="143"/>
        <v>0</v>
      </c>
      <c r="AC154" s="409">
        <f t="shared" si="143"/>
        <v>0</v>
      </c>
      <c r="AD154" s="409">
        <f t="shared" si="115"/>
        <v>0</v>
      </c>
      <c r="AE154" s="409">
        <v>0</v>
      </c>
      <c r="AF154" s="409">
        <v>0</v>
      </c>
      <c r="AG154" s="409">
        <f t="shared" si="116"/>
        <v>0</v>
      </c>
      <c r="AH154" s="409">
        <v>0</v>
      </c>
      <c r="AI154" s="409">
        <v>0</v>
      </c>
      <c r="AJ154" s="409">
        <f t="shared" si="117"/>
        <v>0</v>
      </c>
      <c r="AK154" s="409">
        <v>0</v>
      </c>
      <c r="AL154" s="409">
        <v>0</v>
      </c>
      <c r="AM154" s="409">
        <f t="shared" si="118"/>
        <v>0</v>
      </c>
      <c r="AN154" s="409">
        <v>0</v>
      </c>
      <c r="AO154" s="409">
        <v>0</v>
      </c>
      <c r="AP154" s="409">
        <f t="shared" si="119"/>
        <v>0</v>
      </c>
      <c r="AQ154" s="409">
        <f t="shared" si="144"/>
        <v>0</v>
      </c>
      <c r="AR154" s="409">
        <f t="shared" si="144"/>
        <v>0</v>
      </c>
      <c r="AS154" s="409">
        <f t="shared" si="120"/>
        <v>0</v>
      </c>
      <c r="AT154" s="409">
        <f t="shared" si="145"/>
        <v>0</v>
      </c>
      <c r="AU154" s="409">
        <f t="shared" si="145"/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f t="shared" si="133"/>
        <v>0</v>
      </c>
      <c r="BA154" s="409">
        <f t="shared" si="133"/>
        <v>0</v>
      </c>
    </row>
    <row r="155" spans="1:53" ht="24.75" hidden="1">
      <c r="A155" s="271"/>
      <c r="B155" s="78" t="str">
        <f t="shared" si="126"/>
        <v>135500055001</v>
      </c>
      <c r="C155" s="394">
        <v>2023</v>
      </c>
      <c r="D155" s="394">
        <v>20</v>
      </c>
      <c r="E155" s="394">
        <v>1</v>
      </c>
      <c r="F155" s="394">
        <v>3</v>
      </c>
      <c r="G155" s="394">
        <v>5</v>
      </c>
      <c r="H155" s="394">
        <v>5000</v>
      </c>
      <c r="I155" s="394">
        <v>5500</v>
      </c>
      <c r="J155" s="394"/>
      <c r="K155" s="395" t="s">
        <v>45</v>
      </c>
      <c r="L155" s="395">
        <v>1</v>
      </c>
      <c r="M155" s="396" t="s">
        <v>150</v>
      </c>
      <c r="N155" s="397">
        <f>+N156</f>
        <v>0</v>
      </c>
      <c r="O155" s="397">
        <f>+O156</f>
        <v>0</v>
      </c>
      <c r="P155" s="397">
        <f t="shared" si="129"/>
        <v>0</v>
      </c>
      <c r="Q155" s="398"/>
      <c r="R155" s="399"/>
      <c r="S155" s="399"/>
      <c r="T155" s="397">
        <f>+T156</f>
        <v>0</v>
      </c>
      <c r="U155" s="397">
        <f t="shared" ref="U155:AC155" si="146">+U156</f>
        <v>0</v>
      </c>
      <c r="V155" s="397">
        <f t="shared" si="146"/>
        <v>0</v>
      </c>
      <c r="W155" s="397">
        <f t="shared" si="146"/>
        <v>0</v>
      </c>
      <c r="X155" s="397">
        <f t="shared" si="146"/>
        <v>0</v>
      </c>
      <c r="Y155" s="397">
        <f t="shared" si="146"/>
        <v>0</v>
      </c>
      <c r="Z155" s="397">
        <f t="shared" si="146"/>
        <v>0</v>
      </c>
      <c r="AA155" s="397">
        <f t="shared" si="146"/>
        <v>0</v>
      </c>
      <c r="AB155" s="397">
        <f t="shared" si="146"/>
        <v>0</v>
      </c>
      <c r="AC155" s="397">
        <f t="shared" si="146"/>
        <v>0</v>
      </c>
      <c r="AD155" s="397">
        <f t="shared" si="115"/>
        <v>0</v>
      </c>
      <c r="AE155" s="397">
        <f>+AE156</f>
        <v>0</v>
      </c>
      <c r="AF155" s="397">
        <f>+AF156</f>
        <v>0</v>
      </c>
      <c r="AG155" s="397">
        <f t="shared" si="116"/>
        <v>0</v>
      </c>
      <c r="AH155" s="397">
        <f>+AH156</f>
        <v>0</v>
      </c>
      <c r="AI155" s="397">
        <f>+AI156</f>
        <v>0</v>
      </c>
      <c r="AJ155" s="397">
        <f t="shared" si="117"/>
        <v>0</v>
      </c>
      <c r="AK155" s="397">
        <f>+AK156</f>
        <v>0</v>
      </c>
      <c r="AL155" s="397">
        <f>+AL156</f>
        <v>0</v>
      </c>
      <c r="AM155" s="397">
        <f t="shared" si="118"/>
        <v>0</v>
      </c>
      <c r="AN155" s="397">
        <f>+AN156</f>
        <v>0</v>
      </c>
      <c r="AO155" s="397">
        <f>+AO156</f>
        <v>0</v>
      </c>
      <c r="AP155" s="397">
        <f t="shared" si="119"/>
        <v>0</v>
      </c>
      <c r="AQ155" s="397">
        <f>+AQ156</f>
        <v>0</v>
      </c>
      <c r="AR155" s="397">
        <f>+AR156</f>
        <v>0</v>
      </c>
      <c r="AS155" s="397">
        <f t="shared" si="120"/>
        <v>0</v>
      </c>
      <c r="AT155" s="397"/>
      <c r="AU155" s="397"/>
      <c r="AV155" s="397"/>
      <c r="AW155" s="397"/>
      <c r="AX155" s="397"/>
      <c r="AY155" s="397"/>
      <c r="AZ155" s="397"/>
      <c r="BA155" s="397"/>
    </row>
    <row r="156" spans="1:53" ht="24.75" hidden="1">
      <c r="A156" s="271"/>
      <c r="B156" s="78" t="str">
        <f t="shared" si="126"/>
        <v>135500055005511</v>
      </c>
      <c r="C156" s="400">
        <v>2023</v>
      </c>
      <c r="D156" s="400">
        <v>20</v>
      </c>
      <c r="E156" s="400">
        <v>1</v>
      </c>
      <c r="F156" s="400">
        <v>3</v>
      </c>
      <c r="G156" s="400">
        <v>5</v>
      </c>
      <c r="H156" s="400">
        <v>5000</v>
      </c>
      <c r="I156" s="400">
        <v>5500</v>
      </c>
      <c r="J156" s="400">
        <v>551</v>
      </c>
      <c r="K156" s="401"/>
      <c r="L156" s="401">
        <v>1</v>
      </c>
      <c r="M156" s="402" t="s">
        <v>151</v>
      </c>
      <c r="N156" s="403">
        <f>SUM(N157:N159)</f>
        <v>0</v>
      </c>
      <c r="O156" s="403">
        <f>SUM(O157:O159)</f>
        <v>0</v>
      </c>
      <c r="P156" s="403">
        <f t="shared" si="129"/>
        <v>0</v>
      </c>
      <c r="Q156" s="404"/>
      <c r="R156" s="405"/>
      <c r="S156" s="405"/>
      <c r="T156" s="403">
        <f>SUM(T157:T159)</f>
        <v>0</v>
      </c>
      <c r="U156" s="403">
        <f t="shared" ref="U156:AC156" si="147">SUM(U157:U159)</f>
        <v>0</v>
      </c>
      <c r="V156" s="403">
        <f t="shared" si="147"/>
        <v>0</v>
      </c>
      <c r="W156" s="403">
        <f t="shared" si="147"/>
        <v>0</v>
      </c>
      <c r="X156" s="403">
        <f t="shared" si="147"/>
        <v>0</v>
      </c>
      <c r="Y156" s="403">
        <f t="shared" si="147"/>
        <v>0</v>
      </c>
      <c r="Z156" s="403">
        <f t="shared" si="147"/>
        <v>0</v>
      </c>
      <c r="AA156" s="403">
        <f t="shared" si="147"/>
        <v>0</v>
      </c>
      <c r="AB156" s="403">
        <f t="shared" si="147"/>
        <v>0</v>
      </c>
      <c r="AC156" s="403">
        <f t="shared" si="147"/>
        <v>0</v>
      </c>
      <c r="AD156" s="403">
        <f t="shared" si="115"/>
        <v>0</v>
      </c>
      <c r="AE156" s="403">
        <f>SUM(AE157:AE159)</f>
        <v>0</v>
      </c>
      <c r="AF156" s="403">
        <f>SUM(AF157:AF159)</f>
        <v>0</v>
      </c>
      <c r="AG156" s="403">
        <f t="shared" si="116"/>
        <v>0</v>
      </c>
      <c r="AH156" s="403">
        <f>SUM(AH157:AH159)</f>
        <v>0</v>
      </c>
      <c r="AI156" s="403">
        <f>SUM(AI157:AI159)</f>
        <v>0</v>
      </c>
      <c r="AJ156" s="403">
        <f t="shared" si="117"/>
        <v>0</v>
      </c>
      <c r="AK156" s="403">
        <f>SUM(AK157:AK159)</f>
        <v>0</v>
      </c>
      <c r="AL156" s="403">
        <f>SUM(AL157:AL159)</f>
        <v>0</v>
      </c>
      <c r="AM156" s="403">
        <f t="shared" si="118"/>
        <v>0</v>
      </c>
      <c r="AN156" s="403">
        <f>SUM(AN157:AN159)</f>
        <v>0</v>
      </c>
      <c r="AO156" s="403">
        <f>SUM(AO157:AO159)</f>
        <v>0</v>
      </c>
      <c r="AP156" s="403">
        <f t="shared" si="119"/>
        <v>0</v>
      </c>
      <c r="AQ156" s="403">
        <f>SUM(AQ157:AQ159)</f>
        <v>0</v>
      </c>
      <c r="AR156" s="403">
        <f>SUM(AR157:AR159)</f>
        <v>0</v>
      </c>
      <c r="AS156" s="403">
        <f t="shared" si="120"/>
        <v>0</v>
      </c>
      <c r="AT156" s="403"/>
      <c r="AU156" s="403"/>
      <c r="AV156" s="403"/>
      <c r="AW156" s="403"/>
      <c r="AX156" s="403"/>
      <c r="AY156" s="403"/>
      <c r="AZ156" s="403"/>
      <c r="BA156" s="403"/>
    </row>
    <row r="157" spans="1:53" ht="24.75" hidden="1">
      <c r="A157" s="271"/>
      <c r="B157" s="78" t="str">
        <f t="shared" si="126"/>
        <v>1355000550055111</v>
      </c>
      <c r="C157" s="406">
        <v>2023</v>
      </c>
      <c r="D157" s="406">
        <v>20</v>
      </c>
      <c r="E157" s="406">
        <v>1</v>
      </c>
      <c r="F157" s="406">
        <v>3</v>
      </c>
      <c r="G157" s="406">
        <v>5</v>
      </c>
      <c r="H157" s="406">
        <v>5000</v>
      </c>
      <c r="I157" s="406">
        <v>5500</v>
      </c>
      <c r="J157" s="406">
        <v>551</v>
      </c>
      <c r="K157" s="407">
        <v>1</v>
      </c>
      <c r="L157" s="407">
        <v>1</v>
      </c>
      <c r="M157" s="408" t="s">
        <v>152</v>
      </c>
      <c r="N157" s="409">
        <f>IFERROR(VLOOKUP($B157,[5]OAX!$B$51:$S$1085,13,0),0)</f>
        <v>0</v>
      </c>
      <c r="O157" s="409">
        <f>IFERROR(VLOOKUP($B157,[5]OAX!$B$51:$S$1085,14,0),0)</f>
        <v>0</v>
      </c>
      <c r="P157" s="409">
        <f t="shared" si="129"/>
        <v>0</v>
      </c>
      <c r="Q157" s="410" t="s">
        <v>59</v>
      </c>
      <c r="R157" s="411">
        <f>IFERROR(VLOOKUP($B157,[5]OAX!$B$51:$S$1085,17,0),0)</f>
        <v>0</v>
      </c>
      <c r="S157" s="411">
        <f>IFERROR(VLOOKUP($B157,[5]OAX!$B$51:$S$1085,18,0),0)</f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f t="shared" ref="AB157:AC159" si="148">N157+T157-X157</f>
        <v>0</v>
      </c>
      <c r="AC157" s="409">
        <f t="shared" si="148"/>
        <v>0</v>
      </c>
      <c r="AD157" s="409">
        <f t="shared" si="115"/>
        <v>0</v>
      </c>
      <c r="AE157" s="409">
        <v>0</v>
      </c>
      <c r="AF157" s="409">
        <v>0</v>
      </c>
      <c r="AG157" s="409">
        <f t="shared" si="116"/>
        <v>0</v>
      </c>
      <c r="AH157" s="409">
        <v>0</v>
      </c>
      <c r="AI157" s="409">
        <v>0</v>
      </c>
      <c r="AJ157" s="409">
        <f t="shared" si="117"/>
        <v>0</v>
      </c>
      <c r="AK157" s="409">
        <v>0</v>
      </c>
      <c r="AL157" s="409">
        <v>0</v>
      </c>
      <c r="AM157" s="409">
        <f t="shared" si="118"/>
        <v>0</v>
      </c>
      <c r="AN157" s="409">
        <v>0</v>
      </c>
      <c r="AO157" s="409">
        <v>0</v>
      </c>
      <c r="AP157" s="409">
        <f t="shared" si="119"/>
        <v>0</v>
      </c>
      <c r="AQ157" s="409">
        <f t="shared" ref="AQ157:AR159" si="149">AB157-AE157--AH157-AK157-AN157</f>
        <v>0</v>
      </c>
      <c r="AR157" s="409">
        <f t="shared" si="149"/>
        <v>0</v>
      </c>
      <c r="AS157" s="409">
        <f t="shared" si="120"/>
        <v>0</v>
      </c>
      <c r="AT157" s="409">
        <f t="shared" ref="AT157:AU159" si="150">R157+V157-Z157</f>
        <v>0</v>
      </c>
      <c r="AU157" s="409">
        <f t="shared" si="150"/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f t="shared" si="133"/>
        <v>0</v>
      </c>
      <c r="BA157" s="409">
        <f t="shared" si="133"/>
        <v>0</v>
      </c>
    </row>
    <row r="158" spans="1:53" ht="24.75" hidden="1">
      <c r="A158" s="271"/>
      <c r="B158" s="78" t="str">
        <f t="shared" si="126"/>
        <v>1355000550055121</v>
      </c>
      <c r="C158" s="406">
        <v>2023</v>
      </c>
      <c r="D158" s="406">
        <v>20</v>
      </c>
      <c r="E158" s="406">
        <v>1</v>
      </c>
      <c r="F158" s="406">
        <v>3</v>
      </c>
      <c r="G158" s="406">
        <v>5</v>
      </c>
      <c r="H158" s="406">
        <v>5000</v>
      </c>
      <c r="I158" s="406">
        <v>5500</v>
      </c>
      <c r="J158" s="406">
        <v>551</v>
      </c>
      <c r="K158" s="407">
        <v>2</v>
      </c>
      <c r="L158" s="407">
        <v>1</v>
      </c>
      <c r="M158" s="408" t="s">
        <v>153</v>
      </c>
      <c r="N158" s="409">
        <f>IFERROR(VLOOKUP($B158,[5]OAX!$B$51:$S$1085,13,0),0)</f>
        <v>0</v>
      </c>
      <c r="O158" s="409">
        <f>IFERROR(VLOOKUP($B158,[5]OAX!$B$51:$S$1085,14,0),0)</f>
        <v>0</v>
      </c>
      <c r="P158" s="409">
        <f t="shared" si="129"/>
        <v>0</v>
      </c>
      <c r="Q158" s="410" t="s">
        <v>59</v>
      </c>
      <c r="R158" s="411">
        <f>IFERROR(VLOOKUP($B158,[5]OAX!$B$51:$S$1085,17,0),0)</f>
        <v>0</v>
      </c>
      <c r="S158" s="411">
        <f>IFERROR(VLOOKUP($B158,[5]OAX!$B$51:$S$1085,18,0),0)</f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f t="shared" si="148"/>
        <v>0</v>
      </c>
      <c r="AC158" s="409">
        <f t="shared" si="148"/>
        <v>0</v>
      </c>
      <c r="AD158" s="409">
        <f t="shared" si="115"/>
        <v>0</v>
      </c>
      <c r="AE158" s="409">
        <v>0</v>
      </c>
      <c r="AF158" s="409">
        <v>0</v>
      </c>
      <c r="AG158" s="409">
        <f t="shared" si="116"/>
        <v>0</v>
      </c>
      <c r="AH158" s="409">
        <v>0</v>
      </c>
      <c r="AI158" s="409">
        <v>0</v>
      </c>
      <c r="AJ158" s="409">
        <f t="shared" si="117"/>
        <v>0</v>
      </c>
      <c r="AK158" s="409">
        <v>0</v>
      </c>
      <c r="AL158" s="409">
        <v>0</v>
      </c>
      <c r="AM158" s="409">
        <f t="shared" si="118"/>
        <v>0</v>
      </c>
      <c r="AN158" s="409">
        <v>0</v>
      </c>
      <c r="AO158" s="409">
        <v>0</v>
      </c>
      <c r="AP158" s="409">
        <f t="shared" si="119"/>
        <v>0</v>
      </c>
      <c r="AQ158" s="409">
        <f t="shared" si="149"/>
        <v>0</v>
      </c>
      <c r="AR158" s="409">
        <f t="shared" si="149"/>
        <v>0</v>
      </c>
      <c r="AS158" s="409">
        <f t="shared" si="120"/>
        <v>0</v>
      </c>
      <c r="AT158" s="409">
        <f t="shared" si="150"/>
        <v>0</v>
      </c>
      <c r="AU158" s="409">
        <f t="shared" si="150"/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f t="shared" si="133"/>
        <v>0</v>
      </c>
      <c r="BA158" s="409">
        <f t="shared" si="133"/>
        <v>0</v>
      </c>
    </row>
    <row r="159" spans="1:53" ht="24.75" hidden="1">
      <c r="A159" s="271"/>
      <c r="B159" s="78" t="str">
        <f t="shared" si="126"/>
        <v>1355000550055131</v>
      </c>
      <c r="C159" s="406">
        <v>2023</v>
      </c>
      <c r="D159" s="406">
        <v>20</v>
      </c>
      <c r="E159" s="406">
        <v>1</v>
      </c>
      <c r="F159" s="406">
        <v>3</v>
      </c>
      <c r="G159" s="406">
        <v>5</v>
      </c>
      <c r="H159" s="406">
        <v>5000</v>
      </c>
      <c r="I159" s="406">
        <v>5500</v>
      </c>
      <c r="J159" s="406">
        <v>551</v>
      </c>
      <c r="K159" s="407">
        <v>3</v>
      </c>
      <c r="L159" s="407">
        <v>1</v>
      </c>
      <c r="M159" s="408" t="s">
        <v>154</v>
      </c>
      <c r="N159" s="409">
        <f>IFERROR(VLOOKUP($B159,[5]OAX!$B$51:$S$1085,13,0),0)</f>
        <v>0</v>
      </c>
      <c r="O159" s="409">
        <f>IFERROR(VLOOKUP($B159,[5]OAX!$B$51:$S$1085,14,0),0)</f>
        <v>0</v>
      </c>
      <c r="P159" s="409">
        <f t="shared" si="129"/>
        <v>0</v>
      </c>
      <c r="Q159" s="410" t="s">
        <v>59</v>
      </c>
      <c r="R159" s="411">
        <f>IFERROR(VLOOKUP($B159,[5]OAX!$B$51:$S$1085,17,0),0)</f>
        <v>0</v>
      </c>
      <c r="S159" s="411">
        <f>IFERROR(VLOOKUP($B159,[5]OAX!$B$51:$S$1085,18,0),0)</f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f t="shared" si="148"/>
        <v>0</v>
      </c>
      <c r="AC159" s="409">
        <f t="shared" si="148"/>
        <v>0</v>
      </c>
      <c r="AD159" s="409">
        <f t="shared" si="115"/>
        <v>0</v>
      </c>
      <c r="AE159" s="409">
        <v>0</v>
      </c>
      <c r="AF159" s="409">
        <v>0</v>
      </c>
      <c r="AG159" s="409">
        <f t="shared" si="116"/>
        <v>0</v>
      </c>
      <c r="AH159" s="409">
        <v>0</v>
      </c>
      <c r="AI159" s="409">
        <v>0</v>
      </c>
      <c r="AJ159" s="409">
        <f t="shared" si="117"/>
        <v>0</v>
      </c>
      <c r="AK159" s="409">
        <v>0</v>
      </c>
      <c r="AL159" s="409">
        <v>0</v>
      </c>
      <c r="AM159" s="409">
        <f t="shared" si="118"/>
        <v>0</v>
      </c>
      <c r="AN159" s="409">
        <v>0</v>
      </c>
      <c r="AO159" s="409">
        <v>0</v>
      </c>
      <c r="AP159" s="409">
        <f t="shared" si="119"/>
        <v>0</v>
      </c>
      <c r="AQ159" s="409">
        <f t="shared" si="149"/>
        <v>0</v>
      </c>
      <c r="AR159" s="409">
        <f t="shared" si="149"/>
        <v>0</v>
      </c>
      <c r="AS159" s="409">
        <f t="shared" si="120"/>
        <v>0</v>
      </c>
      <c r="AT159" s="409">
        <f t="shared" si="150"/>
        <v>0</v>
      </c>
      <c r="AU159" s="409">
        <f t="shared" si="150"/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f t="shared" si="133"/>
        <v>0</v>
      </c>
      <c r="BA159" s="409">
        <f t="shared" si="133"/>
        <v>0</v>
      </c>
    </row>
    <row r="160" spans="1:53" ht="48.75">
      <c r="A160" s="271"/>
      <c r="B160" s="78" t="str">
        <f t="shared" si="126"/>
        <v>1352</v>
      </c>
      <c r="C160" s="159">
        <v>2023</v>
      </c>
      <c r="D160" s="160">
        <v>20</v>
      </c>
      <c r="E160" s="160">
        <v>1</v>
      </c>
      <c r="F160" s="160">
        <v>3</v>
      </c>
      <c r="G160" s="160">
        <v>5</v>
      </c>
      <c r="H160" s="160"/>
      <c r="I160" s="160"/>
      <c r="J160" s="161"/>
      <c r="K160" s="162"/>
      <c r="L160" s="162">
        <v>2</v>
      </c>
      <c r="M160" s="163" t="s">
        <v>155</v>
      </c>
      <c r="N160" s="164">
        <f>+N161+N173+N183</f>
        <v>16934248</v>
      </c>
      <c r="O160" s="164">
        <f>+O161+O173+O183</f>
        <v>0</v>
      </c>
      <c r="P160" s="164">
        <f t="shared" si="129"/>
        <v>16934248</v>
      </c>
      <c r="Q160" s="165"/>
      <c r="R160" s="164"/>
      <c r="S160" s="164"/>
      <c r="T160" s="164">
        <f>+T161+T173+T183</f>
        <v>0</v>
      </c>
      <c r="U160" s="164">
        <f t="shared" ref="U160:AC160" si="151">+U161+U173+U183</f>
        <v>0</v>
      </c>
      <c r="V160" s="164">
        <f t="shared" si="151"/>
        <v>0</v>
      </c>
      <c r="W160" s="164">
        <f t="shared" si="151"/>
        <v>0</v>
      </c>
      <c r="X160" s="164">
        <f t="shared" si="151"/>
        <v>0</v>
      </c>
      <c r="Y160" s="164">
        <f t="shared" si="151"/>
        <v>0</v>
      </c>
      <c r="Z160" s="164">
        <f t="shared" si="151"/>
        <v>0</v>
      </c>
      <c r="AA160" s="164">
        <f t="shared" si="151"/>
        <v>0</v>
      </c>
      <c r="AB160" s="164">
        <f t="shared" si="151"/>
        <v>16934248</v>
      </c>
      <c r="AC160" s="164">
        <f t="shared" si="151"/>
        <v>0</v>
      </c>
      <c r="AD160" s="164">
        <f t="shared" si="115"/>
        <v>16934248</v>
      </c>
      <c r="AE160" s="164">
        <f>+AE161+AE173+AE183</f>
        <v>16931872</v>
      </c>
      <c r="AF160" s="164">
        <f>+AF161+AF173+AF183</f>
        <v>0</v>
      </c>
      <c r="AG160" s="164">
        <f t="shared" si="116"/>
        <v>16931872</v>
      </c>
      <c r="AH160" s="164">
        <f>+AH161+AH173+AH183</f>
        <v>0</v>
      </c>
      <c r="AI160" s="164">
        <f>+AI161+AI173+AI183</f>
        <v>0</v>
      </c>
      <c r="AJ160" s="164">
        <f t="shared" si="117"/>
        <v>0</v>
      </c>
      <c r="AK160" s="164">
        <f>+AK161+AK173+AK183</f>
        <v>0</v>
      </c>
      <c r="AL160" s="164">
        <f>+AL161+AL173+AL183</f>
        <v>0</v>
      </c>
      <c r="AM160" s="164">
        <f t="shared" si="118"/>
        <v>0</v>
      </c>
      <c r="AN160" s="164">
        <f>+AN161+AN173+AN183</f>
        <v>0</v>
      </c>
      <c r="AO160" s="164">
        <f>+AO161+AO173+AO183</f>
        <v>0</v>
      </c>
      <c r="AP160" s="164">
        <f t="shared" si="119"/>
        <v>0</v>
      </c>
      <c r="AQ160" s="164">
        <f>+AQ161+AQ173+AQ183</f>
        <v>2376</v>
      </c>
      <c r="AR160" s="164">
        <f>+AR161+AR173+AR183</f>
        <v>0</v>
      </c>
      <c r="AS160" s="164">
        <f t="shared" si="120"/>
        <v>2376</v>
      </c>
      <c r="AT160" s="164"/>
      <c r="AU160" s="164"/>
      <c r="AV160" s="164"/>
      <c r="AW160" s="164"/>
      <c r="AX160" s="164"/>
      <c r="AY160" s="164"/>
      <c r="AZ160" s="164"/>
      <c r="BA160" s="164"/>
    </row>
    <row r="161" spans="1:53" ht="24.75">
      <c r="A161" s="271"/>
      <c r="B161" s="78" t="str">
        <f t="shared" si="126"/>
        <v>13520002</v>
      </c>
      <c r="C161" s="421">
        <v>2023</v>
      </c>
      <c r="D161" s="421">
        <v>20</v>
      </c>
      <c r="E161" s="421">
        <v>1</v>
      </c>
      <c r="F161" s="421">
        <v>3</v>
      </c>
      <c r="G161" s="421">
        <v>5</v>
      </c>
      <c r="H161" s="421">
        <v>2000</v>
      </c>
      <c r="I161" s="421"/>
      <c r="J161" s="421"/>
      <c r="K161" s="421"/>
      <c r="L161" s="421">
        <v>2</v>
      </c>
      <c r="M161" s="390" t="s">
        <v>55</v>
      </c>
      <c r="N161" s="391">
        <f>+N162+N165+N169</f>
        <v>120000</v>
      </c>
      <c r="O161" s="391">
        <f>+O162+O165+O169</f>
        <v>0</v>
      </c>
      <c r="P161" s="391">
        <f t="shared" si="129"/>
        <v>120000</v>
      </c>
      <c r="Q161" s="392"/>
      <c r="R161" s="393"/>
      <c r="S161" s="393"/>
      <c r="T161" s="391">
        <f>+T162+T165+T169</f>
        <v>0</v>
      </c>
      <c r="U161" s="391">
        <f t="shared" ref="U161:AC161" si="152">+U162+U165+U169</f>
        <v>0</v>
      </c>
      <c r="V161" s="391">
        <f t="shared" si="152"/>
        <v>0</v>
      </c>
      <c r="W161" s="391">
        <f t="shared" si="152"/>
        <v>0</v>
      </c>
      <c r="X161" s="391">
        <f t="shared" si="152"/>
        <v>0</v>
      </c>
      <c r="Y161" s="391">
        <f t="shared" si="152"/>
        <v>0</v>
      </c>
      <c r="Z161" s="391">
        <f t="shared" si="152"/>
        <v>0</v>
      </c>
      <c r="AA161" s="391">
        <f t="shared" si="152"/>
        <v>0</v>
      </c>
      <c r="AB161" s="391">
        <f t="shared" si="152"/>
        <v>120000</v>
      </c>
      <c r="AC161" s="391">
        <f t="shared" si="152"/>
        <v>0</v>
      </c>
      <c r="AD161" s="391">
        <f t="shared" si="115"/>
        <v>120000</v>
      </c>
      <c r="AE161" s="391">
        <f>+AE162+AE165+AE169</f>
        <v>117624</v>
      </c>
      <c r="AF161" s="391">
        <f>+AF162+AF165+AF169</f>
        <v>0</v>
      </c>
      <c r="AG161" s="391">
        <f t="shared" si="116"/>
        <v>117624</v>
      </c>
      <c r="AH161" s="391">
        <f>+AH162+AH165+AH169</f>
        <v>0</v>
      </c>
      <c r="AI161" s="391">
        <f>+AI162+AI165+AI169</f>
        <v>0</v>
      </c>
      <c r="AJ161" s="391">
        <f t="shared" si="117"/>
        <v>0</v>
      </c>
      <c r="AK161" s="391">
        <f>+AK162+AK165+AK169</f>
        <v>0</v>
      </c>
      <c r="AL161" s="391">
        <f>+AL162+AL165+AL169</f>
        <v>0</v>
      </c>
      <c r="AM161" s="391">
        <f t="shared" si="118"/>
        <v>0</v>
      </c>
      <c r="AN161" s="391">
        <f>+AN162+AN165+AN169</f>
        <v>0</v>
      </c>
      <c r="AO161" s="391">
        <f>+AO162+AO165+AO169</f>
        <v>0</v>
      </c>
      <c r="AP161" s="391">
        <f t="shared" si="119"/>
        <v>0</v>
      </c>
      <c r="AQ161" s="391">
        <f>+AQ162+AQ165+AQ169</f>
        <v>2376</v>
      </c>
      <c r="AR161" s="391">
        <f>+AR162+AR165+AR169</f>
        <v>0</v>
      </c>
      <c r="AS161" s="391">
        <f t="shared" si="120"/>
        <v>2376</v>
      </c>
      <c r="AT161" s="391"/>
      <c r="AU161" s="391"/>
      <c r="AV161" s="391"/>
      <c r="AW161" s="391"/>
      <c r="AX161" s="391"/>
      <c r="AY161" s="391"/>
      <c r="AZ161" s="391"/>
      <c r="BA161" s="391"/>
    </row>
    <row r="162" spans="1:53" ht="48" hidden="1">
      <c r="A162" s="271"/>
      <c r="B162" s="78" t="str">
        <f t="shared" si="126"/>
        <v>135200021002</v>
      </c>
      <c r="C162" s="422">
        <v>2023</v>
      </c>
      <c r="D162" s="422">
        <v>20</v>
      </c>
      <c r="E162" s="422">
        <v>1</v>
      </c>
      <c r="F162" s="422">
        <v>3</v>
      </c>
      <c r="G162" s="422">
        <v>5</v>
      </c>
      <c r="H162" s="422">
        <v>2000</v>
      </c>
      <c r="I162" s="422">
        <v>2100</v>
      </c>
      <c r="J162" s="422"/>
      <c r="K162" s="422"/>
      <c r="L162" s="422">
        <v>2</v>
      </c>
      <c r="M162" s="396" t="s">
        <v>105</v>
      </c>
      <c r="N162" s="397">
        <f>+N163</f>
        <v>0</v>
      </c>
      <c r="O162" s="397">
        <f>+O163</f>
        <v>0</v>
      </c>
      <c r="P162" s="397">
        <f t="shared" si="129"/>
        <v>0</v>
      </c>
      <c r="Q162" s="398"/>
      <c r="R162" s="399"/>
      <c r="S162" s="399"/>
      <c r="T162" s="397">
        <f>+T163</f>
        <v>0</v>
      </c>
      <c r="U162" s="397">
        <f t="shared" ref="U162:AC163" si="153">+U163</f>
        <v>0</v>
      </c>
      <c r="V162" s="397">
        <f t="shared" si="153"/>
        <v>0</v>
      </c>
      <c r="W162" s="397">
        <f t="shared" si="153"/>
        <v>0</v>
      </c>
      <c r="X162" s="397">
        <f t="shared" si="153"/>
        <v>0</v>
      </c>
      <c r="Y162" s="397">
        <f t="shared" si="153"/>
        <v>0</v>
      </c>
      <c r="Z162" s="397">
        <f t="shared" si="153"/>
        <v>0</v>
      </c>
      <c r="AA162" s="397">
        <f t="shared" si="153"/>
        <v>0</v>
      </c>
      <c r="AB162" s="397">
        <f t="shared" si="153"/>
        <v>0</v>
      </c>
      <c r="AC162" s="397">
        <f t="shared" si="153"/>
        <v>0</v>
      </c>
      <c r="AD162" s="397">
        <f t="shared" si="115"/>
        <v>0</v>
      </c>
      <c r="AE162" s="397">
        <f>+AE163</f>
        <v>0</v>
      </c>
      <c r="AF162" s="397">
        <f>+AF163</f>
        <v>0</v>
      </c>
      <c r="AG162" s="397">
        <f t="shared" si="116"/>
        <v>0</v>
      </c>
      <c r="AH162" s="397">
        <f>+AH163</f>
        <v>0</v>
      </c>
      <c r="AI162" s="397">
        <f>+AI163</f>
        <v>0</v>
      </c>
      <c r="AJ162" s="397">
        <f t="shared" si="117"/>
        <v>0</v>
      </c>
      <c r="AK162" s="397">
        <f>+AK163</f>
        <v>0</v>
      </c>
      <c r="AL162" s="397">
        <f>+AL163</f>
        <v>0</v>
      </c>
      <c r="AM162" s="397">
        <f t="shared" si="118"/>
        <v>0</v>
      </c>
      <c r="AN162" s="397">
        <f>+AN163</f>
        <v>0</v>
      </c>
      <c r="AO162" s="397">
        <f>+AO163</f>
        <v>0</v>
      </c>
      <c r="AP162" s="397">
        <f t="shared" si="119"/>
        <v>0</v>
      </c>
      <c r="AQ162" s="397">
        <f>+AQ163</f>
        <v>0</v>
      </c>
      <c r="AR162" s="397">
        <f>+AR163</f>
        <v>0</v>
      </c>
      <c r="AS162" s="397">
        <f t="shared" si="120"/>
        <v>0</v>
      </c>
      <c r="AT162" s="397"/>
      <c r="AU162" s="397"/>
      <c r="AV162" s="397"/>
      <c r="AW162" s="397"/>
      <c r="AX162" s="397"/>
      <c r="AY162" s="397"/>
      <c r="AZ162" s="397"/>
      <c r="BA162" s="397"/>
    </row>
    <row r="163" spans="1:53" ht="48" hidden="1">
      <c r="A163" s="271"/>
      <c r="B163" s="78" t="str">
        <f t="shared" si="126"/>
        <v>135200021002142</v>
      </c>
      <c r="C163" s="425">
        <v>2023</v>
      </c>
      <c r="D163" s="425">
        <v>20</v>
      </c>
      <c r="E163" s="425">
        <v>1</v>
      </c>
      <c r="F163" s="425">
        <v>3</v>
      </c>
      <c r="G163" s="425">
        <v>5</v>
      </c>
      <c r="H163" s="425">
        <v>2000</v>
      </c>
      <c r="I163" s="425">
        <v>2100</v>
      </c>
      <c r="J163" s="425">
        <v>214</v>
      </c>
      <c r="K163" s="425"/>
      <c r="L163" s="425">
        <v>2</v>
      </c>
      <c r="M163" s="402" t="s">
        <v>156</v>
      </c>
      <c r="N163" s="403">
        <f>+N164</f>
        <v>0</v>
      </c>
      <c r="O163" s="403">
        <f>+O164</f>
        <v>0</v>
      </c>
      <c r="P163" s="403">
        <f t="shared" si="129"/>
        <v>0</v>
      </c>
      <c r="Q163" s="404"/>
      <c r="R163" s="405"/>
      <c r="S163" s="405"/>
      <c r="T163" s="403">
        <f>+T164</f>
        <v>0</v>
      </c>
      <c r="U163" s="403">
        <f t="shared" si="153"/>
        <v>0</v>
      </c>
      <c r="V163" s="403">
        <f t="shared" si="153"/>
        <v>0</v>
      </c>
      <c r="W163" s="403">
        <f t="shared" si="153"/>
        <v>0</v>
      </c>
      <c r="X163" s="403">
        <f t="shared" si="153"/>
        <v>0</v>
      </c>
      <c r="Y163" s="403">
        <f t="shared" si="153"/>
        <v>0</v>
      </c>
      <c r="Z163" s="403">
        <f t="shared" si="153"/>
        <v>0</v>
      </c>
      <c r="AA163" s="403">
        <f t="shared" si="153"/>
        <v>0</v>
      </c>
      <c r="AB163" s="403">
        <f t="shared" si="153"/>
        <v>0</v>
      </c>
      <c r="AC163" s="403">
        <f t="shared" si="153"/>
        <v>0</v>
      </c>
      <c r="AD163" s="403">
        <f t="shared" si="115"/>
        <v>0</v>
      </c>
      <c r="AE163" s="403">
        <f>+AE164</f>
        <v>0</v>
      </c>
      <c r="AF163" s="403">
        <f>+AF164</f>
        <v>0</v>
      </c>
      <c r="AG163" s="403">
        <f t="shared" si="116"/>
        <v>0</v>
      </c>
      <c r="AH163" s="403">
        <f>+AH164</f>
        <v>0</v>
      </c>
      <c r="AI163" s="403">
        <f>+AI164</f>
        <v>0</v>
      </c>
      <c r="AJ163" s="403">
        <f t="shared" si="117"/>
        <v>0</v>
      </c>
      <c r="AK163" s="403">
        <f>+AK164</f>
        <v>0</v>
      </c>
      <c r="AL163" s="403">
        <f>+AL164</f>
        <v>0</v>
      </c>
      <c r="AM163" s="403">
        <f t="shared" si="118"/>
        <v>0</v>
      </c>
      <c r="AN163" s="403">
        <f>+AN164</f>
        <v>0</v>
      </c>
      <c r="AO163" s="403">
        <f>+AO164</f>
        <v>0</v>
      </c>
      <c r="AP163" s="403">
        <f t="shared" si="119"/>
        <v>0</v>
      </c>
      <c r="AQ163" s="403">
        <f>+AQ164</f>
        <v>0</v>
      </c>
      <c r="AR163" s="403">
        <f>+AR164</f>
        <v>0</v>
      </c>
      <c r="AS163" s="403">
        <f t="shared" si="120"/>
        <v>0</v>
      </c>
      <c r="AT163" s="403"/>
      <c r="AU163" s="403"/>
      <c r="AV163" s="403"/>
      <c r="AW163" s="403"/>
      <c r="AX163" s="403"/>
      <c r="AY163" s="403"/>
      <c r="AZ163" s="403"/>
      <c r="BA163" s="403"/>
    </row>
    <row r="164" spans="1:53" ht="46.5" hidden="1">
      <c r="A164" s="271"/>
      <c r="B164" s="78" t="str">
        <f t="shared" si="126"/>
        <v>1352000210021412</v>
      </c>
      <c r="C164" s="406">
        <v>2023</v>
      </c>
      <c r="D164" s="406">
        <v>20</v>
      </c>
      <c r="E164" s="406">
        <v>1</v>
      </c>
      <c r="F164" s="406">
        <v>3</v>
      </c>
      <c r="G164" s="406">
        <v>5</v>
      </c>
      <c r="H164" s="445">
        <v>2000</v>
      </c>
      <c r="I164" s="445">
        <v>2100</v>
      </c>
      <c r="J164" s="445">
        <v>214</v>
      </c>
      <c r="K164" s="407">
        <v>1</v>
      </c>
      <c r="L164" s="407">
        <v>2</v>
      </c>
      <c r="M164" s="429" t="s">
        <v>157</v>
      </c>
      <c r="N164" s="409">
        <f>IFERROR(VLOOKUP($B164,[5]OAX!$B$51:$S$1085,13,0),0)</f>
        <v>0</v>
      </c>
      <c r="O164" s="409">
        <f>IFERROR(VLOOKUP($B164,[5]OAX!$B$51:$S$1085,14,0),0)</f>
        <v>0</v>
      </c>
      <c r="P164" s="409">
        <f t="shared" si="129"/>
        <v>0</v>
      </c>
      <c r="Q164" s="430" t="s">
        <v>158</v>
      </c>
      <c r="R164" s="411">
        <f>IFERROR(VLOOKUP($B164,[5]OAX!$B$51:$S$1085,17,0),0)</f>
        <v>0</v>
      </c>
      <c r="S164" s="411">
        <f>IFERROR(VLOOKUP($B164,[5]OAX!$B$51:$S$1085,18,0),0)</f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f>N164+T164-X164</f>
        <v>0</v>
      </c>
      <c r="AC164" s="409">
        <f>O164+U164-Y164</f>
        <v>0</v>
      </c>
      <c r="AD164" s="409">
        <f t="shared" si="115"/>
        <v>0</v>
      </c>
      <c r="AE164" s="409">
        <v>0</v>
      </c>
      <c r="AF164" s="409">
        <v>0</v>
      </c>
      <c r="AG164" s="409">
        <f t="shared" si="116"/>
        <v>0</v>
      </c>
      <c r="AH164" s="409">
        <v>0</v>
      </c>
      <c r="AI164" s="409">
        <v>0</v>
      </c>
      <c r="AJ164" s="409">
        <f t="shared" si="117"/>
        <v>0</v>
      </c>
      <c r="AK164" s="409">
        <v>0</v>
      </c>
      <c r="AL164" s="409">
        <v>0</v>
      </c>
      <c r="AM164" s="409">
        <f t="shared" si="118"/>
        <v>0</v>
      </c>
      <c r="AN164" s="409">
        <v>0</v>
      </c>
      <c r="AO164" s="409">
        <v>0</v>
      </c>
      <c r="AP164" s="409">
        <f t="shared" si="119"/>
        <v>0</v>
      </c>
      <c r="AQ164" s="409">
        <f>AB164-AE164--AH164-AK164-AN164</f>
        <v>0</v>
      </c>
      <c r="AR164" s="409">
        <f>AC164-AF164--AI164-AL164-AO164</f>
        <v>0</v>
      </c>
      <c r="AS164" s="409">
        <f t="shared" si="120"/>
        <v>0</v>
      </c>
      <c r="AT164" s="409">
        <f>R164+V164-Z164</f>
        <v>0</v>
      </c>
      <c r="AU164" s="409">
        <f>S164+W164-AA164</f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f t="shared" si="133"/>
        <v>0</v>
      </c>
      <c r="BA164" s="409">
        <f t="shared" si="133"/>
        <v>0</v>
      </c>
    </row>
    <row r="165" spans="1:53" ht="24.75" hidden="1">
      <c r="A165" s="271"/>
      <c r="B165" s="78" t="str">
        <f t="shared" si="126"/>
        <v>135200025002</v>
      </c>
      <c r="C165" s="422">
        <v>2023</v>
      </c>
      <c r="D165" s="422">
        <v>20</v>
      </c>
      <c r="E165" s="422">
        <v>1</v>
      </c>
      <c r="F165" s="422">
        <v>3</v>
      </c>
      <c r="G165" s="422">
        <v>5</v>
      </c>
      <c r="H165" s="422">
        <v>2000</v>
      </c>
      <c r="I165" s="422">
        <v>2500</v>
      </c>
      <c r="J165" s="422"/>
      <c r="K165" s="422"/>
      <c r="L165" s="422">
        <v>2</v>
      </c>
      <c r="M165" s="396" t="s">
        <v>159</v>
      </c>
      <c r="N165" s="397">
        <f>+N166</f>
        <v>0</v>
      </c>
      <c r="O165" s="397">
        <f>+O166</f>
        <v>0</v>
      </c>
      <c r="P165" s="397">
        <f t="shared" si="129"/>
        <v>0</v>
      </c>
      <c r="Q165" s="398"/>
      <c r="R165" s="399"/>
      <c r="S165" s="399"/>
      <c r="T165" s="397">
        <f>+T166</f>
        <v>0</v>
      </c>
      <c r="U165" s="397">
        <f t="shared" ref="U165:AC165" si="154">+U166</f>
        <v>0</v>
      </c>
      <c r="V165" s="397">
        <f t="shared" si="154"/>
        <v>0</v>
      </c>
      <c r="W165" s="397">
        <f t="shared" si="154"/>
        <v>0</v>
      </c>
      <c r="X165" s="397">
        <f t="shared" si="154"/>
        <v>0</v>
      </c>
      <c r="Y165" s="397">
        <f t="shared" si="154"/>
        <v>0</v>
      </c>
      <c r="Z165" s="397">
        <f t="shared" si="154"/>
        <v>0</v>
      </c>
      <c r="AA165" s="397">
        <f t="shared" si="154"/>
        <v>0</v>
      </c>
      <c r="AB165" s="397">
        <f t="shared" si="154"/>
        <v>0</v>
      </c>
      <c r="AC165" s="397">
        <f t="shared" si="154"/>
        <v>0</v>
      </c>
      <c r="AD165" s="397">
        <f t="shared" si="115"/>
        <v>0</v>
      </c>
      <c r="AE165" s="397">
        <f>+AE166</f>
        <v>0</v>
      </c>
      <c r="AF165" s="397">
        <f>+AF166</f>
        <v>0</v>
      </c>
      <c r="AG165" s="397">
        <f t="shared" si="116"/>
        <v>0</v>
      </c>
      <c r="AH165" s="397">
        <f>+AH166</f>
        <v>0</v>
      </c>
      <c r="AI165" s="397">
        <f>+AI166</f>
        <v>0</v>
      </c>
      <c r="AJ165" s="397">
        <f t="shared" si="117"/>
        <v>0</v>
      </c>
      <c r="AK165" s="397">
        <f>+AK166</f>
        <v>0</v>
      </c>
      <c r="AL165" s="397">
        <f>+AL166</f>
        <v>0</v>
      </c>
      <c r="AM165" s="397">
        <f t="shared" si="118"/>
        <v>0</v>
      </c>
      <c r="AN165" s="397">
        <f>+AN166</f>
        <v>0</v>
      </c>
      <c r="AO165" s="397">
        <f>+AO166</f>
        <v>0</v>
      </c>
      <c r="AP165" s="397">
        <f t="shared" si="119"/>
        <v>0</v>
      </c>
      <c r="AQ165" s="397">
        <f>+AQ166</f>
        <v>0</v>
      </c>
      <c r="AR165" s="397">
        <f>+AR166</f>
        <v>0</v>
      </c>
      <c r="AS165" s="397">
        <f t="shared" si="120"/>
        <v>0</v>
      </c>
      <c r="AT165" s="397"/>
      <c r="AU165" s="397"/>
      <c r="AV165" s="397"/>
      <c r="AW165" s="397"/>
      <c r="AX165" s="397"/>
      <c r="AY165" s="397"/>
      <c r="AZ165" s="397"/>
      <c r="BA165" s="397"/>
    </row>
    <row r="166" spans="1:53" ht="24.75" hidden="1">
      <c r="A166" s="271"/>
      <c r="B166" s="78" t="str">
        <f t="shared" si="126"/>
        <v>135200025002542</v>
      </c>
      <c r="C166" s="425">
        <v>2023</v>
      </c>
      <c r="D166" s="425">
        <v>20</v>
      </c>
      <c r="E166" s="425">
        <v>1</v>
      </c>
      <c r="F166" s="425">
        <v>3</v>
      </c>
      <c r="G166" s="425">
        <v>5</v>
      </c>
      <c r="H166" s="425">
        <v>2000</v>
      </c>
      <c r="I166" s="425">
        <v>2500</v>
      </c>
      <c r="J166" s="425">
        <v>254</v>
      </c>
      <c r="K166" s="425"/>
      <c r="L166" s="425">
        <v>2</v>
      </c>
      <c r="M166" s="402" t="s">
        <v>160</v>
      </c>
      <c r="N166" s="403">
        <f>SUM(N167:N168)</f>
        <v>0</v>
      </c>
      <c r="O166" s="403">
        <f>SUM(O167:O168)</f>
        <v>0</v>
      </c>
      <c r="P166" s="403">
        <f t="shared" si="129"/>
        <v>0</v>
      </c>
      <c r="Q166" s="404"/>
      <c r="R166" s="405"/>
      <c r="S166" s="405"/>
      <c r="T166" s="403">
        <f>SUM(T167:T168)</f>
        <v>0</v>
      </c>
      <c r="U166" s="403">
        <f t="shared" ref="U166:AC166" si="155">SUM(U167:U168)</f>
        <v>0</v>
      </c>
      <c r="V166" s="403">
        <f t="shared" si="155"/>
        <v>0</v>
      </c>
      <c r="W166" s="403">
        <f t="shared" si="155"/>
        <v>0</v>
      </c>
      <c r="X166" s="403">
        <f t="shared" si="155"/>
        <v>0</v>
      </c>
      <c r="Y166" s="403">
        <f t="shared" si="155"/>
        <v>0</v>
      </c>
      <c r="Z166" s="403">
        <f t="shared" si="155"/>
        <v>0</v>
      </c>
      <c r="AA166" s="403">
        <f t="shared" si="155"/>
        <v>0</v>
      </c>
      <c r="AB166" s="403">
        <f t="shared" si="155"/>
        <v>0</v>
      </c>
      <c r="AC166" s="403">
        <f t="shared" si="155"/>
        <v>0</v>
      </c>
      <c r="AD166" s="403">
        <f t="shared" si="115"/>
        <v>0</v>
      </c>
      <c r="AE166" s="403">
        <f>SUM(AE167:AE168)</f>
        <v>0</v>
      </c>
      <c r="AF166" s="403">
        <f>SUM(AF167:AF168)</f>
        <v>0</v>
      </c>
      <c r="AG166" s="403">
        <f t="shared" si="116"/>
        <v>0</v>
      </c>
      <c r="AH166" s="403">
        <f>SUM(AH167:AH168)</f>
        <v>0</v>
      </c>
      <c r="AI166" s="403">
        <f>SUM(AI167:AI168)</f>
        <v>0</v>
      </c>
      <c r="AJ166" s="403">
        <f t="shared" si="117"/>
        <v>0</v>
      </c>
      <c r="AK166" s="403">
        <f>SUM(AK167:AK168)</f>
        <v>0</v>
      </c>
      <c r="AL166" s="403">
        <f>SUM(AL167:AL168)</f>
        <v>0</v>
      </c>
      <c r="AM166" s="403">
        <f t="shared" si="118"/>
        <v>0</v>
      </c>
      <c r="AN166" s="403">
        <f>SUM(AN167:AN168)</f>
        <v>0</v>
      </c>
      <c r="AO166" s="403">
        <f>SUM(AO167:AO168)</f>
        <v>0</v>
      </c>
      <c r="AP166" s="403">
        <f t="shared" si="119"/>
        <v>0</v>
      </c>
      <c r="AQ166" s="403">
        <f>SUM(AQ167:AQ168)</f>
        <v>0</v>
      </c>
      <c r="AR166" s="403">
        <f>SUM(AR167:AR168)</f>
        <v>0</v>
      </c>
      <c r="AS166" s="403">
        <f t="shared" si="120"/>
        <v>0</v>
      </c>
      <c r="AT166" s="403"/>
      <c r="AU166" s="403"/>
      <c r="AV166" s="403"/>
      <c r="AW166" s="403"/>
      <c r="AX166" s="403"/>
      <c r="AY166" s="403"/>
      <c r="AZ166" s="403"/>
      <c r="BA166" s="403"/>
    </row>
    <row r="167" spans="1:53" ht="24.75" hidden="1">
      <c r="A167" s="271"/>
      <c r="B167" s="78" t="str">
        <f t="shared" si="126"/>
        <v>1352000250025412</v>
      </c>
      <c r="C167" s="406">
        <v>2023</v>
      </c>
      <c r="D167" s="406">
        <v>20</v>
      </c>
      <c r="E167" s="406">
        <v>1</v>
      </c>
      <c r="F167" s="406">
        <v>3</v>
      </c>
      <c r="G167" s="406">
        <v>5</v>
      </c>
      <c r="H167" s="445">
        <v>2000</v>
      </c>
      <c r="I167" s="445">
        <v>2500</v>
      </c>
      <c r="J167" s="445">
        <v>254</v>
      </c>
      <c r="K167" s="407">
        <v>1</v>
      </c>
      <c r="L167" s="407">
        <v>2</v>
      </c>
      <c r="M167" s="429" t="s">
        <v>161</v>
      </c>
      <c r="N167" s="409">
        <f>IFERROR(VLOOKUP($B167,[5]OAX!$B$51:$S$1085,13,0),0)</f>
        <v>0</v>
      </c>
      <c r="O167" s="409">
        <f>IFERROR(VLOOKUP($B167,[5]OAX!$B$51:$S$1085,14,0),0)</f>
        <v>0</v>
      </c>
      <c r="P167" s="409">
        <f t="shared" si="129"/>
        <v>0</v>
      </c>
      <c r="Q167" s="430" t="s">
        <v>162</v>
      </c>
      <c r="R167" s="411">
        <f>IFERROR(VLOOKUP($B167,[5]OAX!$B$51:$S$1085,17,0),0)</f>
        <v>0</v>
      </c>
      <c r="S167" s="411">
        <f>IFERROR(VLOOKUP($B167,[5]OAX!$B$51:$S$1085,18,0),0)</f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f>N167+T167-X167</f>
        <v>0</v>
      </c>
      <c r="AC167" s="409">
        <f>O167+U167-Y167</f>
        <v>0</v>
      </c>
      <c r="AD167" s="409">
        <f t="shared" si="115"/>
        <v>0</v>
      </c>
      <c r="AE167" s="409">
        <v>0</v>
      </c>
      <c r="AF167" s="409">
        <v>0</v>
      </c>
      <c r="AG167" s="409">
        <f t="shared" si="116"/>
        <v>0</v>
      </c>
      <c r="AH167" s="409">
        <v>0</v>
      </c>
      <c r="AI167" s="409">
        <v>0</v>
      </c>
      <c r="AJ167" s="409">
        <f t="shared" si="117"/>
        <v>0</v>
      </c>
      <c r="AK167" s="409">
        <v>0</v>
      </c>
      <c r="AL167" s="409">
        <v>0</v>
      </c>
      <c r="AM167" s="409">
        <f t="shared" si="118"/>
        <v>0</v>
      </c>
      <c r="AN167" s="409">
        <v>0</v>
      </c>
      <c r="AO167" s="409">
        <v>0</v>
      </c>
      <c r="AP167" s="409">
        <f t="shared" si="119"/>
        <v>0</v>
      </c>
      <c r="AQ167" s="409">
        <f>AB167-AE167--AH167-AK167-AN167</f>
        <v>0</v>
      </c>
      <c r="AR167" s="409">
        <f>AC167-AF167--AI167-AL167-AO167</f>
        <v>0</v>
      </c>
      <c r="AS167" s="409">
        <f t="shared" si="120"/>
        <v>0</v>
      </c>
      <c r="AT167" s="409">
        <f>R167+V167-Z167</f>
        <v>0</v>
      </c>
      <c r="AU167" s="409">
        <f>S167+W167-AA167</f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f t="shared" si="133"/>
        <v>0</v>
      </c>
      <c r="BA167" s="409">
        <f t="shared" si="133"/>
        <v>0</v>
      </c>
    </row>
    <row r="168" spans="1:53" ht="24.75" hidden="1">
      <c r="A168" s="271"/>
      <c r="B168" s="78" t="str">
        <f t="shared" si="126"/>
        <v>1352000250025422</v>
      </c>
      <c r="C168" s="406">
        <v>2023</v>
      </c>
      <c r="D168" s="406">
        <v>20</v>
      </c>
      <c r="E168" s="406">
        <v>1</v>
      </c>
      <c r="F168" s="406">
        <v>3</v>
      </c>
      <c r="G168" s="406">
        <v>5</v>
      </c>
      <c r="H168" s="445">
        <v>2000</v>
      </c>
      <c r="I168" s="445">
        <v>2500</v>
      </c>
      <c r="J168" s="445">
        <v>254</v>
      </c>
      <c r="K168" s="407">
        <v>2</v>
      </c>
      <c r="L168" s="407">
        <v>2</v>
      </c>
      <c r="M168" s="429" t="s">
        <v>163</v>
      </c>
      <c r="N168" s="409">
        <f>IFERROR(VLOOKUP($B168,[5]OAX!$B$51:$S$1085,13,0),0)</f>
        <v>0</v>
      </c>
      <c r="O168" s="409">
        <f>IFERROR(VLOOKUP($B168,[5]OAX!$B$51:$S$1085,14,0),0)</f>
        <v>0</v>
      </c>
      <c r="P168" s="409">
        <f t="shared" si="129"/>
        <v>0</v>
      </c>
      <c r="Q168" s="430" t="s">
        <v>59</v>
      </c>
      <c r="R168" s="411">
        <f>IFERROR(VLOOKUP($B168,[5]OAX!$B$51:$S$1085,17,0),0)</f>
        <v>0</v>
      </c>
      <c r="S168" s="411">
        <f>IFERROR(VLOOKUP($B168,[5]OAX!$B$51:$S$1085,18,0),0)</f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f>N168+T168-X168</f>
        <v>0</v>
      </c>
      <c r="AC168" s="409">
        <f>O168+U168-Y168</f>
        <v>0</v>
      </c>
      <c r="AD168" s="409">
        <f t="shared" si="115"/>
        <v>0</v>
      </c>
      <c r="AE168" s="409">
        <v>0</v>
      </c>
      <c r="AF168" s="409">
        <v>0</v>
      </c>
      <c r="AG168" s="409">
        <f t="shared" si="116"/>
        <v>0</v>
      </c>
      <c r="AH168" s="409">
        <v>0</v>
      </c>
      <c r="AI168" s="409">
        <v>0</v>
      </c>
      <c r="AJ168" s="409">
        <f t="shared" si="117"/>
        <v>0</v>
      </c>
      <c r="AK168" s="409">
        <v>0</v>
      </c>
      <c r="AL168" s="409">
        <v>0</v>
      </c>
      <c r="AM168" s="409">
        <f t="shared" si="118"/>
        <v>0</v>
      </c>
      <c r="AN168" s="409">
        <v>0</v>
      </c>
      <c r="AO168" s="409">
        <v>0</v>
      </c>
      <c r="AP168" s="409">
        <f t="shared" si="119"/>
        <v>0</v>
      </c>
      <c r="AQ168" s="409">
        <f>AB168-AE168--AH168-AK168-AN168</f>
        <v>0</v>
      </c>
      <c r="AR168" s="409">
        <f>AC168-AF168--AI168-AL168-AO168</f>
        <v>0</v>
      </c>
      <c r="AS168" s="409">
        <f t="shared" si="120"/>
        <v>0</v>
      </c>
      <c r="AT168" s="409">
        <f>R168+V168-Z168</f>
        <v>0</v>
      </c>
      <c r="AU168" s="409">
        <f>S168+W168-AA168</f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f t="shared" si="133"/>
        <v>0</v>
      </c>
      <c r="BA168" s="409">
        <f t="shared" si="133"/>
        <v>0</v>
      </c>
    </row>
    <row r="169" spans="1:53" ht="24.75">
      <c r="A169" s="271"/>
      <c r="B169" s="78" t="str">
        <f t="shared" si="126"/>
        <v>135200028002</v>
      </c>
      <c r="C169" s="422">
        <v>2023</v>
      </c>
      <c r="D169" s="422">
        <v>20</v>
      </c>
      <c r="E169" s="422">
        <v>1</v>
      </c>
      <c r="F169" s="422">
        <v>3</v>
      </c>
      <c r="G169" s="422">
        <v>5</v>
      </c>
      <c r="H169" s="422">
        <v>2000</v>
      </c>
      <c r="I169" s="422">
        <v>2800</v>
      </c>
      <c r="J169" s="422"/>
      <c r="K169" s="422"/>
      <c r="L169" s="422">
        <v>2</v>
      </c>
      <c r="M169" s="396" t="s">
        <v>62</v>
      </c>
      <c r="N169" s="397">
        <f>+N170</f>
        <v>120000</v>
      </c>
      <c r="O169" s="397">
        <f>+O170</f>
        <v>0</v>
      </c>
      <c r="P169" s="397">
        <f t="shared" si="129"/>
        <v>120000</v>
      </c>
      <c r="Q169" s="398"/>
      <c r="R169" s="399"/>
      <c r="S169" s="399"/>
      <c r="T169" s="397">
        <f>+T170</f>
        <v>0</v>
      </c>
      <c r="U169" s="397">
        <f t="shared" ref="U169:AC169" si="156">+U170</f>
        <v>0</v>
      </c>
      <c r="V169" s="397">
        <f t="shared" si="156"/>
        <v>0</v>
      </c>
      <c r="W169" s="397">
        <f t="shared" si="156"/>
        <v>0</v>
      </c>
      <c r="X169" s="397">
        <f t="shared" si="156"/>
        <v>0</v>
      </c>
      <c r="Y169" s="397">
        <f t="shared" si="156"/>
        <v>0</v>
      </c>
      <c r="Z169" s="397">
        <f t="shared" si="156"/>
        <v>0</v>
      </c>
      <c r="AA169" s="397">
        <f t="shared" si="156"/>
        <v>0</v>
      </c>
      <c r="AB169" s="397">
        <f t="shared" si="156"/>
        <v>120000</v>
      </c>
      <c r="AC169" s="397">
        <f t="shared" si="156"/>
        <v>0</v>
      </c>
      <c r="AD169" s="397">
        <f t="shared" si="115"/>
        <v>120000</v>
      </c>
      <c r="AE169" s="397">
        <f>+AE170</f>
        <v>117624</v>
      </c>
      <c r="AF169" s="397">
        <f>+AF170</f>
        <v>0</v>
      </c>
      <c r="AG169" s="397">
        <f t="shared" si="116"/>
        <v>117624</v>
      </c>
      <c r="AH169" s="397">
        <f>+AH170</f>
        <v>0</v>
      </c>
      <c r="AI169" s="397">
        <f>+AI170</f>
        <v>0</v>
      </c>
      <c r="AJ169" s="397">
        <f t="shared" si="117"/>
        <v>0</v>
      </c>
      <c r="AK169" s="397">
        <f>+AK170</f>
        <v>0</v>
      </c>
      <c r="AL169" s="397">
        <f>+AL170</f>
        <v>0</v>
      </c>
      <c r="AM169" s="397">
        <f t="shared" si="118"/>
        <v>0</v>
      </c>
      <c r="AN169" s="397">
        <f>+AN170</f>
        <v>0</v>
      </c>
      <c r="AO169" s="397">
        <f>+AO170</f>
        <v>0</v>
      </c>
      <c r="AP169" s="397">
        <f t="shared" si="119"/>
        <v>0</v>
      </c>
      <c r="AQ169" s="397">
        <f>+AQ170</f>
        <v>2376</v>
      </c>
      <c r="AR169" s="397">
        <f>+AR170</f>
        <v>0</v>
      </c>
      <c r="AS169" s="397">
        <f t="shared" si="120"/>
        <v>2376</v>
      </c>
      <c r="AT169" s="397"/>
      <c r="AU169" s="397"/>
      <c r="AV169" s="397"/>
      <c r="AW169" s="397"/>
      <c r="AX169" s="397"/>
      <c r="AY169" s="397"/>
      <c r="AZ169" s="397"/>
      <c r="BA169" s="397"/>
    </row>
    <row r="170" spans="1:53" ht="24.75">
      <c r="A170" s="271"/>
      <c r="B170" s="78" t="str">
        <f t="shared" si="126"/>
        <v>135200028002832</v>
      </c>
      <c r="C170" s="425">
        <v>2023</v>
      </c>
      <c r="D170" s="425">
        <v>20</v>
      </c>
      <c r="E170" s="425">
        <v>1</v>
      </c>
      <c r="F170" s="425">
        <v>3</v>
      </c>
      <c r="G170" s="425">
        <v>5</v>
      </c>
      <c r="H170" s="425">
        <v>2000</v>
      </c>
      <c r="I170" s="425">
        <v>2800</v>
      </c>
      <c r="J170" s="425">
        <v>283</v>
      </c>
      <c r="K170" s="425"/>
      <c r="L170" s="425">
        <v>2</v>
      </c>
      <c r="M170" s="402" t="s">
        <v>63</v>
      </c>
      <c r="N170" s="403">
        <f>SUM(N171:N172)</f>
        <v>120000</v>
      </c>
      <c r="O170" s="403">
        <f>SUM(O171:O172)</f>
        <v>0</v>
      </c>
      <c r="P170" s="403">
        <f t="shared" si="129"/>
        <v>120000</v>
      </c>
      <c r="Q170" s="404"/>
      <c r="R170" s="405"/>
      <c r="S170" s="405"/>
      <c r="T170" s="403">
        <f>SUM(T171:T172)</f>
        <v>0</v>
      </c>
      <c r="U170" s="403">
        <f t="shared" ref="U170:AC170" si="157">SUM(U171:U172)</f>
        <v>0</v>
      </c>
      <c r="V170" s="403">
        <f t="shared" si="157"/>
        <v>0</v>
      </c>
      <c r="W170" s="403">
        <f t="shared" si="157"/>
        <v>0</v>
      </c>
      <c r="X170" s="403">
        <f t="shared" si="157"/>
        <v>0</v>
      </c>
      <c r="Y170" s="403">
        <f t="shared" si="157"/>
        <v>0</v>
      </c>
      <c r="Z170" s="403">
        <f t="shared" si="157"/>
        <v>0</v>
      </c>
      <c r="AA170" s="403">
        <f t="shared" si="157"/>
        <v>0</v>
      </c>
      <c r="AB170" s="403">
        <f t="shared" si="157"/>
        <v>120000</v>
      </c>
      <c r="AC170" s="403">
        <f t="shared" si="157"/>
        <v>0</v>
      </c>
      <c r="AD170" s="403">
        <f t="shared" si="115"/>
        <v>120000</v>
      </c>
      <c r="AE170" s="403">
        <f>SUM(AE171:AE172)</f>
        <v>117624</v>
      </c>
      <c r="AF170" s="403">
        <f>SUM(AF171:AF172)</f>
        <v>0</v>
      </c>
      <c r="AG170" s="403">
        <f t="shared" si="116"/>
        <v>117624</v>
      </c>
      <c r="AH170" s="403">
        <f>SUM(AH171:AH172)</f>
        <v>0</v>
      </c>
      <c r="AI170" s="403">
        <f>SUM(AI171:AI172)</f>
        <v>0</v>
      </c>
      <c r="AJ170" s="403">
        <f t="shared" si="117"/>
        <v>0</v>
      </c>
      <c r="AK170" s="403">
        <f>SUM(AK171:AK172)</f>
        <v>0</v>
      </c>
      <c r="AL170" s="403">
        <f>SUM(AL171:AL172)</f>
        <v>0</v>
      </c>
      <c r="AM170" s="403">
        <f t="shared" si="118"/>
        <v>0</v>
      </c>
      <c r="AN170" s="403">
        <f>SUM(AN171:AN172)</f>
        <v>0</v>
      </c>
      <c r="AO170" s="403">
        <f>SUM(AO171:AO172)</f>
        <v>0</v>
      </c>
      <c r="AP170" s="403">
        <f t="shared" si="119"/>
        <v>0</v>
      </c>
      <c r="AQ170" s="403">
        <f>SUM(AQ171:AQ172)</f>
        <v>2376</v>
      </c>
      <c r="AR170" s="403">
        <f>SUM(AR171:AR172)</f>
        <v>0</v>
      </c>
      <c r="AS170" s="403">
        <f t="shared" si="120"/>
        <v>2376</v>
      </c>
      <c r="AT170" s="403"/>
      <c r="AU170" s="403"/>
      <c r="AV170" s="403"/>
      <c r="AW170" s="403"/>
      <c r="AX170" s="403"/>
      <c r="AY170" s="403"/>
      <c r="AZ170" s="403"/>
      <c r="BA170" s="403"/>
    </row>
    <row r="171" spans="1:53" ht="24.75">
      <c r="A171" s="271"/>
      <c r="B171" s="78" t="str">
        <f t="shared" si="126"/>
        <v>1352000280028312</v>
      </c>
      <c r="C171" s="406">
        <v>2023</v>
      </c>
      <c r="D171" s="406">
        <v>20</v>
      </c>
      <c r="E171" s="406">
        <v>1</v>
      </c>
      <c r="F171" s="406">
        <v>3</v>
      </c>
      <c r="G171" s="406">
        <v>5</v>
      </c>
      <c r="H171" s="445">
        <v>2000</v>
      </c>
      <c r="I171" s="445">
        <v>2800</v>
      </c>
      <c r="J171" s="445">
        <v>283</v>
      </c>
      <c r="K171" s="407">
        <v>1</v>
      </c>
      <c r="L171" s="407">
        <v>2</v>
      </c>
      <c r="M171" s="429" t="s">
        <v>164</v>
      </c>
      <c r="N171" s="409">
        <f>IFERROR(VLOOKUP($B171,[5]OAX!$B$51:$S$1085,13,0),0)</f>
        <v>120000</v>
      </c>
      <c r="O171" s="409">
        <f>IFERROR(VLOOKUP($B171,[5]OAX!$B$51:$S$1085,14,0),0)</f>
        <v>0</v>
      </c>
      <c r="P171" s="409">
        <f t="shared" si="129"/>
        <v>120000</v>
      </c>
      <c r="Q171" s="430" t="s">
        <v>59</v>
      </c>
      <c r="R171" s="411">
        <f>IFERROR(VLOOKUP($B171,[5]OAX!$B$51:$S$1085,17,0),0)</f>
        <v>8</v>
      </c>
      <c r="S171" s="411">
        <f>IFERROR(VLOOKUP($B171,[5]OAX!$B$51:$S$1085,18,0),0)</f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f>N171+T171-X171</f>
        <v>120000</v>
      </c>
      <c r="AC171" s="409">
        <f>O171+U171-Y171</f>
        <v>0</v>
      </c>
      <c r="AD171" s="409">
        <f t="shared" si="115"/>
        <v>120000</v>
      </c>
      <c r="AE171" s="409">
        <v>117624</v>
      </c>
      <c r="AF171" s="409">
        <v>0</v>
      </c>
      <c r="AG171" s="409">
        <f t="shared" si="116"/>
        <v>117624</v>
      </c>
      <c r="AH171" s="409">
        <v>0</v>
      </c>
      <c r="AI171" s="409">
        <v>0</v>
      </c>
      <c r="AJ171" s="409">
        <f t="shared" si="117"/>
        <v>0</v>
      </c>
      <c r="AK171" s="409">
        <v>0</v>
      </c>
      <c r="AL171" s="409">
        <v>0</v>
      </c>
      <c r="AM171" s="409">
        <f t="shared" si="118"/>
        <v>0</v>
      </c>
      <c r="AN171" s="409">
        <v>0</v>
      </c>
      <c r="AO171" s="409">
        <v>0</v>
      </c>
      <c r="AP171" s="409">
        <f t="shared" si="119"/>
        <v>0</v>
      </c>
      <c r="AQ171" s="409">
        <f>AB171-AE171--AH171-AK171-AN171</f>
        <v>2376</v>
      </c>
      <c r="AR171" s="409">
        <f>AC171-AF171--AI171-AL171-AO171</f>
        <v>0</v>
      </c>
      <c r="AS171" s="409">
        <f t="shared" si="120"/>
        <v>2376</v>
      </c>
      <c r="AT171" s="409">
        <f>R171+V171-Z171</f>
        <v>8</v>
      </c>
      <c r="AU171" s="409">
        <f>S171+W171-AA171</f>
        <v>0</v>
      </c>
      <c r="AV171" s="409">
        <v>8</v>
      </c>
      <c r="AW171" s="409">
        <v>0</v>
      </c>
      <c r="AX171" s="409">
        <v>0</v>
      </c>
      <c r="AY171" s="409">
        <v>0</v>
      </c>
      <c r="AZ171" s="409">
        <f t="shared" si="133"/>
        <v>0</v>
      </c>
      <c r="BA171" s="409">
        <f t="shared" si="133"/>
        <v>0</v>
      </c>
    </row>
    <row r="172" spans="1:53" ht="24.75" hidden="1">
      <c r="A172" s="271"/>
      <c r="B172" s="78" t="str">
        <f t="shared" si="126"/>
        <v>1352000280028322</v>
      </c>
      <c r="C172" s="406">
        <v>2023</v>
      </c>
      <c r="D172" s="406">
        <v>20</v>
      </c>
      <c r="E172" s="406">
        <v>1</v>
      </c>
      <c r="F172" s="406">
        <v>3</v>
      </c>
      <c r="G172" s="406">
        <v>5</v>
      </c>
      <c r="H172" s="445">
        <v>2000</v>
      </c>
      <c r="I172" s="445">
        <v>2800</v>
      </c>
      <c r="J172" s="445">
        <v>283</v>
      </c>
      <c r="K172" s="407">
        <v>2</v>
      </c>
      <c r="L172" s="407">
        <v>2</v>
      </c>
      <c r="M172" s="429" t="s">
        <v>165</v>
      </c>
      <c r="N172" s="409">
        <f>IFERROR(VLOOKUP($B172,[5]OAX!$B$51:$S$1085,13,0),0)</f>
        <v>0</v>
      </c>
      <c r="O172" s="409">
        <f>IFERROR(VLOOKUP($B172,[5]OAX!$B$51:$S$1085,14,0),0)</f>
        <v>0</v>
      </c>
      <c r="P172" s="409">
        <f t="shared" si="129"/>
        <v>0</v>
      </c>
      <c r="Q172" s="430" t="s">
        <v>162</v>
      </c>
      <c r="R172" s="411">
        <f>IFERROR(VLOOKUP($B172,[5]OAX!$B$51:$S$1085,17,0),0)</f>
        <v>0</v>
      </c>
      <c r="S172" s="411">
        <f>IFERROR(VLOOKUP($B172,[5]OAX!$B$51:$S$1085,18,0),0)</f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f>N172+T172-X172</f>
        <v>0</v>
      </c>
      <c r="AC172" s="409">
        <f>O172+U172-Y172</f>
        <v>0</v>
      </c>
      <c r="AD172" s="409">
        <f t="shared" si="115"/>
        <v>0</v>
      </c>
      <c r="AE172" s="409">
        <v>0</v>
      </c>
      <c r="AF172" s="409">
        <v>0</v>
      </c>
      <c r="AG172" s="409">
        <f t="shared" si="116"/>
        <v>0</v>
      </c>
      <c r="AH172" s="409">
        <v>0</v>
      </c>
      <c r="AI172" s="409">
        <v>0</v>
      </c>
      <c r="AJ172" s="409">
        <f t="shared" si="117"/>
        <v>0</v>
      </c>
      <c r="AK172" s="409">
        <v>0</v>
      </c>
      <c r="AL172" s="409">
        <v>0</v>
      </c>
      <c r="AM172" s="409">
        <f t="shared" si="118"/>
        <v>0</v>
      </c>
      <c r="AN172" s="409">
        <v>0</v>
      </c>
      <c r="AO172" s="409">
        <v>0</v>
      </c>
      <c r="AP172" s="409">
        <f t="shared" si="119"/>
        <v>0</v>
      </c>
      <c r="AQ172" s="409">
        <f>AB172-AE172--AH172-AK172-AN172</f>
        <v>0</v>
      </c>
      <c r="AR172" s="409">
        <f>AC172-AF172--AI172-AL172-AO172</f>
        <v>0</v>
      </c>
      <c r="AS172" s="409">
        <f t="shared" si="120"/>
        <v>0</v>
      </c>
      <c r="AT172" s="409">
        <f>R172+V172-Z172</f>
        <v>0</v>
      </c>
      <c r="AU172" s="409">
        <f>S172+W172-AA172</f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f t="shared" si="133"/>
        <v>0</v>
      </c>
      <c r="BA172" s="409">
        <f t="shared" si="133"/>
        <v>0</v>
      </c>
    </row>
    <row r="173" spans="1:53" ht="24.75" hidden="1">
      <c r="A173" s="271"/>
      <c r="B173" s="78" t="str">
        <f t="shared" si="126"/>
        <v>13530002</v>
      </c>
      <c r="C173" s="421">
        <v>2023</v>
      </c>
      <c r="D173" s="421">
        <v>20</v>
      </c>
      <c r="E173" s="421">
        <v>1</v>
      </c>
      <c r="F173" s="421">
        <v>3</v>
      </c>
      <c r="G173" s="421">
        <v>5</v>
      </c>
      <c r="H173" s="421">
        <v>3000</v>
      </c>
      <c r="I173" s="421"/>
      <c r="J173" s="421"/>
      <c r="K173" s="421"/>
      <c r="L173" s="421">
        <v>2</v>
      </c>
      <c r="M173" s="390" t="s">
        <v>71</v>
      </c>
      <c r="N173" s="391">
        <f>+N174+N180</f>
        <v>0</v>
      </c>
      <c r="O173" s="391">
        <f>+O174+O180</f>
        <v>0</v>
      </c>
      <c r="P173" s="391">
        <f t="shared" si="129"/>
        <v>0</v>
      </c>
      <c r="Q173" s="392"/>
      <c r="R173" s="393"/>
      <c r="S173" s="393"/>
      <c r="T173" s="391">
        <f>+T174+T180</f>
        <v>0</v>
      </c>
      <c r="U173" s="391">
        <f t="shared" ref="U173:AC173" si="158">+U174+U180</f>
        <v>0</v>
      </c>
      <c r="V173" s="391">
        <f t="shared" si="158"/>
        <v>0</v>
      </c>
      <c r="W173" s="391">
        <f t="shared" si="158"/>
        <v>0</v>
      </c>
      <c r="X173" s="391">
        <f t="shared" si="158"/>
        <v>0</v>
      </c>
      <c r="Y173" s="391">
        <f t="shared" si="158"/>
        <v>0</v>
      </c>
      <c r="Z173" s="391">
        <f t="shared" si="158"/>
        <v>0</v>
      </c>
      <c r="AA173" s="391">
        <f t="shared" si="158"/>
        <v>0</v>
      </c>
      <c r="AB173" s="391">
        <f t="shared" si="158"/>
        <v>0</v>
      </c>
      <c r="AC173" s="391">
        <f t="shared" si="158"/>
        <v>0</v>
      </c>
      <c r="AD173" s="391">
        <f t="shared" si="115"/>
        <v>0</v>
      </c>
      <c r="AE173" s="391">
        <f>+AE174+AE180</f>
        <v>0</v>
      </c>
      <c r="AF173" s="391">
        <f>+AF174+AF180</f>
        <v>0</v>
      </c>
      <c r="AG173" s="391">
        <f t="shared" si="116"/>
        <v>0</v>
      </c>
      <c r="AH173" s="391">
        <f>+AH174+AH180</f>
        <v>0</v>
      </c>
      <c r="AI173" s="391">
        <f>+AI174+AI180</f>
        <v>0</v>
      </c>
      <c r="AJ173" s="391">
        <f t="shared" si="117"/>
        <v>0</v>
      </c>
      <c r="AK173" s="391">
        <f>+AK174+AK180</f>
        <v>0</v>
      </c>
      <c r="AL173" s="391">
        <f>+AL174+AL180</f>
        <v>0</v>
      </c>
      <c r="AM173" s="391">
        <f t="shared" si="118"/>
        <v>0</v>
      </c>
      <c r="AN173" s="391">
        <f>+AN174+AN180</f>
        <v>0</v>
      </c>
      <c r="AO173" s="391">
        <f>+AO174+AO180</f>
        <v>0</v>
      </c>
      <c r="AP173" s="391">
        <f t="shared" si="119"/>
        <v>0</v>
      </c>
      <c r="AQ173" s="391">
        <f>+AQ174+AQ180</f>
        <v>0</v>
      </c>
      <c r="AR173" s="391">
        <f>+AR174+AR180</f>
        <v>0</v>
      </c>
      <c r="AS173" s="391">
        <f t="shared" si="120"/>
        <v>0</v>
      </c>
      <c r="AT173" s="391"/>
      <c r="AU173" s="391"/>
      <c r="AV173" s="391"/>
      <c r="AW173" s="391"/>
      <c r="AX173" s="391"/>
      <c r="AY173" s="391"/>
      <c r="AZ173" s="391"/>
      <c r="BA173" s="391"/>
    </row>
    <row r="174" spans="1:53" ht="24.75" hidden="1">
      <c r="A174" s="271"/>
      <c r="B174" s="78" t="str">
        <f t="shared" si="126"/>
        <v>135300031002</v>
      </c>
      <c r="C174" s="422">
        <v>2023</v>
      </c>
      <c r="D174" s="422">
        <v>20</v>
      </c>
      <c r="E174" s="422">
        <v>1</v>
      </c>
      <c r="F174" s="422">
        <v>3</v>
      </c>
      <c r="G174" s="422">
        <v>5</v>
      </c>
      <c r="H174" s="422">
        <v>3000</v>
      </c>
      <c r="I174" s="422">
        <v>3100</v>
      </c>
      <c r="J174" s="422"/>
      <c r="K174" s="422"/>
      <c r="L174" s="422">
        <v>2</v>
      </c>
      <c r="M174" s="396" t="s">
        <v>166</v>
      </c>
      <c r="N174" s="397">
        <f>+N175+N177</f>
        <v>0</v>
      </c>
      <c r="O174" s="397">
        <f>+O175+O177</f>
        <v>0</v>
      </c>
      <c r="P174" s="397">
        <f t="shared" si="129"/>
        <v>0</v>
      </c>
      <c r="Q174" s="398"/>
      <c r="R174" s="399"/>
      <c r="S174" s="399"/>
      <c r="T174" s="397">
        <f>+T175+T177</f>
        <v>0</v>
      </c>
      <c r="U174" s="397">
        <f t="shared" ref="U174:AC174" si="159">+U175+U177</f>
        <v>0</v>
      </c>
      <c r="V174" s="397">
        <f t="shared" si="159"/>
        <v>0</v>
      </c>
      <c r="W174" s="397">
        <f t="shared" si="159"/>
        <v>0</v>
      </c>
      <c r="X174" s="397">
        <f t="shared" si="159"/>
        <v>0</v>
      </c>
      <c r="Y174" s="397">
        <f t="shared" si="159"/>
        <v>0</v>
      </c>
      <c r="Z174" s="397">
        <f t="shared" si="159"/>
        <v>0</v>
      </c>
      <c r="AA174" s="397">
        <f t="shared" si="159"/>
        <v>0</v>
      </c>
      <c r="AB174" s="397">
        <f t="shared" si="159"/>
        <v>0</v>
      </c>
      <c r="AC174" s="397">
        <f t="shared" si="159"/>
        <v>0</v>
      </c>
      <c r="AD174" s="397">
        <f t="shared" si="115"/>
        <v>0</v>
      </c>
      <c r="AE174" s="397">
        <f>+AE175+AE177</f>
        <v>0</v>
      </c>
      <c r="AF174" s="397">
        <f>+AF175+AF177</f>
        <v>0</v>
      </c>
      <c r="AG174" s="397">
        <f t="shared" si="116"/>
        <v>0</v>
      </c>
      <c r="AH174" s="397">
        <f>+AH175+AH177</f>
        <v>0</v>
      </c>
      <c r="AI174" s="397">
        <f>+AI175+AI177</f>
        <v>0</v>
      </c>
      <c r="AJ174" s="397">
        <f t="shared" si="117"/>
        <v>0</v>
      </c>
      <c r="AK174" s="397">
        <f>+AK175+AK177</f>
        <v>0</v>
      </c>
      <c r="AL174" s="397">
        <f>+AL175+AL177</f>
        <v>0</v>
      </c>
      <c r="AM174" s="397">
        <f t="shared" si="118"/>
        <v>0</v>
      </c>
      <c r="AN174" s="397">
        <f>+AN175+AN177</f>
        <v>0</v>
      </c>
      <c r="AO174" s="397">
        <f>+AO175+AO177</f>
        <v>0</v>
      </c>
      <c r="AP174" s="397">
        <f t="shared" si="119"/>
        <v>0</v>
      </c>
      <c r="AQ174" s="397">
        <f>+AQ175+AQ177</f>
        <v>0</v>
      </c>
      <c r="AR174" s="397">
        <f>+AR175+AR177</f>
        <v>0</v>
      </c>
      <c r="AS174" s="397">
        <f t="shared" si="120"/>
        <v>0</v>
      </c>
      <c r="AT174" s="397"/>
      <c r="AU174" s="397"/>
      <c r="AV174" s="397"/>
      <c r="AW174" s="397"/>
      <c r="AX174" s="397"/>
      <c r="AY174" s="397"/>
      <c r="AZ174" s="397"/>
      <c r="BA174" s="397"/>
    </row>
    <row r="175" spans="1:53" ht="48" hidden="1">
      <c r="A175" s="271"/>
      <c r="B175" s="78" t="str">
        <f t="shared" si="126"/>
        <v>135300031003172</v>
      </c>
      <c r="C175" s="425">
        <v>2023</v>
      </c>
      <c r="D175" s="425">
        <v>20</v>
      </c>
      <c r="E175" s="425">
        <v>1</v>
      </c>
      <c r="F175" s="425">
        <v>3</v>
      </c>
      <c r="G175" s="425">
        <v>5</v>
      </c>
      <c r="H175" s="425">
        <v>3000</v>
      </c>
      <c r="I175" s="425">
        <v>3100</v>
      </c>
      <c r="J175" s="425">
        <v>317</v>
      </c>
      <c r="K175" s="425"/>
      <c r="L175" s="425">
        <v>2</v>
      </c>
      <c r="M175" s="402" t="s">
        <v>167</v>
      </c>
      <c r="N175" s="403">
        <f>+N176</f>
        <v>0</v>
      </c>
      <c r="O175" s="403">
        <f>+O176</f>
        <v>0</v>
      </c>
      <c r="P175" s="403">
        <f t="shared" si="129"/>
        <v>0</v>
      </c>
      <c r="Q175" s="404"/>
      <c r="R175" s="405"/>
      <c r="S175" s="405"/>
      <c r="T175" s="403">
        <f>+T176</f>
        <v>0</v>
      </c>
      <c r="U175" s="403">
        <f t="shared" ref="U175:AC175" si="160">+U176</f>
        <v>0</v>
      </c>
      <c r="V175" s="403">
        <f t="shared" si="160"/>
        <v>0</v>
      </c>
      <c r="W175" s="403">
        <f t="shared" si="160"/>
        <v>0</v>
      </c>
      <c r="X175" s="403">
        <f t="shared" si="160"/>
        <v>0</v>
      </c>
      <c r="Y175" s="403">
        <f t="shared" si="160"/>
        <v>0</v>
      </c>
      <c r="Z175" s="403">
        <f t="shared" si="160"/>
        <v>0</v>
      </c>
      <c r="AA175" s="403">
        <f t="shared" si="160"/>
        <v>0</v>
      </c>
      <c r="AB175" s="403">
        <f t="shared" si="160"/>
        <v>0</v>
      </c>
      <c r="AC175" s="403">
        <f t="shared" si="160"/>
        <v>0</v>
      </c>
      <c r="AD175" s="403">
        <f t="shared" si="115"/>
        <v>0</v>
      </c>
      <c r="AE175" s="403">
        <f>+AE176</f>
        <v>0</v>
      </c>
      <c r="AF175" s="403">
        <f>+AF176</f>
        <v>0</v>
      </c>
      <c r="AG175" s="403">
        <f t="shared" si="116"/>
        <v>0</v>
      </c>
      <c r="AH175" s="403">
        <f>+AH176</f>
        <v>0</v>
      </c>
      <c r="AI175" s="403">
        <f>+AI176</f>
        <v>0</v>
      </c>
      <c r="AJ175" s="403">
        <f t="shared" si="117"/>
        <v>0</v>
      </c>
      <c r="AK175" s="403">
        <f>+AK176</f>
        <v>0</v>
      </c>
      <c r="AL175" s="403">
        <f>+AL176</f>
        <v>0</v>
      </c>
      <c r="AM175" s="403">
        <f t="shared" si="118"/>
        <v>0</v>
      </c>
      <c r="AN175" s="403">
        <f>+AN176</f>
        <v>0</v>
      </c>
      <c r="AO175" s="403">
        <f>+AO176</f>
        <v>0</v>
      </c>
      <c r="AP175" s="403">
        <f t="shared" si="119"/>
        <v>0</v>
      </c>
      <c r="AQ175" s="403">
        <f>+AQ176</f>
        <v>0</v>
      </c>
      <c r="AR175" s="403">
        <f>+AR176</f>
        <v>0</v>
      </c>
      <c r="AS175" s="403">
        <f t="shared" si="120"/>
        <v>0</v>
      </c>
      <c r="AT175" s="403"/>
      <c r="AU175" s="403"/>
      <c r="AV175" s="403"/>
      <c r="AW175" s="403"/>
      <c r="AX175" s="403"/>
      <c r="AY175" s="403"/>
      <c r="AZ175" s="403"/>
      <c r="BA175" s="403"/>
    </row>
    <row r="176" spans="1:53" ht="24.75" hidden="1">
      <c r="A176" s="271"/>
      <c r="B176" s="78" t="str">
        <f t="shared" si="126"/>
        <v>1353000310031712</v>
      </c>
      <c r="C176" s="406">
        <v>2023</v>
      </c>
      <c r="D176" s="406">
        <v>20</v>
      </c>
      <c r="E176" s="406">
        <v>1</v>
      </c>
      <c r="F176" s="406">
        <v>3</v>
      </c>
      <c r="G176" s="406">
        <v>5</v>
      </c>
      <c r="H176" s="445">
        <v>3000</v>
      </c>
      <c r="I176" s="445">
        <v>3100</v>
      </c>
      <c r="J176" s="445">
        <v>317</v>
      </c>
      <c r="K176" s="407">
        <v>1</v>
      </c>
      <c r="L176" s="407">
        <v>2</v>
      </c>
      <c r="M176" s="429" t="s">
        <v>168</v>
      </c>
      <c r="N176" s="409">
        <f>IFERROR(VLOOKUP($B176,[5]OAX!$B$51:$S$1085,13,0),0)</f>
        <v>0</v>
      </c>
      <c r="O176" s="409">
        <f>IFERROR(VLOOKUP($B176,[5]OAX!$B$51:$S$1085,14,0),0)</f>
        <v>0</v>
      </c>
      <c r="P176" s="409">
        <f t="shared" si="129"/>
        <v>0</v>
      </c>
      <c r="Q176" s="430" t="s">
        <v>80</v>
      </c>
      <c r="R176" s="411">
        <f>IFERROR(VLOOKUP($B176,[5]OAX!$B$51:$S$1085,17,0),0)</f>
        <v>0</v>
      </c>
      <c r="S176" s="411">
        <f>IFERROR(VLOOKUP($B176,[5]OAX!$B$51:$S$1085,18,0),0)</f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f>N176+T176-X176</f>
        <v>0</v>
      </c>
      <c r="AC176" s="409">
        <f>O176+U176-Y176</f>
        <v>0</v>
      </c>
      <c r="AD176" s="409">
        <f t="shared" si="115"/>
        <v>0</v>
      </c>
      <c r="AE176" s="409">
        <v>0</v>
      </c>
      <c r="AF176" s="409">
        <v>0</v>
      </c>
      <c r="AG176" s="409">
        <f t="shared" si="116"/>
        <v>0</v>
      </c>
      <c r="AH176" s="409">
        <v>0</v>
      </c>
      <c r="AI176" s="409">
        <v>0</v>
      </c>
      <c r="AJ176" s="409">
        <f t="shared" si="117"/>
        <v>0</v>
      </c>
      <c r="AK176" s="409">
        <v>0</v>
      </c>
      <c r="AL176" s="409">
        <v>0</v>
      </c>
      <c r="AM176" s="409">
        <f t="shared" si="118"/>
        <v>0</v>
      </c>
      <c r="AN176" s="409">
        <v>0</v>
      </c>
      <c r="AO176" s="409">
        <v>0</v>
      </c>
      <c r="AP176" s="409">
        <f t="shared" si="119"/>
        <v>0</v>
      </c>
      <c r="AQ176" s="409">
        <f>AB176-AE176--AH176-AK176-AN176</f>
        <v>0</v>
      </c>
      <c r="AR176" s="409">
        <f>AC176-AF176--AI176-AL176-AO176</f>
        <v>0</v>
      </c>
      <c r="AS176" s="409">
        <f t="shared" si="120"/>
        <v>0</v>
      </c>
      <c r="AT176" s="409">
        <f>R176+V176-Z176</f>
        <v>0</v>
      </c>
      <c r="AU176" s="409">
        <f>S176+W176-AA176</f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f t="shared" si="133"/>
        <v>0</v>
      </c>
      <c r="BA176" s="409">
        <f t="shared" si="133"/>
        <v>0</v>
      </c>
    </row>
    <row r="177" spans="1:53" ht="24.75" hidden="1">
      <c r="A177" s="271"/>
      <c r="B177" s="78" t="str">
        <f t="shared" si="126"/>
        <v>135300031003192</v>
      </c>
      <c r="C177" s="425">
        <v>2023</v>
      </c>
      <c r="D177" s="425">
        <v>20</v>
      </c>
      <c r="E177" s="425">
        <v>1</v>
      </c>
      <c r="F177" s="425">
        <v>3</v>
      </c>
      <c r="G177" s="425">
        <v>5</v>
      </c>
      <c r="H177" s="425">
        <v>3000</v>
      </c>
      <c r="I177" s="425">
        <v>3100</v>
      </c>
      <c r="J177" s="425">
        <v>319</v>
      </c>
      <c r="K177" s="425"/>
      <c r="L177" s="425">
        <v>2</v>
      </c>
      <c r="M177" s="402" t="s">
        <v>169</v>
      </c>
      <c r="N177" s="403">
        <f>SUM(N178:N179)</f>
        <v>0</v>
      </c>
      <c r="O177" s="403">
        <f>SUM(O178:O179)</f>
        <v>0</v>
      </c>
      <c r="P177" s="403">
        <f t="shared" si="129"/>
        <v>0</v>
      </c>
      <c r="Q177" s="404"/>
      <c r="R177" s="405"/>
      <c r="S177" s="405"/>
      <c r="T177" s="403">
        <f>SUM(T178:T179)</f>
        <v>0</v>
      </c>
      <c r="U177" s="403">
        <f t="shared" ref="U177:AC177" si="161">SUM(U178:U179)</f>
        <v>0</v>
      </c>
      <c r="V177" s="403">
        <f t="shared" si="161"/>
        <v>0</v>
      </c>
      <c r="W177" s="403">
        <f t="shared" si="161"/>
        <v>0</v>
      </c>
      <c r="X177" s="403">
        <f t="shared" si="161"/>
        <v>0</v>
      </c>
      <c r="Y177" s="403">
        <f t="shared" si="161"/>
        <v>0</v>
      </c>
      <c r="Z177" s="403">
        <f t="shared" si="161"/>
        <v>0</v>
      </c>
      <c r="AA177" s="403">
        <f t="shared" si="161"/>
        <v>0</v>
      </c>
      <c r="AB177" s="403">
        <f t="shared" si="161"/>
        <v>0</v>
      </c>
      <c r="AC177" s="403">
        <f t="shared" si="161"/>
        <v>0</v>
      </c>
      <c r="AD177" s="403">
        <f t="shared" si="115"/>
        <v>0</v>
      </c>
      <c r="AE177" s="403">
        <f>SUM(AE178:AE179)</f>
        <v>0</v>
      </c>
      <c r="AF177" s="403">
        <f>SUM(AF178:AF179)</f>
        <v>0</v>
      </c>
      <c r="AG177" s="403">
        <f t="shared" si="116"/>
        <v>0</v>
      </c>
      <c r="AH177" s="403">
        <f>SUM(AH178:AH179)</f>
        <v>0</v>
      </c>
      <c r="AI177" s="403">
        <f>SUM(AI178:AI179)</f>
        <v>0</v>
      </c>
      <c r="AJ177" s="403">
        <f t="shared" si="117"/>
        <v>0</v>
      </c>
      <c r="AK177" s="403">
        <f>SUM(AK178:AK179)</f>
        <v>0</v>
      </c>
      <c r="AL177" s="403">
        <f>SUM(AL178:AL179)</f>
        <v>0</v>
      </c>
      <c r="AM177" s="403">
        <f t="shared" si="118"/>
        <v>0</v>
      </c>
      <c r="AN177" s="403">
        <f>SUM(AN178:AN179)</f>
        <v>0</v>
      </c>
      <c r="AO177" s="403">
        <f>SUM(AO178:AO179)</f>
        <v>0</v>
      </c>
      <c r="AP177" s="403">
        <f t="shared" si="119"/>
        <v>0</v>
      </c>
      <c r="AQ177" s="403">
        <f>SUM(AQ178:AQ179)</f>
        <v>0</v>
      </c>
      <c r="AR177" s="403">
        <f>SUM(AR178:AR179)</f>
        <v>0</v>
      </c>
      <c r="AS177" s="403">
        <f t="shared" si="120"/>
        <v>0</v>
      </c>
      <c r="AT177" s="403"/>
      <c r="AU177" s="403"/>
      <c r="AV177" s="403"/>
      <c r="AW177" s="403"/>
      <c r="AX177" s="403"/>
      <c r="AY177" s="403"/>
      <c r="AZ177" s="403"/>
      <c r="BA177" s="403"/>
    </row>
    <row r="178" spans="1:53" ht="24.75" hidden="1">
      <c r="A178" s="271"/>
      <c r="B178" s="78" t="str">
        <f t="shared" si="126"/>
        <v>1353000310031912</v>
      </c>
      <c r="C178" s="406">
        <v>2023</v>
      </c>
      <c r="D178" s="406">
        <v>20</v>
      </c>
      <c r="E178" s="406">
        <v>1</v>
      </c>
      <c r="F178" s="406">
        <v>3</v>
      </c>
      <c r="G178" s="406">
        <v>5</v>
      </c>
      <c r="H178" s="445">
        <v>3000</v>
      </c>
      <c r="I178" s="445">
        <v>3100</v>
      </c>
      <c r="J178" s="445">
        <v>319</v>
      </c>
      <c r="K178" s="407">
        <v>1</v>
      </c>
      <c r="L178" s="407">
        <v>2</v>
      </c>
      <c r="M178" s="429" t="s">
        <v>170</v>
      </c>
      <c r="N178" s="409">
        <f>IFERROR(VLOOKUP($B178,[5]OAX!$B$51:$S$1085,13,0),0)</f>
        <v>0</v>
      </c>
      <c r="O178" s="409">
        <f>IFERROR(VLOOKUP($B178,[5]OAX!$B$51:$S$1085,14,0),0)</f>
        <v>0</v>
      </c>
      <c r="P178" s="409">
        <f t="shared" si="129"/>
        <v>0</v>
      </c>
      <c r="Q178" s="430" t="s">
        <v>80</v>
      </c>
      <c r="R178" s="411">
        <f>IFERROR(VLOOKUP($B178,[5]OAX!$B$51:$S$1085,17,0),0)</f>
        <v>0</v>
      </c>
      <c r="S178" s="411">
        <f>IFERROR(VLOOKUP($B178,[5]OAX!$B$51:$S$1085,18,0),0)</f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f>N178+T178-X178</f>
        <v>0</v>
      </c>
      <c r="AC178" s="409">
        <f>O178+U178-Y178</f>
        <v>0</v>
      </c>
      <c r="AD178" s="409">
        <f t="shared" si="115"/>
        <v>0</v>
      </c>
      <c r="AE178" s="409">
        <v>0</v>
      </c>
      <c r="AF178" s="409">
        <v>0</v>
      </c>
      <c r="AG178" s="409">
        <f t="shared" si="116"/>
        <v>0</v>
      </c>
      <c r="AH178" s="409">
        <v>0</v>
      </c>
      <c r="AI178" s="409">
        <v>0</v>
      </c>
      <c r="AJ178" s="409">
        <f t="shared" si="117"/>
        <v>0</v>
      </c>
      <c r="AK178" s="409">
        <v>0</v>
      </c>
      <c r="AL178" s="409">
        <v>0</v>
      </c>
      <c r="AM178" s="409">
        <f t="shared" si="118"/>
        <v>0</v>
      </c>
      <c r="AN178" s="409">
        <v>0</v>
      </c>
      <c r="AO178" s="409">
        <v>0</v>
      </c>
      <c r="AP178" s="409">
        <f t="shared" si="119"/>
        <v>0</v>
      </c>
      <c r="AQ178" s="409">
        <f>AB178-AE178--AH178-AK178-AN178</f>
        <v>0</v>
      </c>
      <c r="AR178" s="409">
        <f>AC178-AF178--AI178-AL178-AO178</f>
        <v>0</v>
      </c>
      <c r="AS178" s="409">
        <f t="shared" si="120"/>
        <v>0</v>
      </c>
      <c r="AT178" s="409">
        <f>R178+V178-Z178</f>
        <v>0</v>
      </c>
      <c r="AU178" s="409">
        <f>S178+W178-AA178</f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f t="shared" si="133"/>
        <v>0</v>
      </c>
      <c r="BA178" s="409">
        <f t="shared" si="133"/>
        <v>0</v>
      </c>
    </row>
    <row r="179" spans="1:53" ht="24.75" hidden="1">
      <c r="A179" s="271"/>
      <c r="B179" s="78" t="str">
        <f t="shared" si="126"/>
        <v>1353000310031922</v>
      </c>
      <c r="C179" s="406">
        <v>2023</v>
      </c>
      <c r="D179" s="406">
        <v>20</v>
      </c>
      <c r="E179" s="406">
        <v>1</v>
      </c>
      <c r="F179" s="406">
        <v>3</v>
      </c>
      <c r="G179" s="406">
        <v>5</v>
      </c>
      <c r="H179" s="445">
        <v>3000</v>
      </c>
      <c r="I179" s="445">
        <v>3100</v>
      </c>
      <c r="J179" s="445">
        <v>319</v>
      </c>
      <c r="K179" s="407">
        <v>2</v>
      </c>
      <c r="L179" s="407">
        <v>2</v>
      </c>
      <c r="M179" s="429" t="s">
        <v>171</v>
      </c>
      <c r="N179" s="409">
        <f>IFERROR(VLOOKUP($B179,[5]OAX!$B$51:$S$1085,13,0),0)</f>
        <v>0</v>
      </c>
      <c r="O179" s="409">
        <f>IFERROR(VLOOKUP($B179,[5]OAX!$B$51:$S$1085,14,0),0)</f>
        <v>0</v>
      </c>
      <c r="P179" s="409">
        <f t="shared" si="129"/>
        <v>0</v>
      </c>
      <c r="Q179" s="430" t="s">
        <v>172</v>
      </c>
      <c r="R179" s="411">
        <f>IFERROR(VLOOKUP($B179,[5]OAX!$B$51:$S$1085,17,0),0)</f>
        <v>0</v>
      </c>
      <c r="S179" s="411">
        <f>IFERROR(VLOOKUP($B179,[5]OAX!$B$51:$S$1085,18,0),0)</f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f>N179+T179-X179</f>
        <v>0</v>
      </c>
      <c r="AC179" s="409">
        <f>O179+U179-Y179</f>
        <v>0</v>
      </c>
      <c r="AD179" s="409">
        <f t="shared" si="115"/>
        <v>0</v>
      </c>
      <c r="AE179" s="409">
        <v>0</v>
      </c>
      <c r="AF179" s="409">
        <v>0</v>
      </c>
      <c r="AG179" s="409">
        <f t="shared" si="116"/>
        <v>0</v>
      </c>
      <c r="AH179" s="409">
        <v>0</v>
      </c>
      <c r="AI179" s="409">
        <v>0</v>
      </c>
      <c r="AJ179" s="409">
        <f t="shared" si="117"/>
        <v>0</v>
      </c>
      <c r="AK179" s="409">
        <v>0</v>
      </c>
      <c r="AL179" s="409">
        <v>0</v>
      </c>
      <c r="AM179" s="409">
        <f t="shared" si="118"/>
        <v>0</v>
      </c>
      <c r="AN179" s="409">
        <v>0</v>
      </c>
      <c r="AO179" s="409">
        <v>0</v>
      </c>
      <c r="AP179" s="409">
        <f t="shared" si="119"/>
        <v>0</v>
      </c>
      <c r="AQ179" s="409">
        <f>AB179-AE179--AH179-AK179-AN179</f>
        <v>0</v>
      </c>
      <c r="AR179" s="409">
        <f>AC179-AF179--AI179-AL179-AO179</f>
        <v>0</v>
      </c>
      <c r="AS179" s="409">
        <f t="shared" si="120"/>
        <v>0</v>
      </c>
      <c r="AT179" s="409">
        <f>R179+V179-Z179</f>
        <v>0</v>
      </c>
      <c r="AU179" s="409">
        <f>S179+W179-AA179</f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f t="shared" si="133"/>
        <v>0</v>
      </c>
      <c r="BA179" s="409">
        <f t="shared" si="133"/>
        <v>0</v>
      </c>
    </row>
    <row r="180" spans="1:53" ht="48" hidden="1">
      <c r="A180" s="271"/>
      <c r="B180" s="78" t="str">
        <f t="shared" si="126"/>
        <v>135300033002</v>
      </c>
      <c r="C180" s="422">
        <v>2023</v>
      </c>
      <c r="D180" s="422">
        <v>20</v>
      </c>
      <c r="E180" s="422">
        <v>1</v>
      </c>
      <c r="F180" s="422">
        <v>3</v>
      </c>
      <c r="G180" s="422">
        <v>5</v>
      </c>
      <c r="H180" s="422">
        <v>3000</v>
      </c>
      <c r="I180" s="422">
        <v>3300</v>
      </c>
      <c r="J180" s="422"/>
      <c r="K180" s="422"/>
      <c r="L180" s="422">
        <v>2</v>
      </c>
      <c r="M180" s="396" t="s">
        <v>72</v>
      </c>
      <c r="N180" s="397">
        <f>+N181</f>
        <v>0</v>
      </c>
      <c r="O180" s="397">
        <f>+O181</f>
        <v>0</v>
      </c>
      <c r="P180" s="397">
        <f t="shared" si="129"/>
        <v>0</v>
      </c>
      <c r="Q180" s="398"/>
      <c r="R180" s="399"/>
      <c r="S180" s="399"/>
      <c r="T180" s="397">
        <f>+T181</f>
        <v>0</v>
      </c>
      <c r="U180" s="397">
        <f t="shared" ref="U180:AC181" si="162">+U181</f>
        <v>0</v>
      </c>
      <c r="V180" s="397">
        <f t="shared" si="162"/>
        <v>0</v>
      </c>
      <c r="W180" s="397">
        <f t="shared" si="162"/>
        <v>0</v>
      </c>
      <c r="X180" s="397">
        <f t="shared" si="162"/>
        <v>0</v>
      </c>
      <c r="Y180" s="397">
        <f t="shared" si="162"/>
        <v>0</v>
      </c>
      <c r="Z180" s="397">
        <f t="shared" si="162"/>
        <v>0</v>
      </c>
      <c r="AA180" s="397">
        <f t="shared" si="162"/>
        <v>0</v>
      </c>
      <c r="AB180" s="397">
        <f t="shared" si="162"/>
        <v>0</v>
      </c>
      <c r="AC180" s="397">
        <f t="shared" si="162"/>
        <v>0</v>
      </c>
      <c r="AD180" s="397">
        <f t="shared" ref="AD180:AD243" si="163">+AC180+AB180</f>
        <v>0</v>
      </c>
      <c r="AE180" s="397">
        <f>+AE181</f>
        <v>0</v>
      </c>
      <c r="AF180" s="397">
        <f>+AF181</f>
        <v>0</v>
      </c>
      <c r="AG180" s="397">
        <f t="shared" ref="AG180:AG243" si="164">+AF180+AE180</f>
        <v>0</v>
      </c>
      <c r="AH180" s="397">
        <f>+AH181</f>
        <v>0</v>
      </c>
      <c r="AI180" s="397">
        <f>+AI181</f>
        <v>0</v>
      </c>
      <c r="AJ180" s="397">
        <f t="shared" ref="AJ180:AJ243" si="165">+AI180+AH180</f>
        <v>0</v>
      </c>
      <c r="AK180" s="397">
        <f>+AK181</f>
        <v>0</v>
      </c>
      <c r="AL180" s="397">
        <f>+AL181</f>
        <v>0</v>
      </c>
      <c r="AM180" s="397">
        <f t="shared" ref="AM180:AM243" si="166">+AL180+AK180</f>
        <v>0</v>
      </c>
      <c r="AN180" s="397">
        <f>+AN181</f>
        <v>0</v>
      </c>
      <c r="AO180" s="397">
        <f>+AO181</f>
        <v>0</v>
      </c>
      <c r="AP180" s="397">
        <f t="shared" ref="AP180:AP243" si="167">+AO180+AN180</f>
        <v>0</v>
      </c>
      <c r="AQ180" s="397">
        <f>+AQ181</f>
        <v>0</v>
      </c>
      <c r="AR180" s="397">
        <f>+AR181</f>
        <v>0</v>
      </c>
      <c r="AS180" s="397">
        <f t="shared" ref="AS180:AS243" si="168">+AR180+AQ180</f>
        <v>0</v>
      </c>
      <c r="AT180" s="397"/>
      <c r="AU180" s="397"/>
      <c r="AV180" s="397"/>
      <c r="AW180" s="397"/>
      <c r="AX180" s="397"/>
      <c r="AY180" s="397"/>
      <c r="AZ180" s="397"/>
      <c r="BA180" s="397"/>
    </row>
    <row r="181" spans="1:53" ht="48" hidden="1">
      <c r="A181" s="271"/>
      <c r="B181" s="78" t="str">
        <f t="shared" si="126"/>
        <v>135300033003332</v>
      </c>
      <c r="C181" s="425">
        <v>2023</v>
      </c>
      <c r="D181" s="425">
        <v>20</v>
      </c>
      <c r="E181" s="425">
        <v>1</v>
      </c>
      <c r="F181" s="425">
        <v>3</v>
      </c>
      <c r="G181" s="425">
        <v>5</v>
      </c>
      <c r="H181" s="425">
        <v>3000</v>
      </c>
      <c r="I181" s="425">
        <v>3300</v>
      </c>
      <c r="J181" s="425">
        <v>333</v>
      </c>
      <c r="K181" s="425"/>
      <c r="L181" s="425">
        <v>2</v>
      </c>
      <c r="M181" s="402" t="s">
        <v>173</v>
      </c>
      <c r="N181" s="403">
        <f>+N182</f>
        <v>0</v>
      </c>
      <c r="O181" s="403">
        <f>+O182</f>
        <v>0</v>
      </c>
      <c r="P181" s="403">
        <f t="shared" si="129"/>
        <v>0</v>
      </c>
      <c r="Q181" s="404"/>
      <c r="R181" s="405"/>
      <c r="S181" s="405"/>
      <c r="T181" s="403">
        <f>+T182</f>
        <v>0</v>
      </c>
      <c r="U181" s="403">
        <f t="shared" si="162"/>
        <v>0</v>
      </c>
      <c r="V181" s="403">
        <f t="shared" si="162"/>
        <v>0</v>
      </c>
      <c r="W181" s="403">
        <f t="shared" si="162"/>
        <v>0</v>
      </c>
      <c r="X181" s="403">
        <f t="shared" si="162"/>
        <v>0</v>
      </c>
      <c r="Y181" s="403">
        <f t="shared" si="162"/>
        <v>0</v>
      </c>
      <c r="Z181" s="403">
        <f t="shared" si="162"/>
        <v>0</v>
      </c>
      <c r="AA181" s="403">
        <f t="shared" si="162"/>
        <v>0</v>
      </c>
      <c r="AB181" s="403">
        <f t="shared" si="162"/>
        <v>0</v>
      </c>
      <c r="AC181" s="403">
        <f t="shared" si="162"/>
        <v>0</v>
      </c>
      <c r="AD181" s="403">
        <f t="shared" si="163"/>
        <v>0</v>
      </c>
      <c r="AE181" s="403">
        <f>+AE182</f>
        <v>0</v>
      </c>
      <c r="AF181" s="403">
        <f>+AF182</f>
        <v>0</v>
      </c>
      <c r="AG181" s="403">
        <f t="shared" si="164"/>
        <v>0</v>
      </c>
      <c r="AH181" s="403">
        <f>+AH182</f>
        <v>0</v>
      </c>
      <c r="AI181" s="403">
        <f>+AI182</f>
        <v>0</v>
      </c>
      <c r="AJ181" s="403">
        <f t="shared" si="165"/>
        <v>0</v>
      </c>
      <c r="AK181" s="403">
        <f>+AK182</f>
        <v>0</v>
      </c>
      <c r="AL181" s="403">
        <f>+AL182</f>
        <v>0</v>
      </c>
      <c r="AM181" s="403">
        <f t="shared" si="166"/>
        <v>0</v>
      </c>
      <c r="AN181" s="403">
        <f>+AN182</f>
        <v>0</v>
      </c>
      <c r="AO181" s="403">
        <f>+AO182</f>
        <v>0</v>
      </c>
      <c r="AP181" s="403">
        <f t="shared" si="167"/>
        <v>0</v>
      </c>
      <c r="AQ181" s="403">
        <f>+AQ182</f>
        <v>0</v>
      </c>
      <c r="AR181" s="403">
        <f>+AR182</f>
        <v>0</v>
      </c>
      <c r="AS181" s="403">
        <f t="shared" si="168"/>
        <v>0</v>
      </c>
      <c r="AT181" s="403"/>
      <c r="AU181" s="403"/>
      <c r="AV181" s="403"/>
      <c r="AW181" s="403"/>
      <c r="AX181" s="403"/>
      <c r="AY181" s="403"/>
      <c r="AZ181" s="403"/>
      <c r="BA181" s="403"/>
    </row>
    <row r="182" spans="1:53" ht="46.5" hidden="1">
      <c r="A182" s="271"/>
      <c r="B182" s="78" t="str">
        <f t="shared" si="126"/>
        <v>1353000330033312</v>
      </c>
      <c r="C182" s="406">
        <v>2023</v>
      </c>
      <c r="D182" s="406">
        <v>20</v>
      </c>
      <c r="E182" s="406">
        <v>1</v>
      </c>
      <c r="F182" s="406">
        <v>3</v>
      </c>
      <c r="G182" s="406">
        <v>5</v>
      </c>
      <c r="H182" s="445">
        <v>3000</v>
      </c>
      <c r="I182" s="445">
        <v>3300</v>
      </c>
      <c r="J182" s="445">
        <v>333</v>
      </c>
      <c r="K182" s="407">
        <v>1</v>
      </c>
      <c r="L182" s="407">
        <v>2</v>
      </c>
      <c r="M182" s="429" t="s">
        <v>174</v>
      </c>
      <c r="N182" s="409">
        <f>IFERROR(VLOOKUP($B182,[5]OAX!$B$51:$S$1085,13,0),0)</f>
        <v>0</v>
      </c>
      <c r="O182" s="409">
        <f>IFERROR(VLOOKUP($B182,[5]OAX!$B$51:$S$1085,14,0),0)</f>
        <v>0</v>
      </c>
      <c r="P182" s="409">
        <f t="shared" si="129"/>
        <v>0</v>
      </c>
      <c r="Q182" s="430" t="s">
        <v>175</v>
      </c>
      <c r="R182" s="411">
        <f>IFERROR(VLOOKUP($B182,[5]OAX!$B$51:$S$1085,17,0),0)</f>
        <v>0</v>
      </c>
      <c r="S182" s="411">
        <f>IFERROR(VLOOKUP($B182,[5]OAX!$B$51:$S$1085,18,0),0)</f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f>N182+T182-X182</f>
        <v>0</v>
      </c>
      <c r="AC182" s="409">
        <f>O182+U182-Y182</f>
        <v>0</v>
      </c>
      <c r="AD182" s="409">
        <f t="shared" si="163"/>
        <v>0</v>
      </c>
      <c r="AE182" s="409">
        <v>0</v>
      </c>
      <c r="AF182" s="409">
        <v>0</v>
      </c>
      <c r="AG182" s="409">
        <f t="shared" si="164"/>
        <v>0</v>
      </c>
      <c r="AH182" s="409">
        <v>0</v>
      </c>
      <c r="AI182" s="409">
        <v>0</v>
      </c>
      <c r="AJ182" s="409">
        <f t="shared" si="165"/>
        <v>0</v>
      </c>
      <c r="AK182" s="409">
        <v>0</v>
      </c>
      <c r="AL182" s="409">
        <v>0</v>
      </c>
      <c r="AM182" s="409">
        <f t="shared" si="166"/>
        <v>0</v>
      </c>
      <c r="AN182" s="409">
        <v>0</v>
      </c>
      <c r="AO182" s="409">
        <v>0</v>
      </c>
      <c r="AP182" s="409">
        <f t="shared" si="167"/>
        <v>0</v>
      </c>
      <c r="AQ182" s="409">
        <f>AB182-AE182--AH182-AK182-AN182</f>
        <v>0</v>
      </c>
      <c r="AR182" s="409">
        <f>AC182-AF182--AI182-AL182-AO182</f>
        <v>0</v>
      </c>
      <c r="AS182" s="409">
        <f t="shared" si="168"/>
        <v>0</v>
      </c>
      <c r="AT182" s="409">
        <f>R182+V182-Z182</f>
        <v>0</v>
      </c>
      <c r="AU182" s="409">
        <f>S182+W182-AA182</f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f t="shared" si="133"/>
        <v>0</v>
      </c>
      <c r="BA182" s="409">
        <f t="shared" si="133"/>
        <v>0</v>
      </c>
    </row>
    <row r="183" spans="1:53" ht="24.75">
      <c r="A183" s="271"/>
      <c r="B183" s="78" t="str">
        <f t="shared" si="126"/>
        <v>13550002</v>
      </c>
      <c r="C183" s="421">
        <v>2023</v>
      </c>
      <c r="D183" s="421">
        <v>20</v>
      </c>
      <c r="E183" s="421">
        <v>1</v>
      </c>
      <c r="F183" s="421">
        <v>3</v>
      </c>
      <c r="G183" s="421">
        <v>5</v>
      </c>
      <c r="H183" s="421">
        <v>5000</v>
      </c>
      <c r="I183" s="421"/>
      <c r="J183" s="421"/>
      <c r="K183" s="421"/>
      <c r="L183" s="421">
        <v>2</v>
      </c>
      <c r="M183" s="390" t="s">
        <v>129</v>
      </c>
      <c r="N183" s="391">
        <f>+N184+N205+N214+N221+N227+N252</f>
        <v>16814248</v>
      </c>
      <c r="O183" s="391">
        <f>+O184+O205+O214+O221+O227+O252</f>
        <v>0</v>
      </c>
      <c r="P183" s="391">
        <f t="shared" si="129"/>
        <v>16814248</v>
      </c>
      <c r="Q183" s="392"/>
      <c r="R183" s="393"/>
      <c r="S183" s="393"/>
      <c r="T183" s="391">
        <f>+T184+T205+T214+T221+T227+T252</f>
        <v>0</v>
      </c>
      <c r="U183" s="391">
        <f t="shared" ref="U183:AC183" si="169">+U184+U205+U214+U221+U227+U252</f>
        <v>0</v>
      </c>
      <c r="V183" s="391">
        <f t="shared" si="169"/>
        <v>0</v>
      </c>
      <c r="W183" s="391">
        <f t="shared" si="169"/>
        <v>0</v>
      </c>
      <c r="X183" s="391">
        <f t="shared" si="169"/>
        <v>0</v>
      </c>
      <c r="Y183" s="391">
        <f t="shared" si="169"/>
        <v>0</v>
      </c>
      <c r="Z183" s="391">
        <f t="shared" si="169"/>
        <v>0</v>
      </c>
      <c r="AA183" s="391">
        <f t="shared" si="169"/>
        <v>0</v>
      </c>
      <c r="AB183" s="391">
        <f t="shared" si="169"/>
        <v>16814248</v>
      </c>
      <c r="AC183" s="391">
        <f t="shared" si="169"/>
        <v>0</v>
      </c>
      <c r="AD183" s="391">
        <f t="shared" si="163"/>
        <v>16814248</v>
      </c>
      <c r="AE183" s="391">
        <f>+AE184+AE205+AE214+AE221+AE227+AE252</f>
        <v>16814248</v>
      </c>
      <c r="AF183" s="391">
        <f>+AF184+AF205+AF214+AF221+AF227+AF252</f>
        <v>0</v>
      </c>
      <c r="AG183" s="391">
        <f t="shared" si="164"/>
        <v>16814248</v>
      </c>
      <c r="AH183" s="391">
        <f>+AH184+AH205+AH214+AH221+AH227+AH252</f>
        <v>0</v>
      </c>
      <c r="AI183" s="391">
        <f>+AI184+AI205+AI214+AI221+AI227+AI252</f>
        <v>0</v>
      </c>
      <c r="AJ183" s="391">
        <f t="shared" si="165"/>
        <v>0</v>
      </c>
      <c r="AK183" s="391">
        <f>+AK184+AK205+AK214+AK221+AK227+AK252</f>
        <v>0</v>
      </c>
      <c r="AL183" s="391">
        <f>+AL184+AL205+AL214+AL221+AL227+AL252</f>
        <v>0</v>
      </c>
      <c r="AM183" s="391">
        <f t="shared" si="166"/>
        <v>0</v>
      </c>
      <c r="AN183" s="391">
        <f>+AN184+AN205+AN214+AN221+AN227+AN252</f>
        <v>0</v>
      </c>
      <c r="AO183" s="391">
        <f>+AO184+AO205+AO214+AO221+AO227+AO252</f>
        <v>0</v>
      </c>
      <c r="AP183" s="391">
        <f t="shared" si="167"/>
        <v>0</v>
      </c>
      <c r="AQ183" s="391">
        <f>+AQ184+AQ205+AQ214+AQ221+AQ227+AQ252</f>
        <v>0</v>
      </c>
      <c r="AR183" s="391">
        <f>+AR184+AR205+AR214+AR221+AR227+AR252</f>
        <v>0</v>
      </c>
      <c r="AS183" s="391">
        <f t="shared" si="168"/>
        <v>0</v>
      </c>
      <c r="AT183" s="391"/>
      <c r="AU183" s="391"/>
      <c r="AV183" s="391"/>
      <c r="AW183" s="391"/>
      <c r="AX183" s="391"/>
      <c r="AY183" s="391"/>
      <c r="AZ183" s="391"/>
      <c r="BA183" s="391"/>
    </row>
    <row r="184" spans="1:53" ht="24.75" hidden="1">
      <c r="A184" s="271"/>
      <c r="B184" s="78" t="str">
        <f t="shared" si="126"/>
        <v>135500051002</v>
      </c>
      <c r="C184" s="422">
        <v>2023</v>
      </c>
      <c r="D184" s="422">
        <v>20</v>
      </c>
      <c r="E184" s="422">
        <v>1</v>
      </c>
      <c r="F184" s="422">
        <v>3</v>
      </c>
      <c r="G184" s="422">
        <v>5</v>
      </c>
      <c r="H184" s="422">
        <v>5000</v>
      </c>
      <c r="I184" s="422">
        <v>5100</v>
      </c>
      <c r="J184" s="422"/>
      <c r="K184" s="422"/>
      <c r="L184" s="422">
        <v>2</v>
      </c>
      <c r="M184" s="396" t="s">
        <v>130</v>
      </c>
      <c r="N184" s="397">
        <f>+N185+N202</f>
        <v>0</v>
      </c>
      <c r="O184" s="397">
        <f>+O185+O202</f>
        <v>0</v>
      </c>
      <c r="P184" s="397">
        <f t="shared" si="129"/>
        <v>0</v>
      </c>
      <c r="Q184" s="398"/>
      <c r="R184" s="399"/>
      <c r="S184" s="399"/>
      <c r="T184" s="397">
        <f>+T185+T202</f>
        <v>0</v>
      </c>
      <c r="U184" s="397">
        <f t="shared" ref="U184:AC184" si="170">+U185+U202</f>
        <v>0</v>
      </c>
      <c r="V184" s="397">
        <f t="shared" si="170"/>
        <v>0</v>
      </c>
      <c r="W184" s="397">
        <f t="shared" si="170"/>
        <v>0</v>
      </c>
      <c r="X184" s="397">
        <f t="shared" si="170"/>
        <v>0</v>
      </c>
      <c r="Y184" s="397">
        <f t="shared" si="170"/>
        <v>0</v>
      </c>
      <c r="Z184" s="397">
        <f t="shared" si="170"/>
        <v>0</v>
      </c>
      <c r="AA184" s="397">
        <f t="shared" si="170"/>
        <v>0</v>
      </c>
      <c r="AB184" s="397">
        <f t="shared" si="170"/>
        <v>0</v>
      </c>
      <c r="AC184" s="397">
        <f t="shared" si="170"/>
        <v>0</v>
      </c>
      <c r="AD184" s="397">
        <f t="shared" si="163"/>
        <v>0</v>
      </c>
      <c r="AE184" s="397">
        <f>+AE185+AE202</f>
        <v>0</v>
      </c>
      <c r="AF184" s="397">
        <f>+AF185+AF202</f>
        <v>0</v>
      </c>
      <c r="AG184" s="397">
        <f t="shared" si="164"/>
        <v>0</v>
      </c>
      <c r="AH184" s="397">
        <f>+AH185+AH202</f>
        <v>0</v>
      </c>
      <c r="AI184" s="397">
        <f>+AI185+AI202</f>
        <v>0</v>
      </c>
      <c r="AJ184" s="397">
        <f t="shared" si="165"/>
        <v>0</v>
      </c>
      <c r="AK184" s="397">
        <f>+AK185+AK202</f>
        <v>0</v>
      </c>
      <c r="AL184" s="397">
        <f>+AL185+AL202</f>
        <v>0</v>
      </c>
      <c r="AM184" s="397">
        <f t="shared" si="166"/>
        <v>0</v>
      </c>
      <c r="AN184" s="397">
        <f>+AN185+AN202</f>
        <v>0</v>
      </c>
      <c r="AO184" s="397">
        <f>+AO185+AO202</f>
        <v>0</v>
      </c>
      <c r="AP184" s="397">
        <f t="shared" si="167"/>
        <v>0</v>
      </c>
      <c r="AQ184" s="397">
        <f>+AQ185+AQ202</f>
        <v>0</v>
      </c>
      <c r="AR184" s="397">
        <f>+AR185+AR202</f>
        <v>0</v>
      </c>
      <c r="AS184" s="397">
        <f t="shared" si="168"/>
        <v>0</v>
      </c>
      <c r="AT184" s="397"/>
      <c r="AU184" s="397"/>
      <c r="AV184" s="397"/>
      <c r="AW184" s="397"/>
      <c r="AX184" s="397"/>
      <c r="AY184" s="397"/>
      <c r="AZ184" s="397"/>
      <c r="BA184" s="397"/>
    </row>
    <row r="185" spans="1:53" ht="24.75" hidden="1">
      <c r="A185" s="271"/>
      <c r="B185" s="78" t="str">
        <f t="shared" si="126"/>
        <v>135500051005152</v>
      </c>
      <c r="C185" s="425">
        <v>2023</v>
      </c>
      <c r="D185" s="425">
        <v>20</v>
      </c>
      <c r="E185" s="425">
        <v>1</v>
      </c>
      <c r="F185" s="425">
        <v>3</v>
      </c>
      <c r="G185" s="425">
        <v>5</v>
      </c>
      <c r="H185" s="425">
        <v>5000</v>
      </c>
      <c r="I185" s="425">
        <v>5100</v>
      </c>
      <c r="J185" s="425">
        <v>515</v>
      </c>
      <c r="K185" s="425"/>
      <c r="L185" s="425">
        <v>2</v>
      </c>
      <c r="M185" s="402" t="s">
        <v>131</v>
      </c>
      <c r="N185" s="403">
        <f>SUM(N186:N201)</f>
        <v>0</v>
      </c>
      <c r="O185" s="403">
        <f>SUM(O186:O201)</f>
        <v>0</v>
      </c>
      <c r="P185" s="403">
        <f t="shared" si="129"/>
        <v>0</v>
      </c>
      <c r="Q185" s="404"/>
      <c r="R185" s="405"/>
      <c r="S185" s="405"/>
      <c r="T185" s="403">
        <f>SUM(T186:T201)</f>
        <v>0</v>
      </c>
      <c r="U185" s="403">
        <f t="shared" ref="U185:AC185" si="171">SUM(U186:U201)</f>
        <v>0</v>
      </c>
      <c r="V185" s="403">
        <f t="shared" si="171"/>
        <v>0</v>
      </c>
      <c r="W185" s="403">
        <f t="shared" si="171"/>
        <v>0</v>
      </c>
      <c r="X185" s="403">
        <f t="shared" si="171"/>
        <v>0</v>
      </c>
      <c r="Y185" s="403">
        <f t="shared" si="171"/>
        <v>0</v>
      </c>
      <c r="Z185" s="403">
        <f t="shared" si="171"/>
        <v>0</v>
      </c>
      <c r="AA185" s="403">
        <f t="shared" si="171"/>
        <v>0</v>
      </c>
      <c r="AB185" s="403">
        <f t="shared" si="171"/>
        <v>0</v>
      </c>
      <c r="AC185" s="403">
        <f t="shared" si="171"/>
        <v>0</v>
      </c>
      <c r="AD185" s="403">
        <f t="shared" si="163"/>
        <v>0</v>
      </c>
      <c r="AE185" s="403">
        <f>SUM(AE186:AE201)</f>
        <v>0</v>
      </c>
      <c r="AF185" s="403">
        <f>SUM(AF186:AF201)</f>
        <v>0</v>
      </c>
      <c r="AG185" s="403">
        <f t="shared" si="164"/>
        <v>0</v>
      </c>
      <c r="AH185" s="403">
        <f>SUM(AH186:AH201)</f>
        <v>0</v>
      </c>
      <c r="AI185" s="403">
        <f>SUM(AI186:AI201)</f>
        <v>0</v>
      </c>
      <c r="AJ185" s="403">
        <f t="shared" si="165"/>
        <v>0</v>
      </c>
      <c r="AK185" s="403">
        <f>SUM(AK186:AK201)</f>
        <v>0</v>
      </c>
      <c r="AL185" s="403">
        <f>SUM(AL186:AL201)</f>
        <v>0</v>
      </c>
      <c r="AM185" s="403">
        <f t="shared" si="166"/>
        <v>0</v>
      </c>
      <c r="AN185" s="403">
        <f>SUM(AN186:AN201)</f>
        <v>0</v>
      </c>
      <c r="AO185" s="403">
        <f>SUM(AO186:AO201)</f>
        <v>0</v>
      </c>
      <c r="AP185" s="403">
        <f t="shared" si="167"/>
        <v>0</v>
      </c>
      <c r="AQ185" s="403">
        <f>SUM(AQ186:AQ201)</f>
        <v>0</v>
      </c>
      <c r="AR185" s="403">
        <f>SUM(AR186:AR201)</f>
        <v>0</v>
      </c>
      <c r="AS185" s="403">
        <f t="shared" si="168"/>
        <v>0</v>
      </c>
      <c r="AT185" s="403"/>
      <c r="AU185" s="403"/>
      <c r="AV185" s="403"/>
      <c r="AW185" s="403"/>
      <c r="AX185" s="403"/>
      <c r="AY185" s="403"/>
      <c r="AZ185" s="403"/>
      <c r="BA185" s="403"/>
    </row>
    <row r="186" spans="1:53" ht="24.75" hidden="1">
      <c r="A186" s="271"/>
      <c r="B186" s="78" t="str">
        <f t="shared" si="126"/>
        <v>1355000510051512</v>
      </c>
      <c r="C186" s="406">
        <v>2023</v>
      </c>
      <c r="D186" s="406">
        <v>20</v>
      </c>
      <c r="E186" s="406">
        <v>1</v>
      </c>
      <c r="F186" s="406">
        <v>3</v>
      </c>
      <c r="G186" s="406">
        <v>5</v>
      </c>
      <c r="H186" s="445">
        <v>5000</v>
      </c>
      <c r="I186" s="445">
        <v>5100</v>
      </c>
      <c r="J186" s="445">
        <v>515</v>
      </c>
      <c r="K186" s="407">
        <v>1</v>
      </c>
      <c r="L186" s="407">
        <v>2</v>
      </c>
      <c r="M186" s="429" t="s">
        <v>176</v>
      </c>
      <c r="N186" s="409">
        <f>IFERROR(VLOOKUP($B186,[5]OAX!$B$51:$S$1085,13,0),0)</f>
        <v>0</v>
      </c>
      <c r="O186" s="409">
        <f>IFERROR(VLOOKUP($B186,[5]OAX!$B$51:$S$1085,14,0),0)</f>
        <v>0</v>
      </c>
      <c r="P186" s="409">
        <f t="shared" si="129"/>
        <v>0</v>
      </c>
      <c r="Q186" s="410" t="s">
        <v>59</v>
      </c>
      <c r="R186" s="411">
        <f>IFERROR(VLOOKUP($B186,[5]OAX!$B$51:$S$1085,17,0),0)</f>
        <v>0</v>
      </c>
      <c r="S186" s="411">
        <f>IFERROR(VLOOKUP($B186,[5]OAX!$B$51:$S$1085,18,0),0)</f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f t="shared" ref="AB186:AC201" si="172">N186+T186-X186</f>
        <v>0</v>
      </c>
      <c r="AC186" s="409">
        <f t="shared" si="172"/>
        <v>0</v>
      </c>
      <c r="AD186" s="409">
        <f t="shared" si="163"/>
        <v>0</v>
      </c>
      <c r="AE186" s="409">
        <v>0</v>
      </c>
      <c r="AF186" s="409">
        <v>0</v>
      </c>
      <c r="AG186" s="409">
        <f t="shared" si="164"/>
        <v>0</v>
      </c>
      <c r="AH186" s="409">
        <v>0</v>
      </c>
      <c r="AI186" s="409">
        <v>0</v>
      </c>
      <c r="AJ186" s="409">
        <f t="shared" si="165"/>
        <v>0</v>
      </c>
      <c r="AK186" s="409">
        <v>0</v>
      </c>
      <c r="AL186" s="409">
        <v>0</v>
      </c>
      <c r="AM186" s="409">
        <f t="shared" si="166"/>
        <v>0</v>
      </c>
      <c r="AN186" s="409">
        <v>0</v>
      </c>
      <c r="AO186" s="409">
        <v>0</v>
      </c>
      <c r="AP186" s="409">
        <f t="shared" si="167"/>
        <v>0</v>
      </c>
      <c r="AQ186" s="409">
        <f t="shared" ref="AQ186:AR201" si="173">AB186-AE186--AH186-AK186-AN186</f>
        <v>0</v>
      </c>
      <c r="AR186" s="409">
        <f t="shared" si="173"/>
        <v>0</v>
      </c>
      <c r="AS186" s="409">
        <f t="shared" si="168"/>
        <v>0</v>
      </c>
      <c r="AT186" s="409">
        <f t="shared" ref="AT186:AU201" si="174">R186+V186-Z186</f>
        <v>0</v>
      </c>
      <c r="AU186" s="409">
        <f t="shared" si="174"/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f t="shared" si="133"/>
        <v>0</v>
      </c>
      <c r="BA186" s="409">
        <f t="shared" si="133"/>
        <v>0</v>
      </c>
    </row>
    <row r="187" spans="1:53" ht="24.75" hidden="1">
      <c r="A187" s="271"/>
      <c r="B187" s="78" t="str">
        <f t="shared" si="126"/>
        <v>1355000510051522</v>
      </c>
      <c r="C187" s="406">
        <v>2023</v>
      </c>
      <c r="D187" s="406">
        <v>20</v>
      </c>
      <c r="E187" s="406">
        <v>1</v>
      </c>
      <c r="F187" s="406">
        <v>3</v>
      </c>
      <c r="G187" s="406">
        <v>5</v>
      </c>
      <c r="H187" s="445">
        <v>5000</v>
      </c>
      <c r="I187" s="445">
        <v>5100</v>
      </c>
      <c r="J187" s="445">
        <v>515</v>
      </c>
      <c r="K187" s="407">
        <v>2</v>
      </c>
      <c r="L187" s="407">
        <v>2</v>
      </c>
      <c r="M187" s="429" t="s">
        <v>177</v>
      </c>
      <c r="N187" s="409">
        <f>IFERROR(VLOOKUP($B187,[5]OAX!$B$51:$S$1085,13,0),0)</f>
        <v>0</v>
      </c>
      <c r="O187" s="409">
        <f>IFERROR(VLOOKUP($B187,[5]OAX!$B$51:$S$1085,14,0),0)</f>
        <v>0</v>
      </c>
      <c r="P187" s="409">
        <f t="shared" si="129"/>
        <v>0</v>
      </c>
      <c r="Q187" s="410" t="s">
        <v>59</v>
      </c>
      <c r="R187" s="411">
        <f>IFERROR(VLOOKUP($B187,[5]OAX!$B$51:$S$1085,17,0),0)</f>
        <v>0</v>
      </c>
      <c r="S187" s="411">
        <f>IFERROR(VLOOKUP($B187,[5]OAX!$B$51:$S$1085,18,0),0)</f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f t="shared" si="172"/>
        <v>0</v>
      </c>
      <c r="AC187" s="409">
        <f t="shared" si="172"/>
        <v>0</v>
      </c>
      <c r="AD187" s="409">
        <f t="shared" si="163"/>
        <v>0</v>
      </c>
      <c r="AE187" s="409">
        <v>0</v>
      </c>
      <c r="AF187" s="409">
        <v>0</v>
      </c>
      <c r="AG187" s="409">
        <f t="shared" si="164"/>
        <v>0</v>
      </c>
      <c r="AH187" s="409">
        <v>0</v>
      </c>
      <c r="AI187" s="409">
        <v>0</v>
      </c>
      <c r="AJ187" s="409">
        <f t="shared" si="165"/>
        <v>0</v>
      </c>
      <c r="AK187" s="409">
        <v>0</v>
      </c>
      <c r="AL187" s="409">
        <v>0</v>
      </c>
      <c r="AM187" s="409">
        <f t="shared" si="166"/>
        <v>0</v>
      </c>
      <c r="AN187" s="409">
        <v>0</v>
      </c>
      <c r="AO187" s="409">
        <v>0</v>
      </c>
      <c r="AP187" s="409">
        <f t="shared" si="167"/>
        <v>0</v>
      </c>
      <c r="AQ187" s="409">
        <f t="shared" si="173"/>
        <v>0</v>
      </c>
      <c r="AR187" s="409">
        <f t="shared" si="173"/>
        <v>0</v>
      </c>
      <c r="AS187" s="409">
        <f t="shared" si="168"/>
        <v>0</v>
      </c>
      <c r="AT187" s="409">
        <f t="shared" si="174"/>
        <v>0</v>
      </c>
      <c r="AU187" s="409">
        <f t="shared" si="174"/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f t="shared" ref="AZ187:BA249" si="175">AT187-AV187-AX187</f>
        <v>0</v>
      </c>
      <c r="BA187" s="409">
        <f t="shared" si="175"/>
        <v>0</v>
      </c>
    </row>
    <row r="188" spans="1:53" ht="24.75" hidden="1">
      <c r="A188" s="271"/>
      <c r="B188" s="78" t="str">
        <f t="shared" si="126"/>
        <v>1355000510051532</v>
      </c>
      <c r="C188" s="406">
        <v>2023</v>
      </c>
      <c r="D188" s="406">
        <v>20</v>
      </c>
      <c r="E188" s="406">
        <v>1</v>
      </c>
      <c r="F188" s="406">
        <v>3</v>
      </c>
      <c r="G188" s="406">
        <v>5</v>
      </c>
      <c r="H188" s="445">
        <v>5000</v>
      </c>
      <c r="I188" s="445">
        <v>5100</v>
      </c>
      <c r="J188" s="445">
        <v>515</v>
      </c>
      <c r="K188" s="407">
        <v>3</v>
      </c>
      <c r="L188" s="407">
        <v>2</v>
      </c>
      <c r="M188" s="429" t="s">
        <v>178</v>
      </c>
      <c r="N188" s="409">
        <f>IFERROR(VLOOKUP($B188,[5]OAX!$B$51:$S$1085,13,0),0)</f>
        <v>0</v>
      </c>
      <c r="O188" s="409">
        <f>IFERROR(VLOOKUP($B188,[5]OAX!$B$51:$S$1085,14,0),0)</f>
        <v>0</v>
      </c>
      <c r="P188" s="409">
        <f t="shared" si="129"/>
        <v>0</v>
      </c>
      <c r="Q188" s="410" t="s">
        <v>59</v>
      </c>
      <c r="R188" s="411">
        <f>IFERROR(VLOOKUP($B188,[5]OAX!$B$51:$S$1085,17,0),0)</f>
        <v>0</v>
      </c>
      <c r="S188" s="411">
        <f>IFERROR(VLOOKUP($B188,[5]OAX!$B$51:$S$1085,18,0),0)</f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f t="shared" si="172"/>
        <v>0</v>
      </c>
      <c r="AC188" s="409">
        <f t="shared" si="172"/>
        <v>0</v>
      </c>
      <c r="AD188" s="409">
        <f t="shared" si="163"/>
        <v>0</v>
      </c>
      <c r="AE188" s="409">
        <v>0</v>
      </c>
      <c r="AF188" s="409">
        <v>0</v>
      </c>
      <c r="AG188" s="409">
        <f t="shared" si="164"/>
        <v>0</v>
      </c>
      <c r="AH188" s="409">
        <v>0</v>
      </c>
      <c r="AI188" s="409">
        <v>0</v>
      </c>
      <c r="AJ188" s="409">
        <f t="shared" si="165"/>
        <v>0</v>
      </c>
      <c r="AK188" s="409">
        <v>0</v>
      </c>
      <c r="AL188" s="409">
        <v>0</v>
      </c>
      <c r="AM188" s="409">
        <f t="shared" si="166"/>
        <v>0</v>
      </c>
      <c r="AN188" s="409">
        <v>0</v>
      </c>
      <c r="AO188" s="409">
        <v>0</v>
      </c>
      <c r="AP188" s="409">
        <f t="shared" si="167"/>
        <v>0</v>
      </c>
      <c r="AQ188" s="409">
        <f t="shared" si="173"/>
        <v>0</v>
      </c>
      <c r="AR188" s="409">
        <f t="shared" si="173"/>
        <v>0</v>
      </c>
      <c r="AS188" s="409">
        <f t="shared" si="168"/>
        <v>0</v>
      </c>
      <c r="AT188" s="409">
        <f t="shared" si="174"/>
        <v>0</v>
      </c>
      <c r="AU188" s="409">
        <f t="shared" si="174"/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f t="shared" si="175"/>
        <v>0</v>
      </c>
      <c r="BA188" s="409">
        <f t="shared" si="175"/>
        <v>0</v>
      </c>
    </row>
    <row r="189" spans="1:53" ht="24.75" hidden="1">
      <c r="A189" s="271"/>
      <c r="B189" s="78" t="str">
        <f t="shared" si="126"/>
        <v>1355000510051542</v>
      </c>
      <c r="C189" s="406">
        <v>2023</v>
      </c>
      <c r="D189" s="406">
        <v>20</v>
      </c>
      <c r="E189" s="406">
        <v>1</v>
      </c>
      <c r="F189" s="406">
        <v>3</v>
      </c>
      <c r="G189" s="406">
        <v>5</v>
      </c>
      <c r="H189" s="445">
        <v>5000</v>
      </c>
      <c r="I189" s="445">
        <v>5100</v>
      </c>
      <c r="J189" s="445">
        <v>515</v>
      </c>
      <c r="K189" s="407">
        <v>4</v>
      </c>
      <c r="L189" s="407">
        <v>2</v>
      </c>
      <c r="M189" s="429" t="s">
        <v>179</v>
      </c>
      <c r="N189" s="409">
        <f>IFERROR(VLOOKUP($B189,[5]OAX!$B$51:$S$1085,13,0),0)</f>
        <v>0</v>
      </c>
      <c r="O189" s="409">
        <f>IFERROR(VLOOKUP($B189,[5]OAX!$B$51:$S$1085,14,0),0)</f>
        <v>0</v>
      </c>
      <c r="P189" s="409">
        <f t="shared" si="129"/>
        <v>0</v>
      </c>
      <c r="Q189" s="410" t="s">
        <v>59</v>
      </c>
      <c r="R189" s="411">
        <f>IFERROR(VLOOKUP($B189,[5]OAX!$B$51:$S$1085,17,0),0)</f>
        <v>0</v>
      </c>
      <c r="S189" s="411">
        <f>IFERROR(VLOOKUP($B189,[5]OAX!$B$51:$S$1085,18,0),0)</f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f t="shared" si="172"/>
        <v>0</v>
      </c>
      <c r="AC189" s="409">
        <f t="shared" si="172"/>
        <v>0</v>
      </c>
      <c r="AD189" s="409">
        <f t="shared" si="163"/>
        <v>0</v>
      </c>
      <c r="AE189" s="409">
        <v>0</v>
      </c>
      <c r="AF189" s="409">
        <v>0</v>
      </c>
      <c r="AG189" s="409">
        <f t="shared" si="164"/>
        <v>0</v>
      </c>
      <c r="AH189" s="409">
        <v>0</v>
      </c>
      <c r="AI189" s="409">
        <v>0</v>
      </c>
      <c r="AJ189" s="409">
        <f t="shared" si="165"/>
        <v>0</v>
      </c>
      <c r="AK189" s="409">
        <v>0</v>
      </c>
      <c r="AL189" s="409">
        <v>0</v>
      </c>
      <c r="AM189" s="409">
        <f t="shared" si="166"/>
        <v>0</v>
      </c>
      <c r="AN189" s="409">
        <v>0</v>
      </c>
      <c r="AO189" s="409">
        <v>0</v>
      </c>
      <c r="AP189" s="409">
        <f t="shared" si="167"/>
        <v>0</v>
      </c>
      <c r="AQ189" s="409">
        <f t="shared" si="173"/>
        <v>0</v>
      </c>
      <c r="AR189" s="409">
        <f t="shared" si="173"/>
        <v>0</v>
      </c>
      <c r="AS189" s="409">
        <f t="shared" si="168"/>
        <v>0</v>
      </c>
      <c r="AT189" s="409">
        <f t="shared" si="174"/>
        <v>0</v>
      </c>
      <c r="AU189" s="409">
        <f t="shared" si="174"/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f t="shared" si="175"/>
        <v>0</v>
      </c>
      <c r="BA189" s="409">
        <f t="shared" si="175"/>
        <v>0</v>
      </c>
    </row>
    <row r="190" spans="1:53" ht="24.75" hidden="1">
      <c r="A190" s="271"/>
      <c r="B190" s="78" t="str">
        <f t="shared" si="126"/>
        <v>1355000510051552</v>
      </c>
      <c r="C190" s="406">
        <v>2023</v>
      </c>
      <c r="D190" s="406">
        <v>20</v>
      </c>
      <c r="E190" s="406">
        <v>1</v>
      </c>
      <c r="F190" s="406">
        <v>3</v>
      </c>
      <c r="G190" s="406">
        <v>5</v>
      </c>
      <c r="H190" s="445">
        <v>5000</v>
      </c>
      <c r="I190" s="445">
        <v>5100</v>
      </c>
      <c r="J190" s="445">
        <v>515</v>
      </c>
      <c r="K190" s="407">
        <v>5</v>
      </c>
      <c r="L190" s="407">
        <v>2</v>
      </c>
      <c r="M190" s="429" t="s">
        <v>180</v>
      </c>
      <c r="N190" s="409">
        <f>IFERROR(VLOOKUP($B190,[5]OAX!$B$51:$S$1085,13,0),0)</f>
        <v>0</v>
      </c>
      <c r="O190" s="409">
        <f>IFERROR(VLOOKUP($B190,[5]OAX!$B$51:$S$1085,14,0),0)</f>
        <v>0</v>
      </c>
      <c r="P190" s="409">
        <f t="shared" si="129"/>
        <v>0</v>
      </c>
      <c r="Q190" s="410" t="s">
        <v>59</v>
      </c>
      <c r="R190" s="411">
        <f>IFERROR(VLOOKUP($B190,[5]OAX!$B$51:$S$1085,17,0),0)</f>
        <v>0</v>
      </c>
      <c r="S190" s="411">
        <f>IFERROR(VLOOKUP($B190,[5]OAX!$B$51:$S$1085,18,0),0)</f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f t="shared" si="172"/>
        <v>0</v>
      </c>
      <c r="AC190" s="409">
        <f t="shared" si="172"/>
        <v>0</v>
      </c>
      <c r="AD190" s="409">
        <f t="shared" si="163"/>
        <v>0</v>
      </c>
      <c r="AE190" s="409">
        <v>0</v>
      </c>
      <c r="AF190" s="409">
        <v>0</v>
      </c>
      <c r="AG190" s="409">
        <f t="shared" si="164"/>
        <v>0</v>
      </c>
      <c r="AH190" s="409">
        <v>0</v>
      </c>
      <c r="AI190" s="409">
        <v>0</v>
      </c>
      <c r="AJ190" s="409">
        <f t="shared" si="165"/>
        <v>0</v>
      </c>
      <c r="AK190" s="409">
        <v>0</v>
      </c>
      <c r="AL190" s="409">
        <v>0</v>
      </c>
      <c r="AM190" s="409">
        <f t="shared" si="166"/>
        <v>0</v>
      </c>
      <c r="AN190" s="409">
        <v>0</v>
      </c>
      <c r="AO190" s="409">
        <v>0</v>
      </c>
      <c r="AP190" s="409">
        <f t="shared" si="167"/>
        <v>0</v>
      </c>
      <c r="AQ190" s="409">
        <f t="shared" si="173"/>
        <v>0</v>
      </c>
      <c r="AR190" s="409">
        <f t="shared" si="173"/>
        <v>0</v>
      </c>
      <c r="AS190" s="409">
        <f t="shared" si="168"/>
        <v>0</v>
      </c>
      <c r="AT190" s="409">
        <f t="shared" si="174"/>
        <v>0</v>
      </c>
      <c r="AU190" s="409">
        <f t="shared" si="174"/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f t="shared" si="175"/>
        <v>0</v>
      </c>
      <c r="BA190" s="409">
        <f t="shared" si="175"/>
        <v>0</v>
      </c>
    </row>
    <row r="191" spans="1:53" ht="24.75" hidden="1">
      <c r="A191" s="271"/>
      <c r="B191" s="78" t="str">
        <f t="shared" si="126"/>
        <v>1355000510051562</v>
      </c>
      <c r="C191" s="406">
        <v>2023</v>
      </c>
      <c r="D191" s="406">
        <v>20</v>
      </c>
      <c r="E191" s="406">
        <v>1</v>
      </c>
      <c r="F191" s="406">
        <v>3</v>
      </c>
      <c r="G191" s="406">
        <v>5</v>
      </c>
      <c r="H191" s="445">
        <v>5000</v>
      </c>
      <c r="I191" s="445">
        <v>5100</v>
      </c>
      <c r="J191" s="445">
        <v>515</v>
      </c>
      <c r="K191" s="407">
        <v>6</v>
      </c>
      <c r="L191" s="407">
        <v>2</v>
      </c>
      <c r="M191" s="429" t="s">
        <v>181</v>
      </c>
      <c r="N191" s="409">
        <f>IFERROR(VLOOKUP($B191,[5]OAX!$B$51:$S$1085,13,0),0)</f>
        <v>0</v>
      </c>
      <c r="O191" s="409">
        <f>IFERROR(VLOOKUP($B191,[5]OAX!$B$51:$S$1085,14,0),0)</f>
        <v>0</v>
      </c>
      <c r="P191" s="409">
        <f t="shared" si="129"/>
        <v>0</v>
      </c>
      <c r="Q191" s="410" t="s">
        <v>59</v>
      </c>
      <c r="R191" s="411">
        <f>IFERROR(VLOOKUP($B191,[5]OAX!$B$51:$S$1085,17,0),0)</f>
        <v>0</v>
      </c>
      <c r="S191" s="411">
        <f>IFERROR(VLOOKUP($B191,[5]OAX!$B$51:$S$1085,18,0),0)</f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f t="shared" si="172"/>
        <v>0</v>
      </c>
      <c r="AC191" s="409">
        <f t="shared" si="172"/>
        <v>0</v>
      </c>
      <c r="AD191" s="409">
        <f t="shared" si="163"/>
        <v>0</v>
      </c>
      <c r="AE191" s="409">
        <v>0</v>
      </c>
      <c r="AF191" s="409">
        <v>0</v>
      </c>
      <c r="AG191" s="409">
        <f t="shared" si="164"/>
        <v>0</v>
      </c>
      <c r="AH191" s="409">
        <v>0</v>
      </c>
      <c r="AI191" s="409">
        <v>0</v>
      </c>
      <c r="AJ191" s="409">
        <f t="shared" si="165"/>
        <v>0</v>
      </c>
      <c r="AK191" s="409">
        <v>0</v>
      </c>
      <c r="AL191" s="409">
        <v>0</v>
      </c>
      <c r="AM191" s="409">
        <f t="shared" si="166"/>
        <v>0</v>
      </c>
      <c r="AN191" s="409">
        <v>0</v>
      </c>
      <c r="AO191" s="409">
        <v>0</v>
      </c>
      <c r="AP191" s="409">
        <f t="shared" si="167"/>
        <v>0</v>
      </c>
      <c r="AQ191" s="409">
        <f t="shared" si="173"/>
        <v>0</v>
      </c>
      <c r="AR191" s="409">
        <f t="shared" si="173"/>
        <v>0</v>
      </c>
      <c r="AS191" s="409">
        <f t="shared" si="168"/>
        <v>0</v>
      </c>
      <c r="AT191" s="409">
        <f t="shared" si="174"/>
        <v>0</v>
      </c>
      <c r="AU191" s="409">
        <f t="shared" si="174"/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f t="shared" si="175"/>
        <v>0</v>
      </c>
      <c r="BA191" s="409">
        <f t="shared" si="175"/>
        <v>0</v>
      </c>
    </row>
    <row r="192" spans="1:53" ht="24.75" hidden="1">
      <c r="A192" s="271"/>
      <c r="B192" s="78" t="str">
        <f t="shared" si="126"/>
        <v>1355000510051572</v>
      </c>
      <c r="C192" s="406">
        <v>2023</v>
      </c>
      <c r="D192" s="406">
        <v>20</v>
      </c>
      <c r="E192" s="406">
        <v>1</v>
      </c>
      <c r="F192" s="406">
        <v>3</v>
      </c>
      <c r="G192" s="406">
        <v>5</v>
      </c>
      <c r="H192" s="445">
        <v>5000</v>
      </c>
      <c r="I192" s="445">
        <v>5100</v>
      </c>
      <c r="J192" s="445">
        <v>515</v>
      </c>
      <c r="K192" s="407">
        <v>7</v>
      </c>
      <c r="L192" s="407">
        <v>2</v>
      </c>
      <c r="M192" s="429" t="s">
        <v>182</v>
      </c>
      <c r="N192" s="409">
        <f>IFERROR(VLOOKUP($B192,[5]OAX!$B$51:$S$1085,13,0),0)</f>
        <v>0</v>
      </c>
      <c r="O192" s="409">
        <f>IFERROR(VLOOKUP($B192,[5]OAX!$B$51:$S$1085,14,0),0)</f>
        <v>0</v>
      </c>
      <c r="P192" s="409">
        <f t="shared" si="129"/>
        <v>0</v>
      </c>
      <c r="Q192" s="410" t="s">
        <v>59</v>
      </c>
      <c r="R192" s="411">
        <f>IFERROR(VLOOKUP($B192,[5]OAX!$B$51:$S$1085,17,0),0)</f>
        <v>0</v>
      </c>
      <c r="S192" s="411">
        <f>IFERROR(VLOOKUP($B192,[5]OAX!$B$51:$S$1085,18,0),0)</f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f t="shared" si="172"/>
        <v>0</v>
      </c>
      <c r="AC192" s="409">
        <f t="shared" si="172"/>
        <v>0</v>
      </c>
      <c r="AD192" s="409">
        <f t="shared" si="163"/>
        <v>0</v>
      </c>
      <c r="AE192" s="409">
        <v>0</v>
      </c>
      <c r="AF192" s="409">
        <v>0</v>
      </c>
      <c r="AG192" s="409">
        <f t="shared" si="164"/>
        <v>0</v>
      </c>
      <c r="AH192" s="409">
        <v>0</v>
      </c>
      <c r="AI192" s="409">
        <v>0</v>
      </c>
      <c r="AJ192" s="409">
        <f t="shared" si="165"/>
        <v>0</v>
      </c>
      <c r="AK192" s="409">
        <v>0</v>
      </c>
      <c r="AL192" s="409">
        <v>0</v>
      </c>
      <c r="AM192" s="409">
        <f t="shared" si="166"/>
        <v>0</v>
      </c>
      <c r="AN192" s="409">
        <v>0</v>
      </c>
      <c r="AO192" s="409">
        <v>0</v>
      </c>
      <c r="AP192" s="409">
        <f t="shared" si="167"/>
        <v>0</v>
      </c>
      <c r="AQ192" s="409">
        <f t="shared" si="173"/>
        <v>0</v>
      </c>
      <c r="AR192" s="409">
        <f t="shared" si="173"/>
        <v>0</v>
      </c>
      <c r="AS192" s="409">
        <f t="shared" si="168"/>
        <v>0</v>
      </c>
      <c r="AT192" s="409">
        <f t="shared" si="174"/>
        <v>0</v>
      </c>
      <c r="AU192" s="409">
        <f t="shared" si="174"/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f t="shared" si="175"/>
        <v>0</v>
      </c>
      <c r="BA192" s="409">
        <f t="shared" si="175"/>
        <v>0</v>
      </c>
    </row>
    <row r="193" spans="1:53" ht="24.75" hidden="1">
      <c r="A193" s="271"/>
      <c r="B193" s="78" t="str">
        <f t="shared" si="126"/>
        <v>1355000510051582</v>
      </c>
      <c r="C193" s="406">
        <v>2023</v>
      </c>
      <c r="D193" s="406">
        <v>20</v>
      </c>
      <c r="E193" s="406">
        <v>1</v>
      </c>
      <c r="F193" s="406">
        <v>3</v>
      </c>
      <c r="G193" s="406">
        <v>5</v>
      </c>
      <c r="H193" s="445">
        <v>5000</v>
      </c>
      <c r="I193" s="445">
        <v>5100</v>
      </c>
      <c r="J193" s="445">
        <v>515</v>
      </c>
      <c r="K193" s="407">
        <v>8</v>
      </c>
      <c r="L193" s="407">
        <v>2</v>
      </c>
      <c r="M193" s="429" t="s">
        <v>183</v>
      </c>
      <c r="N193" s="409">
        <f>IFERROR(VLOOKUP($B193,[5]OAX!$B$51:$S$1085,13,0),0)</f>
        <v>0</v>
      </c>
      <c r="O193" s="409">
        <f>IFERROR(VLOOKUP($B193,[5]OAX!$B$51:$S$1085,14,0),0)</f>
        <v>0</v>
      </c>
      <c r="P193" s="409">
        <f t="shared" si="129"/>
        <v>0</v>
      </c>
      <c r="Q193" s="410" t="s">
        <v>59</v>
      </c>
      <c r="R193" s="411">
        <f>IFERROR(VLOOKUP($B193,[5]OAX!$B$51:$S$1085,17,0),0)</f>
        <v>0</v>
      </c>
      <c r="S193" s="411">
        <f>IFERROR(VLOOKUP($B193,[5]OAX!$B$51:$S$1085,18,0),0)</f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f t="shared" si="172"/>
        <v>0</v>
      </c>
      <c r="AC193" s="409">
        <f t="shared" si="172"/>
        <v>0</v>
      </c>
      <c r="AD193" s="409">
        <f t="shared" si="163"/>
        <v>0</v>
      </c>
      <c r="AE193" s="409">
        <v>0</v>
      </c>
      <c r="AF193" s="409">
        <v>0</v>
      </c>
      <c r="AG193" s="409">
        <f t="shared" si="164"/>
        <v>0</v>
      </c>
      <c r="AH193" s="409">
        <v>0</v>
      </c>
      <c r="AI193" s="409">
        <v>0</v>
      </c>
      <c r="AJ193" s="409">
        <f t="shared" si="165"/>
        <v>0</v>
      </c>
      <c r="AK193" s="409">
        <v>0</v>
      </c>
      <c r="AL193" s="409">
        <v>0</v>
      </c>
      <c r="AM193" s="409">
        <f t="shared" si="166"/>
        <v>0</v>
      </c>
      <c r="AN193" s="409">
        <v>0</v>
      </c>
      <c r="AO193" s="409">
        <v>0</v>
      </c>
      <c r="AP193" s="409">
        <f t="shared" si="167"/>
        <v>0</v>
      </c>
      <c r="AQ193" s="409">
        <f t="shared" si="173"/>
        <v>0</v>
      </c>
      <c r="AR193" s="409">
        <f t="shared" si="173"/>
        <v>0</v>
      </c>
      <c r="AS193" s="409">
        <f t="shared" si="168"/>
        <v>0</v>
      </c>
      <c r="AT193" s="409">
        <f t="shared" si="174"/>
        <v>0</v>
      </c>
      <c r="AU193" s="409">
        <f t="shared" si="174"/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f t="shared" si="175"/>
        <v>0</v>
      </c>
      <c r="BA193" s="409">
        <f t="shared" si="175"/>
        <v>0</v>
      </c>
    </row>
    <row r="194" spans="1:53" ht="24.75" hidden="1">
      <c r="A194" s="271"/>
      <c r="B194" s="78" t="str">
        <f t="shared" si="126"/>
        <v>1355000510051592</v>
      </c>
      <c r="C194" s="406">
        <v>2023</v>
      </c>
      <c r="D194" s="406">
        <v>20</v>
      </c>
      <c r="E194" s="406">
        <v>1</v>
      </c>
      <c r="F194" s="406">
        <v>3</v>
      </c>
      <c r="G194" s="406">
        <v>5</v>
      </c>
      <c r="H194" s="445">
        <v>5000</v>
      </c>
      <c r="I194" s="445">
        <v>5100</v>
      </c>
      <c r="J194" s="445">
        <v>515</v>
      </c>
      <c r="K194" s="407">
        <v>9</v>
      </c>
      <c r="L194" s="407">
        <v>2</v>
      </c>
      <c r="M194" s="429" t="s">
        <v>184</v>
      </c>
      <c r="N194" s="409">
        <f>IFERROR(VLOOKUP($B194,[5]OAX!$B$51:$S$1085,13,0),0)</f>
        <v>0</v>
      </c>
      <c r="O194" s="409">
        <f>IFERROR(VLOOKUP($B194,[5]OAX!$B$51:$S$1085,14,0),0)</f>
        <v>0</v>
      </c>
      <c r="P194" s="409">
        <f t="shared" si="129"/>
        <v>0</v>
      </c>
      <c r="Q194" s="410" t="s">
        <v>59</v>
      </c>
      <c r="R194" s="411">
        <f>IFERROR(VLOOKUP($B194,[5]OAX!$B$51:$S$1085,17,0),0)</f>
        <v>0</v>
      </c>
      <c r="S194" s="411">
        <f>IFERROR(VLOOKUP($B194,[5]OAX!$B$51:$S$1085,18,0),0)</f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f t="shared" si="172"/>
        <v>0</v>
      </c>
      <c r="AC194" s="409">
        <f t="shared" si="172"/>
        <v>0</v>
      </c>
      <c r="AD194" s="409">
        <f t="shared" si="163"/>
        <v>0</v>
      </c>
      <c r="AE194" s="409">
        <v>0</v>
      </c>
      <c r="AF194" s="409">
        <v>0</v>
      </c>
      <c r="AG194" s="409">
        <f t="shared" si="164"/>
        <v>0</v>
      </c>
      <c r="AH194" s="409">
        <v>0</v>
      </c>
      <c r="AI194" s="409">
        <v>0</v>
      </c>
      <c r="AJ194" s="409">
        <f t="shared" si="165"/>
        <v>0</v>
      </c>
      <c r="AK194" s="409">
        <v>0</v>
      </c>
      <c r="AL194" s="409">
        <v>0</v>
      </c>
      <c r="AM194" s="409">
        <f t="shared" si="166"/>
        <v>0</v>
      </c>
      <c r="AN194" s="409">
        <v>0</v>
      </c>
      <c r="AO194" s="409">
        <v>0</v>
      </c>
      <c r="AP194" s="409">
        <f t="shared" si="167"/>
        <v>0</v>
      </c>
      <c r="AQ194" s="409">
        <f t="shared" si="173"/>
        <v>0</v>
      </c>
      <c r="AR194" s="409">
        <f t="shared" si="173"/>
        <v>0</v>
      </c>
      <c r="AS194" s="409">
        <f t="shared" si="168"/>
        <v>0</v>
      </c>
      <c r="AT194" s="409">
        <f t="shared" si="174"/>
        <v>0</v>
      </c>
      <c r="AU194" s="409">
        <f t="shared" si="174"/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f t="shared" si="175"/>
        <v>0</v>
      </c>
      <c r="BA194" s="409">
        <f t="shared" si="175"/>
        <v>0</v>
      </c>
    </row>
    <row r="195" spans="1:53" ht="24.75" hidden="1">
      <c r="A195" s="271"/>
      <c r="B195" s="78" t="str">
        <f t="shared" si="126"/>
        <v>13550005100515102</v>
      </c>
      <c r="C195" s="406">
        <v>2023</v>
      </c>
      <c r="D195" s="406">
        <v>20</v>
      </c>
      <c r="E195" s="406">
        <v>1</v>
      </c>
      <c r="F195" s="406">
        <v>3</v>
      </c>
      <c r="G195" s="406">
        <v>5</v>
      </c>
      <c r="H195" s="445">
        <v>5000</v>
      </c>
      <c r="I195" s="445">
        <v>5100</v>
      </c>
      <c r="J195" s="445">
        <v>515</v>
      </c>
      <c r="K195" s="407">
        <v>10</v>
      </c>
      <c r="L195" s="407">
        <v>2</v>
      </c>
      <c r="M195" s="429" t="s">
        <v>185</v>
      </c>
      <c r="N195" s="409">
        <f>IFERROR(VLOOKUP($B195,[5]OAX!$B$51:$S$1085,13,0),0)</f>
        <v>0</v>
      </c>
      <c r="O195" s="409">
        <f>IFERROR(VLOOKUP($B195,[5]OAX!$B$51:$S$1085,14,0),0)</f>
        <v>0</v>
      </c>
      <c r="P195" s="409">
        <f t="shared" si="129"/>
        <v>0</v>
      </c>
      <c r="Q195" s="430" t="s">
        <v>162</v>
      </c>
      <c r="R195" s="411">
        <f>IFERROR(VLOOKUP($B195,[5]OAX!$B$51:$S$1085,17,0),0)</f>
        <v>0</v>
      </c>
      <c r="S195" s="411">
        <f>IFERROR(VLOOKUP($B195,[5]OAX!$B$51:$S$1085,18,0),0)</f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f t="shared" si="172"/>
        <v>0</v>
      </c>
      <c r="AC195" s="409">
        <f t="shared" si="172"/>
        <v>0</v>
      </c>
      <c r="AD195" s="409">
        <f t="shared" si="163"/>
        <v>0</v>
      </c>
      <c r="AE195" s="409">
        <v>0</v>
      </c>
      <c r="AF195" s="409">
        <v>0</v>
      </c>
      <c r="AG195" s="409">
        <f t="shared" si="164"/>
        <v>0</v>
      </c>
      <c r="AH195" s="409">
        <v>0</v>
      </c>
      <c r="AI195" s="409">
        <v>0</v>
      </c>
      <c r="AJ195" s="409">
        <f t="shared" si="165"/>
        <v>0</v>
      </c>
      <c r="AK195" s="409">
        <v>0</v>
      </c>
      <c r="AL195" s="409">
        <v>0</v>
      </c>
      <c r="AM195" s="409">
        <f t="shared" si="166"/>
        <v>0</v>
      </c>
      <c r="AN195" s="409">
        <v>0</v>
      </c>
      <c r="AO195" s="409">
        <v>0</v>
      </c>
      <c r="AP195" s="409">
        <f t="shared" si="167"/>
        <v>0</v>
      </c>
      <c r="AQ195" s="409">
        <f t="shared" si="173"/>
        <v>0</v>
      </c>
      <c r="AR195" s="409">
        <f t="shared" si="173"/>
        <v>0</v>
      </c>
      <c r="AS195" s="409">
        <f t="shared" si="168"/>
        <v>0</v>
      </c>
      <c r="AT195" s="409">
        <f t="shared" si="174"/>
        <v>0</v>
      </c>
      <c r="AU195" s="409">
        <f t="shared" si="174"/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f t="shared" si="175"/>
        <v>0</v>
      </c>
      <c r="BA195" s="409">
        <f t="shared" si="175"/>
        <v>0</v>
      </c>
    </row>
    <row r="196" spans="1:53" ht="24.75" hidden="1">
      <c r="A196" s="271"/>
      <c r="B196" s="78" t="str">
        <f t="shared" si="126"/>
        <v>13550005100515112</v>
      </c>
      <c r="C196" s="406">
        <v>2023</v>
      </c>
      <c r="D196" s="406">
        <v>20</v>
      </c>
      <c r="E196" s="406">
        <v>1</v>
      </c>
      <c r="F196" s="406">
        <v>3</v>
      </c>
      <c r="G196" s="406">
        <v>5</v>
      </c>
      <c r="H196" s="445">
        <v>5000</v>
      </c>
      <c r="I196" s="445">
        <v>5100</v>
      </c>
      <c r="J196" s="445">
        <v>515</v>
      </c>
      <c r="K196" s="407">
        <v>11</v>
      </c>
      <c r="L196" s="407">
        <v>2</v>
      </c>
      <c r="M196" s="429" t="s">
        <v>186</v>
      </c>
      <c r="N196" s="409">
        <f>IFERROR(VLOOKUP($B196,[5]OAX!$B$51:$S$1085,13,0),0)</f>
        <v>0</v>
      </c>
      <c r="O196" s="409">
        <f>IFERROR(VLOOKUP($B196,[5]OAX!$B$51:$S$1085,14,0),0)</f>
        <v>0</v>
      </c>
      <c r="P196" s="409">
        <f t="shared" si="129"/>
        <v>0</v>
      </c>
      <c r="Q196" s="410" t="s">
        <v>59</v>
      </c>
      <c r="R196" s="411">
        <f>IFERROR(VLOOKUP($B196,[5]OAX!$B$51:$S$1085,17,0),0)</f>
        <v>0</v>
      </c>
      <c r="S196" s="411">
        <f>IFERROR(VLOOKUP($B196,[5]OAX!$B$51:$S$1085,18,0),0)</f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f t="shared" si="172"/>
        <v>0</v>
      </c>
      <c r="AC196" s="409">
        <f t="shared" si="172"/>
        <v>0</v>
      </c>
      <c r="AD196" s="409">
        <f t="shared" si="163"/>
        <v>0</v>
      </c>
      <c r="AE196" s="409">
        <v>0</v>
      </c>
      <c r="AF196" s="409">
        <v>0</v>
      </c>
      <c r="AG196" s="409">
        <f t="shared" si="164"/>
        <v>0</v>
      </c>
      <c r="AH196" s="409">
        <v>0</v>
      </c>
      <c r="AI196" s="409">
        <v>0</v>
      </c>
      <c r="AJ196" s="409">
        <f t="shared" si="165"/>
        <v>0</v>
      </c>
      <c r="AK196" s="409">
        <v>0</v>
      </c>
      <c r="AL196" s="409">
        <v>0</v>
      </c>
      <c r="AM196" s="409">
        <f t="shared" si="166"/>
        <v>0</v>
      </c>
      <c r="AN196" s="409">
        <v>0</v>
      </c>
      <c r="AO196" s="409">
        <v>0</v>
      </c>
      <c r="AP196" s="409">
        <f t="shared" si="167"/>
        <v>0</v>
      </c>
      <c r="AQ196" s="409">
        <f t="shared" si="173"/>
        <v>0</v>
      </c>
      <c r="AR196" s="409">
        <f t="shared" si="173"/>
        <v>0</v>
      </c>
      <c r="AS196" s="409">
        <f t="shared" si="168"/>
        <v>0</v>
      </c>
      <c r="AT196" s="409">
        <f t="shared" si="174"/>
        <v>0</v>
      </c>
      <c r="AU196" s="409">
        <f t="shared" si="174"/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f t="shared" si="175"/>
        <v>0</v>
      </c>
      <c r="BA196" s="409">
        <f t="shared" si="175"/>
        <v>0</v>
      </c>
    </row>
    <row r="197" spans="1:53" ht="24.75" hidden="1">
      <c r="A197" s="271"/>
      <c r="B197" s="78" t="str">
        <f t="shared" si="126"/>
        <v>13550005100515122</v>
      </c>
      <c r="C197" s="406">
        <v>2023</v>
      </c>
      <c r="D197" s="406">
        <v>20</v>
      </c>
      <c r="E197" s="406">
        <v>1</v>
      </c>
      <c r="F197" s="406">
        <v>3</v>
      </c>
      <c r="G197" s="406">
        <v>5</v>
      </c>
      <c r="H197" s="445">
        <v>5000</v>
      </c>
      <c r="I197" s="445">
        <v>5100</v>
      </c>
      <c r="J197" s="445">
        <v>515</v>
      </c>
      <c r="K197" s="407">
        <v>12</v>
      </c>
      <c r="L197" s="407">
        <v>2</v>
      </c>
      <c r="M197" s="429" t="s">
        <v>187</v>
      </c>
      <c r="N197" s="409">
        <f>IFERROR(VLOOKUP($B197,[5]OAX!$B$51:$S$1085,13,0),0)</f>
        <v>0</v>
      </c>
      <c r="O197" s="409">
        <f>IFERROR(VLOOKUP($B197,[5]OAX!$B$51:$S$1085,14,0),0)</f>
        <v>0</v>
      </c>
      <c r="P197" s="409">
        <f t="shared" si="129"/>
        <v>0</v>
      </c>
      <c r="Q197" s="410" t="s">
        <v>59</v>
      </c>
      <c r="R197" s="411">
        <f>IFERROR(VLOOKUP($B197,[5]OAX!$B$51:$S$1085,17,0),0)</f>
        <v>0</v>
      </c>
      <c r="S197" s="411">
        <f>IFERROR(VLOOKUP($B197,[5]OAX!$B$51:$S$1085,18,0),0)</f>
        <v>0</v>
      </c>
      <c r="T197" s="409">
        <v>0</v>
      </c>
      <c r="U197" s="409">
        <v>0</v>
      </c>
      <c r="V197" s="409">
        <v>0</v>
      </c>
      <c r="W197" s="409">
        <v>0</v>
      </c>
      <c r="X197" s="409">
        <v>0</v>
      </c>
      <c r="Y197" s="409">
        <v>0</v>
      </c>
      <c r="Z197" s="409">
        <v>0</v>
      </c>
      <c r="AA197" s="409">
        <v>0</v>
      </c>
      <c r="AB197" s="409">
        <f t="shared" si="172"/>
        <v>0</v>
      </c>
      <c r="AC197" s="409">
        <f t="shared" si="172"/>
        <v>0</v>
      </c>
      <c r="AD197" s="409">
        <f t="shared" si="163"/>
        <v>0</v>
      </c>
      <c r="AE197" s="409">
        <v>0</v>
      </c>
      <c r="AF197" s="409">
        <v>0</v>
      </c>
      <c r="AG197" s="409">
        <f t="shared" si="164"/>
        <v>0</v>
      </c>
      <c r="AH197" s="409">
        <v>0</v>
      </c>
      <c r="AI197" s="409">
        <v>0</v>
      </c>
      <c r="AJ197" s="409">
        <f t="shared" si="165"/>
        <v>0</v>
      </c>
      <c r="AK197" s="409">
        <v>0</v>
      </c>
      <c r="AL197" s="409">
        <v>0</v>
      </c>
      <c r="AM197" s="409">
        <f t="shared" si="166"/>
        <v>0</v>
      </c>
      <c r="AN197" s="409">
        <v>0</v>
      </c>
      <c r="AO197" s="409">
        <v>0</v>
      </c>
      <c r="AP197" s="409">
        <f t="shared" si="167"/>
        <v>0</v>
      </c>
      <c r="AQ197" s="409">
        <f t="shared" si="173"/>
        <v>0</v>
      </c>
      <c r="AR197" s="409">
        <f t="shared" si="173"/>
        <v>0</v>
      </c>
      <c r="AS197" s="409">
        <f t="shared" si="168"/>
        <v>0</v>
      </c>
      <c r="AT197" s="409">
        <f t="shared" si="174"/>
        <v>0</v>
      </c>
      <c r="AU197" s="409">
        <f t="shared" si="174"/>
        <v>0</v>
      </c>
      <c r="AV197" s="409">
        <v>0</v>
      </c>
      <c r="AW197" s="409">
        <v>0</v>
      </c>
      <c r="AX197" s="409">
        <v>0</v>
      </c>
      <c r="AY197" s="409">
        <v>0</v>
      </c>
      <c r="AZ197" s="409">
        <f t="shared" si="175"/>
        <v>0</v>
      </c>
      <c r="BA197" s="409">
        <f t="shared" si="175"/>
        <v>0</v>
      </c>
    </row>
    <row r="198" spans="1:53" ht="24.75" hidden="1">
      <c r="A198" s="271"/>
      <c r="B198" s="78" t="str">
        <f t="shared" si="126"/>
        <v>13550005100515132</v>
      </c>
      <c r="C198" s="406">
        <v>2023</v>
      </c>
      <c r="D198" s="406">
        <v>20</v>
      </c>
      <c r="E198" s="406">
        <v>1</v>
      </c>
      <c r="F198" s="406">
        <v>3</v>
      </c>
      <c r="G198" s="406">
        <v>5</v>
      </c>
      <c r="H198" s="445">
        <v>5000</v>
      </c>
      <c r="I198" s="445">
        <v>5100</v>
      </c>
      <c r="J198" s="445">
        <v>515</v>
      </c>
      <c r="K198" s="407">
        <v>13</v>
      </c>
      <c r="L198" s="407">
        <v>2</v>
      </c>
      <c r="M198" s="429" t="s">
        <v>188</v>
      </c>
      <c r="N198" s="409">
        <f>IFERROR(VLOOKUP($B198,[5]OAX!$B$51:$S$1085,13,0),0)</f>
        <v>0</v>
      </c>
      <c r="O198" s="409">
        <f>IFERROR(VLOOKUP($B198,[5]OAX!$B$51:$S$1085,14,0),0)</f>
        <v>0</v>
      </c>
      <c r="P198" s="409">
        <f t="shared" ref="P198:P262" si="176">+O198+N198</f>
        <v>0</v>
      </c>
      <c r="Q198" s="410" t="s">
        <v>59</v>
      </c>
      <c r="R198" s="411">
        <f>IFERROR(VLOOKUP($B198,[5]OAX!$B$51:$S$1085,17,0),0)</f>
        <v>0</v>
      </c>
      <c r="S198" s="411">
        <f>IFERROR(VLOOKUP($B198,[5]OAX!$B$51:$S$1085,18,0),0)</f>
        <v>0</v>
      </c>
      <c r="T198" s="409">
        <v>0</v>
      </c>
      <c r="U198" s="409">
        <v>0</v>
      </c>
      <c r="V198" s="409">
        <v>0</v>
      </c>
      <c r="W198" s="409">
        <v>0</v>
      </c>
      <c r="X198" s="409">
        <v>0</v>
      </c>
      <c r="Y198" s="409">
        <v>0</v>
      </c>
      <c r="Z198" s="409">
        <v>0</v>
      </c>
      <c r="AA198" s="409">
        <v>0</v>
      </c>
      <c r="AB198" s="409">
        <f t="shared" si="172"/>
        <v>0</v>
      </c>
      <c r="AC198" s="409">
        <f t="shared" si="172"/>
        <v>0</v>
      </c>
      <c r="AD198" s="409">
        <f t="shared" si="163"/>
        <v>0</v>
      </c>
      <c r="AE198" s="409">
        <v>0</v>
      </c>
      <c r="AF198" s="409">
        <v>0</v>
      </c>
      <c r="AG198" s="409">
        <f t="shared" si="164"/>
        <v>0</v>
      </c>
      <c r="AH198" s="409">
        <v>0</v>
      </c>
      <c r="AI198" s="409">
        <v>0</v>
      </c>
      <c r="AJ198" s="409">
        <f t="shared" si="165"/>
        <v>0</v>
      </c>
      <c r="AK198" s="409">
        <v>0</v>
      </c>
      <c r="AL198" s="409">
        <v>0</v>
      </c>
      <c r="AM198" s="409">
        <f t="shared" si="166"/>
        <v>0</v>
      </c>
      <c r="AN198" s="409">
        <v>0</v>
      </c>
      <c r="AO198" s="409">
        <v>0</v>
      </c>
      <c r="AP198" s="409">
        <f t="shared" si="167"/>
        <v>0</v>
      </c>
      <c r="AQ198" s="409">
        <f t="shared" si="173"/>
        <v>0</v>
      </c>
      <c r="AR198" s="409">
        <f t="shared" si="173"/>
        <v>0</v>
      </c>
      <c r="AS198" s="409">
        <f t="shared" si="168"/>
        <v>0</v>
      </c>
      <c r="AT198" s="409">
        <f t="shared" si="174"/>
        <v>0</v>
      </c>
      <c r="AU198" s="409">
        <f t="shared" si="174"/>
        <v>0</v>
      </c>
      <c r="AV198" s="409">
        <v>0</v>
      </c>
      <c r="AW198" s="409">
        <v>0</v>
      </c>
      <c r="AX198" s="409">
        <v>0</v>
      </c>
      <c r="AY198" s="409">
        <v>0</v>
      </c>
      <c r="AZ198" s="409">
        <f t="shared" si="175"/>
        <v>0</v>
      </c>
      <c r="BA198" s="409">
        <f t="shared" si="175"/>
        <v>0</v>
      </c>
    </row>
    <row r="199" spans="1:53" ht="24.75" hidden="1">
      <c r="A199" s="271"/>
      <c r="B199" s="78" t="str">
        <f t="shared" si="126"/>
        <v>13550005100515142</v>
      </c>
      <c r="C199" s="406">
        <v>2023</v>
      </c>
      <c r="D199" s="406">
        <v>20</v>
      </c>
      <c r="E199" s="406">
        <v>1</v>
      </c>
      <c r="F199" s="406">
        <v>3</v>
      </c>
      <c r="G199" s="406">
        <v>5</v>
      </c>
      <c r="H199" s="445">
        <v>5000</v>
      </c>
      <c r="I199" s="445">
        <v>5100</v>
      </c>
      <c r="J199" s="445">
        <v>515</v>
      </c>
      <c r="K199" s="407">
        <v>14</v>
      </c>
      <c r="L199" s="407">
        <v>2</v>
      </c>
      <c r="M199" s="429" t="s">
        <v>189</v>
      </c>
      <c r="N199" s="409">
        <f>IFERROR(VLOOKUP($B199,[5]OAX!$B$51:$S$1085,13,0),0)</f>
        <v>0</v>
      </c>
      <c r="O199" s="409">
        <f>IFERROR(VLOOKUP($B199,[5]OAX!$B$51:$S$1085,14,0),0)</f>
        <v>0</v>
      </c>
      <c r="P199" s="409">
        <f t="shared" si="176"/>
        <v>0</v>
      </c>
      <c r="Q199" s="410" t="s">
        <v>59</v>
      </c>
      <c r="R199" s="411">
        <f>IFERROR(VLOOKUP($B199,[5]OAX!$B$51:$S$1085,17,0),0)</f>
        <v>0</v>
      </c>
      <c r="S199" s="411">
        <f>IFERROR(VLOOKUP($B199,[5]OAX!$B$51:$S$1085,18,0),0)</f>
        <v>0</v>
      </c>
      <c r="T199" s="409">
        <v>0</v>
      </c>
      <c r="U199" s="409">
        <v>0</v>
      </c>
      <c r="V199" s="409">
        <v>0</v>
      </c>
      <c r="W199" s="409">
        <v>0</v>
      </c>
      <c r="X199" s="409">
        <v>0</v>
      </c>
      <c r="Y199" s="409">
        <v>0</v>
      </c>
      <c r="Z199" s="409">
        <v>0</v>
      </c>
      <c r="AA199" s="409">
        <v>0</v>
      </c>
      <c r="AB199" s="409">
        <f t="shared" si="172"/>
        <v>0</v>
      </c>
      <c r="AC199" s="409">
        <f t="shared" si="172"/>
        <v>0</v>
      </c>
      <c r="AD199" s="409">
        <f t="shared" si="163"/>
        <v>0</v>
      </c>
      <c r="AE199" s="409">
        <v>0</v>
      </c>
      <c r="AF199" s="409">
        <v>0</v>
      </c>
      <c r="AG199" s="409">
        <f t="shared" si="164"/>
        <v>0</v>
      </c>
      <c r="AH199" s="409">
        <v>0</v>
      </c>
      <c r="AI199" s="409">
        <v>0</v>
      </c>
      <c r="AJ199" s="409">
        <f t="shared" si="165"/>
        <v>0</v>
      </c>
      <c r="AK199" s="409">
        <v>0</v>
      </c>
      <c r="AL199" s="409">
        <v>0</v>
      </c>
      <c r="AM199" s="409">
        <f t="shared" si="166"/>
        <v>0</v>
      </c>
      <c r="AN199" s="409">
        <v>0</v>
      </c>
      <c r="AO199" s="409">
        <v>0</v>
      </c>
      <c r="AP199" s="409">
        <f t="shared" si="167"/>
        <v>0</v>
      </c>
      <c r="AQ199" s="409">
        <f t="shared" si="173"/>
        <v>0</v>
      </c>
      <c r="AR199" s="409">
        <f t="shared" si="173"/>
        <v>0</v>
      </c>
      <c r="AS199" s="409">
        <f t="shared" si="168"/>
        <v>0</v>
      </c>
      <c r="AT199" s="409">
        <f t="shared" si="174"/>
        <v>0</v>
      </c>
      <c r="AU199" s="409">
        <f t="shared" si="174"/>
        <v>0</v>
      </c>
      <c r="AV199" s="409">
        <v>0</v>
      </c>
      <c r="AW199" s="409">
        <v>0</v>
      </c>
      <c r="AX199" s="409">
        <v>0</v>
      </c>
      <c r="AY199" s="409">
        <v>0</v>
      </c>
      <c r="AZ199" s="409">
        <f t="shared" si="175"/>
        <v>0</v>
      </c>
      <c r="BA199" s="409">
        <f t="shared" si="175"/>
        <v>0</v>
      </c>
    </row>
    <row r="200" spans="1:53" ht="24.75" hidden="1">
      <c r="A200" s="271"/>
      <c r="B200" s="78" t="str">
        <f t="shared" si="126"/>
        <v>13550005100515152</v>
      </c>
      <c r="C200" s="406">
        <v>2023</v>
      </c>
      <c r="D200" s="406">
        <v>20</v>
      </c>
      <c r="E200" s="406">
        <v>1</v>
      </c>
      <c r="F200" s="406">
        <v>3</v>
      </c>
      <c r="G200" s="406">
        <v>5</v>
      </c>
      <c r="H200" s="445">
        <v>5000</v>
      </c>
      <c r="I200" s="445">
        <v>5100</v>
      </c>
      <c r="J200" s="445">
        <v>515</v>
      </c>
      <c r="K200" s="407">
        <v>15</v>
      </c>
      <c r="L200" s="407">
        <v>2</v>
      </c>
      <c r="M200" s="429" t="s">
        <v>190</v>
      </c>
      <c r="N200" s="409">
        <f>IFERROR(VLOOKUP($B200,[5]OAX!$B$51:$S$1085,13,0),0)</f>
        <v>0</v>
      </c>
      <c r="O200" s="409">
        <f>IFERROR(VLOOKUP($B200,[5]OAX!$B$51:$S$1085,14,0),0)</f>
        <v>0</v>
      </c>
      <c r="P200" s="409">
        <f t="shared" si="176"/>
        <v>0</v>
      </c>
      <c r="Q200" s="410" t="s">
        <v>59</v>
      </c>
      <c r="R200" s="411">
        <f>IFERROR(VLOOKUP($B200,[5]OAX!$B$51:$S$1085,17,0),0)</f>
        <v>0</v>
      </c>
      <c r="S200" s="411">
        <f>IFERROR(VLOOKUP($B200,[5]OAX!$B$51:$S$1085,18,0),0)</f>
        <v>0</v>
      </c>
      <c r="T200" s="409">
        <v>0</v>
      </c>
      <c r="U200" s="409">
        <v>0</v>
      </c>
      <c r="V200" s="409">
        <v>0</v>
      </c>
      <c r="W200" s="409">
        <v>0</v>
      </c>
      <c r="X200" s="409">
        <v>0</v>
      </c>
      <c r="Y200" s="409">
        <v>0</v>
      </c>
      <c r="Z200" s="409">
        <v>0</v>
      </c>
      <c r="AA200" s="409">
        <v>0</v>
      </c>
      <c r="AB200" s="409">
        <f t="shared" si="172"/>
        <v>0</v>
      </c>
      <c r="AC200" s="409">
        <f t="shared" si="172"/>
        <v>0</v>
      </c>
      <c r="AD200" s="409">
        <f t="shared" si="163"/>
        <v>0</v>
      </c>
      <c r="AE200" s="409">
        <v>0</v>
      </c>
      <c r="AF200" s="409">
        <v>0</v>
      </c>
      <c r="AG200" s="409">
        <f t="shared" si="164"/>
        <v>0</v>
      </c>
      <c r="AH200" s="409">
        <v>0</v>
      </c>
      <c r="AI200" s="409">
        <v>0</v>
      </c>
      <c r="AJ200" s="409">
        <f t="shared" si="165"/>
        <v>0</v>
      </c>
      <c r="AK200" s="409">
        <v>0</v>
      </c>
      <c r="AL200" s="409">
        <v>0</v>
      </c>
      <c r="AM200" s="409">
        <f t="shared" si="166"/>
        <v>0</v>
      </c>
      <c r="AN200" s="409">
        <v>0</v>
      </c>
      <c r="AO200" s="409">
        <v>0</v>
      </c>
      <c r="AP200" s="409">
        <f t="shared" si="167"/>
        <v>0</v>
      </c>
      <c r="AQ200" s="409">
        <f t="shared" si="173"/>
        <v>0</v>
      </c>
      <c r="AR200" s="409">
        <f t="shared" si="173"/>
        <v>0</v>
      </c>
      <c r="AS200" s="409">
        <f t="shared" si="168"/>
        <v>0</v>
      </c>
      <c r="AT200" s="409">
        <f t="shared" si="174"/>
        <v>0</v>
      </c>
      <c r="AU200" s="409">
        <f t="shared" si="174"/>
        <v>0</v>
      </c>
      <c r="AV200" s="409">
        <v>0</v>
      </c>
      <c r="AW200" s="409">
        <v>0</v>
      </c>
      <c r="AX200" s="409">
        <v>0</v>
      </c>
      <c r="AY200" s="409">
        <v>0</v>
      </c>
      <c r="AZ200" s="409">
        <f t="shared" si="175"/>
        <v>0</v>
      </c>
      <c r="BA200" s="409">
        <f t="shared" si="175"/>
        <v>0</v>
      </c>
    </row>
    <row r="201" spans="1:53" ht="24.75" hidden="1">
      <c r="A201" s="271"/>
      <c r="B201" s="78" t="str">
        <f t="shared" si="126"/>
        <v>13550005100515162</v>
      </c>
      <c r="C201" s="406">
        <v>2023</v>
      </c>
      <c r="D201" s="406">
        <v>20</v>
      </c>
      <c r="E201" s="406">
        <v>1</v>
      </c>
      <c r="F201" s="406">
        <v>3</v>
      </c>
      <c r="G201" s="406">
        <v>5</v>
      </c>
      <c r="H201" s="445">
        <v>5000</v>
      </c>
      <c r="I201" s="445">
        <v>5100</v>
      </c>
      <c r="J201" s="445">
        <v>515</v>
      </c>
      <c r="K201" s="407">
        <v>16</v>
      </c>
      <c r="L201" s="407">
        <v>2</v>
      </c>
      <c r="M201" s="429" t="s">
        <v>191</v>
      </c>
      <c r="N201" s="409">
        <f>IFERROR(VLOOKUP($B201,[5]OAX!$B$51:$S$1085,13,0),0)</f>
        <v>0</v>
      </c>
      <c r="O201" s="409">
        <f>IFERROR(VLOOKUP($B201,[5]OAX!$B$51:$S$1085,14,0),0)</f>
        <v>0</v>
      </c>
      <c r="P201" s="409">
        <f t="shared" si="176"/>
        <v>0</v>
      </c>
      <c r="Q201" s="410" t="s">
        <v>59</v>
      </c>
      <c r="R201" s="411">
        <f>IFERROR(VLOOKUP($B201,[5]OAX!$B$51:$S$1085,17,0),0)</f>
        <v>0</v>
      </c>
      <c r="S201" s="411">
        <f>IFERROR(VLOOKUP($B201,[5]OAX!$B$51:$S$1085,18,0),0)</f>
        <v>0</v>
      </c>
      <c r="T201" s="409">
        <v>0</v>
      </c>
      <c r="U201" s="409">
        <v>0</v>
      </c>
      <c r="V201" s="409">
        <v>0</v>
      </c>
      <c r="W201" s="409">
        <v>0</v>
      </c>
      <c r="X201" s="409">
        <v>0</v>
      </c>
      <c r="Y201" s="409">
        <v>0</v>
      </c>
      <c r="Z201" s="409">
        <v>0</v>
      </c>
      <c r="AA201" s="409">
        <v>0</v>
      </c>
      <c r="AB201" s="409">
        <f t="shared" si="172"/>
        <v>0</v>
      </c>
      <c r="AC201" s="409">
        <f t="shared" si="172"/>
        <v>0</v>
      </c>
      <c r="AD201" s="409">
        <f t="shared" si="163"/>
        <v>0</v>
      </c>
      <c r="AE201" s="409">
        <v>0</v>
      </c>
      <c r="AF201" s="409">
        <v>0</v>
      </c>
      <c r="AG201" s="409">
        <f t="shared" si="164"/>
        <v>0</v>
      </c>
      <c r="AH201" s="409">
        <v>0</v>
      </c>
      <c r="AI201" s="409">
        <v>0</v>
      </c>
      <c r="AJ201" s="409">
        <f t="shared" si="165"/>
        <v>0</v>
      </c>
      <c r="AK201" s="409">
        <v>0</v>
      </c>
      <c r="AL201" s="409">
        <v>0</v>
      </c>
      <c r="AM201" s="409">
        <f t="shared" si="166"/>
        <v>0</v>
      </c>
      <c r="AN201" s="409">
        <v>0</v>
      </c>
      <c r="AO201" s="409">
        <v>0</v>
      </c>
      <c r="AP201" s="409">
        <f t="shared" si="167"/>
        <v>0</v>
      </c>
      <c r="AQ201" s="409">
        <f t="shared" si="173"/>
        <v>0</v>
      </c>
      <c r="AR201" s="409">
        <f t="shared" si="173"/>
        <v>0</v>
      </c>
      <c r="AS201" s="409">
        <f t="shared" si="168"/>
        <v>0</v>
      </c>
      <c r="AT201" s="409">
        <f t="shared" si="174"/>
        <v>0</v>
      </c>
      <c r="AU201" s="409">
        <f t="shared" si="174"/>
        <v>0</v>
      </c>
      <c r="AV201" s="409">
        <v>0</v>
      </c>
      <c r="AW201" s="409">
        <v>0</v>
      </c>
      <c r="AX201" s="409">
        <v>0</v>
      </c>
      <c r="AY201" s="409">
        <v>0</v>
      </c>
      <c r="AZ201" s="409">
        <f t="shared" si="175"/>
        <v>0</v>
      </c>
      <c r="BA201" s="409">
        <f t="shared" si="175"/>
        <v>0</v>
      </c>
    </row>
    <row r="202" spans="1:53" ht="24.75" hidden="1">
      <c r="A202" s="271"/>
      <c r="B202" s="78" t="str">
        <f t="shared" si="126"/>
        <v>135500051005192</v>
      </c>
      <c r="C202" s="425">
        <v>2023</v>
      </c>
      <c r="D202" s="425">
        <v>20</v>
      </c>
      <c r="E202" s="425">
        <v>1</v>
      </c>
      <c r="F202" s="425">
        <v>3</v>
      </c>
      <c r="G202" s="425">
        <v>5</v>
      </c>
      <c r="H202" s="425">
        <v>5000</v>
      </c>
      <c r="I202" s="425">
        <v>5100</v>
      </c>
      <c r="J202" s="425">
        <v>519</v>
      </c>
      <c r="K202" s="425"/>
      <c r="L202" s="425">
        <v>2</v>
      </c>
      <c r="M202" s="402" t="s">
        <v>192</v>
      </c>
      <c r="N202" s="403">
        <f>SUM(N203:N204)</f>
        <v>0</v>
      </c>
      <c r="O202" s="403">
        <f>SUM(O203:O204)</f>
        <v>0</v>
      </c>
      <c r="P202" s="403">
        <f t="shared" si="176"/>
        <v>0</v>
      </c>
      <c r="Q202" s="404"/>
      <c r="R202" s="405"/>
      <c r="S202" s="405"/>
      <c r="T202" s="403">
        <f>SUM(T203:T204)</f>
        <v>0</v>
      </c>
      <c r="U202" s="403">
        <f t="shared" ref="U202:AC202" si="177">SUM(U203:U204)</f>
        <v>0</v>
      </c>
      <c r="V202" s="403">
        <f t="shared" si="177"/>
        <v>0</v>
      </c>
      <c r="W202" s="403">
        <f t="shared" si="177"/>
        <v>0</v>
      </c>
      <c r="X202" s="403">
        <f t="shared" si="177"/>
        <v>0</v>
      </c>
      <c r="Y202" s="403">
        <f t="shared" si="177"/>
        <v>0</v>
      </c>
      <c r="Z202" s="403">
        <f t="shared" si="177"/>
        <v>0</v>
      </c>
      <c r="AA202" s="403">
        <f t="shared" si="177"/>
        <v>0</v>
      </c>
      <c r="AB202" s="403">
        <f t="shared" si="177"/>
        <v>0</v>
      </c>
      <c r="AC202" s="403">
        <f t="shared" si="177"/>
        <v>0</v>
      </c>
      <c r="AD202" s="403">
        <f t="shared" si="163"/>
        <v>0</v>
      </c>
      <c r="AE202" s="403">
        <f>SUM(AE203:AE204)</f>
        <v>0</v>
      </c>
      <c r="AF202" s="403">
        <f>SUM(AF203:AF204)</f>
        <v>0</v>
      </c>
      <c r="AG202" s="403">
        <f t="shared" si="164"/>
        <v>0</v>
      </c>
      <c r="AH202" s="403">
        <f>SUM(AH203:AH204)</f>
        <v>0</v>
      </c>
      <c r="AI202" s="403">
        <f>SUM(AI203:AI204)</f>
        <v>0</v>
      </c>
      <c r="AJ202" s="403">
        <f t="shared" si="165"/>
        <v>0</v>
      </c>
      <c r="AK202" s="403">
        <f>SUM(AK203:AK204)</f>
        <v>0</v>
      </c>
      <c r="AL202" s="403">
        <f>SUM(AL203:AL204)</f>
        <v>0</v>
      </c>
      <c r="AM202" s="403">
        <f t="shared" si="166"/>
        <v>0</v>
      </c>
      <c r="AN202" s="403">
        <f>SUM(AN203:AN204)</f>
        <v>0</v>
      </c>
      <c r="AO202" s="403">
        <f>SUM(AO203:AO204)</f>
        <v>0</v>
      </c>
      <c r="AP202" s="403">
        <f t="shared" si="167"/>
        <v>0</v>
      </c>
      <c r="AQ202" s="403">
        <f>SUM(AQ203:AQ204)</f>
        <v>0</v>
      </c>
      <c r="AR202" s="403">
        <f>SUM(AR203:AR204)</f>
        <v>0</v>
      </c>
      <c r="AS202" s="403">
        <f t="shared" si="168"/>
        <v>0</v>
      </c>
      <c r="AT202" s="403"/>
      <c r="AU202" s="403"/>
      <c r="AV202" s="403"/>
      <c r="AW202" s="403"/>
      <c r="AX202" s="403"/>
      <c r="AY202" s="403"/>
      <c r="AZ202" s="403"/>
      <c r="BA202" s="403"/>
    </row>
    <row r="203" spans="1:53" ht="24.75" hidden="1">
      <c r="A203" s="271"/>
      <c r="B203" s="78" t="str">
        <f t="shared" si="126"/>
        <v>1355000510051912</v>
      </c>
      <c r="C203" s="406">
        <v>2023</v>
      </c>
      <c r="D203" s="406">
        <v>20</v>
      </c>
      <c r="E203" s="406">
        <v>1</v>
      </c>
      <c r="F203" s="406">
        <v>3</v>
      </c>
      <c r="G203" s="406">
        <v>5</v>
      </c>
      <c r="H203" s="445">
        <v>5000</v>
      </c>
      <c r="I203" s="445">
        <v>5100</v>
      </c>
      <c r="J203" s="445">
        <v>519</v>
      </c>
      <c r="K203" s="407">
        <v>1</v>
      </c>
      <c r="L203" s="407">
        <v>2</v>
      </c>
      <c r="M203" s="429" t="s">
        <v>193</v>
      </c>
      <c r="N203" s="409">
        <f>IFERROR(VLOOKUP($B203,[5]OAX!$B$51:$S$1085,13,0),0)</f>
        <v>0</v>
      </c>
      <c r="O203" s="409">
        <f>IFERROR(VLOOKUP($B203,[5]OAX!$B$51:$S$1085,14,0),0)</f>
        <v>0</v>
      </c>
      <c r="P203" s="409">
        <f t="shared" si="176"/>
        <v>0</v>
      </c>
      <c r="Q203" s="430" t="s">
        <v>59</v>
      </c>
      <c r="R203" s="411">
        <f>IFERROR(VLOOKUP($B203,[5]OAX!$B$51:$S$1085,17,0),0)</f>
        <v>0</v>
      </c>
      <c r="S203" s="411">
        <f>IFERROR(VLOOKUP($B203,[5]OAX!$B$51:$S$1085,18,0),0)</f>
        <v>0</v>
      </c>
      <c r="T203" s="409">
        <v>0</v>
      </c>
      <c r="U203" s="409">
        <v>0</v>
      </c>
      <c r="V203" s="409">
        <v>0</v>
      </c>
      <c r="W203" s="409">
        <v>0</v>
      </c>
      <c r="X203" s="409">
        <v>0</v>
      </c>
      <c r="Y203" s="409">
        <v>0</v>
      </c>
      <c r="Z203" s="409">
        <v>0</v>
      </c>
      <c r="AA203" s="409">
        <v>0</v>
      </c>
      <c r="AB203" s="409">
        <f>N203+T203-X203</f>
        <v>0</v>
      </c>
      <c r="AC203" s="409">
        <f>O203+U203-Y203</f>
        <v>0</v>
      </c>
      <c r="AD203" s="409">
        <f t="shared" si="163"/>
        <v>0</v>
      </c>
      <c r="AE203" s="409">
        <v>0</v>
      </c>
      <c r="AF203" s="409">
        <v>0</v>
      </c>
      <c r="AG203" s="409">
        <f t="shared" si="164"/>
        <v>0</v>
      </c>
      <c r="AH203" s="409">
        <v>0</v>
      </c>
      <c r="AI203" s="409">
        <v>0</v>
      </c>
      <c r="AJ203" s="409">
        <f t="shared" si="165"/>
        <v>0</v>
      </c>
      <c r="AK203" s="409">
        <v>0</v>
      </c>
      <c r="AL203" s="409">
        <v>0</v>
      </c>
      <c r="AM203" s="409">
        <f t="shared" si="166"/>
        <v>0</v>
      </c>
      <c r="AN203" s="409">
        <v>0</v>
      </c>
      <c r="AO203" s="409">
        <v>0</v>
      </c>
      <c r="AP203" s="409">
        <f t="shared" si="167"/>
        <v>0</v>
      </c>
      <c r="AQ203" s="409">
        <f>AB203-AE203--AH203-AK203-AN203</f>
        <v>0</v>
      </c>
      <c r="AR203" s="409">
        <f>AC203-AF203--AI203-AL203-AO203</f>
        <v>0</v>
      </c>
      <c r="AS203" s="409">
        <f t="shared" si="168"/>
        <v>0</v>
      </c>
      <c r="AT203" s="409">
        <f>R203+V203-Z203</f>
        <v>0</v>
      </c>
      <c r="AU203" s="409">
        <f>S203+W203-AA203</f>
        <v>0</v>
      </c>
      <c r="AV203" s="409">
        <v>0</v>
      </c>
      <c r="AW203" s="409">
        <v>0</v>
      </c>
      <c r="AX203" s="409">
        <v>0</v>
      </c>
      <c r="AY203" s="409">
        <v>0</v>
      </c>
      <c r="AZ203" s="409">
        <f t="shared" si="175"/>
        <v>0</v>
      </c>
      <c r="BA203" s="409">
        <f t="shared" si="175"/>
        <v>0</v>
      </c>
    </row>
    <row r="204" spans="1:53" ht="24.75" hidden="1">
      <c r="A204" s="271"/>
      <c r="B204" s="78" t="str">
        <f t="shared" si="126"/>
        <v>1355000510051932</v>
      </c>
      <c r="C204" s="406">
        <v>2023</v>
      </c>
      <c r="D204" s="406">
        <v>20</v>
      </c>
      <c r="E204" s="406">
        <v>1</v>
      </c>
      <c r="F204" s="406">
        <v>3</v>
      </c>
      <c r="G204" s="406">
        <v>5</v>
      </c>
      <c r="H204" s="445">
        <v>5000</v>
      </c>
      <c r="I204" s="445">
        <v>5100</v>
      </c>
      <c r="J204" s="445">
        <v>519</v>
      </c>
      <c r="K204" s="407">
        <v>3</v>
      </c>
      <c r="L204" s="407">
        <v>2</v>
      </c>
      <c r="M204" s="429" t="s">
        <v>194</v>
      </c>
      <c r="N204" s="409">
        <f>IFERROR(VLOOKUP($B204,[5]OAX!$B$51:$S$1085,13,0),0)</f>
        <v>0</v>
      </c>
      <c r="O204" s="409">
        <f>IFERROR(VLOOKUP($B204,[5]OAX!$B$51:$S$1085,14,0),0)</f>
        <v>0</v>
      </c>
      <c r="P204" s="409">
        <f t="shared" si="176"/>
        <v>0</v>
      </c>
      <c r="Q204" s="430" t="s">
        <v>59</v>
      </c>
      <c r="R204" s="411">
        <f>IFERROR(VLOOKUP($B204,[5]OAX!$B$51:$S$1085,17,0),0)</f>
        <v>0</v>
      </c>
      <c r="S204" s="411">
        <f>IFERROR(VLOOKUP($B204,[5]OAX!$B$51:$S$1085,18,0),0)</f>
        <v>0</v>
      </c>
      <c r="T204" s="409">
        <v>0</v>
      </c>
      <c r="U204" s="409">
        <v>0</v>
      </c>
      <c r="V204" s="409">
        <v>0</v>
      </c>
      <c r="W204" s="409">
        <v>0</v>
      </c>
      <c r="X204" s="409">
        <v>0</v>
      </c>
      <c r="Y204" s="409">
        <v>0</v>
      </c>
      <c r="Z204" s="409">
        <v>0</v>
      </c>
      <c r="AA204" s="409">
        <v>0</v>
      </c>
      <c r="AB204" s="409">
        <f>N204+T204-X204</f>
        <v>0</v>
      </c>
      <c r="AC204" s="409">
        <f>O204+U204-Y204</f>
        <v>0</v>
      </c>
      <c r="AD204" s="409">
        <f t="shared" si="163"/>
        <v>0</v>
      </c>
      <c r="AE204" s="409">
        <v>0</v>
      </c>
      <c r="AF204" s="409">
        <v>0</v>
      </c>
      <c r="AG204" s="409">
        <f t="shared" si="164"/>
        <v>0</v>
      </c>
      <c r="AH204" s="409">
        <v>0</v>
      </c>
      <c r="AI204" s="409">
        <v>0</v>
      </c>
      <c r="AJ204" s="409">
        <f t="shared" si="165"/>
        <v>0</v>
      </c>
      <c r="AK204" s="409">
        <v>0</v>
      </c>
      <c r="AL204" s="409">
        <v>0</v>
      </c>
      <c r="AM204" s="409">
        <f t="shared" si="166"/>
        <v>0</v>
      </c>
      <c r="AN204" s="409">
        <v>0</v>
      </c>
      <c r="AO204" s="409">
        <v>0</v>
      </c>
      <c r="AP204" s="409">
        <f t="shared" si="167"/>
        <v>0</v>
      </c>
      <c r="AQ204" s="409">
        <f>AB204-AE204--AH204-AK204-AN204</f>
        <v>0</v>
      </c>
      <c r="AR204" s="409">
        <f>AC204-AF204--AI204-AL204-AO204</f>
        <v>0</v>
      </c>
      <c r="AS204" s="409">
        <f t="shared" si="168"/>
        <v>0</v>
      </c>
      <c r="AT204" s="409">
        <f>R204+V204-Z204</f>
        <v>0</v>
      </c>
      <c r="AU204" s="409">
        <f>S204+W204-AA204</f>
        <v>0</v>
      </c>
      <c r="AV204" s="409">
        <v>0</v>
      </c>
      <c r="AW204" s="409">
        <v>0</v>
      </c>
      <c r="AX204" s="409">
        <v>0</v>
      </c>
      <c r="AY204" s="409">
        <v>0</v>
      </c>
      <c r="AZ204" s="409">
        <f t="shared" si="175"/>
        <v>0</v>
      </c>
      <c r="BA204" s="409">
        <f t="shared" si="175"/>
        <v>0</v>
      </c>
    </row>
    <row r="205" spans="1:53" ht="24.75" hidden="1">
      <c r="A205" s="271"/>
      <c r="B205" s="78" t="str">
        <f t="shared" si="126"/>
        <v>135500052002</v>
      </c>
      <c r="C205" s="422">
        <v>2023</v>
      </c>
      <c r="D205" s="422">
        <v>20</v>
      </c>
      <c r="E205" s="422">
        <v>1</v>
      </c>
      <c r="F205" s="422">
        <v>3</v>
      </c>
      <c r="G205" s="422">
        <v>5</v>
      </c>
      <c r="H205" s="422">
        <v>5000</v>
      </c>
      <c r="I205" s="422">
        <v>5200</v>
      </c>
      <c r="J205" s="422"/>
      <c r="K205" s="422"/>
      <c r="L205" s="422">
        <v>2</v>
      </c>
      <c r="M205" s="396" t="s">
        <v>133</v>
      </c>
      <c r="N205" s="397">
        <f>+N206+N210</f>
        <v>0</v>
      </c>
      <c r="O205" s="397">
        <f>+O206+O210</f>
        <v>0</v>
      </c>
      <c r="P205" s="397">
        <f t="shared" si="176"/>
        <v>0</v>
      </c>
      <c r="Q205" s="398"/>
      <c r="R205" s="399"/>
      <c r="S205" s="399"/>
      <c r="T205" s="397">
        <f>+T206+T210</f>
        <v>0</v>
      </c>
      <c r="U205" s="397">
        <f t="shared" ref="U205:AC205" si="178">+U206+U210</f>
        <v>0</v>
      </c>
      <c r="V205" s="397">
        <f t="shared" si="178"/>
        <v>0</v>
      </c>
      <c r="W205" s="397">
        <f t="shared" si="178"/>
        <v>0</v>
      </c>
      <c r="X205" s="397">
        <f t="shared" si="178"/>
        <v>0</v>
      </c>
      <c r="Y205" s="397">
        <f t="shared" si="178"/>
        <v>0</v>
      </c>
      <c r="Z205" s="397">
        <f t="shared" si="178"/>
        <v>0</v>
      </c>
      <c r="AA205" s="397">
        <f t="shared" si="178"/>
        <v>0</v>
      </c>
      <c r="AB205" s="397">
        <f t="shared" si="178"/>
        <v>0</v>
      </c>
      <c r="AC205" s="397">
        <f t="shared" si="178"/>
        <v>0</v>
      </c>
      <c r="AD205" s="397">
        <f t="shared" si="163"/>
        <v>0</v>
      </c>
      <c r="AE205" s="397">
        <f>+AE206+AE210</f>
        <v>0</v>
      </c>
      <c r="AF205" s="397">
        <f>+AF206+AF210</f>
        <v>0</v>
      </c>
      <c r="AG205" s="397">
        <f t="shared" si="164"/>
        <v>0</v>
      </c>
      <c r="AH205" s="397">
        <f>+AH206+AH210</f>
        <v>0</v>
      </c>
      <c r="AI205" s="397">
        <f>+AI206+AI210</f>
        <v>0</v>
      </c>
      <c r="AJ205" s="397">
        <f t="shared" si="165"/>
        <v>0</v>
      </c>
      <c r="AK205" s="397">
        <f>+AK206+AK210</f>
        <v>0</v>
      </c>
      <c r="AL205" s="397">
        <f>+AL206+AL210</f>
        <v>0</v>
      </c>
      <c r="AM205" s="397">
        <f t="shared" si="166"/>
        <v>0</v>
      </c>
      <c r="AN205" s="397">
        <f>+AN206+AN210</f>
        <v>0</v>
      </c>
      <c r="AO205" s="397">
        <f>+AO206+AO210</f>
        <v>0</v>
      </c>
      <c r="AP205" s="397">
        <f t="shared" si="167"/>
        <v>0</v>
      </c>
      <c r="AQ205" s="397">
        <f>+AQ206+AQ210</f>
        <v>0</v>
      </c>
      <c r="AR205" s="397">
        <f>+AR206+AR210</f>
        <v>0</v>
      </c>
      <c r="AS205" s="397">
        <f t="shared" si="168"/>
        <v>0</v>
      </c>
      <c r="AT205" s="397"/>
      <c r="AU205" s="397"/>
      <c r="AV205" s="397"/>
      <c r="AW205" s="397"/>
      <c r="AX205" s="397"/>
      <c r="AY205" s="397"/>
      <c r="AZ205" s="397"/>
      <c r="BA205" s="397"/>
    </row>
    <row r="206" spans="1:53" ht="24.75" hidden="1">
      <c r="A206" s="271"/>
      <c r="B206" s="78" t="str">
        <f t="shared" si="126"/>
        <v>135500052005212</v>
      </c>
      <c r="C206" s="425">
        <v>2023</v>
      </c>
      <c r="D206" s="425">
        <v>20</v>
      </c>
      <c r="E206" s="425">
        <v>1</v>
      </c>
      <c r="F206" s="425">
        <v>3</v>
      </c>
      <c r="G206" s="425">
        <v>5</v>
      </c>
      <c r="H206" s="425">
        <v>5000</v>
      </c>
      <c r="I206" s="425">
        <v>5200</v>
      </c>
      <c r="J206" s="425">
        <v>521</v>
      </c>
      <c r="K206" s="425"/>
      <c r="L206" s="425">
        <v>2</v>
      </c>
      <c r="M206" s="402" t="s">
        <v>195</v>
      </c>
      <c r="N206" s="403">
        <f>SUM(N207:N209)</f>
        <v>0</v>
      </c>
      <c r="O206" s="403">
        <f>SUM(O207:O209)</f>
        <v>0</v>
      </c>
      <c r="P206" s="403">
        <f t="shared" si="176"/>
        <v>0</v>
      </c>
      <c r="Q206" s="404"/>
      <c r="R206" s="405"/>
      <c r="S206" s="405"/>
      <c r="T206" s="403">
        <f>SUM(T207:T209)</f>
        <v>0</v>
      </c>
      <c r="U206" s="403">
        <f t="shared" ref="U206:AC206" si="179">SUM(U207:U209)</f>
        <v>0</v>
      </c>
      <c r="V206" s="403">
        <f t="shared" si="179"/>
        <v>0</v>
      </c>
      <c r="W206" s="403">
        <f t="shared" si="179"/>
        <v>0</v>
      </c>
      <c r="X206" s="403">
        <f t="shared" si="179"/>
        <v>0</v>
      </c>
      <c r="Y206" s="403">
        <f t="shared" si="179"/>
        <v>0</v>
      </c>
      <c r="Z206" s="403">
        <f t="shared" si="179"/>
        <v>0</v>
      </c>
      <c r="AA206" s="403">
        <f t="shared" si="179"/>
        <v>0</v>
      </c>
      <c r="AB206" s="403">
        <f t="shared" si="179"/>
        <v>0</v>
      </c>
      <c r="AC206" s="403">
        <f t="shared" si="179"/>
        <v>0</v>
      </c>
      <c r="AD206" s="403">
        <f t="shared" si="163"/>
        <v>0</v>
      </c>
      <c r="AE206" s="403">
        <f>SUM(AE207:AE209)</f>
        <v>0</v>
      </c>
      <c r="AF206" s="403">
        <f>SUM(AF207:AF209)</f>
        <v>0</v>
      </c>
      <c r="AG206" s="403">
        <f t="shared" si="164"/>
        <v>0</v>
      </c>
      <c r="AH206" s="403">
        <f>SUM(AH207:AH209)</f>
        <v>0</v>
      </c>
      <c r="AI206" s="403">
        <f>SUM(AI207:AI209)</f>
        <v>0</v>
      </c>
      <c r="AJ206" s="403">
        <f t="shared" si="165"/>
        <v>0</v>
      </c>
      <c r="AK206" s="403">
        <f>SUM(AK207:AK209)</f>
        <v>0</v>
      </c>
      <c r="AL206" s="403">
        <f>SUM(AL207:AL209)</f>
        <v>0</v>
      </c>
      <c r="AM206" s="403">
        <f t="shared" si="166"/>
        <v>0</v>
      </c>
      <c r="AN206" s="403">
        <f>SUM(AN207:AN209)</f>
        <v>0</v>
      </c>
      <c r="AO206" s="403">
        <f>SUM(AO207:AO209)</f>
        <v>0</v>
      </c>
      <c r="AP206" s="403">
        <f t="shared" si="167"/>
        <v>0</v>
      </c>
      <c r="AQ206" s="403">
        <f>SUM(AQ207:AQ209)</f>
        <v>0</v>
      </c>
      <c r="AR206" s="403">
        <f>SUM(AR207:AR209)</f>
        <v>0</v>
      </c>
      <c r="AS206" s="403">
        <f t="shared" si="168"/>
        <v>0</v>
      </c>
      <c r="AT206" s="403"/>
      <c r="AU206" s="403"/>
      <c r="AV206" s="403"/>
      <c r="AW206" s="403"/>
      <c r="AX206" s="403"/>
      <c r="AY206" s="403"/>
      <c r="AZ206" s="403"/>
      <c r="BA206" s="403"/>
    </row>
    <row r="207" spans="1:53" ht="24.75" hidden="1">
      <c r="A207" s="271"/>
      <c r="B207" s="78" t="str">
        <f t="shared" si="126"/>
        <v>1355000520052112</v>
      </c>
      <c r="C207" s="406">
        <v>2023</v>
      </c>
      <c r="D207" s="406">
        <v>20</v>
      </c>
      <c r="E207" s="406">
        <v>1</v>
      </c>
      <c r="F207" s="406">
        <v>3</v>
      </c>
      <c r="G207" s="406">
        <v>5</v>
      </c>
      <c r="H207" s="445">
        <v>5000</v>
      </c>
      <c r="I207" s="445">
        <v>5200</v>
      </c>
      <c r="J207" s="445">
        <v>521</v>
      </c>
      <c r="K207" s="407">
        <v>1</v>
      </c>
      <c r="L207" s="407">
        <v>2</v>
      </c>
      <c r="M207" s="429" t="s">
        <v>196</v>
      </c>
      <c r="N207" s="409">
        <f>IFERROR(VLOOKUP($B207,[5]OAX!$B$51:$S$1085,13,0),0)</f>
        <v>0</v>
      </c>
      <c r="O207" s="409">
        <f>IFERROR(VLOOKUP($B207,[5]OAX!$B$51:$S$1085,14,0),0)</f>
        <v>0</v>
      </c>
      <c r="P207" s="409">
        <f t="shared" si="176"/>
        <v>0</v>
      </c>
      <c r="Q207" s="430" t="s">
        <v>59</v>
      </c>
      <c r="R207" s="411">
        <f>IFERROR(VLOOKUP($B207,[5]OAX!$B$51:$S$1085,17,0),0)</f>
        <v>0</v>
      </c>
      <c r="S207" s="411">
        <f>IFERROR(VLOOKUP($B207,[5]OAX!$B$51:$S$1085,18,0),0)</f>
        <v>0</v>
      </c>
      <c r="T207" s="409">
        <v>0</v>
      </c>
      <c r="U207" s="409">
        <v>0</v>
      </c>
      <c r="V207" s="409">
        <v>0</v>
      </c>
      <c r="W207" s="409">
        <v>0</v>
      </c>
      <c r="X207" s="409">
        <v>0</v>
      </c>
      <c r="Y207" s="409">
        <v>0</v>
      </c>
      <c r="Z207" s="409">
        <v>0</v>
      </c>
      <c r="AA207" s="409">
        <v>0</v>
      </c>
      <c r="AB207" s="409">
        <f t="shared" ref="AB207:AC209" si="180">N207+T207-X207</f>
        <v>0</v>
      </c>
      <c r="AC207" s="409">
        <f t="shared" si="180"/>
        <v>0</v>
      </c>
      <c r="AD207" s="409">
        <f t="shared" si="163"/>
        <v>0</v>
      </c>
      <c r="AE207" s="409">
        <v>0</v>
      </c>
      <c r="AF207" s="409">
        <v>0</v>
      </c>
      <c r="AG207" s="409">
        <f t="shared" si="164"/>
        <v>0</v>
      </c>
      <c r="AH207" s="409">
        <v>0</v>
      </c>
      <c r="AI207" s="409">
        <v>0</v>
      </c>
      <c r="AJ207" s="409">
        <f t="shared" si="165"/>
        <v>0</v>
      </c>
      <c r="AK207" s="409">
        <v>0</v>
      </c>
      <c r="AL207" s="409">
        <v>0</v>
      </c>
      <c r="AM207" s="409">
        <f t="shared" si="166"/>
        <v>0</v>
      </c>
      <c r="AN207" s="409">
        <v>0</v>
      </c>
      <c r="AO207" s="409">
        <v>0</v>
      </c>
      <c r="AP207" s="409">
        <f t="shared" si="167"/>
        <v>0</v>
      </c>
      <c r="AQ207" s="409">
        <f t="shared" ref="AQ207:AR209" si="181">AB207-AE207--AH207-AK207-AN207</f>
        <v>0</v>
      </c>
      <c r="AR207" s="409">
        <f t="shared" si="181"/>
        <v>0</v>
      </c>
      <c r="AS207" s="409">
        <f t="shared" si="168"/>
        <v>0</v>
      </c>
      <c r="AT207" s="409">
        <f t="shared" ref="AT207:AU209" si="182">R207+V207-Z207</f>
        <v>0</v>
      </c>
      <c r="AU207" s="409">
        <f t="shared" si="182"/>
        <v>0</v>
      </c>
      <c r="AV207" s="409">
        <v>0</v>
      </c>
      <c r="AW207" s="409">
        <v>0</v>
      </c>
      <c r="AX207" s="409">
        <v>0</v>
      </c>
      <c r="AY207" s="409">
        <v>0</v>
      </c>
      <c r="AZ207" s="409">
        <f t="shared" si="175"/>
        <v>0</v>
      </c>
      <c r="BA207" s="409">
        <f t="shared" si="175"/>
        <v>0</v>
      </c>
    </row>
    <row r="208" spans="1:53" ht="24.75" hidden="1">
      <c r="A208" s="271"/>
      <c r="B208" s="78" t="str">
        <f t="shared" si="126"/>
        <v>1355000520052122</v>
      </c>
      <c r="C208" s="406">
        <v>2023</v>
      </c>
      <c r="D208" s="406">
        <v>20</v>
      </c>
      <c r="E208" s="406">
        <v>1</v>
      </c>
      <c r="F208" s="406">
        <v>3</v>
      </c>
      <c r="G208" s="406">
        <v>5</v>
      </c>
      <c r="H208" s="445">
        <v>5000</v>
      </c>
      <c r="I208" s="445">
        <v>5200</v>
      </c>
      <c r="J208" s="445">
        <v>521</v>
      </c>
      <c r="K208" s="407">
        <v>2</v>
      </c>
      <c r="L208" s="407">
        <v>2</v>
      </c>
      <c r="M208" s="429" t="s">
        <v>197</v>
      </c>
      <c r="N208" s="409">
        <f>IFERROR(VLOOKUP($B208,[5]OAX!$B$51:$S$1085,13,0),0)</f>
        <v>0</v>
      </c>
      <c r="O208" s="409">
        <f>IFERROR(VLOOKUP($B208,[5]OAX!$B$51:$S$1085,14,0),0)</f>
        <v>0</v>
      </c>
      <c r="P208" s="409">
        <f t="shared" si="176"/>
        <v>0</v>
      </c>
      <c r="Q208" s="430" t="s">
        <v>162</v>
      </c>
      <c r="R208" s="411">
        <f>IFERROR(VLOOKUP($B208,[5]OAX!$B$51:$S$1085,17,0),0)</f>
        <v>0</v>
      </c>
      <c r="S208" s="411">
        <f>IFERROR(VLOOKUP($B208,[5]OAX!$B$51:$S$1085,18,0),0)</f>
        <v>0</v>
      </c>
      <c r="T208" s="409">
        <v>0</v>
      </c>
      <c r="U208" s="409">
        <v>0</v>
      </c>
      <c r="V208" s="409">
        <v>0</v>
      </c>
      <c r="W208" s="409">
        <v>0</v>
      </c>
      <c r="X208" s="409">
        <v>0</v>
      </c>
      <c r="Y208" s="409">
        <v>0</v>
      </c>
      <c r="Z208" s="409">
        <v>0</v>
      </c>
      <c r="AA208" s="409">
        <v>0</v>
      </c>
      <c r="AB208" s="409">
        <f t="shared" si="180"/>
        <v>0</v>
      </c>
      <c r="AC208" s="409">
        <f t="shared" si="180"/>
        <v>0</v>
      </c>
      <c r="AD208" s="409">
        <f t="shared" si="163"/>
        <v>0</v>
      </c>
      <c r="AE208" s="409">
        <v>0</v>
      </c>
      <c r="AF208" s="409">
        <v>0</v>
      </c>
      <c r="AG208" s="409">
        <f t="shared" si="164"/>
        <v>0</v>
      </c>
      <c r="AH208" s="409">
        <v>0</v>
      </c>
      <c r="AI208" s="409">
        <v>0</v>
      </c>
      <c r="AJ208" s="409">
        <f t="shared" si="165"/>
        <v>0</v>
      </c>
      <c r="AK208" s="409">
        <v>0</v>
      </c>
      <c r="AL208" s="409">
        <v>0</v>
      </c>
      <c r="AM208" s="409">
        <f t="shared" si="166"/>
        <v>0</v>
      </c>
      <c r="AN208" s="409">
        <v>0</v>
      </c>
      <c r="AO208" s="409">
        <v>0</v>
      </c>
      <c r="AP208" s="409">
        <f t="shared" si="167"/>
        <v>0</v>
      </c>
      <c r="AQ208" s="409">
        <f t="shared" si="181"/>
        <v>0</v>
      </c>
      <c r="AR208" s="409">
        <f t="shared" si="181"/>
        <v>0</v>
      </c>
      <c r="AS208" s="409">
        <f t="shared" si="168"/>
        <v>0</v>
      </c>
      <c r="AT208" s="409">
        <f t="shared" si="182"/>
        <v>0</v>
      </c>
      <c r="AU208" s="409">
        <f t="shared" si="182"/>
        <v>0</v>
      </c>
      <c r="AV208" s="409">
        <v>0</v>
      </c>
      <c r="AW208" s="409">
        <v>0</v>
      </c>
      <c r="AX208" s="409">
        <v>0</v>
      </c>
      <c r="AY208" s="409">
        <v>0</v>
      </c>
      <c r="AZ208" s="409">
        <f t="shared" si="175"/>
        <v>0</v>
      </c>
      <c r="BA208" s="409">
        <f t="shared" si="175"/>
        <v>0</v>
      </c>
    </row>
    <row r="209" spans="1:53" ht="24.75" hidden="1">
      <c r="A209" s="271"/>
      <c r="B209" s="78" t="str">
        <f t="shared" si="126"/>
        <v>1355000520052132</v>
      </c>
      <c r="C209" s="406">
        <v>2023</v>
      </c>
      <c r="D209" s="406">
        <v>20</v>
      </c>
      <c r="E209" s="406">
        <v>1</v>
      </c>
      <c r="F209" s="406">
        <v>3</v>
      </c>
      <c r="G209" s="406">
        <v>5</v>
      </c>
      <c r="H209" s="445">
        <v>5000</v>
      </c>
      <c r="I209" s="445">
        <v>5200</v>
      </c>
      <c r="J209" s="445">
        <v>521</v>
      </c>
      <c r="K209" s="407">
        <v>3</v>
      </c>
      <c r="L209" s="407">
        <v>2</v>
      </c>
      <c r="M209" s="429" t="s">
        <v>198</v>
      </c>
      <c r="N209" s="409">
        <f>IFERROR(VLOOKUP($B209,[5]OAX!$B$51:$S$1085,13,0),0)</f>
        <v>0</v>
      </c>
      <c r="O209" s="409">
        <f>IFERROR(VLOOKUP($B209,[5]OAX!$B$51:$S$1085,14,0),0)</f>
        <v>0</v>
      </c>
      <c r="P209" s="409">
        <f t="shared" si="176"/>
        <v>0</v>
      </c>
      <c r="Q209" s="430" t="s">
        <v>59</v>
      </c>
      <c r="R209" s="411">
        <f>IFERROR(VLOOKUP($B209,[5]OAX!$B$51:$S$1085,17,0),0)</f>
        <v>0</v>
      </c>
      <c r="S209" s="411">
        <f>IFERROR(VLOOKUP($B209,[5]OAX!$B$51:$S$1085,18,0),0)</f>
        <v>0</v>
      </c>
      <c r="T209" s="409">
        <v>0</v>
      </c>
      <c r="U209" s="409">
        <v>0</v>
      </c>
      <c r="V209" s="409">
        <v>0</v>
      </c>
      <c r="W209" s="409">
        <v>0</v>
      </c>
      <c r="X209" s="409">
        <v>0</v>
      </c>
      <c r="Y209" s="409">
        <v>0</v>
      </c>
      <c r="Z209" s="409">
        <v>0</v>
      </c>
      <c r="AA209" s="409">
        <v>0</v>
      </c>
      <c r="AB209" s="409">
        <f t="shared" si="180"/>
        <v>0</v>
      </c>
      <c r="AC209" s="409">
        <f t="shared" si="180"/>
        <v>0</v>
      </c>
      <c r="AD209" s="409">
        <f t="shared" si="163"/>
        <v>0</v>
      </c>
      <c r="AE209" s="409">
        <v>0</v>
      </c>
      <c r="AF209" s="409">
        <v>0</v>
      </c>
      <c r="AG209" s="409">
        <f t="shared" si="164"/>
        <v>0</v>
      </c>
      <c r="AH209" s="409">
        <v>0</v>
      </c>
      <c r="AI209" s="409">
        <v>0</v>
      </c>
      <c r="AJ209" s="409">
        <f t="shared" si="165"/>
        <v>0</v>
      </c>
      <c r="AK209" s="409">
        <v>0</v>
      </c>
      <c r="AL209" s="409">
        <v>0</v>
      </c>
      <c r="AM209" s="409">
        <f t="shared" si="166"/>
        <v>0</v>
      </c>
      <c r="AN209" s="409">
        <v>0</v>
      </c>
      <c r="AO209" s="409">
        <v>0</v>
      </c>
      <c r="AP209" s="409">
        <f t="shared" si="167"/>
        <v>0</v>
      </c>
      <c r="AQ209" s="409">
        <f t="shared" si="181"/>
        <v>0</v>
      </c>
      <c r="AR209" s="409">
        <f t="shared" si="181"/>
        <v>0</v>
      </c>
      <c r="AS209" s="409">
        <f t="shared" si="168"/>
        <v>0</v>
      </c>
      <c r="AT209" s="409">
        <f t="shared" si="182"/>
        <v>0</v>
      </c>
      <c r="AU209" s="409">
        <f t="shared" si="182"/>
        <v>0</v>
      </c>
      <c r="AV209" s="409">
        <v>0</v>
      </c>
      <c r="AW209" s="409">
        <v>0</v>
      </c>
      <c r="AX209" s="409">
        <v>0</v>
      </c>
      <c r="AY209" s="409">
        <v>0</v>
      </c>
      <c r="AZ209" s="409">
        <f t="shared" si="175"/>
        <v>0</v>
      </c>
      <c r="BA209" s="409">
        <f t="shared" si="175"/>
        <v>0</v>
      </c>
    </row>
    <row r="210" spans="1:53" ht="24.75" hidden="1">
      <c r="A210" s="271"/>
      <c r="B210" s="78" t="str">
        <f t="shared" si="126"/>
        <v>135500052005232</v>
      </c>
      <c r="C210" s="425">
        <v>2023</v>
      </c>
      <c r="D210" s="425">
        <v>20</v>
      </c>
      <c r="E210" s="425">
        <v>1</v>
      </c>
      <c r="F210" s="425">
        <v>3</v>
      </c>
      <c r="G210" s="425">
        <v>5</v>
      </c>
      <c r="H210" s="425">
        <v>5000</v>
      </c>
      <c r="I210" s="425">
        <v>5200</v>
      </c>
      <c r="J210" s="425">
        <v>523</v>
      </c>
      <c r="K210" s="425"/>
      <c r="L210" s="425">
        <v>2</v>
      </c>
      <c r="M210" s="402" t="s">
        <v>134</v>
      </c>
      <c r="N210" s="403">
        <f>SUM(N211:N213)</f>
        <v>0</v>
      </c>
      <c r="O210" s="403">
        <f>SUM(O211:O213)</f>
        <v>0</v>
      </c>
      <c r="P210" s="403">
        <f t="shared" si="176"/>
        <v>0</v>
      </c>
      <c r="Q210" s="404"/>
      <c r="R210" s="405"/>
      <c r="S210" s="405"/>
      <c r="T210" s="403">
        <f>SUM(T211:T213)</f>
        <v>0</v>
      </c>
      <c r="U210" s="403">
        <f t="shared" ref="U210:AC210" si="183">SUM(U211:U213)</f>
        <v>0</v>
      </c>
      <c r="V210" s="403">
        <f t="shared" si="183"/>
        <v>0</v>
      </c>
      <c r="W210" s="403">
        <f t="shared" si="183"/>
        <v>0</v>
      </c>
      <c r="X210" s="403">
        <f t="shared" si="183"/>
        <v>0</v>
      </c>
      <c r="Y210" s="403">
        <f t="shared" si="183"/>
        <v>0</v>
      </c>
      <c r="Z210" s="403">
        <f t="shared" si="183"/>
        <v>0</v>
      </c>
      <c r="AA210" s="403">
        <f t="shared" si="183"/>
        <v>0</v>
      </c>
      <c r="AB210" s="403">
        <f t="shared" si="183"/>
        <v>0</v>
      </c>
      <c r="AC210" s="403">
        <f t="shared" si="183"/>
        <v>0</v>
      </c>
      <c r="AD210" s="403">
        <f t="shared" si="163"/>
        <v>0</v>
      </c>
      <c r="AE210" s="403">
        <f>SUM(AE211:AE213)</f>
        <v>0</v>
      </c>
      <c r="AF210" s="403">
        <f>SUM(AF211:AF213)</f>
        <v>0</v>
      </c>
      <c r="AG210" s="403">
        <f t="shared" si="164"/>
        <v>0</v>
      </c>
      <c r="AH210" s="403">
        <f>SUM(AH211:AH213)</f>
        <v>0</v>
      </c>
      <c r="AI210" s="403">
        <f>SUM(AI211:AI213)</f>
        <v>0</v>
      </c>
      <c r="AJ210" s="403">
        <f t="shared" si="165"/>
        <v>0</v>
      </c>
      <c r="AK210" s="403">
        <f>SUM(AK211:AK213)</f>
        <v>0</v>
      </c>
      <c r="AL210" s="403">
        <f>SUM(AL211:AL213)</f>
        <v>0</v>
      </c>
      <c r="AM210" s="403">
        <f t="shared" si="166"/>
        <v>0</v>
      </c>
      <c r="AN210" s="403">
        <f>SUM(AN211:AN213)</f>
        <v>0</v>
      </c>
      <c r="AO210" s="403">
        <f>SUM(AO211:AO213)</f>
        <v>0</v>
      </c>
      <c r="AP210" s="403">
        <f t="shared" si="167"/>
        <v>0</v>
      </c>
      <c r="AQ210" s="403">
        <f>SUM(AQ211:AQ213)</f>
        <v>0</v>
      </c>
      <c r="AR210" s="403">
        <f>SUM(AR211:AR213)</f>
        <v>0</v>
      </c>
      <c r="AS210" s="403">
        <f t="shared" si="168"/>
        <v>0</v>
      </c>
      <c r="AT210" s="403"/>
      <c r="AU210" s="403"/>
      <c r="AV210" s="403"/>
      <c r="AW210" s="403"/>
      <c r="AX210" s="403"/>
      <c r="AY210" s="403"/>
      <c r="AZ210" s="403"/>
      <c r="BA210" s="403"/>
    </row>
    <row r="211" spans="1:53" ht="24.75" hidden="1">
      <c r="A211" s="271"/>
      <c r="B211" s="78" t="str">
        <f t="shared" si="126"/>
        <v>1355000520052322</v>
      </c>
      <c r="C211" s="406">
        <v>2023</v>
      </c>
      <c r="D211" s="406">
        <v>20</v>
      </c>
      <c r="E211" s="406">
        <v>1</v>
      </c>
      <c r="F211" s="406">
        <v>3</v>
      </c>
      <c r="G211" s="406">
        <v>5</v>
      </c>
      <c r="H211" s="445">
        <v>5000</v>
      </c>
      <c r="I211" s="445">
        <v>5200</v>
      </c>
      <c r="J211" s="445">
        <v>523</v>
      </c>
      <c r="K211" s="407">
        <v>2</v>
      </c>
      <c r="L211" s="407">
        <v>2</v>
      </c>
      <c r="M211" s="429" t="s">
        <v>199</v>
      </c>
      <c r="N211" s="409">
        <f>IFERROR(VLOOKUP($B211,[5]OAX!$B$51:$S$1085,13,0),0)</f>
        <v>0</v>
      </c>
      <c r="O211" s="409">
        <f>IFERROR(VLOOKUP($B211,[5]OAX!$B$51:$S$1085,14,0),0)</f>
        <v>0</v>
      </c>
      <c r="P211" s="409">
        <f t="shared" si="176"/>
        <v>0</v>
      </c>
      <c r="Q211" s="430" t="s">
        <v>162</v>
      </c>
      <c r="R211" s="411">
        <f>IFERROR(VLOOKUP($B211,[5]OAX!$B$51:$S$1085,17,0),0)</f>
        <v>0</v>
      </c>
      <c r="S211" s="411">
        <f>IFERROR(VLOOKUP($B211,[5]OAX!$B$51:$S$1085,18,0),0)</f>
        <v>0</v>
      </c>
      <c r="T211" s="409">
        <v>0</v>
      </c>
      <c r="U211" s="409">
        <v>0</v>
      </c>
      <c r="V211" s="409">
        <v>0</v>
      </c>
      <c r="W211" s="409">
        <v>0</v>
      </c>
      <c r="X211" s="409">
        <v>0</v>
      </c>
      <c r="Y211" s="409">
        <v>0</v>
      </c>
      <c r="Z211" s="409">
        <v>0</v>
      </c>
      <c r="AA211" s="409">
        <v>0</v>
      </c>
      <c r="AB211" s="409">
        <f t="shared" ref="AB211:AC213" si="184">N211+T211-X211</f>
        <v>0</v>
      </c>
      <c r="AC211" s="409">
        <f t="shared" si="184"/>
        <v>0</v>
      </c>
      <c r="AD211" s="409">
        <f t="shared" si="163"/>
        <v>0</v>
      </c>
      <c r="AE211" s="409">
        <v>0</v>
      </c>
      <c r="AF211" s="409">
        <v>0</v>
      </c>
      <c r="AG211" s="409">
        <f t="shared" si="164"/>
        <v>0</v>
      </c>
      <c r="AH211" s="409">
        <v>0</v>
      </c>
      <c r="AI211" s="409">
        <v>0</v>
      </c>
      <c r="AJ211" s="409">
        <f t="shared" si="165"/>
        <v>0</v>
      </c>
      <c r="AK211" s="409">
        <v>0</v>
      </c>
      <c r="AL211" s="409">
        <v>0</v>
      </c>
      <c r="AM211" s="409">
        <f t="shared" si="166"/>
        <v>0</v>
      </c>
      <c r="AN211" s="409">
        <v>0</v>
      </c>
      <c r="AO211" s="409">
        <v>0</v>
      </c>
      <c r="AP211" s="409">
        <f t="shared" si="167"/>
        <v>0</v>
      </c>
      <c r="AQ211" s="409">
        <f t="shared" ref="AQ211:AR213" si="185">AB211-AE211--AH211-AK211-AN211</f>
        <v>0</v>
      </c>
      <c r="AR211" s="409">
        <f t="shared" si="185"/>
        <v>0</v>
      </c>
      <c r="AS211" s="409">
        <f t="shared" si="168"/>
        <v>0</v>
      </c>
      <c r="AT211" s="409">
        <f t="shared" ref="AT211:AU213" si="186">R211+V211-Z211</f>
        <v>0</v>
      </c>
      <c r="AU211" s="409">
        <f t="shared" si="186"/>
        <v>0</v>
      </c>
      <c r="AV211" s="409">
        <v>0</v>
      </c>
      <c r="AW211" s="409">
        <v>0</v>
      </c>
      <c r="AX211" s="409">
        <v>0</v>
      </c>
      <c r="AY211" s="409">
        <v>0</v>
      </c>
      <c r="AZ211" s="409">
        <f t="shared" si="175"/>
        <v>0</v>
      </c>
      <c r="BA211" s="409">
        <f t="shared" si="175"/>
        <v>0</v>
      </c>
    </row>
    <row r="212" spans="1:53" ht="24.75" hidden="1">
      <c r="A212" s="271"/>
      <c r="B212" s="78" t="str">
        <f t="shared" si="126"/>
        <v>1355000520052362</v>
      </c>
      <c r="C212" s="406">
        <v>2023</v>
      </c>
      <c r="D212" s="406">
        <v>20</v>
      </c>
      <c r="E212" s="406">
        <v>1</v>
      </c>
      <c r="F212" s="406">
        <v>3</v>
      </c>
      <c r="G212" s="406">
        <v>5</v>
      </c>
      <c r="H212" s="445">
        <v>5000</v>
      </c>
      <c r="I212" s="445">
        <v>5200</v>
      </c>
      <c r="J212" s="445">
        <v>523</v>
      </c>
      <c r="K212" s="407">
        <v>6</v>
      </c>
      <c r="L212" s="407">
        <v>2</v>
      </c>
      <c r="M212" s="429" t="s">
        <v>200</v>
      </c>
      <c r="N212" s="409">
        <f>IFERROR(VLOOKUP($B212,[5]OAX!$B$51:$S$1085,13,0),0)</f>
        <v>0</v>
      </c>
      <c r="O212" s="409">
        <f>IFERROR(VLOOKUP($B212,[5]OAX!$B$51:$S$1085,14,0),0)</f>
        <v>0</v>
      </c>
      <c r="P212" s="409">
        <f t="shared" si="176"/>
        <v>0</v>
      </c>
      <c r="Q212" s="430" t="s">
        <v>59</v>
      </c>
      <c r="R212" s="411">
        <f>IFERROR(VLOOKUP($B212,[5]OAX!$B$51:$S$1085,17,0),0)</f>
        <v>0</v>
      </c>
      <c r="S212" s="411">
        <f>IFERROR(VLOOKUP($B212,[5]OAX!$B$51:$S$1085,18,0),0)</f>
        <v>0</v>
      </c>
      <c r="T212" s="409">
        <v>0</v>
      </c>
      <c r="U212" s="409">
        <v>0</v>
      </c>
      <c r="V212" s="409">
        <v>0</v>
      </c>
      <c r="W212" s="409">
        <v>0</v>
      </c>
      <c r="X212" s="409">
        <v>0</v>
      </c>
      <c r="Y212" s="409">
        <v>0</v>
      </c>
      <c r="Z212" s="409">
        <v>0</v>
      </c>
      <c r="AA212" s="409">
        <v>0</v>
      </c>
      <c r="AB212" s="409">
        <f t="shared" si="184"/>
        <v>0</v>
      </c>
      <c r="AC212" s="409">
        <f t="shared" si="184"/>
        <v>0</v>
      </c>
      <c r="AD212" s="409">
        <f t="shared" si="163"/>
        <v>0</v>
      </c>
      <c r="AE212" s="409">
        <v>0</v>
      </c>
      <c r="AF212" s="409">
        <v>0</v>
      </c>
      <c r="AG212" s="409">
        <f t="shared" si="164"/>
        <v>0</v>
      </c>
      <c r="AH212" s="409">
        <v>0</v>
      </c>
      <c r="AI212" s="409">
        <v>0</v>
      </c>
      <c r="AJ212" s="409">
        <f t="shared" si="165"/>
        <v>0</v>
      </c>
      <c r="AK212" s="409">
        <v>0</v>
      </c>
      <c r="AL212" s="409">
        <v>0</v>
      </c>
      <c r="AM212" s="409">
        <f t="shared" si="166"/>
        <v>0</v>
      </c>
      <c r="AN212" s="409">
        <v>0</v>
      </c>
      <c r="AO212" s="409">
        <v>0</v>
      </c>
      <c r="AP212" s="409">
        <f t="shared" si="167"/>
        <v>0</v>
      </c>
      <c r="AQ212" s="409">
        <f t="shared" si="185"/>
        <v>0</v>
      </c>
      <c r="AR212" s="409">
        <f t="shared" si="185"/>
        <v>0</v>
      </c>
      <c r="AS212" s="409">
        <f t="shared" si="168"/>
        <v>0</v>
      </c>
      <c r="AT212" s="409">
        <f t="shared" si="186"/>
        <v>0</v>
      </c>
      <c r="AU212" s="409">
        <f t="shared" si="186"/>
        <v>0</v>
      </c>
      <c r="AV212" s="409">
        <v>0</v>
      </c>
      <c r="AW212" s="409">
        <v>0</v>
      </c>
      <c r="AX212" s="409">
        <v>0</v>
      </c>
      <c r="AY212" s="409">
        <v>0</v>
      </c>
      <c r="AZ212" s="409">
        <f t="shared" si="175"/>
        <v>0</v>
      </c>
      <c r="BA212" s="409">
        <f t="shared" si="175"/>
        <v>0</v>
      </c>
    </row>
    <row r="213" spans="1:53" ht="24.75" hidden="1">
      <c r="A213" s="271"/>
      <c r="B213" s="78" t="str">
        <f t="shared" si="126"/>
        <v>1355000520052372</v>
      </c>
      <c r="C213" s="406">
        <v>2023</v>
      </c>
      <c r="D213" s="406">
        <v>20</v>
      </c>
      <c r="E213" s="406">
        <v>1</v>
      </c>
      <c r="F213" s="406">
        <v>3</v>
      </c>
      <c r="G213" s="406">
        <v>5</v>
      </c>
      <c r="H213" s="445">
        <v>5000</v>
      </c>
      <c r="I213" s="445">
        <v>5200</v>
      </c>
      <c r="J213" s="445">
        <v>523</v>
      </c>
      <c r="K213" s="407">
        <v>7</v>
      </c>
      <c r="L213" s="407">
        <v>2</v>
      </c>
      <c r="M213" s="429" t="s">
        <v>201</v>
      </c>
      <c r="N213" s="409">
        <f>IFERROR(VLOOKUP($B213,[5]OAX!$B$51:$S$1085,13,0),0)</f>
        <v>0</v>
      </c>
      <c r="O213" s="409">
        <f>IFERROR(VLOOKUP($B213,[5]OAX!$B$51:$S$1085,14,0),0)</f>
        <v>0</v>
      </c>
      <c r="P213" s="409">
        <f t="shared" si="176"/>
        <v>0</v>
      </c>
      <c r="Q213" s="430" t="s">
        <v>59</v>
      </c>
      <c r="R213" s="411">
        <f>IFERROR(VLOOKUP($B213,[5]OAX!$B$51:$S$1085,17,0),0)</f>
        <v>0</v>
      </c>
      <c r="S213" s="411">
        <f>IFERROR(VLOOKUP($B213,[5]OAX!$B$51:$S$1085,18,0),0)</f>
        <v>0</v>
      </c>
      <c r="T213" s="409">
        <v>0</v>
      </c>
      <c r="U213" s="409">
        <v>0</v>
      </c>
      <c r="V213" s="409">
        <v>0</v>
      </c>
      <c r="W213" s="409">
        <v>0</v>
      </c>
      <c r="X213" s="409">
        <v>0</v>
      </c>
      <c r="Y213" s="409">
        <v>0</v>
      </c>
      <c r="Z213" s="409">
        <v>0</v>
      </c>
      <c r="AA213" s="409">
        <v>0</v>
      </c>
      <c r="AB213" s="409">
        <f t="shared" si="184"/>
        <v>0</v>
      </c>
      <c r="AC213" s="409">
        <f t="shared" si="184"/>
        <v>0</v>
      </c>
      <c r="AD213" s="409">
        <f t="shared" si="163"/>
        <v>0</v>
      </c>
      <c r="AE213" s="409">
        <v>0</v>
      </c>
      <c r="AF213" s="409">
        <v>0</v>
      </c>
      <c r="AG213" s="409">
        <f t="shared" si="164"/>
        <v>0</v>
      </c>
      <c r="AH213" s="409">
        <v>0</v>
      </c>
      <c r="AI213" s="409">
        <v>0</v>
      </c>
      <c r="AJ213" s="409">
        <f t="shared" si="165"/>
        <v>0</v>
      </c>
      <c r="AK213" s="409">
        <v>0</v>
      </c>
      <c r="AL213" s="409">
        <v>0</v>
      </c>
      <c r="AM213" s="409">
        <f t="shared" si="166"/>
        <v>0</v>
      </c>
      <c r="AN213" s="409">
        <v>0</v>
      </c>
      <c r="AO213" s="409">
        <v>0</v>
      </c>
      <c r="AP213" s="409">
        <f t="shared" si="167"/>
        <v>0</v>
      </c>
      <c r="AQ213" s="409">
        <f t="shared" si="185"/>
        <v>0</v>
      </c>
      <c r="AR213" s="409">
        <f t="shared" si="185"/>
        <v>0</v>
      </c>
      <c r="AS213" s="409">
        <f t="shared" si="168"/>
        <v>0</v>
      </c>
      <c r="AT213" s="409">
        <f t="shared" si="186"/>
        <v>0</v>
      </c>
      <c r="AU213" s="409">
        <f t="shared" si="186"/>
        <v>0</v>
      </c>
      <c r="AV213" s="409">
        <v>0</v>
      </c>
      <c r="AW213" s="409">
        <v>0</v>
      </c>
      <c r="AX213" s="409">
        <v>0</v>
      </c>
      <c r="AY213" s="409">
        <v>0</v>
      </c>
      <c r="AZ213" s="409">
        <f t="shared" si="175"/>
        <v>0</v>
      </c>
      <c r="BA213" s="409">
        <f t="shared" si="175"/>
        <v>0</v>
      </c>
    </row>
    <row r="214" spans="1:53" ht="24.75" hidden="1">
      <c r="A214" s="271"/>
      <c r="B214" s="78" t="str">
        <f t="shared" si="126"/>
        <v>135500053002</v>
      </c>
      <c r="C214" s="422">
        <v>2023</v>
      </c>
      <c r="D214" s="422">
        <v>20</v>
      </c>
      <c r="E214" s="422">
        <v>1</v>
      </c>
      <c r="F214" s="422">
        <v>3</v>
      </c>
      <c r="G214" s="422">
        <v>5</v>
      </c>
      <c r="H214" s="422">
        <v>5000</v>
      </c>
      <c r="I214" s="422">
        <v>5300</v>
      </c>
      <c r="J214" s="422"/>
      <c r="K214" s="422"/>
      <c r="L214" s="422">
        <v>2</v>
      </c>
      <c r="M214" s="396" t="s">
        <v>202</v>
      </c>
      <c r="N214" s="397">
        <f>+N215</f>
        <v>0</v>
      </c>
      <c r="O214" s="397">
        <f>+O215</f>
        <v>0</v>
      </c>
      <c r="P214" s="397">
        <f t="shared" si="176"/>
        <v>0</v>
      </c>
      <c r="Q214" s="398"/>
      <c r="R214" s="399"/>
      <c r="S214" s="399"/>
      <c r="T214" s="397">
        <f>+T215</f>
        <v>0</v>
      </c>
      <c r="U214" s="397">
        <f t="shared" ref="U214:AC214" si="187">+U215</f>
        <v>0</v>
      </c>
      <c r="V214" s="397">
        <f t="shared" si="187"/>
        <v>0</v>
      </c>
      <c r="W214" s="397">
        <f t="shared" si="187"/>
        <v>0</v>
      </c>
      <c r="X214" s="397">
        <f t="shared" si="187"/>
        <v>0</v>
      </c>
      <c r="Y214" s="397">
        <f t="shared" si="187"/>
        <v>0</v>
      </c>
      <c r="Z214" s="397">
        <f t="shared" si="187"/>
        <v>0</v>
      </c>
      <c r="AA214" s="397">
        <f t="shared" si="187"/>
        <v>0</v>
      </c>
      <c r="AB214" s="397">
        <f t="shared" si="187"/>
        <v>0</v>
      </c>
      <c r="AC214" s="397">
        <f t="shared" si="187"/>
        <v>0</v>
      </c>
      <c r="AD214" s="397">
        <f t="shared" si="163"/>
        <v>0</v>
      </c>
      <c r="AE214" s="397">
        <f>+AE215</f>
        <v>0</v>
      </c>
      <c r="AF214" s="397">
        <f>+AF215</f>
        <v>0</v>
      </c>
      <c r="AG214" s="397">
        <f t="shared" si="164"/>
        <v>0</v>
      </c>
      <c r="AH214" s="397">
        <f>+AH215</f>
        <v>0</v>
      </c>
      <c r="AI214" s="397">
        <f>+AI215</f>
        <v>0</v>
      </c>
      <c r="AJ214" s="397">
        <f t="shared" si="165"/>
        <v>0</v>
      </c>
      <c r="AK214" s="397">
        <f>+AK215</f>
        <v>0</v>
      </c>
      <c r="AL214" s="397">
        <f>+AL215</f>
        <v>0</v>
      </c>
      <c r="AM214" s="397">
        <f t="shared" si="166"/>
        <v>0</v>
      </c>
      <c r="AN214" s="397">
        <f>+AN215</f>
        <v>0</v>
      </c>
      <c r="AO214" s="397">
        <f>+AO215</f>
        <v>0</v>
      </c>
      <c r="AP214" s="397">
        <f t="shared" si="167"/>
        <v>0</v>
      </c>
      <c r="AQ214" s="397">
        <f>+AQ215</f>
        <v>0</v>
      </c>
      <c r="AR214" s="397">
        <f>+AR215</f>
        <v>0</v>
      </c>
      <c r="AS214" s="397">
        <f t="shared" si="168"/>
        <v>0</v>
      </c>
      <c r="AT214" s="397"/>
      <c r="AU214" s="397"/>
      <c r="AV214" s="397"/>
      <c r="AW214" s="397"/>
      <c r="AX214" s="397"/>
      <c r="AY214" s="397"/>
      <c r="AZ214" s="397"/>
      <c r="BA214" s="397"/>
    </row>
    <row r="215" spans="1:53" ht="24.75" hidden="1">
      <c r="A215" s="271"/>
      <c r="B215" s="78" t="str">
        <f t="shared" si="126"/>
        <v>135500053005312</v>
      </c>
      <c r="C215" s="425">
        <v>2023</v>
      </c>
      <c r="D215" s="425">
        <v>20</v>
      </c>
      <c r="E215" s="425">
        <v>1</v>
      </c>
      <c r="F215" s="425">
        <v>3</v>
      </c>
      <c r="G215" s="425">
        <v>5</v>
      </c>
      <c r="H215" s="425">
        <v>5000</v>
      </c>
      <c r="I215" s="425">
        <v>5300</v>
      </c>
      <c r="J215" s="425">
        <v>531</v>
      </c>
      <c r="K215" s="425"/>
      <c r="L215" s="425">
        <v>2</v>
      </c>
      <c r="M215" s="402" t="s">
        <v>203</v>
      </c>
      <c r="N215" s="403">
        <f>SUM(N216:N220)</f>
        <v>0</v>
      </c>
      <c r="O215" s="403">
        <f>SUM(O216:O220)</f>
        <v>0</v>
      </c>
      <c r="P215" s="403">
        <f t="shared" si="176"/>
        <v>0</v>
      </c>
      <c r="Q215" s="404"/>
      <c r="R215" s="405"/>
      <c r="S215" s="405"/>
      <c r="T215" s="403">
        <f>SUM(T216:T220)</f>
        <v>0</v>
      </c>
      <c r="U215" s="403">
        <f t="shared" ref="U215:AC215" si="188">SUM(U216:U220)</f>
        <v>0</v>
      </c>
      <c r="V215" s="403">
        <f t="shared" si="188"/>
        <v>0</v>
      </c>
      <c r="W215" s="403">
        <f t="shared" si="188"/>
        <v>0</v>
      </c>
      <c r="X215" s="403">
        <f t="shared" si="188"/>
        <v>0</v>
      </c>
      <c r="Y215" s="403">
        <f t="shared" si="188"/>
        <v>0</v>
      </c>
      <c r="Z215" s="403">
        <f t="shared" si="188"/>
        <v>0</v>
      </c>
      <c r="AA215" s="403">
        <f t="shared" si="188"/>
        <v>0</v>
      </c>
      <c r="AB215" s="403">
        <f t="shared" si="188"/>
        <v>0</v>
      </c>
      <c r="AC215" s="403">
        <f t="shared" si="188"/>
        <v>0</v>
      </c>
      <c r="AD215" s="403">
        <f t="shared" si="163"/>
        <v>0</v>
      </c>
      <c r="AE215" s="403">
        <f>SUM(AE216:AE220)</f>
        <v>0</v>
      </c>
      <c r="AF215" s="403">
        <f>SUM(AF216:AF220)</f>
        <v>0</v>
      </c>
      <c r="AG215" s="403">
        <f t="shared" si="164"/>
        <v>0</v>
      </c>
      <c r="AH215" s="403">
        <f>SUM(AH216:AH220)</f>
        <v>0</v>
      </c>
      <c r="AI215" s="403">
        <f>SUM(AI216:AI220)</f>
        <v>0</v>
      </c>
      <c r="AJ215" s="403">
        <f t="shared" si="165"/>
        <v>0</v>
      </c>
      <c r="AK215" s="403">
        <f>SUM(AK216:AK220)</f>
        <v>0</v>
      </c>
      <c r="AL215" s="403">
        <f>SUM(AL216:AL220)</f>
        <v>0</v>
      </c>
      <c r="AM215" s="403">
        <f t="shared" si="166"/>
        <v>0</v>
      </c>
      <c r="AN215" s="403">
        <f>SUM(AN216:AN220)</f>
        <v>0</v>
      </c>
      <c r="AO215" s="403">
        <f>SUM(AO216:AO220)</f>
        <v>0</v>
      </c>
      <c r="AP215" s="403">
        <f t="shared" si="167"/>
        <v>0</v>
      </c>
      <c r="AQ215" s="403">
        <f>SUM(AQ216:AQ220)</f>
        <v>0</v>
      </c>
      <c r="AR215" s="403">
        <f>SUM(AR216:AR220)</f>
        <v>0</v>
      </c>
      <c r="AS215" s="403">
        <f t="shared" si="168"/>
        <v>0</v>
      </c>
      <c r="AT215" s="403"/>
      <c r="AU215" s="403"/>
      <c r="AV215" s="403"/>
      <c r="AW215" s="403"/>
      <c r="AX215" s="403"/>
      <c r="AY215" s="403"/>
      <c r="AZ215" s="403"/>
      <c r="BA215" s="403"/>
    </row>
    <row r="216" spans="1:53" ht="46.5" hidden="1">
      <c r="A216" s="271"/>
      <c r="B216" s="78" t="str">
        <f t="shared" si="126"/>
        <v>1355000530053112</v>
      </c>
      <c r="C216" s="406">
        <v>2023</v>
      </c>
      <c r="D216" s="406">
        <v>20</v>
      </c>
      <c r="E216" s="406">
        <v>1</v>
      </c>
      <c r="F216" s="406">
        <v>3</v>
      </c>
      <c r="G216" s="406">
        <v>5</v>
      </c>
      <c r="H216" s="445">
        <v>5000</v>
      </c>
      <c r="I216" s="445">
        <v>5300</v>
      </c>
      <c r="J216" s="445">
        <v>531</v>
      </c>
      <c r="K216" s="407">
        <v>1</v>
      </c>
      <c r="L216" s="407">
        <v>2</v>
      </c>
      <c r="M216" s="429" t="s">
        <v>204</v>
      </c>
      <c r="N216" s="409">
        <f>IFERROR(VLOOKUP($B216,[5]OAX!$B$51:$S$1085,13,0),0)</f>
        <v>0</v>
      </c>
      <c r="O216" s="409">
        <f>IFERROR(VLOOKUP($B216,[5]OAX!$B$51:$S$1085,14,0),0)</f>
        <v>0</v>
      </c>
      <c r="P216" s="409">
        <f t="shared" si="176"/>
        <v>0</v>
      </c>
      <c r="Q216" s="430" t="s">
        <v>205</v>
      </c>
      <c r="R216" s="411">
        <f>IFERROR(VLOOKUP($B216,[5]OAX!$B$51:$S$1085,17,0),0)</f>
        <v>0</v>
      </c>
      <c r="S216" s="411">
        <f>IFERROR(VLOOKUP($B216,[5]OAX!$B$51:$S$1085,18,0),0)</f>
        <v>0</v>
      </c>
      <c r="T216" s="409">
        <v>0</v>
      </c>
      <c r="U216" s="409">
        <v>0</v>
      </c>
      <c r="V216" s="409">
        <v>0</v>
      </c>
      <c r="W216" s="409">
        <v>0</v>
      </c>
      <c r="X216" s="409">
        <v>0</v>
      </c>
      <c r="Y216" s="409">
        <v>0</v>
      </c>
      <c r="Z216" s="409">
        <v>0</v>
      </c>
      <c r="AA216" s="409">
        <v>0</v>
      </c>
      <c r="AB216" s="409">
        <f t="shared" ref="AB216:AC220" si="189">N216+T216-X216</f>
        <v>0</v>
      </c>
      <c r="AC216" s="409">
        <f t="shared" si="189"/>
        <v>0</v>
      </c>
      <c r="AD216" s="409">
        <f t="shared" si="163"/>
        <v>0</v>
      </c>
      <c r="AE216" s="409">
        <v>0</v>
      </c>
      <c r="AF216" s="409">
        <v>0</v>
      </c>
      <c r="AG216" s="409">
        <f t="shared" si="164"/>
        <v>0</v>
      </c>
      <c r="AH216" s="409">
        <v>0</v>
      </c>
      <c r="AI216" s="409">
        <v>0</v>
      </c>
      <c r="AJ216" s="409">
        <f t="shared" si="165"/>
        <v>0</v>
      </c>
      <c r="AK216" s="409">
        <v>0</v>
      </c>
      <c r="AL216" s="409">
        <v>0</v>
      </c>
      <c r="AM216" s="409">
        <f t="shared" si="166"/>
        <v>0</v>
      </c>
      <c r="AN216" s="409">
        <v>0</v>
      </c>
      <c r="AO216" s="409">
        <v>0</v>
      </c>
      <c r="AP216" s="409">
        <f t="shared" si="167"/>
        <v>0</v>
      </c>
      <c r="AQ216" s="409">
        <f t="shared" ref="AQ216:AR220" si="190">AB216-AE216--AH216-AK216-AN216</f>
        <v>0</v>
      </c>
      <c r="AR216" s="409">
        <f t="shared" si="190"/>
        <v>0</v>
      </c>
      <c r="AS216" s="409">
        <f t="shared" si="168"/>
        <v>0</v>
      </c>
      <c r="AT216" s="409">
        <f t="shared" ref="AT216:AU220" si="191">R216+V216-Z216</f>
        <v>0</v>
      </c>
      <c r="AU216" s="409">
        <f t="shared" si="191"/>
        <v>0</v>
      </c>
      <c r="AV216" s="409">
        <v>0</v>
      </c>
      <c r="AW216" s="409">
        <v>0</v>
      </c>
      <c r="AX216" s="409">
        <v>0</v>
      </c>
      <c r="AY216" s="409">
        <v>0</v>
      </c>
      <c r="AZ216" s="409">
        <f t="shared" si="175"/>
        <v>0</v>
      </c>
      <c r="BA216" s="409">
        <f t="shared" si="175"/>
        <v>0</v>
      </c>
    </row>
    <row r="217" spans="1:53" ht="46.5" hidden="1">
      <c r="A217" s="271"/>
      <c r="B217" s="78" t="str">
        <f t="shared" si="126"/>
        <v>1355000530053132</v>
      </c>
      <c r="C217" s="406">
        <v>2023</v>
      </c>
      <c r="D217" s="406">
        <v>20</v>
      </c>
      <c r="E217" s="406">
        <v>1</v>
      </c>
      <c r="F217" s="406">
        <v>3</v>
      </c>
      <c r="G217" s="406">
        <v>5</v>
      </c>
      <c r="H217" s="445">
        <v>5000</v>
      </c>
      <c r="I217" s="445">
        <v>5300</v>
      </c>
      <c r="J217" s="445">
        <v>531</v>
      </c>
      <c r="K217" s="407">
        <v>3</v>
      </c>
      <c r="L217" s="407">
        <v>2</v>
      </c>
      <c r="M217" s="429" t="s">
        <v>206</v>
      </c>
      <c r="N217" s="409">
        <f>IFERROR(VLOOKUP($B217,[5]OAX!$B$51:$S$1085,13,0),0)</f>
        <v>0</v>
      </c>
      <c r="O217" s="409">
        <f>IFERROR(VLOOKUP($B217,[5]OAX!$B$51:$S$1085,14,0),0)</f>
        <v>0</v>
      </c>
      <c r="P217" s="409">
        <f t="shared" si="176"/>
        <v>0</v>
      </c>
      <c r="Q217" s="430" t="s">
        <v>205</v>
      </c>
      <c r="R217" s="411">
        <f>IFERROR(VLOOKUP($B217,[5]OAX!$B$51:$S$1085,17,0),0)</f>
        <v>0</v>
      </c>
      <c r="S217" s="411">
        <f>IFERROR(VLOOKUP($B217,[5]OAX!$B$51:$S$1085,18,0),0)</f>
        <v>0</v>
      </c>
      <c r="T217" s="409">
        <v>0</v>
      </c>
      <c r="U217" s="409">
        <v>0</v>
      </c>
      <c r="V217" s="409">
        <v>0</v>
      </c>
      <c r="W217" s="409">
        <v>0</v>
      </c>
      <c r="X217" s="409">
        <v>0</v>
      </c>
      <c r="Y217" s="409">
        <v>0</v>
      </c>
      <c r="Z217" s="409">
        <v>0</v>
      </c>
      <c r="AA217" s="409">
        <v>0</v>
      </c>
      <c r="AB217" s="409">
        <f t="shared" si="189"/>
        <v>0</v>
      </c>
      <c r="AC217" s="409">
        <f t="shared" si="189"/>
        <v>0</v>
      </c>
      <c r="AD217" s="409">
        <f t="shared" si="163"/>
        <v>0</v>
      </c>
      <c r="AE217" s="409">
        <v>0</v>
      </c>
      <c r="AF217" s="409">
        <v>0</v>
      </c>
      <c r="AG217" s="409">
        <f t="shared" si="164"/>
        <v>0</v>
      </c>
      <c r="AH217" s="409">
        <v>0</v>
      </c>
      <c r="AI217" s="409">
        <v>0</v>
      </c>
      <c r="AJ217" s="409">
        <f t="shared" si="165"/>
        <v>0</v>
      </c>
      <c r="AK217" s="409">
        <v>0</v>
      </c>
      <c r="AL217" s="409">
        <v>0</v>
      </c>
      <c r="AM217" s="409">
        <f t="shared" si="166"/>
        <v>0</v>
      </c>
      <c r="AN217" s="409">
        <v>0</v>
      </c>
      <c r="AO217" s="409">
        <v>0</v>
      </c>
      <c r="AP217" s="409">
        <f t="shared" si="167"/>
        <v>0</v>
      </c>
      <c r="AQ217" s="409">
        <f t="shared" si="190"/>
        <v>0</v>
      </c>
      <c r="AR217" s="409">
        <f t="shared" si="190"/>
        <v>0</v>
      </c>
      <c r="AS217" s="409">
        <f t="shared" si="168"/>
        <v>0</v>
      </c>
      <c r="AT217" s="409">
        <f t="shared" si="191"/>
        <v>0</v>
      </c>
      <c r="AU217" s="409">
        <f t="shared" si="191"/>
        <v>0</v>
      </c>
      <c r="AV217" s="409">
        <v>0</v>
      </c>
      <c r="AW217" s="409">
        <v>0</v>
      </c>
      <c r="AX217" s="409">
        <v>0</v>
      </c>
      <c r="AY217" s="409">
        <v>0</v>
      </c>
      <c r="AZ217" s="409">
        <f t="shared" si="175"/>
        <v>0</v>
      </c>
      <c r="BA217" s="409">
        <f t="shared" si="175"/>
        <v>0</v>
      </c>
    </row>
    <row r="218" spans="1:53" ht="46.5" hidden="1">
      <c r="A218" s="271"/>
      <c r="B218" s="78" t="str">
        <f t="shared" si="126"/>
        <v>1355000530053142</v>
      </c>
      <c r="C218" s="406">
        <v>2023</v>
      </c>
      <c r="D218" s="406">
        <v>20</v>
      </c>
      <c r="E218" s="406">
        <v>1</v>
      </c>
      <c r="F218" s="406">
        <v>3</v>
      </c>
      <c r="G218" s="406">
        <v>5</v>
      </c>
      <c r="H218" s="445">
        <v>5000</v>
      </c>
      <c r="I218" s="445">
        <v>5300</v>
      </c>
      <c r="J218" s="445">
        <v>531</v>
      </c>
      <c r="K218" s="407">
        <v>4</v>
      </c>
      <c r="L218" s="407">
        <v>2</v>
      </c>
      <c r="M218" s="429" t="s">
        <v>207</v>
      </c>
      <c r="N218" s="409">
        <f>IFERROR(VLOOKUP($B218,[5]OAX!$B$51:$S$1085,13,0),0)</f>
        <v>0</v>
      </c>
      <c r="O218" s="409">
        <f>IFERROR(VLOOKUP($B218,[5]OAX!$B$51:$S$1085,14,0),0)</f>
        <v>0</v>
      </c>
      <c r="P218" s="409">
        <f t="shared" si="176"/>
        <v>0</v>
      </c>
      <c r="Q218" s="430" t="s">
        <v>205</v>
      </c>
      <c r="R218" s="411">
        <f>IFERROR(VLOOKUP($B218,[5]OAX!$B$51:$S$1085,17,0),0)</f>
        <v>0</v>
      </c>
      <c r="S218" s="411">
        <f>IFERROR(VLOOKUP($B218,[5]OAX!$B$51:$S$1085,18,0),0)</f>
        <v>0</v>
      </c>
      <c r="T218" s="409">
        <v>0</v>
      </c>
      <c r="U218" s="409">
        <v>0</v>
      </c>
      <c r="V218" s="409">
        <v>0</v>
      </c>
      <c r="W218" s="409">
        <v>0</v>
      </c>
      <c r="X218" s="409">
        <v>0</v>
      </c>
      <c r="Y218" s="409">
        <v>0</v>
      </c>
      <c r="Z218" s="409">
        <v>0</v>
      </c>
      <c r="AA218" s="409">
        <v>0</v>
      </c>
      <c r="AB218" s="409">
        <f t="shared" si="189"/>
        <v>0</v>
      </c>
      <c r="AC218" s="409">
        <f t="shared" si="189"/>
        <v>0</v>
      </c>
      <c r="AD218" s="409">
        <f t="shared" si="163"/>
        <v>0</v>
      </c>
      <c r="AE218" s="409">
        <v>0</v>
      </c>
      <c r="AF218" s="409">
        <v>0</v>
      </c>
      <c r="AG218" s="409">
        <f t="shared" si="164"/>
        <v>0</v>
      </c>
      <c r="AH218" s="409">
        <v>0</v>
      </c>
      <c r="AI218" s="409">
        <v>0</v>
      </c>
      <c r="AJ218" s="409">
        <f t="shared" si="165"/>
        <v>0</v>
      </c>
      <c r="AK218" s="409">
        <v>0</v>
      </c>
      <c r="AL218" s="409">
        <v>0</v>
      </c>
      <c r="AM218" s="409">
        <f t="shared" si="166"/>
        <v>0</v>
      </c>
      <c r="AN218" s="409">
        <v>0</v>
      </c>
      <c r="AO218" s="409">
        <v>0</v>
      </c>
      <c r="AP218" s="409">
        <f t="shared" si="167"/>
        <v>0</v>
      </c>
      <c r="AQ218" s="409">
        <f t="shared" si="190"/>
        <v>0</v>
      </c>
      <c r="AR218" s="409">
        <f t="shared" si="190"/>
        <v>0</v>
      </c>
      <c r="AS218" s="409">
        <f t="shared" si="168"/>
        <v>0</v>
      </c>
      <c r="AT218" s="409">
        <f t="shared" si="191"/>
        <v>0</v>
      </c>
      <c r="AU218" s="409">
        <f t="shared" si="191"/>
        <v>0</v>
      </c>
      <c r="AV218" s="409">
        <v>0</v>
      </c>
      <c r="AW218" s="409">
        <v>0</v>
      </c>
      <c r="AX218" s="409">
        <v>0</v>
      </c>
      <c r="AY218" s="409">
        <v>0</v>
      </c>
      <c r="AZ218" s="409">
        <f t="shared" si="175"/>
        <v>0</v>
      </c>
      <c r="BA218" s="409">
        <f t="shared" si="175"/>
        <v>0</v>
      </c>
    </row>
    <row r="219" spans="1:53" ht="46.5" hidden="1">
      <c r="A219" s="271"/>
      <c r="B219" s="78" t="str">
        <f t="shared" si="126"/>
        <v>1355000530053162</v>
      </c>
      <c r="C219" s="406">
        <v>2023</v>
      </c>
      <c r="D219" s="406">
        <v>20</v>
      </c>
      <c r="E219" s="406">
        <v>1</v>
      </c>
      <c r="F219" s="406">
        <v>3</v>
      </c>
      <c r="G219" s="406">
        <v>5</v>
      </c>
      <c r="H219" s="445">
        <v>5000</v>
      </c>
      <c r="I219" s="445">
        <v>5300</v>
      </c>
      <c r="J219" s="445">
        <v>531</v>
      </c>
      <c r="K219" s="407">
        <v>6</v>
      </c>
      <c r="L219" s="407">
        <v>2</v>
      </c>
      <c r="M219" s="429" t="s">
        <v>208</v>
      </c>
      <c r="N219" s="409">
        <f>IFERROR(VLOOKUP($B219,[5]OAX!$B$51:$S$1085,13,0),0)</f>
        <v>0</v>
      </c>
      <c r="O219" s="409">
        <f>IFERROR(VLOOKUP($B219,[5]OAX!$B$51:$S$1085,14,0),0)</f>
        <v>0</v>
      </c>
      <c r="P219" s="409">
        <f t="shared" si="176"/>
        <v>0</v>
      </c>
      <c r="Q219" s="430" t="s">
        <v>205</v>
      </c>
      <c r="R219" s="411">
        <f>IFERROR(VLOOKUP($B219,[5]OAX!$B$51:$S$1085,17,0),0)</f>
        <v>0</v>
      </c>
      <c r="S219" s="411">
        <f>IFERROR(VLOOKUP($B219,[5]OAX!$B$51:$S$1085,18,0),0)</f>
        <v>0</v>
      </c>
      <c r="T219" s="409">
        <v>0</v>
      </c>
      <c r="U219" s="409">
        <v>0</v>
      </c>
      <c r="V219" s="409">
        <v>0</v>
      </c>
      <c r="W219" s="409">
        <v>0</v>
      </c>
      <c r="X219" s="409">
        <v>0</v>
      </c>
      <c r="Y219" s="409">
        <v>0</v>
      </c>
      <c r="Z219" s="409">
        <v>0</v>
      </c>
      <c r="AA219" s="409">
        <v>0</v>
      </c>
      <c r="AB219" s="409">
        <f t="shared" si="189"/>
        <v>0</v>
      </c>
      <c r="AC219" s="409">
        <f t="shared" si="189"/>
        <v>0</v>
      </c>
      <c r="AD219" s="409">
        <f t="shared" si="163"/>
        <v>0</v>
      </c>
      <c r="AE219" s="409">
        <v>0</v>
      </c>
      <c r="AF219" s="409">
        <v>0</v>
      </c>
      <c r="AG219" s="409">
        <f t="shared" si="164"/>
        <v>0</v>
      </c>
      <c r="AH219" s="409">
        <v>0</v>
      </c>
      <c r="AI219" s="409">
        <v>0</v>
      </c>
      <c r="AJ219" s="409">
        <f t="shared" si="165"/>
        <v>0</v>
      </c>
      <c r="AK219" s="409">
        <v>0</v>
      </c>
      <c r="AL219" s="409">
        <v>0</v>
      </c>
      <c r="AM219" s="409">
        <f t="shared" si="166"/>
        <v>0</v>
      </c>
      <c r="AN219" s="409">
        <v>0</v>
      </c>
      <c r="AO219" s="409">
        <v>0</v>
      </c>
      <c r="AP219" s="409">
        <f t="shared" si="167"/>
        <v>0</v>
      </c>
      <c r="AQ219" s="409">
        <f t="shared" si="190"/>
        <v>0</v>
      </c>
      <c r="AR219" s="409">
        <f t="shared" si="190"/>
        <v>0</v>
      </c>
      <c r="AS219" s="409">
        <f t="shared" si="168"/>
        <v>0</v>
      </c>
      <c r="AT219" s="409">
        <f t="shared" si="191"/>
        <v>0</v>
      </c>
      <c r="AU219" s="409">
        <f t="shared" si="191"/>
        <v>0</v>
      </c>
      <c r="AV219" s="409">
        <v>0</v>
      </c>
      <c r="AW219" s="409">
        <v>0</v>
      </c>
      <c r="AX219" s="409">
        <v>0</v>
      </c>
      <c r="AY219" s="409">
        <v>0</v>
      </c>
      <c r="AZ219" s="409">
        <f t="shared" si="175"/>
        <v>0</v>
      </c>
      <c r="BA219" s="409">
        <f t="shared" si="175"/>
        <v>0</v>
      </c>
    </row>
    <row r="220" spans="1:53" ht="46.5" hidden="1">
      <c r="A220" s="271"/>
      <c r="B220" s="78" t="str">
        <f t="shared" si="126"/>
        <v>1355000530053182</v>
      </c>
      <c r="C220" s="406">
        <v>2023</v>
      </c>
      <c r="D220" s="406">
        <v>20</v>
      </c>
      <c r="E220" s="406">
        <v>1</v>
      </c>
      <c r="F220" s="406">
        <v>3</v>
      </c>
      <c r="G220" s="406">
        <v>5</v>
      </c>
      <c r="H220" s="445">
        <v>5000</v>
      </c>
      <c r="I220" s="445">
        <v>5300</v>
      </c>
      <c r="J220" s="445">
        <v>531</v>
      </c>
      <c r="K220" s="407">
        <v>8</v>
      </c>
      <c r="L220" s="407">
        <v>2</v>
      </c>
      <c r="M220" s="429" t="s">
        <v>209</v>
      </c>
      <c r="N220" s="409">
        <f>IFERROR(VLOOKUP($B220,[5]OAX!$B$51:$S$1085,13,0),0)</f>
        <v>0</v>
      </c>
      <c r="O220" s="409">
        <f>IFERROR(VLOOKUP($B220,[5]OAX!$B$51:$S$1085,14,0),0)</f>
        <v>0</v>
      </c>
      <c r="P220" s="409">
        <f t="shared" si="176"/>
        <v>0</v>
      </c>
      <c r="Q220" s="430" t="s">
        <v>205</v>
      </c>
      <c r="R220" s="411">
        <f>IFERROR(VLOOKUP($B220,[5]OAX!$B$51:$S$1085,17,0),0)</f>
        <v>0</v>
      </c>
      <c r="S220" s="411">
        <f>IFERROR(VLOOKUP($B220,[5]OAX!$B$51:$S$1085,18,0),0)</f>
        <v>0</v>
      </c>
      <c r="T220" s="409">
        <v>0</v>
      </c>
      <c r="U220" s="409">
        <v>0</v>
      </c>
      <c r="V220" s="409">
        <v>0</v>
      </c>
      <c r="W220" s="409">
        <v>0</v>
      </c>
      <c r="X220" s="409">
        <v>0</v>
      </c>
      <c r="Y220" s="409">
        <v>0</v>
      </c>
      <c r="Z220" s="409">
        <v>0</v>
      </c>
      <c r="AA220" s="409">
        <v>0</v>
      </c>
      <c r="AB220" s="409">
        <f t="shared" si="189"/>
        <v>0</v>
      </c>
      <c r="AC220" s="409">
        <f t="shared" si="189"/>
        <v>0</v>
      </c>
      <c r="AD220" s="409">
        <f t="shared" si="163"/>
        <v>0</v>
      </c>
      <c r="AE220" s="409">
        <v>0</v>
      </c>
      <c r="AF220" s="409">
        <v>0</v>
      </c>
      <c r="AG220" s="409">
        <f t="shared" si="164"/>
        <v>0</v>
      </c>
      <c r="AH220" s="409">
        <v>0</v>
      </c>
      <c r="AI220" s="409">
        <v>0</v>
      </c>
      <c r="AJ220" s="409">
        <f t="shared" si="165"/>
        <v>0</v>
      </c>
      <c r="AK220" s="409">
        <v>0</v>
      </c>
      <c r="AL220" s="409">
        <v>0</v>
      </c>
      <c r="AM220" s="409">
        <f t="shared" si="166"/>
        <v>0</v>
      </c>
      <c r="AN220" s="409">
        <v>0</v>
      </c>
      <c r="AO220" s="409">
        <v>0</v>
      </c>
      <c r="AP220" s="409">
        <f t="shared" si="167"/>
        <v>0</v>
      </c>
      <c r="AQ220" s="409">
        <f t="shared" si="190"/>
        <v>0</v>
      </c>
      <c r="AR220" s="409">
        <f t="shared" si="190"/>
        <v>0</v>
      </c>
      <c r="AS220" s="409">
        <f t="shared" si="168"/>
        <v>0</v>
      </c>
      <c r="AT220" s="409">
        <f t="shared" si="191"/>
        <v>0</v>
      </c>
      <c r="AU220" s="409">
        <f t="shared" si="191"/>
        <v>0</v>
      </c>
      <c r="AV220" s="409">
        <v>0</v>
      </c>
      <c r="AW220" s="409">
        <v>0</v>
      </c>
      <c r="AX220" s="409">
        <v>0</v>
      </c>
      <c r="AY220" s="409">
        <v>0</v>
      </c>
      <c r="AZ220" s="409">
        <f t="shared" si="175"/>
        <v>0</v>
      </c>
      <c r="BA220" s="409">
        <f t="shared" si="175"/>
        <v>0</v>
      </c>
    </row>
    <row r="221" spans="1:53" ht="24.75" hidden="1">
      <c r="A221" s="271"/>
      <c r="B221" s="78" t="str">
        <f t="shared" si="126"/>
        <v>135500055002</v>
      </c>
      <c r="C221" s="422">
        <v>2023</v>
      </c>
      <c r="D221" s="422">
        <v>20</v>
      </c>
      <c r="E221" s="422">
        <v>1</v>
      </c>
      <c r="F221" s="422">
        <v>3</v>
      </c>
      <c r="G221" s="422">
        <v>5</v>
      </c>
      <c r="H221" s="422">
        <v>5000</v>
      </c>
      <c r="I221" s="422">
        <v>5500</v>
      </c>
      <c r="J221" s="422"/>
      <c r="K221" s="422"/>
      <c r="L221" s="422">
        <v>2</v>
      </c>
      <c r="M221" s="396" t="s">
        <v>150</v>
      </c>
      <c r="N221" s="397">
        <f>+N222</f>
        <v>0</v>
      </c>
      <c r="O221" s="397">
        <f>+O222</f>
        <v>0</v>
      </c>
      <c r="P221" s="397">
        <f t="shared" si="176"/>
        <v>0</v>
      </c>
      <c r="Q221" s="398"/>
      <c r="R221" s="399"/>
      <c r="S221" s="399"/>
      <c r="T221" s="397">
        <f>+T222</f>
        <v>0</v>
      </c>
      <c r="U221" s="397">
        <f t="shared" ref="U221:AC221" si="192">+U222</f>
        <v>0</v>
      </c>
      <c r="V221" s="397">
        <f t="shared" si="192"/>
        <v>0</v>
      </c>
      <c r="W221" s="397">
        <f t="shared" si="192"/>
        <v>0</v>
      </c>
      <c r="X221" s="397">
        <f t="shared" si="192"/>
        <v>0</v>
      </c>
      <c r="Y221" s="397">
        <f t="shared" si="192"/>
        <v>0</v>
      </c>
      <c r="Z221" s="397">
        <f t="shared" si="192"/>
        <v>0</v>
      </c>
      <c r="AA221" s="397">
        <f t="shared" si="192"/>
        <v>0</v>
      </c>
      <c r="AB221" s="397">
        <f t="shared" si="192"/>
        <v>0</v>
      </c>
      <c r="AC221" s="397">
        <f t="shared" si="192"/>
        <v>0</v>
      </c>
      <c r="AD221" s="397">
        <f t="shared" si="163"/>
        <v>0</v>
      </c>
      <c r="AE221" s="397">
        <f>+AE222</f>
        <v>0</v>
      </c>
      <c r="AF221" s="397">
        <f>+AF222</f>
        <v>0</v>
      </c>
      <c r="AG221" s="397">
        <f t="shared" si="164"/>
        <v>0</v>
      </c>
      <c r="AH221" s="397">
        <f>+AH222</f>
        <v>0</v>
      </c>
      <c r="AI221" s="397">
        <f>+AI222</f>
        <v>0</v>
      </c>
      <c r="AJ221" s="397">
        <f t="shared" si="165"/>
        <v>0</v>
      </c>
      <c r="AK221" s="397">
        <f>+AK222</f>
        <v>0</v>
      </c>
      <c r="AL221" s="397">
        <f>+AL222</f>
        <v>0</v>
      </c>
      <c r="AM221" s="397">
        <f t="shared" si="166"/>
        <v>0</v>
      </c>
      <c r="AN221" s="397">
        <f>+AN222</f>
        <v>0</v>
      </c>
      <c r="AO221" s="397">
        <f>+AO222</f>
        <v>0</v>
      </c>
      <c r="AP221" s="397">
        <f t="shared" si="167"/>
        <v>0</v>
      </c>
      <c r="AQ221" s="397">
        <f>+AQ222</f>
        <v>0</v>
      </c>
      <c r="AR221" s="397">
        <f>+AR222</f>
        <v>0</v>
      </c>
      <c r="AS221" s="397">
        <f t="shared" si="168"/>
        <v>0</v>
      </c>
      <c r="AT221" s="397"/>
      <c r="AU221" s="397"/>
      <c r="AV221" s="397"/>
      <c r="AW221" s="397"/>
      <c r="AX221" s="397"/>
      <c r="AY221" s="397"/>
      <c r="AZ221" s="397"/>
      <c r="BA221" s="397"/>
    </row>
    <row r="222" spans="1:53" ht="24.75" hidden="1">
      <c r="A222" s="271"/>
      <c r="B222" s="78" t="str">
        <f t="shared" si="126"/>
        <v>135500055005512</v>
      </c>
      <c r="C222" s="425">
        <v>2023</v>
      </c>
      <c r="D222" s="425">
        <v>20</v>
      </c>
      <c r="E222" s="425">
        <v>1</v>
      </c>
      <c r="F222" s="425">
        <v>3</v>
      </c>
      <c r="G222" s="425">
        <v>5</v>
      </c>
      <c r="H222" s="425">
        <v>5000</v>
      </c>
      <c r="I222" s="425">
        <v>5500</v>
      </c>
      <c r="J222" s="425">
        <v>551</v>
      </c>
      <c r="K222" s="425"/>
      <c r="L222" s="425">
        <v>2</v>
      </c>
      <c r="M222" s="402" t="s">
        <v>151</v>
      </c>
      <c r="N222" s="403">
        <f>SUM(N223:N226)</f>
        <v>0</v>
      </c>
      <c r="O222" s="403">
        <f>SUM(O223:O226)</f>
        <v>0</v>
      </c>
      <c r="P222" s="403">
        <f t="shared" si="176"/>
        <v>0</v>
      </c>
      <c r="Q222" s="404"/>
      <c r="R222" s="405"/>
      <c r="S222" s="405"/>
      <c r="T222" s="403">
        <f>SUM(T223:T226)</f>
        <v>0</v>
      </c>
      <c r="U222" s="403">
        <f t="shared" ref="U222:AC222" si="193">SUM(U223:U226)</f>
        <v>0</v>
      </c>
      <c r="V222" s="403">
        <f t="shared" si="193"/>
        <v>0</v>
      </c>
      <c r="W222" s="403">
        <f t="shared" si="193"/>
        <v>0</v>
      </c>
      <c r="X222" s="403">
        <f t="shared" si="193"/>
        <v>0</v>
      </c>
      <c r="Y222" s="403">
        <f t="shared" si="193"/>
        <v>0</v>
      </c>
      <c r="Z222" s="403">
        <f t="shared" si="193"/>
        <v>0</v>
      </c>
      <c r="AA222" s="403">
        <f t="shared" si="193"/>
        <v>0</v>
      </c>
      <c r="AB222" s="403">
        <f t="shared" si="193"/>
        <v>0</v>
      </c>
      <c r="AC222" s="403">
        <f t="shared" si="193"/>
        <v>0</v>
      </c>
      <c r="AD222" s="403">
        <f t="shared" si="163"/>
        <v>0</v>
      </c>
      <c r="AE222" s="403">
        <f>SUM(AE223:AE226)</f>
        <v>0</v>
      </c>
      <c r="AF222" s="403">
        <f>SUM(AF223:AF226)</f>
        <v>0</v>
      </c>
      <c r="AG222" s="403">
        <f t="shared" si="164"/>
        <v>0</v>
      </c>
      <c r="AH222" s="403">
        <f>SUM(AH223:AH226)</f>
        <v>0</v>
      </c>
      <c r="AI222" s="403">
        <f>SUM(AI223:AI226)</f>
        <v>0</v>
      </c>
      <c r="AJ222" s="403">
        <f t="shared" si="165"/>
        <v>0</v>
      </c>
      <c r="AK222" s="403">
        <f>SUM(AK223:AK226)</f>
        <v>0</v>
      </c>
      <c r="AL222" s="403">
        <f>SUM(AL223:AL226)</f>
        <v>0</v>
      </c>
      <c r="AM222" s="403">
        <f t="shared" si="166"/>
        <v>0</v>
      </c>
      <c r="AN222" s="403">
        <f>SUM(AN223:AN226)</f>
        <v>0</v>
      </c>
      <c r="AO222" s="403">
        <f>SUM(AO223:AO226)</f>
        <v>0</v>
      </c>
      <c r="AP222" s="403">
        <f t="shared" si="167"/>
        <v>0</v>
      </c>
      <c r="AQ222" s="403">
        <f>SUM(AQ223:AQ226)</f>
        <v>0</v>
      </c>
      <c r="AR222" s="403">
        <f>SUM(AR223:AR226)</f>
        <v>0</v>
      </c>
      <c r="AS222" s="403">
        <f t="shared" si="168"/>
        <v>0</v>
      </c>
      <c r="AT222" s="403"/>
      <c r="AU222" s="403"/>
      <c r="AV222" s="403"/>
      <c r="AW222" s="403"/>
      <c r="AX222" s="403"/>
      <c r="AY222" s="403"/>
      <c r="AZ222" s="403"/>
      <c r="BA222" s="403"/>
    </row>
    <row r="223" spans="1:53" ht="24.75" hidden="1">
      <c r="A223" s="271"/>
      <c r="B223" s="78" t="str">
        <f t="shared" si="126"/>
        <v>1355000550055112</v>
      </c>
      <c r="C223" s="406">
        <v>2023</v>
      </c>
      <c r="D223" s="406">
        <v>20</v>
      </c>
      <c r="E223" s="406">
        <v>1</v>
      </c>
      <c r="F223" s="406">
        <v>3</v>
      </c>
      <c r="G223" s="406">
        <v>5</v>
      </c>
      <c r="H223" s="445">
        <v>5000</v>
      </c>
      <c r="I223" s="406">
        <v>5500</v>
      </c>
      <c r="J223" s="406">
        <v>551</v>
      </c>
      <c r="K223" s="407">
        <v>1</v>
      </c>
      <c r="L223" s="407">
        <v>2</v>
      </c>
      <c r="M223" s="429" t="s">
        <v>210</v>
      </c>
      <c r="N223" s="409">
        <f>IFERROR(VLOOKUP($B223,[5]OAX!$B$51:$S$1085,13,0),0)</f>
        <v>0</v>
      </c>
      <c r="O223" s="409">
        <f>IFERROR(VLOOKUP($B223,[5]OAX!$B$51:$S$1085,14,0),0)</f>
        <v>0</v>
      </c>
      <c r="P223" s="409">
        <f t="shared" si="176"/>
        <v>0</v>
      </c>
      <c r="Q223" s="430" t="s">
        <v>59</v>
      </c>
      <c r="R223" s="411">
        <f>IFERROR(VLOOKUP($B223,[5]OAX!$B$51:$S$1085,17,0),0)</f>
        <v>0</v>
      </c>
      <c r="S223" s="411">
        <f>IFERROR(VLOOKUP($B223,[5]OAX!$B$51:$S$1085,18,0),0)</f>
        <v>0</v>
      </c>
      <c r="T223" s="409">
        <v>0</v>
      </c>
      <c r="U223" s="409">
        <v>0</v>
      </c>
      <c r="V223" s="409">
        <v>0</v>
      </c>
      <c r="W223" s="409">
        <v>0</v>
      </c>
      <c r="X223" s="409">
        <v>0</v>
      </c>
      <c r="Y223" s="409">
        <v>0</v>
      </c>
      <c r="Z223" s="409">
        <v>0</v>
      </c>
      <c r="AA223" s="409">
        <v>0</v>
      </c>
      <c r="AB223" s="409">
        <f t="shared" ref="AB223:AC226" si="194">N223+T223-X223</f>
        <v>0</v>
      </c>
      <c r="AC223" s="409">
        <f t="shared" si="194"/>
        <v>0</v>
      </c>
      <c r="AD223" s="409">
        <f t="shared" si="163"/>
        <v>0</v>
      </c>
      <c r="AE223" s="409">
        <v>0</v>
      </c>
      <c r="AF223" s="409">
        <v>0</v>
      </c>
      <c r="AG223" s="409">
        <f t="shared" si="164"/>
        <v>0</v>
      </c>
      <c r="AH223" s="409">
        <v>0</v>
      </c>
      <c r="AI223" s="409">
        <v>0</v>
      </c>
      <c r="AJ223" s="409">
        <f t="shared" si="165"/>
        <v>0</v>
      </c>
      <c r="AK223" s="409">
        <v>0</v>
      </c>
      <c r="AL223" s="409">
        <v>0</v>
      </c>
      <c r="AM223" s="409">
        <f t="shared" si="166"/>
        <v>0</v>
      </c>
      <c r="AN223" s="409">
        <v>0</v>
      </c>
      <c r="AO223" s="409">
        <v>0</v>
      </c>
      <c r="AP223" s="409">
        <f t="shared" si="167"/>
        <v>0</v>
      </c>
      <c r="AQ223" s="409">
        <f t="shared" ref="AQ223:AR226" si="195">AB223-AE223--AH223-AK223-AN223</f>
        <v>0</v>
      </c>
      <c r="AR223" s="409">
        <f t="shared" si="195"/>
        <v>0</v>
      </c>
      <c r="AS223" s="409">
        <f t="shared" si="168"/>
        <v>0</v>
      </c>
      <c r="AT223" s="409">
        <f t="shared" ref="AT223:AU226" si="196">R223+V223-Z223</f>
        <v>0</v>
      </c>
      <c r="AU223" s="409">
        <f t="shared" si="196"/>
        <v>0</v>
      </c>
      <c r="AV223" s="409">
        <v>0</v>
      </c>
      <c r="AW223" s="409">
        <v>0</v>
      </c>
      <c r="AX223" s="409">
        <v>0</v>
      </c>
      <c r="AY223" s="409">
        <v>0</v>
      </c>
      <c r="AZ223" s="409">
        <f t="shared" si="175"/>
        <v>0</v>
      </c>
      <c r="BA223" s="409">
        <f t="shared" si="175"/>
        <v>0</v>
      </c>
    </row>
    <row r="224" spans="1:53" ht="24.75" hidden="1">
      <c r="A224" s="271"/>
      <c r="B224" s="78" t="str">
        <f t="shared" si="126"/>
        <v>1355000550055122</v>
      </c>
      <c r="C224" s="406">
        <v>2023</v>
      </c>
      <c r="D224" s="406">
        <v>20</v>
      </c>
      <c r="E224" s="406">
        <v>1</v>
      </c>
      <c r="F224" s="406">
        <v>3</v>
      </c>
      <c r="G224" s="406">
        <v>5</v>
      </c>
      <c r="H224" s="445">
        <v>5000</v>
      </c>
      <c r="I224" s="406">
        <v>5500</v>
      </c>
      <c r="J224" s="406">
        <v>551</v>
      </c>
      <c r="K224" s="407">
        <v>2</v>
      </c>
      <c r="L224" s="407">
        <v>2</v>
      </c>
      <c r="M224" s="429" t="s">
        <v>211</v>
      </c>
      <c r="N224" s="409">
        <f>IFERROR(VLOOKUP($B224,[5]OAX!$B$51:$S$1085,13,0),0)</f>
        <v>0</v>
      </c>
      <c r="O224" s="409">
        <f>IFERROR(VLOOKUP($B224,[5]OAX!$B$51:$S$1085,14,0),0)</f>
        <v>0</v>
      </c>
      <c r="P224" s="409">
        <f t="shared" si="176"/>
        <v>0</v>
      </c>
      <c r="Q224" s="430" t="s">
        <v>59</v>
      </c>
      <c r="R224" s="411">
        <f>IFERROR(VLOOKUP($B224,[5]OAX!$B$51:$S$1085,17,0),0)</f>
        <v>0</v>
      </c>
      <c r="S224" s="411">
        <f>IFERROR(VLOOKUP($B224,[5]OAX!$B$51:$S$1085,18,0),0)</f>
        <v>0</v>
      </c>
      <c r="T224" s="409">
        <v>0</v>
      </c>
      <c r="U224" s="409">
        <v>0</v>
      </c>
      <c r="V224" s="409">
        <v>0</v>
      </c>
      <c r="W224" s="409">
        <v>0</v>
      </c>
      <c r="X224" s="409">
        <v>0</v>
      </c>
      <c r="Y224" s="409">
        <v>0</v>
      </c>
      <c r="Z224" s="409">
        <v>0</v>
      </c>
      <c r="AA224" s="409">
        <v>0</v>
      </c>
      <c r="AB224" s="409">
        <f t="shared" si="194"/>
        <v>0</v>
      </c>
      <c r="AC224" s="409">
        <f t="shared" si="194"/>
        <v>0</v>
      </c>
      <c r="AD224" s="409">
        <f t="shared" si="163"/>
        <v>0</v>
      </c>
      <c r="AE224" s="409">
        <v>0</v>
      </c>
      <c r="AF224" s="409">
        <v>0</v>
      </c>
      <c r="AG224" s="409">
        <f t="shared" si="164"/>
        <v>0</v>
      </c>
      <c r="AH224" s="409">
        <v>0</v>
      </c>
      <c r="AI224" s="409">
        <v>0</v>
      </c>
      <c r="AJ224" s="409">
        <f t="shared" si="165"/>
        <v>0</v>
      </c>
      <c r="AK224" s="409">
        <v>0</v>
      </c>
      <c r="AL224" s="409">
        <v>0</v>
      </c>
      <c r="AM224" s="409">
        <f t="shared" si="166"/>
        <v>0</v>
      </c>
      <c r="AN224" s="409">
        <v>0</v>
      </c>
      <c r="AO224" s="409">
        <v>0</v>
      </c>
      <c r="AP224" s="409">
        <f t="shared" si="167"/>
        <v>0</v>
      </c>
      <c r="AQ224" s="409">
        <f t="shared" si="195"/>
        <v>0</v>
      </c>
      <c r="AR224" s="409">
        <f t="shared" si="195"/>
        <v>0</v>
      </c>
      <c r="AS224" s="409">
        <f t="shared" si="168"/>
        <v>0</v>
      </c>
      <c r="AT224" s="409">
        <f t="shared" si="196"/>
        <v>0</v>
      </c>
      <c r="AU224" s="409">
        <f t="shared" si="196"/>
        <v>0</v>
      </c>
      <c r="AV224" s="409">
        <v>0</v>
      </c>
      <c r="AW224" s="409">
        <v>0</v>
      </c>
      <c r="AX224" s="409">
        <v>0</v>
      </c>
      <c r="AY224" s="409">
        <v>0</v>
      </c>
      <c r="AZ224" s="409">
        <f t="shared" si="175"/>
        <v>0</v>
      </c>
      <c r="BA224" s="409">
        <f t="shared" si="175"/>
        <v>0</v>
      </c>
    </row>
    <row r="225" spans="1:53" ht="24.75" hidden="1">
      <c r="A225" s="271"/>
      <c r="B225" s="78" t="str">
        <f t="shared" si="126"/>
        <v>1355000550055132</v>
      </c>
      <c r="C225" s="406">
        <v>2023</v>
      </c>
      <c r="D225" s="406">
        <v>20</v>
      </c>
      <c r="E225" s="406">
        <v>1</v>
      </c>
      <c r="F225" s="406">
        <v>3</v>
      </c>
      <c r="G225" s="406">
        <v>5</v>
      </c>
      <c r="H225" s="445">
        <v>5000</v>
      </c>
      <c r="I225" s="406">
        <v>5500</v>
      </c>
      <c r="J225" s="406">
        <v>551</v>
      </c>
      <c r="K225" s="407">
        <v>3</v>
      </c>
      <c r="L225" s="407">
        <v>2</v>
      </c>
      <c r="M225" s="429" t="s">
        <v>212</v>
      </c>
      <c r="N225" s="409">
        <f>IFERROR(VLOOKUP($B225,[5]OAX!$B$51:$S$1085,13,0),0)</f>
        <v>0</v>
      </c>
      <c r="O225" s="409">
        <f>IFERROR(VLOOKUP($B225,[5]OAX!$B$51:$S$1085,14,0),0)</f>
        <v>0</v>
      </c>
      <c r="P225" s="409">
        <f t="shared" si="176"/>
        <v>0</v>
      </c>
      <c r="Q225" s="430" t="s">
        <v>162</v>
      </c>
      <c r="R225" s="411">
        <f>IFERROR(VLOOKUP($B225,[5]OAX!$B$51:$S$1085,17,0),0)</f>
        <v>0</v>
      </c>
      <c r="S225" s="411">
        <f>IFERROR(VLOOKUP($B225,[5]OAX!$B$51:$S$1085,18,0),0)</f>
        <v>0</v>
      </c>
      <c r="T225" s="409">
        <v>0</v>
      </c>
      <c r="U225" s="409">
        <v>0</v>
      </c>
      <c r="V225" s="409">
        <v>0</v>
      </c>
      <c r="W225" s="409">
        <v>0</v>
      </c>
      <c r="X225" s="409">
        <v>0</v>
      </c>
      <c r="Y225" s="409">
        <v>0</v>
      </c>
      <c r="Z225" s="409">
        <v>0</v>
      </c>
      <c r="AA225" s="409">
        <v>0</v>
      </c>
      <c r="AB225" s="409">
        <f t="shared" si="194"/>
        <v>0</v>
      </c>
      <c r="AC225" s="409">
        <f t="shared" si="194"/>
        <v>0</v>
      </c>
      <c r="AD225" s="409">
        <f t="shared" si="163"/>
        <v>0</v>
      </c>
      <c r="AE225" s="409">
        <v>0</v>
      </c>
      <c r="AF225" s="409">
        <v>0</v>
      </c>
      <c r="AG225" s="409">
        <f t="shared" si="164"/>
        <v>0</v>
      </c>
      <c r="AH225" s="409">
        <v>0</v>
      </c>
      <c r="AI225" s="409">
        <v>0</v>
      </c>
      <c r="AJ225" s="409">
        <f t="shared" si="165"/>
        <v>0</v>
      </c>
      <c r="AK225" s="409">
        <v>0</v>
      </c>
      <c r="AL225" s="409">
        <v>0</v>
      </c>
      <c r="AM225" s="409">
        <f t="shared" si="166"/>
        <v>0</v>
      </c>
      <c r="AN225" s="409">
        <v>0</v>
      </c>
      <c r="AO225" s="409">
        <v>0</v>
      </c>
      <c r="AP225" s="409">
        <f t="shared" si="167"/>
        <v>0</v>
      </c>
      <c r="AQ225" s="409">
        <f t="shared" si="195"/>
        <v>0</v>
      </c>
      <c r="AR225" s="409">
        <f t="shared" si="195"/>
        <v>0</v>
      </c>
      <c r="AS225" s="409">
        <f t="shared" si="168"/>
        <v>0</v>
      </c>
      <c r="AT225" s="409">
        <f t="shared" si="196"/>
        <v>0</v>
      </c>
      <c r="AU225" s="409">
        <f t="shared" si="196"/>
        <v>0</v>
      </c>
      <c r="AV225" s="409">
        <v>0</v>
      </c>
      <c r="AW225" s="409">
        <v>0</v>
      </c>
      <c r="AX225" s="409">
        <v>0</v>
      </c>
      <c r="AY225" s="409">
        <v>0</v>
      </c>
      <c r="AZ225" s="409">
        <f t="shared" si="175"/>
        <v>0</v>
      </c>
      <c r="BA225" s="409">
        <f t="shared" si="175"/>
        <v>0</v>
      </c>
    </row>
    <row r="226" spans="1:53" ht="24.75" hidden="1">
      <c r="A226" s="271"/>
      <c r="B226" s="78" t="str">
        <f t="shared" si="126"/>
        <v>1355000550055142</v>
      </c>
      <c r="C226" s="406">
        <v>2023</v>
      </c>
      <c r="D226" s="406">
        <v>20</v>
      </c>
      <c r="E226" s="406">
        <v>1</v>
      </c>
      <c r="F226" s="406">
        <v>3</v>
      </c>
      <c r="G226" s="406">
        <v>5</v>
      </c>
      <c r="H226" s="445">
        <v>5000</v>
      </c>
      <c r="I226" s="406">
        <v>5500</v>
      </c>
      <c r="J226" s="406">
        <v>551</v>
      </c>
      <c r="K226" s="407">
        <v>4</v>
      </c>
      <c r="L226" s="407">
        <v>2</v>
      </c>
      <c r="M226" s="429" t="s">
        <v>213</v>
      </c>
      <c r="N226" s="409">
        <f>IFERROR(VLOOKUP($B226,[5]OAX!$B$51:$S$1085,13,0),0)</f>
        <v>0</v>
      </c>
      <c r="O226" s="409">
        <f>IFERROR(VLOOKUP($B226,[5]OAX!$B$51:$S$1085,14,0),0)</f>
        <v>0</v>
      </c>
      <c r="P226" s="409">
        <f t="shared" si="176"/>
        <v>0</v>
      </c>
      <c r="Q226" s="430" t="s">
        <v>59</v>
      </c>
      <c r="R226" s="411">
        <f>IFERROR(VLOOKUP($B226,[5]OAX!$B$51:$S$1085,17,0),0)</f>
        <v>0</v>
      </c>
      <c r="S226" s="411">
        <f>IFERROR(VLOOKUP($B226,[5]OAX!$B$51:$S$1085,18,0),0)</f>
        <v>0</v>
      </c>
      <c r="T226" s="409">
        <v>0</v>
      </c>
      <c r="U226" s="409">
        <v>0</v>
      </c>
      <c r="V226" s="409">
        <v>0</v>
      </c>
      <c r="W226" s="409">
        <v>0</v>
      </c>
      <c r="X226" s="409">
        <v>0</v>
      </c>
      <c r="Y226" s="409">
        <v>0</v>
      </c>
      <c r="Z226" s="409">
        <v>0</v>
      </c>
      <c r="AA226" s="409">
        <v>0</v>
      </c>
      <c r="AB226" s="409">
        <f t="shared" si="194"/>
        <v>0</v>
      </c>
      <c r="AC226" s="409">
        <f t="shared" si="194"/>
        <v>0</v>
      </c>
      <c r="AD226" s="409">
        <f t="shared" si="163"/>
        <v>0</v>
      </c>
      <c r="AE226" s="409">
        <v>0</v>
      </c>
      <c r="AF226" s="409">
        <v>0</v>
      </c>
      <c r="AG226" s="409">
        <f t="shared" si="164"/>
        <v>0</v>
      </c>
      <c r="AH226" s="409">
        <v>0</v>
      </c>
      <c r="AI226" s="409">
        <v>0</v>
      </c>
      <c r="AJ226" s="409">
        <f t="shared" si="165"/>
        <v>0</v>
      </c>
      <c r="AK226" s="409">
        <v>0</v>
      </c>
      <c r="AL226" s="409">
        <v>0</v>
      </c>
      <c r="AM226" s="409">
        <f t="shared" si="166"/>
        <v>0</v>
      </c>
      <c r="AN226" s="409">
        <v>0</v>
      </c>
      <c r="AO226" s="409">
        <v>0</v>
      </c>
      <c r="AP226" s="409">
        <f t="shared" si="167"/>
        <v>0</v>
      </c>
      <c r="AQ226" s="409">
        <f t="shared" si="195"/>
        <v>0</v>
      </c>
      <c r="AR226" s="409">
        <f t="shared" si="195"/>
        <v>0</v>
      </c>
      <c r="AS226" s="409">
        <f t="shared" si="168"/>
        <v>0</v>
      </c>
      <c r="AT226" s="409">
        <f t="shared" si="196"/>
        <v>0</v>
      </c>
      <c r="AU226" s="409">
        <f t="shared" si="196"/>
        <v>0</v>
      </c>
      <c r="AV226" s="409">
        <v>0</v>
      </c>
      <c r="AW226" s="409">
        <v>0</v>
      </c>
      <c r="AX226" s="409">
        <v>0</v>
      </c>
      <c r="AY226" s="409">
        <v>0</v>
      </c>
      <c r="AZ226" s="409">
        <f t="shared" si="175"/>
        <v>0</v>
      </c>
      <c r="BA226" s="409">
        <f t="shared" si="175"/>
        <v>0</v>
      </c>
    </row>
    <row r="227" spans="1:53" ht="24.75">
      <c r="A227" s="271"/>
      <c r="B227" s="78" t="str">
        <f t="shared" si="126"/>
        <v>135500056002</v>
      </c>
      <c r="C227" s="422">
        <v>2023</v>
      </c>
      <c r="D227" s="422">
        <v>20</v>
      </c>
      <c r="E227" s="422">
        <v>1</v>
      </c>
      <c r="F227" s="422">
        <v>3</v>
      </c>
      <c r="G227" s="422">
        <v>5</v>
      </c>
      <c r="H227" s="422">
        <v>5000</v>
      </c>
      <c r="I227" s="422">
        <v>5600</v>
      </c>
      <c r="J227" s="422"/>
      <c r="K227" s="422"/>
      <c r="L227" s="422">
        <v>2</v>
      </c>
      <c r="M227" s="396" t="s">
        <v>214</v>
      </c>
      <c r="N227" s="397">
        <f>+N228+N248+N250</f>
        <v>16814248</v>
      </c>
      <c r="O227" s="397">
        <f>+O228+O248+O250</f>
        <v>0</v>
      </c>
      <c r="P227" s="397">
        <f t="shared" si="176"/>
        <v>16814248</v>
      </c>
      <c r="Q227" s="398"/>
      <c r="R227" s="399"/>
      <c r="S227" s="399"/>
      <c r="T227" s="397">
        <f>+T228+T248+T250</f>
        <v>0</v>
      </c>
      <c r="U227" s="397">
        <f t="shared" ref="U227:AC227" si="197">+U228+U248+U250</f>
        <v>0</v>
      </c>
      <c r="V227" s="397">
        <f t="shared" si="197"/>
        <v>0</v>
      </c>
      <c r="W227" s="397">
        <f t="shared" si="197"/>
        <v>0</v>
      </c>
      <c r="X227" s="397">
        <f t="shared" si="197"/>
        <v>0</v>
      </c>
      <c r="Y227" s="397">
        <f t="shared" si="197"/>
        <v>0</v>
      </c>
      <c r="Z227" s="397">
        <f t="shared" si="197"/>
        <v>0</v>
      </c>
      <c r="AA227" s="397">
        <f t="shared" si="197"/>
        <v>0</v>
      </c>
      <c r="AB227" s="397">
        <f t="shared" si="197"/>
        <v>16814248</v>
      </c>
      <c r="AC227" s="397">
        <f t="shared" si="197"/>
        <v>0</v>
      </c>
      <c r="AD227" s="397">
        <f t="shared" si="163"/>
        <v>16814248</v>
      </c>
      <c r="AE227" s="397">
        <f>+AE228+AE248+AE250</f>
        <v>16814248</v>
      </c>
      <c r="AF227" s="397">
        <f>+AF228+AF248+AF250</f>
        <v>0</v>
      </c>
      <c r="AG227" s="397">
        <f t="shared" si="164"/>
        <v>16814248</v>
      </c>
      <c r="AH227" s="397">
        <f>+AH228+AH248+AH250</f>
        <v>0</v>
      </c>
      <c r="AI227" s="397">
        <f>+AI228+AI248+AI250</f>
        <v>0</v>
      </c>
      <c r="AJ227" s="397">
        <f t="shared" si="165"/>
        <v>0</v>
      </c>
      <c r="AK227" s="397">
        <f>+AK228+AK248+AK250</f>
        <v>0</v>
      </c>
      <c r="AL227" s="397">
        <f>+AL228+AL248+AL250</f>
        <v>0</v>
      </c>
      <c r="AM227" s="397">
        <f t="shared" si="166"/>
        <v>0</v>
      </c>
      <c r="AN227" s="397">
        <f>+AN228+AN248+AN250</f>
        <v>0</v>
      </c>
      <c r="AO227" s="397">
        <f>+AO228+AO248+AO250</f>
        <v>0</v>
      </c>
      <c r="AP227" s="397">
        <f t="shared" si="167"/>
        <v>0</v>
      </c>
      <c r="AQ227" s="397">
        <f>+AQ228+AQ248+AQ250</f>
        <v>0</v>
      </c>
      <c r="AR227" s="397">
        <f>+AR228+AR248+AR250</f>
        <v>0</v>
      </c>
      <c r="AS227" s="397">
        <f t="shared" si="168"/>
        <v>0</v>
      </c>
      <c r="AT227" s="397"/>
      <c r="AU227" s="397"/>
      <c r="AV227" s="397"/>
      <c r="AW227" s="397"/>
      <c r="AX227" s="397"/>
      <c r="AY227" s="397"/>
      <c r="AZ227" s="397"/>
      <c r="BA227" s="397"/>
    </row>
    <row r="228" spans="1:53" ht="24.75">
      <c r="A228" s="271"/>
      <c r="B228" s="78" t="str">
        <f t="shared" si="126"/>
        <v>135500056005652</v>
      </c>
      <c r="C228" s="425">
        <v>2023</v>
      </c>
      <c r="D228" s="425">
        <v>20</v>
      </c>
      <c r="E228" s="425">
        <v>1</v>
      </c>
      <c r="F228" s="425">
        <v>3</v>
      </c>
      <c r="G228" s="425">
        <v>5</v>
      </c>
      <c r="H228" s="425">
        <v>5000</v>
      </c>
      <c r="I228" s="425">
        <v>5600</v>
      </c>
      <c r="J228" s="425">
        <v>565</v>
      </c>
      <c r="K228" s="425"/>
      <c r="L228" s="425">
        <v>2</v>
      </c>
      <c r="M228" s="402" t="s">
        <v>215</v>
      </c>
      <c r="N228" s="403">
        <f>SUM(N229:N247)</f>
        <v>16814248</v>
      </c>
      <c r="O228" s="403">
        <f>SUM(O229:O247)</f>
        <v>0</v>
      </c>
      <c r="P228" s="403">
        <f t="shared" si="176"/>
        <v>16814248</v>
      </c>
      <c r="Q228" s="404"/>
      <c r="R228" s="405"/>
      <c r="S228" s="405"/>
      <c r="T228" s="403">
        <f>SUM(T229:T247)</f>
        <v>0</v>
      </c>
      <c r="U228" s="403">
        <f t="shared" ref="U228:AC228" si="198">SUM(U229:U247)</f>
        <v>0</v>
      </c>
      <c r="V228" s="403">
        <f t="shared" si="198"/>
        <v>0</v>
      </c>
      <c r="W228" s="403">
        <f t="shared" si="198"/>
        <v>0</v>
      </c>
      <c r="X228" s="403">
        <f t="shared" si="198"/>
        <v>0</v>
      </c>
      <c r="Y228" s="403">
        <f t="shared" si="198"/>
        <v>0</v>
      </c>
      <c r="Z228" s="403">
        <f t="shared" si="198"/>
        <v>0</v>
      </c>
      <c r="AA228" s="403">
        <f t="shared" si="198"/>
        <v>0</v>
      </c>
      <c r="AB228" s="403">
        <f t="shared" si="198"/>
        <v>16814248</v>
      </c>
      <c r="AC228" s="403">
        <f t="shared" si="198"/>
        <v>0</v>
      </c>
      <c r="AD228" s="403">
        <f t="shared" si="163"/>
        <v>16814248</v>
      </c>
      <c r="AE228" s="403">
        <f>SUM(AE229:AE247)</f>
        <v>16814248</v>
      </c>
      <c r="AF228" s="403">
        <f>SUM(AF229:AF247)</f>
        <v>0</v>
      </c>
      <c r="AG228" s="403">
        <f t="shared" si="164"/>
        <v>16814248</v>
      </c>
      <c r="AH228" s="403">
        <f>SUM(AH229:AH247)</f>
        <v>0</v>
      </c>
      <c r="AI228" s="403">
        <f>SUM(AI229:AI247)</f>
        <v>0</v>
      </c>
      <c r="AJ228" s="403">
        <f t="shared" si="165"/>
        <v>0</v>
      </c>
      <c r="AK228" s="403">
        <f>SUM(AK229:AK247)</f>
        <v>0</v>
      </c>
      <c r="AL228" s="403">
        <f>SUM(AL229:AL247)</f>
        <v>0</v>
      </c>
      <c r="AM228" s="403">
        <f t="shared" si="166"/>
        <v>0</v>
      </c>
      <c r="AN228" s="403">
        <f>SUM(AN229:AN247)</f>
        <v>0</v>
      </c>
      <c r="AO228" s="403">
        <f>SUM(AO229:AO247)</f>
        <v>0</v>
      </c>
      <c r="AP228" s="403">
        <f t="shared" si="167"/>
        <v>0</v>
      </c>
      <c r="AQ228" s="403">
        <f>SUM(AQ229:AQ247)</f>
        <v>0</v>
      </c>
      <c r="AR228" s="403">
        <f>SUM(AR229:AR247)</f>
        <v>0</v>
      </c>
      <c r="AS228" s="403">
        <f t="shared" si="168"/>
        <v>0</v>
      </c>
      <c r="AT228" s="403"/>
      <c r="AU228" s="403"/>
      <c r="AV228" s="403"/>
      <c r="AW228" s="403"/>
      <c r="AX228" s="403"/>
      <c r="AY228" s="403"/>
      <c r="AZ228" s="403"/>
      <c r="BA228" s="403"/>
    </row>
    <row r="229" spans="1:53" ht="24.75" hidden="1">
      <c r="A229" s="271"/>
      <c r="B229" s="78" t="str">
        <f t="shared" si="126"/>
        <v>1355000560056512</v>
      </c>
      <c r="C229" s="406">
        <v>2023</v>
      </c>
      <c r="D229" s="406">
        <v>20</v>
      </c>
      <c r="E229" s="406">
        <v>1</v>
      </c>
      <c r="F229" s="406">
        <v>3</v>
      </c>
      <c r="G229" s="406">
        <v>5</v>
      </c>
      <c r="H229" s="406">
        <v>5000</v>
      </c>
      <c r="I229" s="406">
        <v>5600</v>
      </c>
      <c r="J229" s="406">
        <v>565</v>
      </c>
      <c r="K229" s="407">
        <v>1</v>
      </c>
      <c r="L229" s="407">
        <v>2</v>
      </c>
      <c r="M229" s="429" t="s">
        <v>216</v>
      </c>
      <c r="N229" s="409">
        <f>IFERROR(VLOOKUP($B229,[5]OAX!$B$51:$S$1085,13,0),0)</f>
        <v>0</v>
      </c>
      <c r="O229" s="409">
        <f>IFERROR(VLOOKUP($B229,[5]OAX!$B$51:$S$1085,14,0),0)</f>
        <v>0</v>
      </c>
      <c r="P229" s="409">
        <f t="shared" si="176"/>
        <v>0</v>
      </c>
      <c r="Q229" s="430" t="s">
        <v>59</v>
      </c>
      <c r="R229" s="411">
        <f>IFERROR(VLOOKUP($B229,[5]OAX!$B$51:$S$1085,17,0),0)</f>
        <v>0</v>
      </c>
      <c r="S229" s="411">
        <f>IFERROR(VLOOKUP($B229,[5]OAX!$B$51:$S$1085,18,0),0)</f>
        <v>0</v>
      </c>
      <c r="T229" s="409">
        <v>0</v>
      </c>
      <c r="U229" s="409">
        <v>0</v>
      </c>
      <c r="V229" s="409">
        <v>0</v>
      </c>
      <c r="W229" s="409">
        <v>0</v>
      </c>
      <c r="X229" s="409">
        <v>0</v>
      </c>
      <c r="Y229" s="409">
        <v>0</v>
      </c>
      <c r="Z229" s="409">
        <v>0</v>
      </c>
      <c r="AA229" s="409">
        <v>0</v>
      </c>
      <c r="AB229" s="409">
        <f t="shared" ref="AB229:AC247" si="199">N229+T229-X229</f>
        <v>0</v>
      </c>
      <c r="AC229" s="409">
        <f t="shared" si="199"/>
        <v>0</v>
      </c>
      <c r="AD229" s="409">
        <f t="shared" si="163"/>
        <v>0</v>
      </c>
      <c r="AE229" s="409">
        <v>0</v>
      </c>
      <c r="AF229" s="409">
        <v>0</v>
      </c>
      <c r="AG229" s="409">
        <f t="shared" si="164"/>
        <v>0</v>
      </c>
      <c r="AH229" s="409">
        <v>0</v>
      </c>
      <c r="AI229" s="409">
        <v>0</v>
      </c>
      <c r="AJ229" s="409">
        <f t="shared" si="165"/>
        <v>0</v>
      </c>
      <c r="AK229" s="409">
        <v>0</v>
      </c>
      <c r="AL229" s="409">
        <v>0</v>
      </c>
      <c r="AM229" s="409">
        <f t="shared" si="166"/>
        <v>0</v>
      </c>
      <c r="AN229" s="409">
        <v>0</v>
      </c>
      <c r="AO229" s="409">
        <v>0</v>
      </c>
      <c r="AP229" s="409">
        <f t="shared" si="167"/>
        <v>0</v>
      </c>
      <c r="AQ229" s="409">
        <f t="shared" ref="AQ229:AR247" si="200">AB229-AE229--AH229-AK229-AN229</f>
        <v>0</v>
      </c>
      <c r="AR229" s="409">
        <f t="shared" si="200"/>
        <v>0</v>
      </c>
      <c r="AS229" s="409">
        <f t="shared" si="168"/>
        <v>0</v>
      </c>
      <c r="AT229" s="409">
        <f t="shared" ref="AT229:AU247" si="201">R229+V229-Z229</f>
        <v>0</v>
      </c>
      <c r="AU229" s="409">
        <f t="shared" si="201"/>
        <v>0</v>
      </c>
      <c r="AV229" s="409">
        <v>0</v>
      </c>
      <c r="AW229" s="409">
        <v>0</v>
      </c>
      <c r="AX229" s="409">
        <v>0</v>
      </c>
      <c r="AY229" s="409">
        <v>0</v>
      </c>
      <c r="AZ229" s="409">
        <f t="shared" si="175"/>
        <v>0</v>
      </c>
      <c r="BA229" s="409">
        <f t="shared" si="175"/>
        <v>0</v>
      </c>
    </row>
    <row r="230" spans="1:53" ht="24.75" hidden="1">
      <c r="A230" s="271"/>
      <c r="B230" s="78" t="str">
        <f t="shared" si="126"/>
        <v>1355000560056522</v>
      </c>
      <c r="C230" s="406">
        <v>2023</v>
      </c>
      <c r="D230" s="406">
        <v>20</v>
      </c>
      <c r="E230" s="406">
        <v>1</v>
      </c>
      <c r="F230" s="406">
        <v>3</v>
      </c>
      <c r="G230" s="406">
        <v>5</v>
      </c>
      <c r="H230" s="406">
        <v>5000</v>
      </c>
      <c r="I230" s="406">
        <v>5600</v>
      </c>
      <c r="J230" s="406">
        <v>565</v>
      </c>
      <c r="K230" s="407">
        <v>2</v>
      </c>
      <c r="L230" s="407">
        <v>2</v>
      </c>
      <c r="M230" s="429" t="s">
        <v>217</v>
      </c>
      <c r="N230" s="409">
        <f>IFERROR(VLOOKUP($B230,[5]OAX!$B$51:$S$1085,13,0),0)</f>
        <v>0</v>
      </c>
      <c r="O230" s="409">
        <f>IFERROR(VLOOKUP($B230,[5]OAX!$B$51:$S$1085,14,0),0)</f>
        <v>0</v>
      </c>
      <c r="P230" s="409">
        <f t="shared" si="176"/>
        <v>0</v>
      </c>
      <c r="Q230" s="430" t="s">
        <v>59</v>
      </c>
      <c r="R230" s="411">
        <f>IFERROR(VLOOKUP($B230,[5]OAX!$B$51:$S$1085,17,0),0)</f>
        <v>0</v>
      </c>
      <c r="S230" s="411">
        <f>IFERROR(VLOOKUP($B230,[5]OAX!$B$51:$S$1085,18,0),0)</f>
        <v>0</v>
      </c>
      <c r="T230" s="409">
        <v>0</v>
      </c>
      <c r="U230" s="409">
        <v>0</v>
      </c>
      <c r="V230" s="409">
        <v>0</v>
      </c>
      <c r="W230" s="409">
        <v>0</v>
      </c>
      <c r="X230" s="409">
        <v>0</v>
      </c>
      <c r="Y230" s="409">
        <v>0</v>
      </c>
      <c r="Z230" s="409">
        <v>0</v>
      </c>
      <c r="AA230" s="409">
        <v>0</v>
      </c>
      <c r="AB230" s="409">
        <f t="shared" si="199"/>
        <v>0</v>
      </c>
      <c r="AC230" s="409">
        <f t="shared" si="199"/>
        <v>0</v>
      </c>
      <c r="AD230" s="409">
        <f t="shared" si="163"/>
        <v>0</v>
      </c>
      <c r="AE230" s="409">
        <v>0</v>
      </c>
      <c r="AF230" s="409">
        <v>0</v>
      </c>
      <c r="AG230" s="409">
        <f t="shared" si="164"/>
        <v>0</v>
      </c>
      <c r="AH230" s="409">
        <v>0</v>
      </c>
      <c r="AI230" s="409">
        <v>0</v>
      </c>
      <c r="AJ230" s="409">
        <f t="shared" si="165"/>
        <v>0</v>
      </c>
      <c r="AK230" s="409">
        <v>0</v>
      </c>
      <c r="AL230" s="409">
        <v>0</v>
      </c>
      <c r="AM230" s="409">
        <f t="shared" si="166"/>
        <v>0</v>
      </c>
      <c r="AN230" s="409">
        <v>0</v>
      </c>
      <c r="AO230" s="409">
        <v>0</v>
      </c>
      <c r="AP230" s="409">
        <f t="shared" si="167"/>
        <v>0</v>
      </c>
      <c r="AQ230" s="409">
        <f t="shared" si="200"/>
        <v>0</v>
      </c>
      <c r="AR230" s="409">
        <f t="shared" si="200"/>
        <v>0</v>
      </c>
      <c r="AS230" s="409">
        <f t="shared" si="168"/>
        <v>0</v>
      </c>
      <c r="AT230" s="409">
        <f t="shared" si="201"/>
        <v>0</v>
      </c>
      <c r="AU230" s="409">
        <f t="shared" si="201"/>
        <v>0</v>
      </c>
      <c r="AV230" s="409">
        <v>0</v>
      </c>
      <c r="AW230" s="409">
        <v>0</v>
      </c>
      <c r="AX230" s="409">
        <v>0</v>
      </c>
      <c r="AY230" s="409">
        <v>0</v>
      </c>
      <c r="AZ230" s="409">
        <f t="shared" si="175"/>
        <v>0</v>
      </c>
      <c r="BA230" s="409">
        <f t="shared" si="175"/>
        <v>0</v>
      </c>
    </row>
    <row r="231" spans="1:53" ht="24.75" hidden="1">
      <c r="A231" s="271"/>
      <c r="B231" s="78" t="str">
        <f t="shared" si="126"/>
        <v>1355000560056532</v>
      </c>
      <c r="C231" s="406">
        <v>2023</v>
      </c>
      <c r="D231" s="406">
        <v>20</v>
      </c>
      <c r="E231" s="406">
        <v>1</v>
      </c>
      <c r="F231" s="406">
        <v>3</v>
      </c>
      <c r="G231" s="406">
        <v>5</v>
      </c>
      <c r="H231" s="406">
        <v>5000</v>
      </c>
      <c r="I231" s="406">
        <v>5600</v>
      </c>
      <c r="J231" s="406">
        <v>565</v>
      </c>
      <c r="K231" s="407">
        <v>3</v>
      </c>
      <c r="L231" s="407">
        <v>2</v>
      </c>
      <c r="M231" s="429" t="s">
        <v>218</v>
      </c>
      <c r="N231" s="409">
        <f>IFERROR(VLOOKUP($B231,[5]OAX!$B$51:$S$1085,13,0),0)</f>
        <v>0</v>
      </c>
      <c r="O231" s="409">
        <f>IFERROR(VLOOKUP($B231,[5]OAX!$B$51:$S$1085,14,0),0)</f>
        <v>0</v>
      </c>
      <c r="P231" s="409">
        <f t="shared" si="176"/>
        <v>0</v>
      </c>
      <c r="Q231" s="430" t="s">
        <v>59</v>
      </c>
      <c r="R231" s="411">
        <f>IFERROR(VLOOKUP($B231,[5]OAX!$B$51:$S$1085,17,0),0)</f>
        <v>0</v>
      </c>
      <c r="S231" s="411">
        <f>IFERROR(VLOOKUP($B231,[5]OAX!$B$51:$S$1085,18,0),0)</f>
        <v>0</v>
      </c>
      <c r="T231" s="409">
        <v>0</v>
      </c>
      <c r="U231" s="409">
        <v>0</v>
      </c>
      <c r="V231" s="409">
        <v>0</v>
      </c>
      <c r="W231" s="409">
        <v>0</v>
      </c>
      <c r="X231" s="409">
        <v>0</v>
      </c>
      <c r="Y231" s="409">
        <v>0</v>
      </c>
      <c r="Z231" s="409">
        <v>0</v>
      </c>
      <c r="AA231" s="409">
        <v>0</v>
      </c>
      <c r="AB231" s="409">
        <f t="shared" si="199"/>
        <v>0</v>
      </c>
      <c r="AC231" s="409">
        <f t="shared" si="199"/>
        <v>0</v>
      </c>
      <c r="AD231" s="409">
        <f t="shared" si="163"/>
        <v>0</v>
      </c>
      <c r="AE231" s="409">
        <v>0</v>
      </c>
      <c r="AF231" s="409">
        <v>0</v>
      </c>
      <c r="AG231" s="409">
        <f t="shared" si="164"/>
        <v>0</v>
      </c>
      <c r="AH231" s="409">
        <v>0</v>
      </c>
      <c r="AI231" s="409">
        <v>0</v>
      </c>
      <c r="AJ231" s="409">
        <f t="shared" si="165"/>
        <v>0</v>
      </c>
      <c r="AK231" s="409">
        <v>0</v>
      </c>
      <c r="AL231" s="409">
        <v>0</v>
      </c>
      <c r="AM231" s="409">
        <f t="shared" si="166"/>
        <v>0</v>
      </c>
      <c r="AN231" s="409">
        <v>0</v>
      </c>
      <c r="AO231" s="409">
        <v>0</v>
      </c>
      <c r="AP231" s="409">
        <f t="shared" si="167"/>
        <v>0</v>
      </c>
      <c r="AQ231" s="409">
        <f t="shared" si="200"/>
        <v>0</v>
      </c>
      <c r="AR231" s="409">
        <f t="shared" si="200"/>
        <v>0</v>
      </c>
      <c r="AS231" s="409">
        <f t="shared" si="168"/>
        <v>0</v>
      </c>
      <c r="AT231" s="409">
        <f t="shared" si="201"/>
        <v>0</v>
      </c>
      <c r="AU231" s="409">
        <f t="shared" si="201"/>
        <v>0</v>
      </c>
      <c r="AV231" s="409">
        <v>0</v>
      </c>
      <c r="AW231" s="409">
        <v>0</v>
      </c>
      <c r="AX231" s="409">
        <v>0</v>
      </c>
      <c r="AY231" s="409">
        <v>0</v>
      </c>
      <c r="AZ231" s="409">
        <f t="shared" si="175"/>
        <v>0</v>
      </c>
      <c r="BA231" s="409">
        <f t="shared" si="175"/>
        <v>0</v>
      </c>
    </row>
    <row r="232" spans="1:53" ht="24.75" hidden="1">
      <c r="A232" s="271"/>
      <c r="B232" s="78" t="str">
        <f t="shared" si="126"/>
        <v>1355000560056542</v>
      </c>
      <c r="C232" s="406">
        <v>2023</v>
      </c>
      <c r="D232" s="406">
        <v>20</v>
      </c>
      <c r="E232" s="406">
        <v>1</v>
      </c>
      <c r="F232" s="406">
        <v>3</v>
      </c>
      <c r="G232" s="406">
        <v>5</v>
      </c>
      <c r="H232" s="406">
        <v>5000</v>
      </c>
      <c r="I232" s="406">
        <v>5600</v>
      </c>
      <c r="J232" s="406">
        <v>565</v>
      </c>
      <c r="K232" s="407">
        <v>4</v>
      </c>
      <c r="L232" s="407">
        <v>2</v>
      </c>
      <c r="M232" s="429" t="s">
        <v>219</v>
      </c>
      <c r="N232" s="409">
        <f>IFERROR(VLOOKUP($B232,[5]OAX!$B$51:$S$1085,13,0),0)</f>
        <v>0</v>
      </c>
      <c r="O232" s="409">
        <f>IFERROR(VLOOKUP($B232,[5]OAX!$B$51:$S$1085,14,0),0)</f>
        <v>0</v>
      </c>
      <c r="P232" s="409">
        <f t="shared" si="176"/>
        <v>0</v>
      </c>
      <c r="Q232" s="430" t="s">
        <v>59</v>
      </c>
      <c r="R232" s="411">
        <f>IFERROR(VLOOKUP($B232,[5]OAX!$B$51:$S$1085,17,0),0)</f>
        <v>0</v>
      </c>
      <c r="S232" s="411">
        <f>IFERROR(VLOOKUP($B232,[5]OAX!$B$51:$S$1085,18,0),0)</f>
        <v>0</v>
      </c>
      <c r="T232" s="409">
        <v>0</v>
      </c>
      <c r="U232" s="409">
        <v>0</v>
      </c>
      <c r="V232" s="409">
        <v>0</v>
      </c>
      <c r="W232" s="409">
        <v>0</v>
      </c>
      <c r="X232" s="409">
        <v>0</v>
      </c>
      <c r="Y232" s="409">
        <v>0</v>
      </c>
      <c r="Z232" s="409">
        <v>0</v>
      </c>
      <c r="AA232" s="409">
        <v>0</v>
      </c>
      <c r="AB232" s="409">
        <f t="shared" si="199"/>
        <v>0</v>
      </c>
      <c r="AC232" s="409">
        <f t="shared" si="199"/>
        <v>0</v>
      </c>
      <c r="AD232" s="409">
        <f t="shared" si="163"/>
        <v>0</v>
      </c>
      <c r="AE232" s="409">
        <v>0</v>
      </c>
      <c r="AF232" s="409">
        <v>0</v>
      </c>
      <c r="AG232" s="409">
        <f t="shared" si="164"/>
        <v>0</v>
      </c>
      <c r="AH232" s="409">
        <v>0</v>
      </c>
      <c r="AI232" s="409">
        <v>0</v>
      </c>
      <c r="AJ232" s="409">
        <f t="shared" si="165"/>
        <v>0</v>
      </c>
      <c r="AK232" s="409">
        <v>0</v>
      </c>
      <c r="AL232" s="409">
        <v>0</v>
      </c>
      <c r="AM232" s="409">
        <f t="shared" si="166"/>
        <v>0</v>
      </c>
      <c r="AN232" s="409">
        <v>0</v>
      </c>
      <c r="AO232" s="409">
        <v>0</v>
      </c>
      <c r="AP232" s="409">
        <f t="shared" si="167"/>
        <v>0</v>
      </c>
      <c r="AQ232" s="409">
        <f t="shared" si="200"/>
        <v>0</v>
      </c>
      <c r="AR232" s="409">
        <f t="shared" si="200"/>
        <v>0</v>
      </c>
      <c r="AS232" s="409">
        <f t="shared" si="168"/>
        <v>0</v>
      </c>
      <c r="AT232" s="409">
        <f t="shared" si="201"/>
        <v>0</v>
      </c>
      <c r="AU232" s="409">
        <f t="shared" si="201"/>
        <v>0</v>
      </c>
      <c r="AV232" s="409">
        <v>0</v>
      </c>
      <c r="AW232" s="409">
        <v>0</v>
      </c>
      <c r="AX232" s="409">
        <v>0</v>
      </c>
      <c r="AY232" s="409">
        <v>0</v>
      </c>
      <c r="AZ232" s="409">
        <f t="shared" si="175"/>
        <v>0</v>
      </c>
      <c r="BA232" s="409">
        <f t="shared" si="175"/>
        <v>0</v>
      </c>
    </row>
    <row r="233" spans="1:53" ht="46.5" hidden="1">
      <c r="A233" s="271"/>
      <c r="B233" s="78" t="str">
        <f t="shared" si="126"/>
        <v>1355000560056552</v>
      </c>
      <c r="C233" s="406">
        <v>2023</v>
      </c>
      <c r="D233" s="406">
        <v>20</v>
      </c>
      <c r="E233" s="406">
        <v>1</v>
      </c>
      <c r="F233" s="406">
        <v>3</v>
      </c>
      <c r="G233" s="406">
        <v>5</v>
      </c>
      <c r="H233" s="406">
        <v>5000</v>
      </c>
      <c r="I233" s="406">
        <v>5600</v>
      </c>
      <c r="J233" s="406">
        <v>565</v>
      </c>
      <c r="K233" s="407">
        <v>5</v>
      </c>
      <c r="L233" s="407">
        <v>2</v>
      </c>
      <c r="M233" s="429" t="s">
        <v>220</v>
      </c>
      <c r="N233" s="409">
        <f>IFERROR(VLOOKUP($B233,[5]OAX!$B$51:$S$1085,13,0),0)</f>
        <v>0</v>
      </c>
      <c r="O233" s="409">
        <f>IFERROR(VLOOKUP($B233,[5]OAX!$B$51:$S$1085,14,0),0)</f>
        <v>0</v>
      </c>
      <c r="P233" s="409">
        <f t="shared" si="176"/>
        <v>0</v>
      </c>
      <c r="Q233" s="430" t="s">
        <v>59</v>
      </c>
      <c r="R233" s="411">
        <f>IFERROR(VLOOKUP($B233,[5]OAX!$B$51:$S$1085,17,0),0)</f>
        <v>0</v>
      </c>
      <c r="S233" s="411">
        <f>IFERROR(VLOOKUP($B233,[5]OAX!$B$51:$S$1085,18,0),0)</f>
        <v>0</v>
      </c>
      <c r="T233" s="409">
        <v>0</v>
      </c>
      <c r="U233" s="409">
        <v>0</v>
      </c>
      <c r="V233" s="409">
        <v>0</v>
      </c>
      <c r="W233" s="409">
        <v>0</v>
      </c>
      <c r="X233" s="409">
        <v>0</v>
      </c>
      <c r="Y233" s="409">
        <v>0</v>
      </c>
      <c r="Z233" s="409">
        <v>0</v>
      </c>
      <c r="AA233" s="409">
        <v>0</v>
      </c>
      <c r="AB233" s="409">
        <f t="shared" si="199"/>
        <v>0</v>
      </c>
      <c r="AC233" s="409">
        <f t="shared" si="199"/>
        <v>0</v>
      </c>
      <c r="AD233" s="409">
        <f t="shared" si="163"/>
        <v>0</v>
      </c>
      <c r="AE233" s="409">
        <v>0</v>
      </c>
      <c r="AF233" s="409">
        <v>0</v>
      </c>
      <c r="AG233" s="409">
        <f t="shared" si="164"/>
        <v>0</v>
      </c>
      <c r="AH233" s="409">
        <v>0</v>
      </c>
      <c r="AI233" s="409">
        <v>0</v>
      </c>
      <c r="AJ233" s="409">
        <f t="shared" si="165"/>
        <v>0</v>
      </c>
      <c r="AK233" s="409">
        <v>0</v>
      </c>
      <c r="AL233" s="409">
        <v>0</v>
      </c>
      <c r="AM233" s="409">
        <f t="shared" si="166"/>
        <v>0</v>
      </c>
      <c r="AN233" s="409">
        <v>0</v>
      </c>
      <c r="AO233" s="409">
        <v>0</v>
      </c>
      <c r="AP233" s="409">
        <f t="shared" si="167"/>
        <v>0</v>
      </c>
      <c r="AQ233" s="409">
        <f t="shared" si="200"/>
        <v>0</v>
      </c>
      <c r="AR233" s="409">
        <f t="shared" si="200"/>
        <v>0</v>
      </c>
      <c r="AS233" s="409">
        <f t="shared" si="168"/>
        <v>0</v>
      </c>
      <c r="AT233" s="409">
        <f t="shared" si="201"/>
        <v>0</v>
      </c>
      <c r="AU233" s="409">
        <f t="shared" si="201"/>
        <v>0</v>
      </c>
      <c r="AV233" s="409">
        <v>0</v>
      </c>
      <c r="AW233" s="409">
        <v>0</v>
      </c>
      <c r="AX233" s="409">
        <v>0</v>
      </c>
      <c r="AY233" s="409">
        <v>0</v>
      </c>
      <c r="AZ233" s="409">
        <f t="shared" si="175"/>
        <v>0</v>
      </c>
      <c r="BA233" s="409">
        <f t="shared" si="175"/>
        <v>0</v>
      </c>
    </row>
    <row r="234" spans="1:53" ht="24.75" hidden="1">
      <c r="A234" s="271"/>
      <c r="B234" s="78" t="str">
        <f t="shared" si="126"/>
        <v>1355000560056562</v>
      </c>
      <c r="C234" s="406">
        <v>2023</v>
      </c>
      <c r="D234" s="406">
        <v>20</v>
      </c>
      <c r="E234" s="406">
        <v>1</v>
      </c>
      <c r="F234" s="406">
        <v>3</v>
      </c>
      <c r="G234" s="406">
        <v>5</v>
      </c>
      <c r="H234" s="406">
        <v>5000</v>
      </c>
      <c r="I234" s="406">
        <v>5600</v>
      </c>
      <c r="J234" s="406">
        <v>565</v>
      </c>
      <c r="K234" s="407">
        <v>6</v>
      </c>
      <c r="L234" s="407">
        <v>2</v>
      </c>
      <c r="M234" s="429" t="s">
        <v>221</v>
      </c>
      <c r="N234" s="409">
        <f>IFERROR(VLOOKUP($B234,[5]OAX!$B$51:$S$1085,13,0),0)</f>
        <v>0</v>
      </c>
      <c r="O234" s="409">
        <f>IFERROR(VLOOKUP($B234,[5]OAX!$B$51:$S$1085,14,0),0)</f>
        <v>0</v>
      </c>
      <c r="P234" s="409">
        <f t="shared" si="176"/>
        <v>0</v>
      </c>
      <c r="Q234" s="430" t="s">
        <v>59</v>
      </c>
      <c r="R234" s="411">
        <f>IFERROR(VLOOKUP($B234,[5]OAX!$B$51:$S$1085,17,0),0)</f>
        <v>0</v>
      </c>
      <c r="S234" s="411">
        <f>IFERROR(VLOOKUP($B234,[5]OAX!$B$51:$S$1085,18,0),0)</f>
        <v>0</v>
      </c>
      <c r="T234" s="409">
        <v>0</v>
      </c>
      <c r="U234" s="409">
        <v>0</v>
      </c>
      <c r="V234" s="409">
        <v>0</v>
      </c>
      <c r="W234" s="409">
        <v>0</v>
      </c>
      <c r="X234" s="409">
        <v>0</v>
      </c>
      <c r="Y234" s="409">
        <v>0</v>
      </c>
      <c r="Z234" s="409">
        <v>0</v>
      </c>
      <c r="AA234" s="409">
        <v>0</v>
      </c>
      <c r="AB234" s="409">
        <f t="shared" si="199"/>
        <v>0</v>
      </c>
      <c r="AC234" s="409">
        <f t="shared" si="199"/>
        <v>0</v>
      </c>
      <c r="AD234" s="409">
        <f t="shared" si="163"/>
        <v>0</v>
      </c>
      <c r="AE234" s="409">
        <v>0</v>
      </c>
      <c r="AF234" s="409">
        <v>0</v>
      </c>
      <c r="AG234" s="409">
        <f t="shared" si="164"/>
        <v>0</v>
      </c>
      <c r="AH234" s="409">
        <v>0</v>
      </c>
      <c r="AI234" s="409">
        <v>0</v>
      </c>
      <c r="AJ234" s="409">
        <f t="shared" si="165"/>
        <v>0</v>
      </c>
      <c r="AK234" s="409">
        <v>0</v>
      </c>
      <c r="AL234" s="409">
        <v>0</v>
      </c>
      <c r="AM234" s="409">
        <f t="shared" si="166"/>
        <v>0</v>
      </c>
      <c r="AN234" s="409">
        <v>0</v>
      </c>
      <c r="AO234" s="409">
        <v>0</v>
      </c>
      <c r="AP234" s="409">
        <f t="shared" si="167"/>
        <v>0</v>
      </c>
      <c r="AQ234" s="409">
        <f t="shared" si="200"/>
        <v>0</v>
      </c>
      <c r="AR234" s="409">
        <f t="shared" si="200"/>
        <v>0</v>
      </c>
      <c r="AS234" s="409">
        <f t="shared" si="168"/>
        <v>0</v>
      </c>
      <c r="AT234" s="409">
        <f t="shared" si="201"/>
        <v>0</v>
      </c>
      <c r="AU234" s="409">
        <f t="shared" si="201"/>
        <v>0</v>
      </c>
      <c r="AV234" s="409">
        <v>0</v>
      </c>
      <c r="AW234" s="409">
        <v>0</v>
      </c>
      <c r="AX234" s="409">
        <v>0</v>
      </c>
      <c r="AY234" s="409">
        <v>0</v>
      </c>
      <c r="AZ234" s="409">
        <f t="shared" si="175"/>
        <v>0</v>
      </c>
      <c r="BA234" s="409">
        <f t="shared" si="175"/>
        <v>0</v>
      </c>
    </row>
    <row r="235" spans="1:53" ht="24.75" hidden="1">
      <c r="A235" s="271"/>
      <c r="B235" s="78" t="str">
        <f t="shared" si="126"/>
        <v>1355000560056572</v>
      </c>
      <c r="C235" s="406">
        <v>2023</v>
      </c>
      <c r="D235" s="406">
        <v>20</v>
      </c>
      <c r="E235" s="406">
        <v>1</v>
      </c>
      <c r="F235" s="406">
        <v>3</v>
      </c>
      <c r="G235" s="406">
        <v>5</v>
      </c>
      <c r="H235" s="406">
        <v>5000</v>
      </c>
      <c r="I235" s="406">
        <v>5600</v>
      </c>
      <c r="J235" s="406">
        <v>565</v>
      </c>
      <c r="K235" s="407">
        <v>7</v>
      </c>
      <c r="L235" s="407">
        <v>2</v>
      </c>
      <c r="M235" s="429" t="s">
        <v>222</v>
      </c>
      <c r="N235" s="409">
        <f>IFERROR(VLOOKUP($B235,[5]OAX!$B$51:$S$1085,13,0),0)</f>
        <v>0</v>
      </c>
      <c r="O235" s="409">
        <f>IFERROR(VLOOKUP($B235,[5]OAX!$B$51:$S$1085,14,0),0)</f>
        <v>0</v>
      </c>
      <c r="P235" s="409">
        <f t="shared" si="176"/>
        <v>0</v>
      </c>
      <c r="Q235" s="430" t="s">
        <v>59</v>
      </c>
      <c r="R235" s="411">
        <f>IFERROR(VLOOKUP($B235,[5]OAX!$B$51:$S$1085,17,0),0)</f>
        <v>0</v>
      </c>
      <c r="S235" s="411">
        <f>IFERROR(VLOOKUP($B235,[5]OAX!$B$51:$S$1085,18,0),0)</f>
        <v>0</v>
      </c>
      <c r="T235" s="409">
        <v>0</v>
      </c>
      <c r="U235" s="409">
        <v>0</v>
      </c>
      <c r="V235" s="409">
        <v>0</v>
      </c>
      <c r="W235" s="409">
        <v>0</v>
      </c>
      <c r="X235" s="409">
        <v>0</v>
      </c>
      <c r="Y235" s="409">
        <v>0</v>
      </c>
      <c r="Z235" s="409">
        <v>0</v>
      </c>
      <c r="AA235" s="409">
        <v>0</v>
      </c>
      <c r="AB235" s="409">
        <f t="shared" si="199"/>
        <v>0</v>
      </c>
      <c r="AC235" s="409">
        <f t="shared" si="199"/>
        <v>0</v>
      </c>
      <c r="AD235" s="409">
        <f t="shared" si="163"/>
        <v>0</v>
      </c>
      <c r="AE235" s="409">
        <v>0</v>
      </c>
      <c r="AF235" s="409">
        <v>0</v>
      </c>
      <c r="AG235" s="409">
        <f t="shared" si="164"/>
        <v>0</v>
      </c>
      <c r="AH235" s="409">
        <v>0</v>
      </c>
      <c r="AI235" s="409">
        <v>0</v>
      </c>
      <c r="AJ235" s="409">
        <f t="shared" si="165"/>
        <v>0</v>
      </c>
      <c r="AK235" s="409">
        <v>0</v>
      </c>
      <c r="AL235" s="409">
        <v>0</v>
      </c>
      <c r="AM235" s="409">
        <f t="shared" si="166"/>
        <v>0</v>
      </c>
      <c r="AN235" s="409">
        <v>0</v>
      </c>
      <c r="AO235" s="409">
        <v>0</v>
      </c>
      <c r="AP235" s="409">
        <f t="shared" si="167"/>
        <v>0</v>
      </c>
      <c r="AQ235" s="409">
        <f t="shared" si="200"/>
        <v>0</v>
      </c>
      <c r="AR235" s="409">
        <f t="shared" si="200"/>
        <v>0</v>
      </c>
      <c r="AS235" s="409">
        <f t="shared" si="168"/>
        <v>0</v>
      </c>
      <c r="AT235" s="409">
        <f t="shared" si="201"/>
        <v>0</v>
      </c>
      <c r="AU235" s="409">
        <f t="shared" si="201"/>
        <v>0</v>
      </c>
      <c r="AV235" s="409">
        <v>0</v>
      </c>
      <c r="AW235" s="409">
        <v>0</v>
      </c>
      <c r="AX235" s="409">
        <v>0</v>
      </c>
      <c r="AY235" s="409">
        <v>0</v>
      </c>
      <c r="AZ235" s="409">
        <f t="shared" si="175"/>
        <v>0</v>
      </c>
      <c r="BA235" s="409">
        <f t="shared" si="175"/>
        <v>0</v>
      </c>
    </row>
    <row r="236" spans="1:53" ht="24.75">
      <c r="A236" s="271"/>
      <c r="B236" s="78" t="str">
        <f t="shared" si="126"/>
        <v>1355000560056582</v>
      </c>
      <c r="C236" s="406">
        <v>2023</v>
      </c>
      <c r="D236" s="406">
        <v>20</v>
      </c>
      <c r="E236" s="406">
        <v>1</v>
      </c>
      <c r="F236" s="406">
        <v>3</v>
      </c>
      <c r="G236" s="406">
        <v>5</v>
      </c>
      <c r="H236" s="406">
        <v>5000</v>
      </c>
      <c r="I236" s="406">
        <v>5600</v>
      </c>
      <c r="J236" s="406">
        <v>565</v>
      </c>
      <c r="K236" s="407">
        <v>8</v>
      </c>
      <c r="L236" s="407">
        <v>2</v>
      </c>
      <c r="M236" s="429" t="s">
        <v>223</v>
      </c>
      <c r="N236" s="409">
        <f>IFERROR(VLOOKUP($B236,[5]OAX!$B$51:$S$1085,13,0),0)</f>
        <v>16814248</v>
      </c>
      <c r="O236" s="409">
        <f>IFERROR(VLOOKUP($B236,[5]OAX!$B$51:$S$1085,14,0),0)</f>
        <v>0</v>
      </c>
      <c r="P236" s="409">
        <f t="shared" si="176"/>
        <v>16814248</v>
      </c>
      <c r="Q236" s="430" t="s">
        <v>59</v>
      </c>
      <c r="R236" s="411">
        <f>IFERROR(VLOOKUP($B236,[5]OAX!$B$51:$S$1085,17,0),0)</f>
        <v>1</v>
      </c>
      <c r="S236" s="411">
        <f>IFERROR(VLOOKUP($B236,[5]OAX!$B$51:$S$1085,18,0),0)</f>
        <v>0</v>
      </c>
      <c r="T236" s="409">
        <v>0</v>
      </c>
      <c r="U236" s="409">
        <v>0</v>
      </c>
      <c r="V236" s="409">
        <v>0</v>
      </c>
      <c r="W236" s="409">
        <v>0</v>
      </c>
      <c r="X236" s="409">
        <v>0</v>
      </c>
      <c r="Y236" s="409">
        <v>0</v>
      </c>
      <c r="Z236" s="409">
        <v>0</v>
      </c>
      <c r="AA236" s="409">
        <v>0</v>
      </c>
      <c r="AB236" s="409">
        <f t="shared" si="199"/>
        <v>16814248</v>
      </c>
      <c r="AC236" s="409">
        <f t="shared" si="199"/>
        <v>0</v>
      </c>
      <c r="AD236" s="409">
        <f t="shared" si="163"/>
        <v>16814248</v>
      </c>
      <c r="AE236" s="409">
        <v>16814248</v>
      </c>
      <c r="AF236" s="409">
        <v>0</v>
      </c>
      <c r="AG236" s="409">
        <f t="shared" si="164"/>
        <v>16814248</v>
      </c>
      <c r="AH236" s="409">
        <v>0</v>
      </c>
      <c r="AI236" s="409">
        <v>0</v>
      </c>
      <c r="AJ236" s="409">
        <f t="shared" si="165"/>
        <v>0</v>
      </c>
      <c r="AK236" s="409">
        <v>0</v>
      </c>
      <c r="AL236" s="409">
        <v>0</v>
      </c>
      <c r="AM236" s="409">
        <f t="shared" si="166"/>
        <v>0</v>
      </c>
      <c r="AN236" s="409">
        <v>0</v>
      </c>
      <c r="AO236" s="409">
        <v>0</v>
      </c>
      <c r="AP236" s="409">
        <f t="shared" si="167"/>
        <v>0</v>
      </c>
      <c r="AQ236" s="409">
        <f t="shared" si="200"/>
        <v>0</v>
      </c>
      <c r="AR236" s="409">
        <f t="shared" si="200"/>
        <v>0</v>
      </c>
      <c r="AS236" s="409">
        <f t="shared" si="168"/>
        <v>0</v>
      </c>
      <c r="AT236" s="409">
        <f t="shared" si="201"/>
        <v>1</v>
      </c>
      <c r="AU236" s="409">
        <f t="shared" si="201"/>
        <v>0</v>
      </c>
      <c r="AV236" s="409">
        <v>1</v>
      </c>
      <c r="AW236" s="409">
        <v>0</v>
      </c>
      <c r="AX236" s="409">
        <v>0</v>
      </c>
      <c r="AY236" s="409">
        <v>0</v>
      </c>
      <c r="AZ236" s="409">
        <f t="shared" si="175"/>
        <v>0</v>
      </c>
      <c r="BA236" s="409">
        <f t="shared" si="175"/>
        <v>0</v>
      </c>
    </row>
    <row r="237" spans="1:53" ht="24.75" hidden="1">
      <c r="A237" s="271"/>
      <c r="B237" s="78" t="str">
        <f t="shared" si="126"/>
        <v>1355000560056592</v>
      </c>
      <c r="C237" s="406">
        <v>2023</v>
      </c>
      <c r="D237" s="406">
        <v>20</v>
      </c>
      <c r="E237" s="406">
        <v>1</v>
      </c>
      <c r="F237" s="406">
        <v>3</v>
      </c>
      <c r="G237" s="406">
        <v>5</v>
      </c>
      <c r="H237" s="406">
        <v>5000</v>
      </c>
      <c r="I237" s="406">
        <v>5600</v>
      </c>
      <c r="J237" s="406">
        <v>565</v>
      </c>
      <c r="K237" s="407">
        <v>9</v>
      </c>
      <c r="L237" s="407">
        <v>2</v>
      </c>
      <c r="M237" s="429" t="s">
        <v>224</v>
      </c>
      <c r="N237" s="409">
        <f>IFERROR(VLOOKUP($B237,[5]OAX!$B$51:$S$1085,13,0),0)</f>
        <v>0</v>
      </c>
      <c r="O237" s="409">
        <f>IFERROR(VLOOKUP($B237,[5]OAX!$B$51:$S$1085,14,0),0)</f>
        <v>0</v>
      </c>
      <c r="P237" s="409">
        <f t="shared" si="176"/>
        <v>0</v>
      </c>
      <c r="Q237" s="430" t="s">
        <v>162</v>
      </c>
      <c r="R237" s="411">
        <f>IFERROR(VLOOKUP($B237,[5]OAX!$B$51:$S$1085,17,0),0)</f>
        <v>0</v>
      </c>
      <c r="S237" s="411">
        <f>IFERROR(VLOOKUP($B237,[5]OAX!$B$51:$S$1085,18,0),0)</f>
        <v>0</v>
      </c>
      <c r="T237" s="409">
        <v>0</v>
      </c>
      <c r="U237" s="409">
        <v>0</v>
      </c>
      <c r="V237" s="409">
        <v>0</v>
      </c>
      <c r="W237" s="409">
        <v>0</v>
      </c>
      <c r="X237" s="409">
        <v>0</v>
      </c>
      <c r="Y237" s="409">
        <v>0</v>
      </c>
      <c r="Z237" s="409">
        <v>0</v>
      </c>
      <c r="AA237" s="409">
        <v>0</v>
      </c>
      <c r="AB237" s="409">
        <f t="shared" si="199"/>
        <v>0</v>
      </c>
      <c r="AC237" s="409">
        <f t="shared" si="199"/>
        <v>0</v>
      </c>
      <c r="AD237" s="409">
        <f t="shared" si="163"/>
        <v>0</v>
      </c>
      <c r="AE237" s="409">
        <v>0</v>
      </c>
      <c r="AF237" s="409">
        <v>0</v>
      </c>
      <c r="AG237" s="409">
        <f t="shared" si="164"/>
        <v>0</v>
      </c>
      <c r="AH237" s="409">
        <v>0</v>
      </c>
      <c r="AI237" s="409">
        <v>0</v>
      </c>
      <c r="AJ237" s="409">
        <f t="shared" si="165"/>
        <v>0</v>
      </c>
      <c r="AK237" s="409">
        <v>0</v>
      </c>
      <c r="AL237" s="409">
        <v>0</v>
      </c>
      <c r="AM237" s="409">
        <f t="shared" si="166"/>
        <v>0</v>
      </c>
      <c r="AN237" s="409">
        <v>0</v>
      </c>
      <c r="AO237" s="409">
        <v>0</v>
      </c>
      <c r="AP237" s="409">
        <f t="shared" si="167"/>
        <v>0</v>
      </c>
      <c r="AQ237" s="409">
        <f t="shared" si="200"/>
        <v>0</v>
      </c>
      <c r="AR237" s="409">
        <f t="shared" si="200"/>
        <v>0</v>
      </c>
      <c r="AS237" s="409">
        <f t="shared" si="168"/>
        <v>0</v>
      </c>
      <c r="AT237" s="409">
        <f t="shared" si="201"/>
        <v>0</v>
      </c>
      <c r="AU237" s="409">
        <f t="shared" si="201"/>
        <v>0</v>
      </c>
      <c r="AV237" s="409">
        <v>0</v>
      </c>
      <c r="AW237" s="409">
        <v>0</v>
      </c>
      <c r="AX237" s="409">
        <v>0</v>
      </c>
      <c r="AY237" s="409">
        <v>0</v>
      </c>
      <c r="AZ237" s="409">
        <f t="shared" si="175"/>
        <v>0</v>
      </c>
      <c r="BA237" s="409">
        <f t="shared" si="175"/>
        <v>0</v>
      </c>
    </row>
    <row r="238" spans="1:53" ht="24.75" hidden="1">
      <c r="A238" s="271"/>
      <c r="B238" s="78" t="str">
        <f t="shared" si="126"/>
        <v>13550005600565102</v>
      </c>
      <c r="C238" s="406">
        <v>2023</v>
      </c>
      <c r="D238" s="406">
        <v>20</v>
      </c>
      <c r="E238" s="406">
        <v>1</v>
      </c>
      <c r="F238" s="406">
        <v>3</v>
      </c>
      <c r="G238" s="406">
        <v>5</v>
      </c>
      <c r="H238" s="406">
        <v>5000</v>
      </c>
      <c r="I238" s="406">
        <v>5600</v>
      </c>
      <c r="J238" s="406">
        <v>565</v>
      </c>
      <c r="K238" s="407">
        <v>10</v>
      </c>
      <c r="L238" s="407">
        <v>2</v>
      </c>
      <c r="M238" s="429" t="s">
        <v>225</v>
      </c>
      <c r="N238" s="409">
        <f>IFERROR(VLOOKUP($B238,[5]OAX!$B$51:$S$1085,13,0),0)</f>
        <v>0</v>
      </c>
      <c r="O238" s="409">
        <f>IFERROR(VLOOKUP($B238,[5]OAX!$B$51:$S$1085,14,0),0)</f>
        <v>0</v>
      </c>
      <c r="P238" s="409">
        <f t="shared" si="176"/>
        <v>0</v>
      </c>
      <c r="Q238" s="430" t="s">
        <v>162</v>
      </c>
      <c r="R238" s="411">
        <f>IFERROR(VLOOKUP($B238,[5]OAX!$B$51:$S$1085,17,0),0)</f>
        <v>0</v>
      </c>
      <c r="S238" s="411">
        <f>IFERROR(VLOOKUP($B238,[5]OAX!$B$51:$S$1085,18,0),0)</f>
        <v>0</v>
      </c>
      <c r="T238" s="409">
        <v>0</v>
      </c>
      <c r="U238" s="409">
        <v>0</v>
      </c>
      <c r="V238" s="409">
        <v>0</v>
      </c>
      <c r="W238" s="409">
        <v>0</v>
      </c>
      <c r="X238" s="409">
        <v>0</v>
      </c>
      <c r="Y238" s="409">
        <v>0</v>
      </c>
      <c r="Z238" s="409">
        <v>0</v>
      </c>
      <c r="AA238" s="409">
        <v>0</v>
      </c>
      <c r="AB238" s="409">
        <f t="shared" si="199"/>
        <v>0</v>
      </c>
      <c r="AC238" s="409">
        <f t="shared" si="199"/>
        <v>0</v>
      </c>
      <c r="AD238" s="409">
        <f t="shared" si="163"/>
        <v>0</v>
      </c>
      <c r="AE238" s="409">
        <v>0</v>
      </c>
      <c r="AF238" s="409">
        <v>0</v>
      </c>
      <c r="AG238" s="409">
        <f t="shared" si="164"/>
        <v>0</v>
      </c>
      <c r="AH238" s="409">
        <v>0</v>
      </c>
      <c r="AI238" s="409">
        <v>0</v>
      </c>
      <c r="AJ238" s="409">
        <f t="shared" si="165"/>
        <v>0</v>
      </c>
      <c r="AK238" s="409">
        <v>0</v>
      </c>
      <c r="AL238" s="409">
        <v>0</v>
      </c>
      <c r="AM238" s="409">
        <f t="shared" si="166"/>
        <v>0</v>
      </c>
      <c r="AN238" s="409">
        <v>0</v>
      </c>
      <c r="AO238" s="409">
        <v>0</v>
      </c>
      <c r="AP238" s="409">
        <f t="shared" si="167"/>
        <v>0</v>
      </c>
      <c r="AQ238" s="409">
        <f t="shared" si="200"/>
        <v>0</v>
      </c>
      <c r="AR238" s="409">
        <f t="shared" si="200"/>
        <v>0</v>
      </c>
      <c r="AS238" s="409">
        <f t="shared" si="168"/>
        <v>0</v>
      </c>
      <c r="AT238" s="409">
        <f t="shared" si="201"/>
        <v>0</v>
      </c>
      <c r="AU238" s="409">
        <f t="shared" si="201"/>
        <v>0</v>
      </c>
      <c r="AV238" s="409">
        <v>0</v>
      </c>
      <c r="AW238" s="409">
        <v>0</v>
      </c>
      <c r="AX238" s="409">
        <v>0</v>
      </c>
      <c r="AY238" s="409">
        <v>0</v>
      </c>
      <c r="AZ238" s="409">
        <f t="shared" si="175"/>
        <v>0</v>
      </c>
      <c r="BA238" s="409">
        <f t="shared" si="175"/>
        <v>0</v>
      </c>
    </row>
    <row r="239" spans="1:53" ht="46.5" hidden="1">
      <c r="A239" s="271"/>
      <c r="B239" s="78" t="str">
        <f t="shared" si="126"/>
        <v>13550005600565112</v>
      </c>
      <c r="C239" s="406">
        <v>2023</v>
      </c>
      <c r="D239" s="406">
        <v>20</v>
      </c>
      <c r="E239" s="406">
        <v>1</v>
      </c>
      <c r="F239" s="406">
        <v>3</v>
      </c>
      <c r="G239" s="406">
        <v>5</v>
      </c>
      <c r="H239" s="406">
        <v>5000</v>
      </c>
      <c r="I239" s="406">
        <v>5600</v>
      </c>
      <c r="J239" s="406">
        <v>565</v>
      </c>
      <c r="K239" s="407">
        <v>11</v>
      </c>
      <c r="L239" s="407">
        <v>2</v>
      </c>
      <c r="M239" s="429" t="s">
        <v>226</v>
      </c>
      <c r="N239" s="409">
        <f>IFERROR(VLOOKUP($B239,[5]OAX!$B$51:$S$1085,13,0),0)</f>
        <v>0</v>
      </c>
      <c r="O239" s="409">
        <f>IFERROR(VLOOKUP($B239,[5]OAX!$B$51:$S$1085,14,0),0)</f>
        <v>0</v>
      </c>
      <c r="P239" s="409">
        <f t="shared" si="176"/>
        <v>0</v>
      </c>
      <c r="Q239" s="430" t="s">
        <v>205</v>
      </c>
      <c r="R239" s="411">
        <f>IFERROR(VLOOKUP($B239,[5]OAX!$B$51:$S$1085,17,0),0)</f>
        <v>0</v>
      </c>
      <c r="S239" s="411">
        <f>IFERROR(VLOOKUP($B239,[5]OAX!$B$51:$S$1085,18,0),0)</f>
        <v>0</v>
      </c>
      <c r="T239" s="409">
        <v>0</v>
      </c>
      <c r="U239" s="409">
        <v>0</v>
      </c>
      <c r="V239" s="409">
        <v>0</v>
      </c>
      <c r="W239" s="409">
        <v>0</v>
      </c>
      <c r="X239" s="409">
        <v>0</v>
      </c>
      <c r="Y239" s="409">
        <v>0</v>
      </c>
      <c r="Z239" s="409">
        <v>0</v>
      </c>
      <c r="AA239" s="409">
        <v>0</v>
      </c>
      <c r="AB239" s="409">
        <f t="shared" si="199"/>
        <v>0</v>
      </c>
      <c r="AC239" s="409">
        <f t="shared" si="199"/>
        <v>0</v>
      </c>
      <c r="AD239" s="409">
        <f t="shared" si="163"/>
        <v>0</v>
      </c>
      <c r="AE239" s="409">
        <v>0</v>
      </c>
      <c r="AF239" s="409">
        <v>0</v>
      </c>
      <c r="AG239" s="409">
        <f t="shared" si="164"/>
        <v>0</v>
      </c>
      <c r="AH239" s="409">
        <v>0</v>
      </c>
      <c r="AI239" s="409">
        <v>0</v>
      </c>
      <c r="AJ239" s="409">
        <f t="shared" si="165"/>
        <v>0</v>
      </c>
      <c r="AK239" s="409">
        <v>0</v>
      </c>
      <c r="AL239" s="409">
        <v>0</v>
      </c>
      <c r="AM239" s="409">
        <f t="shared" si="166"/>
        <v>0</v>
      </c>
      <c r="AN239" s="409">
        <v>0</v>
      </c>
      <c r="AO239" s="409">
        <v>0</v>
      </c>
      <c r="AP239" s="409">
        <f t="shared" si="167"/>
        <v>0</v>
      </c>
      <c r="AQ239" s="409">
        <f t="shared" si="200"/>
        <v>0</v>
      </c>
      <c r="AR239" s="409">
        <f t="shared" si="200"/>
        <v>0</v>
      </c>
      <c r="AS239" s="409">
        <f t="shared" si="168"/>
        <v>0</v>
      </c>
      <c r="AT239" s="409">
        <f t="shared" si="201"/>
        <v>0</v>
      </c>
      <c r="AU239" s="409">
        <f t="shared" si="201"/>
        <v>0</v>
      </c>
      <c r="AV239" s="409">
        <v>0</v>
      </c>
      <c r="AW239" s="409">
        <v>0</v>
      </c>
      <c r="AX239" s="409">
        <v>0</v>
      </c>
      <c r="AY239" s="409">
        <v>0</v>
      </c>
      <c r="AZ239" s="409">
        <f t="shared" si="175"/>
        <v>0</v>
      </c>
      <c r="BA239" s="409">
        <f t="shared" si="175"/>
        <v>0</v>
      </c>
    </row>
    <row r="240" spans="1:53" ht="46.5" hidden="1">
      <c r="A240" s="271"/>
      <c r="B240" s="78" t="str">
        <f t="shared" si="126"/>
        <v>13550005600565122</v>
      </c>
      <c r="C240" s="406">
        <v>2023</v>
      </c>
      <c r="D240" s="406">
        <v>20</v>
      </c>
      <c r="E240" s="406">
        <v>1</v>
      </c>
      <c r="F240" s="406">
        <v>3</v>
      </c>
      <c r="G240" s="406">
        <v>5</v>
      </c>
      <c r="H240" s="406">
        <v>5000</v>
      </c>
      <c r="I240" s="406">
        <v>5600</v>
      </c>
      <c r="J240" s="406">
        <v>565</v>
      </c>
      <c r="K240" s="407">
        <v>12</v>
      </c>
      <c r="L240" s="407">
        <v>2</v>
      </c>
      <c r="M240" s="429" t="s">
        <v>227</v>
      </c>
      <c r="N240" s="409">
        <f>IFERROR(VLOOKUP($B240,[5]OAX!$B$51:$S$1085,13,0),0)</f>
        <v>0</v>
      </c>
      <c r="O240" s="409">
        <f>IFERROR(VLOOKUP($B240,[5]OAX!$B$51:$S$1085,14,0),0)</f>
        <v>0</v>
      </c>
      <c r="P240" s="409">
        <f t="shared" si="176"/>
        <v>0</v>
      </c>
      <c r="Q240" s="430" t="s">
        <v>205</v>
      </c>
      <c r="R240" s="411">
        <f>IFERROR(VLOOKUP($B240,[5]OAX!$B$51:$S$1085,17,0),0)</f>
        <v>0</v>
      </c>
      <c r="S240" s="411">
        <f>IFERROR(VLOOKUP($B240,[5]OAX!$B$51:$S$1085,18,0),0)</f>
        <v>0</v>
      </c>
      <c r="T240" s="409">
        <v>0</v>
      </c>
      <c r="U240" s="409">
        <v>0</v>
      </c>
      <c r="V240" s="409">
        <v>0</v>
      </c>
      <c r="W240" s="409">
        <v>0</v>
      </c>
      <c r="X240" s="409">
        <v>0</v>
      </c>
      <c r="Y240" s="409">
        <v>0</v>
      </c>
      <c r="Z240" s="409">
        <v>0</v>
      </c>
      <c r="AA240" s="409">
        <v>0</v>
      </c>
      <c r="AB240" s="409">
        <f t="shared" si="199"/>
        <v>0</v>
      </c>
      <c r="AC240" s="409">
        <f t="shared" si="199"/>
        <v>0</v>
      </c>
      <c r="AD240" s="409">
        <f t="shared" si="163"/>
        <v>0</v>
      </c>
      <c r="AE240" s="409">
        <v>0</v>
      </c>
      <c r="AF240" s="409">
        <v>0</v>
      </c>
      <c r="AG240" s="409">
        <f t="shared" si="164"/>
        <v>0</v>
      </c>
      <c r="AH240" s="409">
        <v>0</v>
      </c>
      <c r="AI240" s="409">
        <v>0</v>
      </c>
      <c r="AJ240" s="409">
        <f t="shared" si="165"/>
        <v>0</v>
      </c>
      <c r="AK240" s="409">
        <v>0</v>
      </c>
      <c r="AL240" s="409">
        <v>0</v>
      </c>
      <c r="AM240" s="409">
        <f t="shared" si="166"/>
        <v>0</v>
      </c>
      <c r="AN240" s="409">
        <v>0</v>
      </c>
      <c r="AO240" s="409">
        <v>0</v>
      </c>
      <c r="AP240" s="409">
        <f t="shared" si="167"/>
        <v>0</v>
      </c>
      <c r="AQ240" s="409">
        <f t="shared" si="200"/>
        <v>0</v>
      </c>
      <c r="AR240" s="409">
        <f t="shared" si="200"/>
        <v>0</v>
      </c>
      <c r="AS240" s="409">
        <f t="shared" si="168"/>
        <v>0</v>
      </c>
      <c r="AT240" s="409">
        <f t="shared" si="201"/>
        <v>0</v>
      </c>
      <c r="AU240" s="409">
        <f t="shared" si="201"/>
        <v>0</v>
      </c>
      <c r="AV240" s="409">
        <v>0</v>
      </c>
      <c r="AW240" s="409">
        <v>0</v>
      </c>
      <c r="AX240" s="409">
        <v>0</v>
      </c>
      <c r="AY240" s="409">
        <v>0</v>
      </c>
      <c r="AZ240" s="409">
        <f t="shared" si="175"/>
        <v>0</v>
      </c>
      <c r="BA240" s="409">
        <f t="shared" si="175"/>
        <v>0</v>
      </c>
    </row>
    <row r="241" spans="1:53" ht="46.5" hidden="1">
      <c r="A241" s="271"/>
      <c r="B241" s="78" t="str">
        <f t="shared" si="126"/>
        <v>13550005600565132</v>
      </c>
      <c r="C241" s="406">
        <v>2023</v>
      </c>
      <c r="D241" s="406">
        <v>20</v>
      </c>
      <c r="E241" s="406">
        <v>1</v>
      </c>
      <c r="F241" s="406">
        <v>3</v>
      </c>
      <c r="G241" s="406">
        <v>5</v>
      </c>
      <c r="H241" s="406">
        <v>5000</v>
      </c>
      <c r="I241" s="406">
        <v>5600</v>
      </c>
      <c r="J241" s="406">
        <v>565</v>
      </c>
      <c r="K241" s="407">
        <v>13</v>
      </c>
      <c r="L241" s="407">
        <v>2</v>
      </c>
      <c r="M241" s="429" t="s">
        <v>228</v>
      </c>
      <c r="N241" s="409">
        <f>IFERROR(VLOOKUP($B241,[5]OAX!$B$51:$S$1085,13,0),0)</f>
        <v>0</v>
      </c>
      <c r="O241" s="409">
        <f>IFERROR(VLOOKUP($B241,[5]OAX!$B$51:$S$1085,14,0),0)</f>
        <v>0</v>
      </c>
      <c r="P241" s="409">
        <f t="shared" si="176"/>
        <v>0</v>
      </c>
      <c r="Q241" s="430" t="s">
        <v>205</v>
      </c>
      <c r="R241" s="411">
        <f>IFERROR(VLOOKUP($B241,[5]OAX!$B$51:$S$1085,17,0),0)</f>
        <v>0</v>
      </c>
      <c r="S241" s="411">
        <f>IFERROR(VLOOKUP($B241,[5]OAX!$B$51:$S$1085,18,0),0)</f>
        <v>0</v>
      </c>
      <c r="T241" s="409">
        <v>0</v>
      </c>
      <c r="U241" s="409">
        <v>0</v>
      </c>
      <c r="V241" s="409">
        <v>0</v>
      </c>
      <c r="W241" s="409">
        <v>0</v>
      </c>
      <c r="X241" s="409">
        <v>0</v>
      </c>
      <c r="Y241" s="409">
        <v>0</v>
      </c>
      <c r="Z241" s="409">
        <v>0</v>
      </c>
      <c r="AA241" s="409">
        <v>0</v>
      </c>
      <c r="AB241" s="409">
        <f t="shared" si="199"/>
        <v>0</v>
      </c>
      <c r="AC241" s="409">
        <f t="shared" si="199"/>
        <v>0</v>
      </c>
      <c r="AD241" s="409">
        <f t="shared" si="163"/>
        <v>0</v>
      </c>
      <c r="AE241" s="409">
        <v>0</v>
      </c>
      <c r="AF241" s="409">
        <v>0</v>
      </c>
      <c r="AG241" s="409">
        <f t="shared" si="164"/>
        <v>0</v>
      </c>
      <c r="AH241" s="409">
        <v>0</v>
      </c>
      <c r="AI241" s="409">
        <v>0</v>
      </c>
      <c r="AJ241" s="409">
        <f t="shared" si="165"/>
        <v>0</v>
      </c>
      <c r="AK241" s="409">
        <v>0</v>
      </c>
      <c r="AL241" s="409">
        <v>0</v>
      </c>
      <c r="AM241" s="409">
        <f t="shared" si="166"/>
        <v>0</v>
      </c>
      <c r="AN241" s="409">
        <v>0</v>
      </c>
      <c r="AO241" s="409">
        <v>0</v>
      </c>
      <c r="AP241" s="409">
        <f t="shared" si="167"/>
        <v>0</v>
      </c>
      <c r="AQ241" s="409">
        <f t="shared" si="200"/>
        <v>0</v>
      </c>
      <c r="AR241" s="409">
        <f t="shared" si="200"/>
        <v>0</v>
      </c>
      <c r="AS241" s="409">
        <f t="shared" si="168"/>
        <v>0</v>
      </c>
      <c r="AT241" s="409">
        <f t="shared" si="201"/>
        <v>0</v>
      </c>
      <c r="AU241" s="409">
        <f t="shared" si="201"/>
        <v>0</v>
      </c>
      <c r="AV241" s="409">
        <v>0</v>
      </c>
      <c r="AW241" s="409">
        <v>0</v>
      </c>
      <c r="AX241" s="409">
        <v>0</v>
      </c>
      <c r="AY241" s="409">
        <v>0</v>
      </c>
      <c r="AZ241" s="409">
        <f t="shared" si="175"/>
        <v>0</v>
      </c>
      <c r="BA241" s="409">
        <f t="shared" si="175"/>
        <v>0</v>
      </c>
    </row>
    <row r="242" spans="1:53" ht="46.5" hidden="1">
      <c r="A242" s="271"/>
      <c r="B242" s="78" t="str">
        <f t="shared" si="126"/>
        <v>13550005600565142</v>
      </c>
      <c r="C242" s="406">
        <v>2023</v>
      </c>
      <c r="D242" s="406">
        <v>20</v>
      </c>
      <c r="E242" s="406">
        <v>1</v>
      </c>
      <c r="F242" s="406">
        <v>3</v>
      </c>
      <c r="G242" s="406">
        <v>5</v>
      </c>
      <c r="H242" s="406">
        <v>5000</v>
      </c>
      <c r="I242" s="406">
        <v>5600</v>
      </c>
      <c r="J242" s="406">
        <v>565</v>
      </c>
      <c r="K242" s="407">
        <v>14</v>
      </c>
      <c r="L242" s="407">
        <v>2</v>
      </c>
      <c r="M242" s="429" t="s">
        <v>229</v>
      </c>
      <c r="N242" s="409">
        <f>IFERROR(VLOOKUP($B242,[5]OAX!$B$51:$S$1085,13,0),0)</f>
        <v>0</v>
      </c>
      <c r="O242" s="409">
        <f>IFERROR(VLOOKUP($B242,[5]OAX!$B$51:$S$1085,14,0),0)</f>
        <v>0</v>
      </c>
      <c r="P242" s="409">
        <f t="shared" si="176"/>
        <v>0</v>
      </c>
      <c r="Q242" s="430" t="s">
        <v>205</v>
      </c>
      <c r="R242" s="411">
        <f>IFERROR(VLOOKUP($B242,[5]OAX!$B$51:$S$1085,17,0),0)</f>
        <v>0</v>
      </c>
      <c r="S242" s="411">
        <f>IFERROR(VLOOKUP($B242,[5]OAX!$B$51:$S$1085,18,0),0)</f>
        <v>0</v>
      </c>
      <c r="T242" s="409">
        <v>0</v>
      </c>
      <c r="U242" s="409">
        <v>0</v>
      </c>
      <c r="V242" s="409">
        <v>0</v>
      </c>
      <c r="W242" s="409">
        <v>0</v>
      </c>
      <c r="X242" s="409">
        <v>0</v>
      </c>
      <c r="Y242" s="409">
        <v>0</v>
      </c>
      <c r="Z242" s="409">
        <v>0</v>
      </c>
      <c r="AA242" s="409">
        <v>0</v>
      </c>
      <c r="AB242" s="409">
        <f t="shared" si="199"/>
        <v>0</v>
      </c>
      <c r="AC242" s="409">
        <f t="shared" si="199"/>
        <v>0</v>
      </c>
      <c r="AD242" s="409">
        <f t="shared" si="163"/>
        <v>0</v>
      </c>
      <c r="AE242" s="409">
        <v>0</v>
      </c>
      <c r="AF242" s="409">
        <v>0</v>
      </c>
      <c r="AG242" s="409">
        <f t="shared" si="164"/>
        <v>0</v>
      </c>
      <c r="AH242" s="409">
        <v>0</v>
      </c>
      <c r="AI242" s="409">
        <v>0</v>
      </c>
      <c r="AJ242" s="409">
        <f t="shared" si="165"/>
        <v>0</v>
      </c>
      <c r="AK242" s="409">
        <v>0</v>
      </c>
      <c r="AL242" s="409">
        <v>0</v>
      </c>
      <c r="AM242" s="409">
        <f t="shared" si="166"/>
        <v>0</v>
      </c>
      <c r="AN242" s="409">
        <v>0</v>
      </c>
      <c r="AO242" s="409">
        <v>0</v>
      </c>
      <c r="AP242" s="409">
        <f t="shared" si="167"/>
        <v>0</v>
      </c>
      <c r="AQ242" s="409">
        <f t="shared" si="200"/>
        <v>0</v>
      </c>
      <c r="AR242" s="409">
        <f t="shared" si="200"/>
        <v>0</v>
      </c>
      <c r="AS242" s="409">
        <f t="shared" si="168"/>
        <v>0</v>
      </c>
      <c r="AT242" s="409">
        <f t="shared" si="201"/>
        <v>0</v>
      </c>
      <c r="AU242" s="409">
        <f t="shared" si="201"/>
        <v>0</v>
      </c>
      <c r="AV242" s="409">
        <v>0</v>
      </c>
      <c r="AW242" s="409">
        <v>0</v>
      </c>
      <c r="AX242" s="409">
        <v>0</v>
      </c>
      <c r="AY242" s="409">
        <v>0</v>
      </c>
      <c r="AZ242" s="409">
        <f t="shared" si="175"/>
        <v>0</v>
      </c>
      <c r="BA242" s="409">
        <f t="shared" si="175"/>
        <v>0</v>
      </c>
    </row>
    <row r="243" spans="1:53" ht="46.5" hidden="1">
      <c r="A243" s="271"/>
      <c r="B243" s="78" t="str">
        <f t="shared" si="126"/>
        <v>13550005600565152</v>
      </c>
      <c r="C243" s="406">
        <v>2023</v>
      </c>
      <c r="D243" s="406">
        <v>20</v>
      </c>
      <c r="E243" s="406">
        <v>1</v>
      </c>
      <c r="F243" s="406">
        <v>3</v>
      </c>
      <c r="G243" s="406">
        <v>5</v>
      </c>
      <c r="H243" s="406">
        <v>5000</v>
      </c>
      <c r="I243" s="406">
        <v>5600</v>
      </c>
      <c r="J243" s="406">
        <v>565</v>
      </c>
      <c r="K243" s="407">
        <v>15</v>
      </c>
      <c r="L243" s="407">
        <v>2</v>
      </c>
      <c r="M243" s="429" t="s">
        <v>230</v>
      </c>
      <c r="N243" s="409">
        <f>IFERROR(VLOOKUP($B243,[5]OAX!$B$51:$S$1085,13,0),0)</f>
        <v>0</v>
      </c>
      <c r="O243" s="409">
        <f>IFERROR(VLOOKUP($B243,[5]OAX!$B$51:$S$1085,14,0),0)</f>
        <v>0</v>
      </c>
      <c r="P243" s="409">
        <f t="shared" si="176"/>
        <v>0</v>
      </c>
      <c r="Q243" s="430" t="s">
        <v>205</v>
      </c>
      <c r="R243" s="411">
        <f>IFERROR(VLOOKUP($B243,[5]OAX!$B$51:$S$1085,17,0),0)</f>
        <v>0</v>
      </c>
      <c r="S243" s="411">
        <f>IFERROR(VLOOKUP($B243,[5]OAX!$B$51:$S$1085,18,0),0)</f>
        <v>0</v>
      </c>
      <c r="T243" s="409">
        <v>0</v>
      </c>
      <c r="U243" s="409">
        <v>0</v>
      </c>
      <c r="V243" s="409">
        <v>0</v>
      </c>
      <c r="W243" s="409">
        <v>0</v>
      </c>
      <c r="X243" s="409">
        <v>0</v>
      </c>
      <c r="Y243" s="409">
        <v>0</v>
      </c>
      <c r="Z243" s="409">
        <v>0</v>
      </c>
      <c r="AA243" s="409">
        <v>0</v>
      </c>
      <c r="AB243" s="409">
        <f t="shared" si="199"/>
        <v>0</v>
      </c>
      <c r="AC243" s="409">
        <f t="shared" si="199"/>
        <v>0</v>
      </c>
      <c r="AD243" s="409">
        <f t="shared" si="163"/>
        <v>0</v>
      </c>
      <c r="AE243" s="409">
        <v>0</v>
      </c>
      <c r="AF243" s="409">
        <v>0</v>
      </c>
      <c r="AG243" s="409">
        <f t="shared" si="164"/>
        <v>0</v>
      </c>
      <c r="AH243" s="409">
        <v>0</v>
      </c>
      <c r="AI243" s="409">
        <v>0</v>
      </c>
      <c r="AJ243" s="409">
        <f t="shared" si="165"/>
        <v>0</v>
      </c>
      <c r="AK243" s="409">
        <v>0</v>
      </c>
      <c r="AL243" s="409">
        <v>0</v>
      </c>
      <c r="AM243" s="409">
        <f t="shared" si="166"/>
        <v>0</v>
      </c>
      <c r="AN243" s="409">
        <v>0</v>
      </c>
      <c r="AO243" s="409">
        <v>0</v>
      </c>
      <c r="AP243" s="409">
        <f t="shared" si="167"/>
        <v>0</v>
      </c>
      <c r="AQ243" s="409">
        <f t="shared" si="200"/>
        <v>0</v>
      </c>
      <c r="AR243" s="409">
        <f t="shared" si="200"/>
        <v>0</v>
      </c>
      <c r="AS243" s="409">
        <f t="shared" si="168"/>
        <v>0</v>
      </c>
      <c r="AT243" s="409">
        <f t="shared" si="201"/>
        <v>0</v>
      </c>
      <c r="AU243" s="409">
        <f t="shared" si="201"/>
        <v>0</v>
      </c>
      <c r="AV243" s="409">
        <v>0</v>
      </c>
      <c r="AW243" s="409">
        <v>0</v>
      </c>
      <c r="AX243" s="409">
        <v>0</v>
      </c>
      <c r="AY243" s="409">
        <v>0</v>
      </c>
      <c r="AZ243" s="409">
        <f t="shared" si="175"/>
        <v>0</v>
      </c>
      <c r="BA243" s="409">
        <f t="shared" si="175"/>
        <v>0</v>
      </c>
    </row>
    <row r="244" spans="1:53" ht="46.5" hidden="1">
      <c r="A244" s="271"/>
      <c r="B244" s="78" t="str">
        <f t="shared" si="126"/>
        <v>13550005600565162</v>
      </c>
      <c r="C244" s="406">
        <v>2023</v>
      </c>
      <c r="D244" s="406">
        <v>20</v>
      </c>
      <c r="E244" s="406">
        <v>1</v>
      </c>
      <c r="F244" s="406">
        <v>3</v>
      </c>
      <c r="G244" s="406">
        <v>5</v>
      </c>
      <c r="H244" s="406">
        <v>5000</v>
      </c>
      <c r="I244" s="406">
        <v>5600</v>
      </c>
      <c r="J244" s="406">
        <v>565</v>
      </c>
      <c r="K244" s="407">
        <v>16</v>
      </c>
      <c r="L244" s="407">
        <v>2</v>
      </c>
      <c r="M244" s="429" t="s">
        <v>231</v>
      </c>
      <c r="N244" s="409">
        <f>IFERROR(VLOOKUP($B244,[5]OAX!$B$51:$S$1085,13,0),0)</f>
        <v>0</v>
      </c>
      <c r="O244" s="409">
        <f>IFERROR(VLOOKUP($B244,[5]OAX!$B$51:$S$1085,14,0),0)</f>
        <v>0</v>
      </c>
      <c r="P244" s="409">
        <f t="shared" si="176"/>
        <v>0</v>
      </c>
      <c r="Q244" s="430" t="s">
        <v>205</v>
      </c>
      <c r="R244" s="411">
        <f>IFERROR(VLOOKUP($B244,[5]OAX!$B$51:$S$1085,17,0),0)</f>
        <v>0</v>
      </c>
      <c r="S244" s="411">
        <f>IFERROR(VLOOKUP($B244,[5]OAX!$B$51:$S$1085,18,0),0)</f>
        <v>0</v>
      </c>
      <c r="T244" s="409">
        <v>0</v>
      </c>
      <c r="U244" s="409">
        <v>0</v>
      </c>
      <c r="V244" s="409">
        <v>0</v>
      </c>
      <c r="W244" s="409">
        <v>0</v>
      </c>
      <c r="X244" s="409">
        <v>0</v>
      </c>
      <c r="Y244" s="409">
        <v>0</v>
      </c>
      <c r="Z244" s="409">
        <v>0</v>
      </c>
      <c r="AA244" s="409">
        <v>0</v>
      </c>
      <c r="AB244" s="409">
        <f t="shared" si="199"/>
        <v>0</v>
      </c>
      <c r="AC244" s="409">
        <f t="shared" si="199"/>
        <v>0</v>
      </c>
      <c r="AD244" s="409">
        <f t="shared" ref="AD244:AD307" si="202">+AC244+AB244</f>
        <v>0</v>
      </c>
      <c r="AE244" s="409">
        <v>0</v>
      </c>
      <c r="AF244" s="409">
        <v>0</v>
      </c>
      <c r="AG244" s="409">
        <f t="shared" ref="AG244:AG307" si="203">+AF244+AE244</f>
        <v>0</v>
      </c>
      <c r="AH244" s="409">
        <v>0</v>
      </c>
      <c r="AI244" s="409">
        <v>0</v>
      </c>
      <c r="AJ244" s="409">
        <f t="shared" ref="AJ244:AJ307" si="204">+AI244+AH244</f>
        <v>0</v>
      </c>
      <c r="AK244" s="409">
        <v>0</v>
      </c>
      <c r="AL244" s="409">
        <v>0</v>
      </c>
      <c r="AM244" s="409">
        <f t="shared" ref="AM244:AM307" si="205">+AL244+AK244</f>
        <v>0</v>
      </c>
      <c r="AN244" s="409">
        <v>0</v>
      </c>
      <c r="AO244" s="409">
        <v>0</v>
      </c>
      <c r="AP244" s="409">
        <f t="shared" ref="AP244:AP307" si="206">+AO244+AN244</f>
        <v>0</v>
      </c>
      <c r="AQ244" s="409">
        <f t="shared" si="200"/>
        <v>0</v>
      </c>
      <c r="AR244" s="409">
        <f t="shared" si="200"/>
        <v>0</v>
      </c>
      <c r="AS244" s="409">
        <f t="shared" ref="AS244:AS307" si="207">+AR244+AQ244</f>
        <v>0</v>
      </c>
      <c r="AT244" s="409">
        <f t="shared" si="201"/>
        <v>0</v>
      </c>
      <c r="AU244" s="409">
        <f t="shared" si="201"/>
        <v>0</v>
      </c>
      <c r="AV244" s="409">
        <v>0</v>
      </c>
      <c r="AW244" s="409">
        <v>0</v>
      </c>
      <c r="AX244" s="409">
        <v>0</v>
      </c>
      <c r="AY244" s="409">
        <v>0</v>
      </c>
      <c r="AZ244" s="409">
        <f t="shared" si="175"/>
        <v>0</v>
      </c>
      <c r="BA244" s="409">
        <f t="shared" si="175"/>
        <v>0</v>
      </c>
    </row>
    <row r="245" spans="1:53" ht="46.5" hidden="1">
      <c r="A245" s="271"/>
      <c r="B245" s="78" t="str">
        <f t="shared" si="126"/>
        <v>13550005600565172</v>
      </c>
      <c r="C245" s="406">
        <v>2023</v>
      </c>
      <c r="D245" s="406">
        <v>20</v>
      </c>
      <c r="E245" s="406">
        <v>1</v>
      </c>
      <c r="F245" s="406">
        <v>3</v>
      </c>
      <c r="G245" s="406">
        <v>5</v>
      </c>
      <c r="H245" s="406">
        <v>5000</v>
      </c>
      <c r="I245" s="406">
        <v>5600</v>
      </c>
      <c r="J245" s="406">
        <v>565</v>
      </c>
      <c r="K245" s="407">
        <v>17</v>
      </c>
      <c r="L245" s="407">
        <v>2</v>
      </c>
      <c r="M245" s="429" t="s">
        <v>232</v>
      </c>
      <c r="N245" s="409">
        <f>IFERROR(VLOOKUP($B245,[5]OAX!$B$51:$S$1085,13,0),0)</f>
        <v>0</v>
      </c>
      <c r="O245" s="409">
        <f>IFERROR(VLOOKUP($B245,[5]OAX!$B$51:$S$1085,14,0),0)</f>
        <v>0</v>
      </c>
      <c r="P245" s="409">
        <f t="shared" si="176"/>
        <v>0</v>
      </c>
      <c r="Q245" s="430" t="s">
        <v>205</v>
      </c>
      <c r="R245" s="411">
        <f>IFERROR(VLOOKUP($B245,[5]OAX!$B$51:$S$1085,17,0),0)</f>
        <v>0</v>
      </c>
      <c r="S245" s="411">
        <f>IFERROR(VLOOKUP($B245,[5]OAX!$B$51:$S$1085,18,0),0)</f>
        <v>0</v>
      </c>
      <c r="T245" s="409">
        <v>0</v>
      </c>
      <c r="U245" s="409">
        <v>0</v>
      </c>
      <c r="V245" s="409">
        <v>0</v>
      </c>
      <c r="W245" s="409">
        <v>0</v>
      </c>
      <c r="X245" s="409">
        <v>0</v>
      </c>
      <c r="Y245" s="409">
        <v>0</v>
      </c>
      <c r="Z245" s="409">
        <v>0</v>
      </c>
      <c r="AA245" s="409">
        <v>0</v>
      </c>
      <c r="AB245" s="409">
        <f t="shared" si="199"/>
        <v>0</v>
      </c>
      <c r="AC245" s="409">
        <f t="shared" si="199"/>
        <v>0</v>
      </c>
      <c r="AD245" s="409">
        <f t="shared" si="202"/>
        <v>0</v>
      </c>
      <c r="AE245" s="409">
        <v>0</v>
      </c>
      <c r="AF245" s="409">
        <v>0</v>
      </c>
      <c r="AG245" s="409">
        <f t="shared" si="203"/>
        <v>0</v>
      </c>
      <c r="AH245" s="409">
        <v>0</v>
      </c>
      <c r="AI245" s="409">
        <v>0</v>
      </c>
      <c r="AJ245" s="409">
        <f t="shared" si="204"/>
        <v>0</v>
      </c>
      <c r="AK245" s="409">
        <v>0</v>
      </c>
      <c r="AL245" s="409">
        <v>0</v>
      </c>
      <c r="AM245" s="409">
        <f t="shared" si="205"/>
        <v>0</v>
      </c>
      <c r="AN245" s="409">
        <v>0</v>
      </c>
      <c r="AO245" s="409">
        <v>0</v>
      </c>
      <c r="AP245" s="409">
        <f t="shared" si="206"/>
        <v>0</v>
      </c>
      <c r="AQ245" s="409">
        <f t="shared" si="200"/>
        <v>0</v>
      </c>
      <c r="AR245" s="409">
        <f t="shared" si="200"/>
        <v>0</v>
      </c>
      <c r="AS245" s="409">
        <f t="shared" si="207"/>
        <v>0</v>
      </c>
      <c r="AT245" s="409">
        <f t="shared" si="201"/>
        <v>0</v>
      </c>
      <c r="AU245" s="409">
        <f t="shared" si="201"/>
        <v>0</v>
      </c>
      <c r="AV245" s="409">
        <v>0</v>
      </c>
      <c r="AW245" s="409">
        <v>0</v>
      </c>
      <c r="AX245" s="409">
        <v>0</v>
      </c>
      <c r="AY245" s="409">
        <v>0</v>
      </c>
      <c r="AZ245" s="409">
        <f t="shared" si="175"/>
        <v>0</v>
      </c>
      <c r="BA245" s="409">
        <f t="shared" si="175"/>
        <v>0</v>
      </c>
    </row>
    <row r="246" spans="1:53" ht="24.75" hidden="1">
      <c r="A246" s="271"/>
      <c r="B246" s="78" t="str">
        <f t="shared" si="126"/>
        <v>13550005600565182</v>
      </c>
      <c r="C246" s="406">
        <v>2023</v>
      </c>
      <c r="D246" s="406">
        <v>20</v>
      </c>
      <c r="E246" s="406">
        <v>1</v>
      </c>
      <c r="F246" s="406">
        <v>3</v>
      </c>
      <c r="G246" s="406">
        <v>5</v>
      </c>
      <c r="H246" s="406">
        <v>5000</v>
      </c>
      <c r="I246" s="406">
        <v>5600</v>
      </c>
      <c r="J246" s="406">
        <v>565</v>
      </c>
      <c r="K246" s="407">
        <v>18</v>
      </c>
      <c r="L246" s="407">
        <v>2</v>
      </c>
      <c r="M246" s="429" t="s">
        <v>233</v>
      </c>
      <c r="N246" s="409">
        <f>IFERROR(VLOOKUP($B246,[5]OAX!$B$51:$S$1085,13,0),0)</f>
        <v>0</v>
      </c>
      <c r="O246" s="409">
        <f>IFERROR(VLOOKUP($B246,[5]OAX!$B$51:$S$1085,14,0),0)</f>
        <v>0</v>
      </c>
      <c r="P246" s="409">
        <f t="shared" si="176"/>
        <v>0</v>
      </c>
      <c r="Q246" s="430" t="s">
        <v>234</v>
      </c>
      <c r="R246" s="411">
        <f>IFERROR(VLOOKUP($B246,[5]OAX!$B$51:$S$1085,17,0),0)</f>
        <v>0</v>
      </c>
      <c r="S246" s="411">
        <f>IFERROR(VLOOKUP($B246,[5]OAX!$B$51:$S$1085,18,0),0)</f>
        <v>0</v>
      </c>
      <c r="T246" s="409">
        <v>0</v>
      </c>
      <c r="U246" s="409">
        <v>0</v>
      </c>
      <c r="V246" s="409">
        <v>0</v>
      </c>
      <c r="W246" s="409">
        <v>0</v>
      </c>
      <c r="X246" s="409">
        <v>0</v>
      </c>
      <c r="Y246" s="409">
        <v>0</v>
      </c>
      <c r="Z246" s="409">
        <v>0</v>
      </c>
      <c r="AA246" s="409">
        <v>0</v>
      </c>
      <c r="AB246" s="409">
        <f t="shared" si="199"/>
        <v>0</v>
      </c>
      <c r="AC246" s="409">
        <f t="shared" si="199"/>
        <v>0</v>
      </c>
      <c r="AD246" s="409">
        <f t="shared" si="202"/>
        <v>0</v>
      </c>
      <c r="AE246" s="409">
        <v>0</v>
      </c>
      <c r="AF246" s="409">
        <v>0</v>
      </c>
      <c r="AG246" s="409">
        <f t="shared" si="203"/>
        <v>0</v>
      </c>
      <c r="AH246" s="409">
        <v>0</v>
      </c>
      <c r="AI246" s="409">
        <v>0</v>
      </c>
      <c r="AJ246" s="409">
        <f t="shared" si="204"/>
        <v>0</v>
      </c>
      <c r="AK246" s="409">
        <v>0</v>
      </c>
      <c r="AL246" s="409">
        <v>0</v>
      </c>
      <c r="AM246" s="409">
        <f t="shared" si="205"/>
        <v>0</v>
      </c>
      <c r="AN246" s="409">
        <v>0</v>
      </c>
      <c r="AO246" s="409">
        <v>0</v>
      </c>
      <c r="AP246" s="409">
        <f t="shared" si="206"/>
        <v>0</v>
      </c>
      <c r="AQ246" s="409">
        <f t="shared" si="200"/>
        <v>0</v>
      </c>
      <c r="AR246" s="409">
        <f t="shared" si="200"/>
        <v>0</v>
      </c>
      <c r="AS246" s="409">
        <f t="shared" si="207"/>
        <v>0</v>
      </c>
      <c r="AT246" s="409">
        <f t="shared" si="201"/>
        <v>0</v>
      </c>
      <c r="AU246" s="409">
        <f t="shared" si="201"/>
        <v>0</v>
      </c>
      <c r="AV246" s="409">
        <v>0</v>
      </c>
      <c r="AW246" s="409">
        <v>0</v>
      </c>
      <c r="AX246" s="409">
        <v>0</v>
      </c>
      <c r="AY246" s="409">
        <v>0</v>
      </c>
      <c r="AZ246" s="409">
        <f t="shared" si="175"/>
        <v>0</v>
      </c>
      <c r="BA246" s="409">
        <f t="shared" si="175"/>
        <v>0</v>
      </c>
    </row>
    <row r="247" spans="1:53" ht="24.75" hidden="1">
      <c r="A247" s="272"/>
      <c r="B247" s="78" t="str">
        <f t="shared" si="126"/>
        <v>13550005600565192</v>
      </c>
      <c r="C247" s="406">
        <v>2023</v>
      </c>
      <c r="D247" s="406">
        <v>20</v>
      </c>
      <c r="E247" s="406">
        <v>1</v>
      </c>
      <c r="F247" s="406">
        <v>3</v>
      </c>
      <c r="G247" s="406">
        <v>5</v>
      </c>
      <c r="H247" s="406">
        <v>5000</v>
      </c>
      <c r="I247" s="406">
        <v>5600</v>
      </c>
      <c r="J247" s="406">
        <v>565</v>
      </c>
      <c r="K247" s="407">
        <v>19</v>
      </c>
      <c r="L247" s="407">
        <v>2</v>
      </c>
      <c r="M247" s="429" t="s">
        <v>235</v>
      </c>
      <c r="N247" s="409">
        <f>IFERROR(VLOOKUP($B247,[5]OAX!$B$51:$S$1085,13,0),0)</f>
        <v>0</v>
      </c>
      <c r="O247" s="409">
        <f>IFERROR(VLOOKUP($B247,[5]OAX!$B$51:$S$1085,14,0),0)</f>
        <v>0</v>
      </c>
      <c r="P247" s="409">
        <f t="shared" si="176"/>
        <v>0</v>
      </c>
      <c r="Q247" s="430" t="s">
        <v>234</v>
      </c>
      <c r="R247" s="411">
        <f>IFERROR(VLOOKUP($B247,[5]OAX!$B$51:$S$1085,17,0),0)</f>
        <v>0</v>
      </c>
      <c r="S247" s="411">
        <f>IFERROR(VLOOKUP($B247,[5]OAX!$B$51:$S$1085,18,0),0)</f>
        <v>0</v>
      </c>
      <c r="T247" s="409">
        <v>0</v>
      </c>
      <c r="U247" s="409">
        <v>0</v>
      </c>
      <c r="V247" s="409">
        <v>0</v>
      </c>
      <c r="W247" s="409">
        <v>0</v>
      </c>
      <c r="X247" s="409">
        <v>0</v>
      </c>
      <c r="Y247" s="409">
        <v>0</v>
      </c>
      <c r="Z247" s="409">
        <v>0</v>
      </c>
      <c r="AA247" s="409">
        <v>0</v>
      </c>
      <c r="AB247" s="409">
        <f t="shared" si="199"/>
        <v>0</v>
      </c>
      <c r="AC247" s="409">
        <f t="shared" si="199"/>
        <v>0</v>
      </c>
      <c r="AD247" s="409">
        <f t="shared" si="202"/>
        <v>0</v>
      </c>
      <c r="AE247" s="409">
        <v>0</v>
      </c>
      <c r="AF247" s="409">
        <v>0</v>
      </c>
      <c r="AG247" s="409">
        <f t="shared" si="203"/>
        <v>0</v>
      </c>
      <c r="AH247" s="409">
        <v>0</v>
      </c>
      <c r="AI247" s="409">
        <v>0</v>
      </c>
      <c r="AJ247" s="409">
        <f t="shared" si="204"/>
        <v>0</v>
      </c>
      <c r="AK247" s="409">
        <v>0</v>
      </c>
      <c r="AL247" s="409">
        <v>0</v>
      </c>
      <c r="AM247" s="409">
        <f t="shared" si="205"/>
        <v>0</v>
      </c>
      <c r="AN247" s="409">
        <v>0</v>
      </c>
      <c r="AO247" s="409">
        <v>0</v>
      </c>
      <c r="AP247" s="409">
        <f t="shared" si="206"/>
        <v>0</v>
      </c>
      <c r="AQ247" s="409">
        <f t="shared" si="200"/>
        <v>0</v>
      </c>
      <c r="AR247" s="409">
        <f t="shared" si="200"/>
        <v>0</v>
      </c>
      <c r="AS247" s="409">
        <f t="shared" si="207"/>
        <v>0</v>
      </c>
      <c r="AT247" s="409">
        <f t="shared" si="201"/>
        <v>0</v>
      </c>
      <c r="AU247" s="409">
        <f t="shared" si="201"/>
        <v>0</v>
      </c>
      <c r="AV247" s="409">
        <v>0</v>
      </c>
      <c r="AW247" s="409">
        <v>0</v>
      </c>
      <c r="AX247" s="409">
        <v>0</v>
      </c>
      <c r="AY247" s="409">
        <v>0</v>
      </c>
      <c r="AZ247" s="409">
        <f t="shared" si="175"/>
        <v>0</v>
      </c>
      <c r="BA247" s="409">
        <f t="shared" si="175"/>
        <v>0</v>
      </c>
    </row>
    <row r="248" spans="1:53" ht="48" hidden="1">
      <c r="A248" s="271"/>
      <c r="B248" s="78" t="str">
        <f t="shared" si="126"/>
        <v>135500056005662</v>
      </c>
      <c r="C248" s="425">
        <v>2023</v>
      </c>
      <c r="D248" s="425">
        <v>20</v>
      </c>
      <c r="E248" s="425">
        <v>1</v>
      </c>
      <c r="F248" s="425">
        <v>3</v>
      </c>
      <c r="G248" s="425">
        <v>5</v>
      </c>
      <c r="H248" s="425">
        <v>5000</v>
      </c>
      <c r="I248" s="425">
        <v>5600</v>
      </c>
      <c r="J248" s="425">
        <v>566</v>
      </c>
      <c r="K248" s="425"/>
      <c r="L248" s="425">
        <v>2</v>
      </c>
      <c r="M248" s="402" t="s">
        <v>236</v>
      </c>
      <c r="N248" s="403">
        <f>+N249</f>
        <v>0</v>
      </c>
      <c r="O248" s="403">
        <f>+O249</f>
        <v>0</v>
      </c>
      <c r="P248" s="403">
        <f t="shared" si="176"/>
        <v>0</v>
      </c>
      <c r="Q248" s="404"/>
      <c r="R248" s="405"/>
      <c r="S248" s="405"/>
      <c r="T248" s="403">
        <f>+T249</f>
        <v>0</v>
      </c>
      <c r="U248" s="403">
        <f t="shared" ref="U248:AC248" si="208">+U249</f>
        <v>0</v>
      </c>
      <c r="V248" s="403">
        <f t="shared" si="208"/>
        <v>0</v>
      </c>
      <c r="W248" s="403">
        <f t="shared" si="208"/>
        <v>0</v>
      </c>
      <c r="X248" s="403">
        <f t="shared" si="208"/>
        <v>0</v>
      </c>
      <c r="Y248" s="403">
        <f t="shared" si="208"/>
        <v>0</v>
      </c>
      <c r="Z248" s="403">
        <f t="shared" si="208"/>
        <v>0</v>
      </c>
      <c r="AA248" s="403">
        <f t="shared" si="208"/>
        <v>0</v>
      </c>
      <c r="AB248" s="403">
        <f t="shared" si="208"/>
        <v>0</v>
      </c>
      <c r="AC248" s="403">
        <f t="shared" si="208"/>
        <v>0</v>
      </c>
      <c r="AD248" s="403">
        <f t="shared" si="202"/>
        <v>0</v>
      </c>
      <c r="AE248" s="403">
        <f>+AE249</f>
        <v>0</v>
      </c>
      <c r="AF248" s="403">
        <f>+AF249</f>
        <v>0</v>
      </c>
      <c r="AG248" s="403">
        <f t="shared" si="203"/>
        <v>0</v>
      </c>
      <c r="AH248" s="403">
        <f>+AH249</f>
        <v>0</v>
      </c>
      <c r="AI248" s="403">
        <f>+AI249</f>
        <v>0</v>
      </c>
      <c r="AJ248" s="403">
        <f t="shared" si="204"/>
        <v>0</v>
      </c>
      <c r="AK248" s="403">
        <f>+AK249</f>
        <v>0</v>
      </c>
      <c r="AL248" s="403">
        <f>+AL249</f>
        <v>0</v>
      </c>
      <c r="AM248" s="403">
        <f t="shared" si="205"/>
        <v>0</v>
      </c>
      <c r="AN248" s="403">
        <f>+AN249</f>
        <v>0</v>
      </c>
      <c r="AO248" s="403">
        <f>+AO249</f>
        <v>0</v>
      </c>
      <c r="AP248" s="403">
        <f t="shared" si="206"/>
        <v>0</v>
      </c>
      <c r="AQ248" s="403">
        <f>+AQ249</f>
        <v>0</v>
      </c>
      <c r="AR248" s="403">
        <f>+AR249</f>
        <v>0</v>
      </c>
      <c r="AS248" s="403">
        <f t="shared" si="207"/>
        <v>0</v>
      </c>
      <c r="AT248" s="403"/>
      <c r="AU248" s="403"/>
      <c r="AV248" s="403"/>
      <c r="AW248" s="403"/>
      <c r="AX248" s="403"/>
      <c r="AY248" s="403"/>
      <c r="AZ248" s="403"/>
      <c r="BA248" s="403"/>
    </row>
    <row r="249" spans="1:53" ht="24.75" hidden="1">
      <c r="A249" s="271"/>
      <c r="B249" s="78" t="str">
        <f t="shared" si="126"/>
        <v>1355000560056612</v>
      </c>
      <c r="C249" s="406">
        <v>2023</v>
      </c>
      <c r="D249" s="406">
        <v>20</v>
      </c>
      <c r="E249" s="406">
        <v>1</v>
      </c>
      <c r="F249" s="406">
        <v>3</v>
      </c>
      <c r="G249" s="406">
        <v>5</v>
      </c>
      <c r="H249" s="406">
        <v>5000</v>
      </c>
      <c r="I249" s="406">
        <v>5600</v>
      </c>
      <c r="J249" s="406">
        <v>566</v>
      </c>
      <c r="K249" s="407">
        <v>1</v>
      </c>
      <c r="L249" s="407">
        <v>2</v>
      </c>
      <c r="M249" s="429" t="s">
        <v>237</v>
      </c>
      <c r="N249" s="409">
        <f>IFERROR(VLOOKUP($B249,[5]OAX!$B$51:$S$1085,13,0),0)</f>
        <v>0</v>
      </c>
      <c r="O249" s="409">
        <f>IFERROR(VLOOKUP($B249,[5]OAX!$B$51:$S$1085,14,0),0)</f>
        <v>0</v>
      </c>
      <c r="P249" s="409">
        <f t="shared" si="176"/>
        <v>0</v>
      </c>
      <c r="Q249" s="430" t="s">
        <v>59</v>
      </c>
      <c r="R249" s="411">
        <f>IFERROR(VLOOKUP($B249,[5]OAX!$B$51:$S$1085,17,0),0)</f>
        <v>0</v>
      </c>
      <c r="S249" s="411">
        <f>IFERROR(VLOOKUP($B249,[5]OAX!$B$51:$S$1085,18,0),0)</f>
        <v>0</v>
      </c>
      <c r="T249" s="409">
        <v>0</v>
      </c>
      <c r="U249" s="409">
        <v>0</v>
      </c>
      <c r="V249" s="409">
        <v>0</v>
      </c>
      <c r="W249" s="409">
        <v>0</v>
      </c>
      <c r="X249" s="409">
        <v>0</v>
      </c>
      <c r="Y249" s="409">
        <v>0</v>
      </c>
      <c r="Z249" s="409">
        <v>0</v>
      </c>
      <c r="AA249" s="409">
        <v>0</v>
      </c>
      <c r="AB249" s="409">
        <f>N249+T249-X249</f>
        <v>0</v>
      </c>
      <c r="AC249" s="409">
        <f>O249+U249-Y249</f>
        <v>0</v>
      </c>
      <c r="AD249" s="409">
        <f t="shared" si="202"/>
        <v>0</v>
      </c>
      <c r="AE249" s="409">
        <v>0</v>
      </c>
      <c r="AF249" s="409">
        <v>0</v>
      </c>
      <c r="AG249" s="409">
        <f t="shared" si="203"/>
        <v>0</v>
      </c>
      <c r="AH249" s="409">
        <v>0</v>
      </c>
      <c r="AI249" s="409">
        <v>0</v>
      </c>
      <c r="AJ249" s="409">
        <f t="shared" si="204"/>
        <v>0</v>
      </c>
      <c r="AK249" s="409">
        <v>0</v>
      </c>
      <c r="AL249" s="409">
        <v>0</v>
      </c>
      <c r="AM249" s="409">
        <f t="shared" si="205"/>
        <v>0</v>
      </c>
      <c r="AN249" s="409">
        <v>0</v>
      </c>
      <c r="AO249" s="409">
        <v>0</v>
      </c>
      <c r="AP249" s="409">
        <f t="shared" si="206"/>
        <v>0</v>
      </c>
      <c r="AQ249" s="409">
        <f>AB249-AE249--AH249-AK249-AN249</f>
        <v>0</v>
      </c>
      <c r="AR249" s="409">
        <f>AC249-AF249--AI249-AL249-AO249</f>
        <v>0</v>
      </c>
      <c r="AS249" s="409">
        <f t="shared" si="207"/>
        <v>0</v>
      </c>
      <c r="AT249" s="409">
        <f>R249+V249-Z249</f>
        <v>0</v>
      </c>
      <c r="AU249" s="409">
        <f>S249+W249-AA249</f>
        <v>0</v>
      </c>
      <c r="AV249" s="409">
        <v>0</v>
      </c>
      <c r="AW249" s="409">
        <v>0</v>
      </c>
      <c r="AX249" s="409">
        <v>0</v>
      </c>
      <c r="AY249" s="409">
        <v>0</v>
      </c>
      <c r="AZ249" s="409">
        <f t="shared" si="175"/>
        <v>0</v>
      </c>
      <c r="BA249" s="409">
        <f t="shared" si="175"/>
        <v>0</v>
      </c>
    </row>
    <row r="250" spans="1:53" ht="24.75" hidden="1">
      <c r="A250" s="271"/>
      <c r="B250" s="78" t="str">
        <f t="shared" si="126"/>
        <v>135500056005692</v>
      </c>
      <c r="C250" s="425">
        <v>2023</v>
      </c>
      <c r="D250" s="425">
        <v>20</v>
      </c>
      <c r="E250" s="425">
        <v>1</v>
      </c>
      <c r="F250" s="425">
        <v>3</v>
      </c>
      <c r="G250" s="425">
        <v>5</v>
      </c>
      <c r="H250" s="425">
        <v>5000</v>
      </c>
      <c r="I250" s="425">
        <v>5600</v>
      </c>
      <c r="J250" s="425">
        <v>569</v>
      </c>
      <c r="K250" s="425"/>
      <c r="L250" s="425">
        <v>2</v>
      </c>
      <c r="M250" s="402" t="s">
        <v>238</v>
      </c>
      <c r="N250" s="403">
        <f>+N251</f>
        <v>0</v>
      </c>
      <c r="O250" s="403">
        <f>+O251</f>
        <v>0</v>
      </c>
      <c r="P250" s="403">
        <f t="shared" si="176"/>
        <v>0</v>
      </c>
      <c r="Q250" s="404"/>
      <c r="R250" s="405"/>
      <c r="S250" s="405"/>
      <c r="T250" s="403">
        <f>+T251</f>
        <v>0</v>
      </c>
      <c r="U250" s="403">
        <f t="shared" ref="U250:AC250" si="209">+U251</f>
        <v>0</v>
      </c>
      <c r="V250" s="403">
        <f t="shared" si="209"/>
        <v>0</v>
      </c>
      <c r="W250" s="403">
        <f t="shared" si="209"/>
        <v>0</v>
      </c>
      <c r="X250" s="403">
        <f t="shared" si="209"/>
        <v>0</v>
      </c>
      <c r="Y250" s="403">
        <f t="shared" si="209"/>
        <v>0</v>
      </c>
      <c r="Z250" s="403">
        <f t="shared" si="209"/>
        <v>0</v>
      </c>
      <c r="AA250" s="403">
        <f t="shared" si="209"/>
        <v>0</v>
      </c>
      <c r="AB250" s="403">
        <f t="shared" si="209"/>
        <v>0</v>
      </c>
      <c r="AC250" s="403">
        <f t="shared" si="209"/>
        <v>0</v>
      </c>
      <c r="AD250" s="403">
        <f t="shared" si="202"/>
        <v>0</v>
      </c>
      <c r="AE250" s="403">
        <f>+AE251</f>
        <v>0</v>
      </c>
      <c r="AF250" s="403">
        <f>+AF251</f>
        <v>0</v>
      </c>
      <c r="AG250" s="403">
        <f t="shared" si="203"/>
        <v>0</v>
      </c>
      <c r="AH250" s="403">
        <f>+AH251</f>
        <v>0</v>
      </c>
      <c r="AI250" s="403">
        <f>+AI251</f>
        <v>0</v>
      </c>
      <c r="AJ250" s="403">
        <f t="shared" si="204"/>
        <v>0</v>
      </c>
      <c r="AK250" s="403">
        <f>+AK251</f>
        <v>0</v>
      </c>
      <c r="AL250" s="403">
        <f>+AL251</f>
        <v>0</v>
      </c>
      <c r="AM250" s="403">
        <f t="shared" si="205"/>
        <v>0</v>
      </c>
      <c r="AN250" s="403">
        <f>+AN251</f>
        <v>0</v>
      </c>
      <c r="AO250" s="403">
        <f>+AO251</f>
        <v>0</v>
      </c>
      <c r="AP250" s="403">
        <f t="shared" si="206"/>
        <v>0</v>
      </c>
      <c r="AQ250" s="403">
        <f>+AQ251</f>
        <v>0</v>
      </c>
      <c r="AR250" s="403">
        <f>+AR251</f>
        <v>0</v>
      </c>
      <c r="AS250" s="403">
        <f t="shared" si="207"/>
        <v>0</v>
      </c>
      <c r="AT250" s="403"/>
      <c r="AU250" s="403"/>
      <c r="AV250" s="403"/>
      <c r="AW250" s="403"/>
      <c r="AX250" s="403"/>
      <c r="AY250" s="403"/>
      <c r="AZ250" s="403"/>
      <c r="BA250" s="403"/>
    </row>
    <row r="251" spans="1:53" ht="24.75" hidden="1">
      <c r="A251" s="271"/>
      <c r="B251" s="78" t="str">
        <f t="shared" si="126"/>
        <v>1355000560056912</v>
      </c>
      <c r="C251" s="406">
        <v>2023</v>
      </c>
      <c r="D251" s="406">
        <v>20</v>
      </c>
      <c r="E251" s="406">
        <v>1</v>
      </c>
      <c r="F251" s="406">
        <v>3</v>
      </c>
      <c r="G251" s="406">
        <v>5</v>
      </c>
      <c r="H251" s="406">
        <v>5000</v>
      </c>
      <c r="I251" s="406">
        <v>5600</v>
      </c>
      <c r="J251" s="406">
        <v>569</v>
      </c>
      <c r="K251" s="407">
        <v>1</v>
      </c>
      <c r="L251" s="407">
        <v>2</v>
      </c>
      <c r="M251" s="429" t="s">
        <v>239</v>
      </c>
      <c r="N251" s="409">
        <f>IFERROR(VLOOKUP($B251,[5]OAX!$B$51:$S$1085,13,0),0)</f>
        <v>0</v>
      </c>
      <c r="O251" s="409">
        <f>IFERROR(VLOOKUP($B251,[5]OAX!$B$51:$S$1085,14,0),0)</f>
        <v>0</v>
      </c>
      <c r="P251" s="409">
        <f t="shared" si="176"/>
        <v>0</v>
      </c>
      <c r="Q251" s="430" t="s">
        <v>59</v>
      </c>
      <c r="R251" s="411">
        <f>IFERROR(VLOOKUP($B251,[5]OAX!$B$51:$S$1085,17,0),0)</f>
        <v>0</v>
      </c>
      <c r="S251" s="411">
        <f>IFERROR(VLOOKUP($B251,[5]OAX!$B$51:$S$1085,18,0),0)</f>
        <v>0</v>
      </c>
      <c r="T251" s="409">
        <v>0</v>
      </c>
      <c r="U251" s="409">
        <v>0</v>
      </c>
      <c r="V251" s="409">
        <v>0</v>
      </c>
      <c r="W251" s="409">
        <v>0</v>
      </c>
      <c r="X251" s="409">
        <v>0</v>
      </c>
      <c r="Y251" s="409">
        <v>0</v>
      </c>
      <c r="Z251" s="409">
        <v>0</v>
      </c>
      <c r="AA251" s="409">
        <v>0</v>
      </c>
      <c r="AB251" s="409">
        <f>N251+T251-X251</f>
        <v>0</v>
      </c>
      <c r="AC251" s="409">
        <f>O251+U251-Y251</f>
        <v>0</v>
      </c>
      <c r="AD251" s="409">
        <f t="shared" si="202"/>
        <v>0</v>
      </c>
      <c r="AE251" s="409">
        <v>0</v>
      </c>
      <c r="AF251" s="409">
        <v>0</v>
      </c>
      <c r="AG251" s="409">
        <f t="shared" si="203"/>
        <v>0</v>
      </c>
      <c r="AH251" s="409">
        <v>0</v>
      </c>
      <c r="AI251" s="409">
        <v>0</v>
      </c>
      <c r="AJ251" s="409">
        <f t="shared" si="204"/>
        <v>0</v>
      </c>
      <c r="AK251" s="409">
        <v>0</v>
      </c>
      <c r="AL251" s="409">
        <v>0</v>
      </c>
      <c r="AM251" s="409">
        <f t="shared" si="205"/>
        <v>0</v>
      </c>
      <c r="AN251" s="409">
        <v>0</v>
      </c>
      <c r="AO251" s="409">
        <v>0</v>
      </c>
      <c r="AP251" s="409">
        <f t="shared" si="206"/>
        <v>0</v>
      </c>
      <c r="AQ251" s="409">
        <f>AB251-AE251--AH251-AK251-AN251</f>
        <v>0</v>
      </c>
      <c r="AR251" s="409">
        <f>AC251-AF251--AI251-AL251-AO251</f>
        <v>0</v>
      </c>
      <c r="AS251" s="409">
        <f t="shared" si="207"/>
        <v>0</v>
      </c>
      <c r="AT251" s="409">
        <f>R251+V251-Z251</f>
        <v>0</v>
      </c>
      <c r="AU251" s="409">
        <f>S251+W251-AA251</f>
        <v>0</v>
      </c>
      <c r="AV251" s="409">
        <v>0</v>
      </c>
      <c r="AW251" s="409">
        <v>0</v>
      </c>
      <c r="AX251" s="409">
        <v>0</v>
      </c>
      <c r="AY251" s="409">
        <v>0</v>
      </c>
      <c r="AZ251" s="409">
        <f t="shared" ref="AZ251:BA314" si="210">AT251-AV251-AX251</f>
        <v>0</v>
      </c>
      <c r="BA251" s="409">
        <f t="shared" si="210"/>
        <v>0</v>
      </c>
    </row>
    <row r="252" spans="1:53" ht="24.75" hidden="1">
      <c r="A252" s="271"/>
      <c r="B252" s="78" t="str">
        <f t="shared" si="126"/>
        <v>135500059002</v>
      </c>
      <c r="C252" s="422">
        <v>2023</v>
      </c>
      <c r="D252" s="422">
        <v>20</v>
      </c>
      <c r="E252" s="422">
        <v>1</v>
      </c>
      <c r="F252" s="422">
        <v>3</v>
      </c>
      <c r="G252" s="422">
        <v>5</v>
      </c>
      <c r="H252" s="422">
        <v>5000</v>
      </c>
      <c r="I252" s="422">
        <v>5900</v>
      </c>
      <c r="J252" s="422"/>
      <c r="K252" s="422"/>
      <c r="L252" s="422">
        <v>2</v>
      </c>
      <c r="M252" s="396" t="s">
        <v>240</v>
      </c>
      <c r="N252" s="397">
        <f>+N253</f>
        <v>0</v>
      </c>
      <c r="O252" s="397">
        <f>+O253</f>
        <v>0</v>
      </c>
      <c r="P252" s="397">
        <f t="shared" si="176"/>
        <v>0</v>
      </c>
      <c r="Q252" s="398"/>
      <c r="R252" s="399"/>
      <c r="S252" s="399"/>
      <c r="T252" s="397">
        <f>+T253</f>
        <v>0</v>
      </c>
      <c r="U252" s="397">
        <f t="shared" ref="U252:AC252" si="211">+U253</f>
        <v>0</v>
      </c>
      <c r="V252" s="397">
        <f t="shared" si="211"/>
        <v>0</v>
      </c>
      <c r="W252" s="397">
        <f t="shared" si="211"/>
        <v>0</v>
      </c>
      <c r="X252" s="397">
        <f t="shared" si="211"/>
        <v>0</v>
      </c>
      <c r="Y252" s="397">
        <f t="shared" si="211"/>
        <v>0</v>
      </c>
      <c r="Z252" s="397">
        <f t="shared" si="211"/>
        <v>0</v>
      </c>
      <c r="AA252" s="397">
        <f t="shared" si="211"/>
        <v>0</v>
      </c>
      <c r="AB252" s="397">
        <f t="shared" si="211"/>
        <v>0</v>
      </c>
      <c r="AC252" s="397">
        <f t="shared" si="211"/>
        <v>0</v>
      </c>
      <c r="AD252" s="397">
        <f t="shared" si="202"/>
        <v>0</v>
      </c>
      <c r="AE252" s="397">
        <f>+AE253</f>
        <v>0</v>
      </c>
      <c r="AF252" s="397">
        <f>+AF253</f>
        <v>0</v>
      </c>
      <c r="AG252" s="397">
        <f t="shared" si="203"/>
        <v>0</v>
      </c>
      <c r="AH252" s="397">
        <f>+AH253</f>
        <v>0</v>
      </c>
      <c r="AI252" s="397">
        <f>+AI253</f>
        <v>0</v>
      </c>
      <c r="AJ252" s="397">
        <f t="shared" si="204"/>
        <v>0</v>
      </c>
      <c r="AK252" s="397">
        <f>+AK253</f>
        <v>0</v>
      </c>
      <c r="AL252" s="397">
        <f>+AL253</f>
        <v>0</v>
      </c>
      <c r="AM252" s="397">
        <f t="shared" si="205"/>
        <v>0</v>
      </c>
      <c r="AN252" s="397">
        <f>+AN253</f>
        <v>0</v>
      </c>
      <c r="AO252" s="397">
        <f>+AO253</f>
        <v>0</v>
      </c>
      <c r="AP252" s="397">
        <f t="shared" si="206"/>
        <v>0</v>
      </c>
      <c r="AQ252" s="397">
        <f>+AQ253</f>
        <v>0</v>
      </c>
      <c r="AR252" s="397">
        <f>+AR253</f>
        <v>0</v>
      </c>
      <c r="AS252" s="397">
        <f t="shared" si="207"/>
        <v>0</v>
      </c>
      <c r="AT252" s="397"/>
      <c r="AU252" s="397"/>
      <c r="AV252" s="397"/>
      <c r="AW252" s="397"/>
      <c r="AX252" s="397"/>
      <c r="AY252" s="397"/>
      <c r="AZ252" s="397"/>
      <c r="BA252" s="397"/>
    </row>
    <row r="253" spans="1:53" ht="24.75" hidden="1">
      <c r="A253" s="271"/>
      <c r="B253" s="78" t="str">
        <f t="shared" si="126"/>
        <v>135500059005912</v>
      </c>
      <c r="C253" s="425">
        <v>2023</v>
      </c>
      <c r="D253" s="425">
        <v>20</v>
      </c>
      <c r="E253" s="425">
        <v>1</v>
      </c>
      <c r="F253" s="425">
        <v>3</v>
      </c>
      <c r="G253" s="425">
        <v>5</v>
      </c>
      <c r="H253" s="425">
        <v>5000</v>
      </c>
      <c r="I253" s="425">
        <v>5900</v>
      </c>
      <c r="J253" s="425">
        <v>591</v>
      </c>
      <c r="K253" s="425"/>
      <c r="L253" s="425">
        <v>2</v>
      </c>
      <c r="M253" s="402" t="s">
        <v>241</v>
      </c>
      <c r="N253" s="403">
        <f>SUM(N254:N264)</f>
        <v>0</v>
      </c>
      <c r="O253" s="403">
        <f>SUM(O254:O264)</f>
        <v>0</v>
      </c>
      <c r="P253" s="403">
        <f t="shared" si="176"/>
        <v>0</v>
      </c>
      <c r="Q253" s="404"/>
      <c r="R253" s="405"/>
      <c r="S253" s="405"/>
      <c r="T253" s="403">
        <f>SUM(T254:T264)</f>
        <v>0</v>
      </c>
      <c r="U253" s="403">
        <f t="shared" ref="U253:AC253" si="212">SUM(U254:U264)</f>
        <v>0</v>
      </c>
      <c r="V253" s="403">
        <f t="shared" si="212"/>
        <v>0</v>
      </c>
      <c r="W253" s="403">
        <f t="shared" si="212"/>
        <v>0</v>
      </c>
      <c r="X253" s="403">
        <f t="shared" si="212"/>
        <v>0</v>
      </c>
      <c r="Y253" s="403">
        <f t="shared" si="212"/>
        <v>0</v>
      </c>
      <c r="Z253" s="403">
        <f t="shared" si="212"/>
        <v>0</v>
      </c>
      <c r="AA253" s="403">
        <f t="shared" si="212"/>
        <v>0</v>
      </c>
      <c r="AB253" s="403">
        <f t="shared" si="212"/>
        <v>0</v>
      </c>
      <c r="AC253" s="403">
        <f t="shared" si="212"/>
        <v>0</v>
      </c>
      <c r="AD253" s="403">
        <f t="shared" si="202"/>
        <v>0</v>
      </c>
      <c r="AE253" s="403">
        <f>SUM(AE254:AE264)</f>
        <v>0</v>
      </c>
      <c r="AF253" s="403">
        <f>SUM(AF254:AF264)</f>
        <v>0</v>
      </c>
      <c r="AG253" s="403">
        <f t="shared" si="203"/>
        <v>0</v>
      </c>
      <c r="AH253" s="403">
        <f>SUM(AH254:AH264)</f>
        <v>0</v>
      </c>
      <c r="AI253" s="403">
        <f>SUM(AI254:AI264)</f>
        <v>0</v>
      </c>
      <c r="AJ253" s="403">
        <f t="shared" si="204"/>
        <v>0</v>
      </c>
      <c r="AK253" s="403">
        <f>SUM(AK254:AK264)</f>
        <v>0</v>
      </c>
      <c r="AL253" s="403">
        <f>SUM(AL254:AL264)</f>
        <v>0</v>
      </c>
      <c r="AM253" s="403">
        <f t="shared" si="205"/>
        <v>0</v>
      </c>
      <c r="AN253" s="403">
        <f>SUM(AN254:AN264)</f>
        <v>0</v>
      </c>
      <c r="AO253" s="403">
        <f>SUM(AO254:AO264)</f>
        <v>0</v>
      </c>
      <c r="AP253" s="403">
        <f t="shared" si="206"/>
        <v>0</v>
      </c>
      <c r="AQ253" s="403">
        <f>SUM(AQ254:AQ264)</f>
        <v>0</v>
      </c>
      <c r="AR253" s="403">
        <f>SUM(AR254:AR264)</f>
        <v>0</v>
      </c>
      <c r="AS253" s="403">
        <f t="shared" si="207"/>
        <v>0</v>
      </c>
      <c r="AT253" s="403"/>
      <c r="AU253" s="403"/>
      <c r="AV253" s="403"/>
      <c r="AW253" s="403"/>
      <c r="AX253" s="403"/>
      <c r="AY253" s="403"/>
      <c r="AZ253" s="403"/>
      <c r="BA253" s="403"/>
    </row>
    <row r="254" spans="1:53" ht="24.75" hidden="1">
      <c r="A254" s="271"/>
      <c r="B254" s="78" t="str">
        <f t="shared" si="126"/>
        <v>1355000590059112</v>
      </c>
      <c r="C254" s="406">
        <v>2023</v>
      </c>
      <c r="D254" s="406">
        <v>20</v>
      </c>
      <c r="E254" s="406">
        <v>1</v>
      </c>
      <c r="F254" s="406">
        <v>3</v>
      </c>
      <c r="G254" s="406">
        <v>5</v>
      </c>
      <c r="H254" s="406">
        <v>5000</v>
      </c>
      <c r="I254" s="445">
        <v>5900</v>
      </c>
      <c r="J254" s="445">
        <v>591</v>
      </c>
      <c r="K254" s="407">
        <v>1</v>
      </c>
      <c r="L254" s="407">
        <v>2</v>
      </c>
      <c r="M254" s="429" t="s">
        <v>242</v>
      </c>
      <c r="N254" s="409">
        <f>IFERROR(VLOOKUP($B254,[5]OAX!$B$51:$S$1085,13,0),0)</f>
        <v>0</v>
      </c>
      <c r="O254" s="409">
        <f>IFERROR(VLOOKUP($B254,[5]OAX!$B$51:$S$1085,14,0),0)</f>
        <v>0</v>
      </c>
      <c r="P254" s="409">
        <f t="shared" si="176"/>
        <v>0</v>
      </c>
      <c r="Q254" s="430" t="s">
        <v>243</v>
      </c>
      <c r="R254" s="411">
        <f>IFERROR(VLOOKUP($B254,[5]OAX!$B$51:$S$1085,17,0),0)</f>
        <v>0</v>
      </c>
      <c r="S254" s="411">
        <f>IFERROR(VLOOKUP($B254,[5]OAX!$B$51:$S$1085,18,0),0)</f>
        <v>0</v>
      </c>
      <c r="T254" s="409">
        <v>0</v>
      </c>
      <c r="U254" s="409">
        <v>0</v>
      </c>
      <c r="V254" s="409">
        <v>0</v>
      </c>
      <c r="W254" s="409">
        <v>0</v>
      </c>
      <c r="X254" s="409">
        <v>0</v>
      </c>
      <c r="Y254" s="409">
        <v>0</v>
      </c>
      <c r="Z254" s="409">
        <v>0</v>
      </c>
      <c r="AA254" s="409">
        <v>0</v>
      </c>
      <c r="AB254" s="409">
        <f t="shared" ref="AB254:AC264" si="213">N254+T254-X254</f>
        <v>0</v>
      </c>
      <c r="AC254" s="409">
        <f t="shared" si="213"/>
        <v>0</v>
      </c>
      <c r="AD254" s="409">
        <f t="shared" si="202"/>
        <v>0</v>
      </c>
      <c r="AE254" s="409">
        <v>0</v>
      </c>
      <c r="AF254" s="409">
        <v>0</v>
      </c>
      <c r="AG254" s="409">
        <f t="shared" si="203"/>
        <v>0</v>
      </c>
      <c r="AH254" s="409">
        <v>0</v>
      </c>
      <c r="AI254" s="409">
        <v>0</v>
      </c>
      <c r="AJ254" s="409">
        <f t="shared" si="204"/>
        <v>0</v>
      </c>
      <c r="AK254" s="409">
        <v>0</v>
      </c>
      <c r="AL254" s="409">
        <v>0</v>
      </c>
      <c r="AM254" s="409">
        <f t="shared" si="205"/>
        <v>0</v>
      </c>
      <c r="AN254" s="409">
        <v>0</v>
      </c>
      <c r="AO254" s="409">
        <v>0</v>
      </c>
      <c r="AP254" s="409">
        <f t="shared" si="206"/>
        <v>0</v>
      </c>
      <c r="AQ254" s="409">
        <f t="shared" ref="AQ254:AR264" si="214">AB254-AE254--AH254-AK254-AN254</f>
        <v>0</v>
      </c>
      <c r="AR254" s="409">
        <f t="shared" si="214"/>
        <v>0</v>
      </c>
      <c r="AS254" s="409">
        <f t="shared" si="207"/>
        <v>0</v>
      </c>
      <c r="AT254" s="409">
        <f t="shared" ref="AT254:AU264" si="215">R254+V254-Z254</f>
        <v>0</v>
      </c>
      <c r="AU254" s="409">
        <f t="shared" si="215"/>
        <v>0</v>
      </c>
      <c r="AV254" s="409">
        <v>0</v>
      </c>
      <c r="AW254" s="409">
        <v>0</v>
      </c>
      <c r="AX254" s="409">
        <v>0</v>
      </c>
      <c r="AY254" s="409">
        <v>0</v>
      </c>
      <c r="AZ254" s="409">
        <f t="shared" si="210"/>
        <v>0</v>
      </c>
      <c r="BA254" s="409">
        <f t="shared" si="210"/>
        <v>0</v>
      </c>
    </row>
    <row r="255" spans="1:53" ht="24.75" hidden="1">
      <c r="A255" s="271"/>
      <c r="B255" s="78" t="str">
        <f t="shared" si="126"/>
        <v>1355000590059122</v>
      </c>
      <c r="C255" s="406">
        <v>2023</v>
      </c>
      <c r="D255" s="406">
        <v>20</v>
      </c>
      <c r="E255" s="406">
        <v>1</v>
      </c>
      <c r="F255" s="406">
        <v>3</v>
      </c>
      <c r="G255" s="406">
        <v>5</v>
      </c>
      <c r="H255" s="406">
        <v>5000</v>
      </c>
      <c r="I255" s="445">
        <v>5900</v>
      </c>
      <c r="J255" s="445">
        <v>591</v>
      </c>
      <c r="K255" s="407">
        <v>2</v>
      </c>
      <c r="L255" s="407">
        <v>2</v>
      </c>
      <c r="M255" s="429" t="s">
        <v>244</v>
      </c>
      <c r="N255" s="409">
        <f>IFERROR(VLOOKUP($B255,[5]OAX!$B$51:$S$1085,13,0),0)</f>
        <v>0</v>
      </c>
      <c r="O255" s="409">
        <f>IFERROR(VLOOKUP($B255,[5]OAX!$B$51:$S$1085,14,0),0)</f>
        <v>0</v>
      </c>
      <c r="P255" s="409">
        <f t="shared" si="176"/>
        <v>0</v>
      </c>
      <c r="Q255" s="175" t="s">
        <v>243</v>
      </c>
      <c r="R255" s="411">
        <f>IFERROR(VLOOKUP($B255,[5]OAX!$B$51:$S$1085,17,0),0)</f>
        <v>0</v>
      </c>
      <c r="S255" s="411">
        <f>IFERROR(VLOOKUP($B255,[5]OAX!$B$51:$S$1085,18,0),0)</f>
        <v>0</v>
      </c>
      <c r="T255" s="409">
        <v>0</v>
      </c>
      <c r="U255" s="409">
        <v>0</v>
      </c>
      <c r="V255" s="409">
        <v>0</v>
      </c>
      <c r="W255" s="409">
        <v>0</v>
      </c>
      <c r="X255" s="409">
        <v>0</v>
      </c>
      <c r="Y255" s="409">
        <v>0</v>
      </c>
      <c r="Z255" s="409">
        <v>0</v>
      </c>
      <c r="AA255" s="409">
        <v>0</v>
      </c>
      <c r="AB255" s="409">
        <f t="shared" si="213"/>
        <v>0</v>
      </c>
      <c r="AC255" s="409">
        <f t="shared" si="213"/>
        <v>0</v>
      </c>
      <c r="AD255" s="409">
        <f t="shared" si="202"/>
        <v>0</v>
      </c>
      <c r="AE255" s="409">
        <v>0</v>
      </c>
      <c r="AF255" s="409">
        <v>0</v>
      </c>
      <c r="AG255" s="409">
        <f t="shared" si="203"/>
        <v>0</v>
      </c>
      <c r="AH255" s="409">
        <v>0</v>
      </c>
      <c r="AI255" s="409">
        <v>0</v>
      </c>
      <c r="AJ255" s="409">
        <f t="shared" si="204"/>
        <v>0</v>
      </c>
      <c r="AK255" s="409">
        <v>0</v>
      </c>
      <c r="AL255" s="409">
        <v>0</v>
      </c>
      <c r="AM255" s="409">
        <f t="shared" si="205"/>
        <v>0</v>
      </c>
      <c r="AN255" s="409">
        <v>0</v>
      </c>
      <c r="AO255" s="409">
        <v>0</v>
      </c>
      <c r="AP255" s="409">
        <f t="shared" si="206"/>
        <v>0</v>
      </c>
      <c r="AQ255" s="409">
        <f t="shared" si="214"/>
        <v>0</v>
      </c>
      <c r="AR255" s="409">
        <f t="shared" si="214"/>
        <v>0</v>
      </c>
      <c r="AS255" s="409">
        <f t="shared" si="207"/>
        <v>0</v>
      </c>
      <c r="AT255" s="409">
        <f t="shared" si="215"/>
        <v>0</v>
      </c>
      <c r="AU255" s="409">
        <f t="shared" si="215"/>
        <v>0</v>
      </c>
      <c r="AV255" s="409">
        <v>0</v>
      </c>
      <c r="AW255" s="409">
        <v>0</v>
      </c>
      <c r="AX255" s="409">
        <v>0</v>
      </c>
      <c r="AY255" s="409">
        <v>0</v>
      </c>
      <c r="AZ255" s="409">
        <f t="shared" si="210"/>
        <v>0</v>
      </c>
      <c r="BA255" s="409">
        <f t="shared" si="210"/>
        <v>0</v>
      </c>
    </row>
    <row r="256" spans="1:53" ht="46.5" hidden="1">
      <c r="A256" s="271"/>
      <c r="B256" s="78" t="str">
        <f t="shared" si="126"/>
        <v>1355000590059132</v>
      </c>
      <c r="C256" s="406">
        <v>2023</v>
      </c>
      <c r="D256" s="406">
        <v>20</v>
      </c>
      <c r="E256" s="406">
        <v>1</v>
      </c>
      <c r="F256" s="406">
        <v>3</v>
      </c>
      <c r="G256" s="406">
        <v>5</v>
      </c>
      <c r="H256" s="406">
        <v>5000</v>
      </c>
      <c r="I256" s="445">
        <v>5900</v>
      </c>
      <c r="J256" s="445">
        <v>591</v>
      </c>
      <c r="K256" s="407">
        <v>3</v>
      </c>
      <c r="L256" s="407">
        <v>2</v>
      </c>
      <c r="M256" s="429" t="s">
        <v>245</v>
      </c>
      <c r="N256" s="409">
        <f>IFERROR(VLOOKUP($B256,[5]OAX!$B$51:$S$1085,13,0),0)</f>
        <v>0</v>
      </c>
      <c r="O256" s="409">
        <f>IFERROR(VLOOKUP($B256,[5]OAX!$B$51:$S$1085,14,0),0)</f>
        <v>0</v>
      </c>
      <c r="P256" s="409">
        <f t="shared" si="176"/>
        <v>0</v>
      </c>
      <c r="Q256" s="175" t="s">
        <v>243</v>
      </c>
      <c r="R256" s="411">
        <f>IFERROR(VLOOKUP($B256,[5]OAX!$B$51:$S$1085,17,0),0)</f>
        <v>0</v>
      </c>
      <c r="S256" s="411">
        <f>IFERROR(VLOOKUP($B256,[5]OAX!$B$51:$S$1085,18,0),0)</f>
        <v>0</v>
      </c>
      <c r="T256" s="409">
        <v>0</v>
      </c>
      <c r="U256" s="409">
        <v>0</v>
      </c>
      <c r="V256" s="409">
        <v>0</v>
      </c>
      <c r="W256" s="409">
        <v>0</v>
      </c>
      <c r="X256" s="409">
        <v>0</v>
      </c>
      <c r="Y256" s="409">
        <v>0</v>
      </c>
      <c r="Z256" s="409">
        <v>0</v>
      </c>
      <c r="AA256" s="409">
        <v>0</v>
      </c>
      <c r="AB256" s="409">
        <f t="shared" si="213"/>
        <v>0</v>
      </c>
      <c r="AC256" s="409">
        <f t="shared" si="213"/>
        <v>0</v>
      </c>
      <c r="AD256" s="409">
        <f t="shared" si="202"/>
        <v>0</v>
      </c>
      <c r="AE256" s="409">
        <v>0</v>
      </c>
      <c r="AF256" s="409">
        <v>0</v>
      </c>
      <c r="AG256" s="409">
        <f t="shared" si="203"/>
        <v>0</v>
      </c>
      <c r="AH256" s="409">
        <v>0</v>
      </c>
      <c r="AI256" s="409">
        <v>0</v>
      </c>
      <c r="AJ256" s="409">
        <f t="shared" si="204"/>
        <v>0</v>
      </c>
      <c r="AK256" s="409">
        <v>0</v>
      </c>
      <c r="AL256" s="409">
        <v>0</v>
      </c>
      <c r="AM256" s="409">
        <f t="shared" si="205"/>
        <v>0</v>
      </c>
      <c r="AN256" s="409">
        <v>0</v>
      </c>
      <c r="AO256" s="409">
        <v>0</v>
      </c>
      <c r="AP256" s="409">
        <f t="shared" si="206"/>
        <v>0</v>
      </c>
      <c r="AQ256" s="409">
        <f t="shared" si="214"/>
        <v>0</v>
      </c>
      <c r="AR256" s="409">
        <f t="shared" si="214"/>
        <v>0</v>
      </c>
      <c r="AS256" s="409">
        <f t="shared" si="207"/>
        <v>0</v>
      </c>
      <c r="AT256" s="409">
        <f t="shared" si="215"/>
        <v>0</v>
      </c>
      <c r="AU256" s="409">
        <f t="shared" si="215"/>
        <v>0</v>
      </c>
      <c r="AV256" s="409">
        <v>0</v>
      </c>
      <c r="AW256" s="409">
        <v>0</v>
      </c>
      <c r="AX256" s="409">
        <v>0</v>
      </c>
      <c r="AY256" s="409">
        <v>0</v>
      </c>
      <c r="AZ256" s="409">
        <f t="shared" si="210"/>
        <v>0</v>
      </c>
      <c r="BA256" s="409">
        <f t="shared" si="210"/>
        <v>0</v>
      </c>
    </row>
    <row r="257" spans="1:53" ht="46.5" hidden="1">
      <c r="A257" s="271"/>
      <c r="B257" s="78" t="str">
        <f t="shared" si="126"/>
        <v>1355000590059142</v>
      </c>
      <c r="C257" s="406">
        <v>2023</v>
      </c>
      <c r="D257" s="406">
        <v>20</v>
      </c>
      <c r="E257" s="406">
        <v>1</v>
      </c>
      <c r="F257" s="406">
        <v>3</v>
      </c>
      <c r="G257" s="406">
        <v>5</v>
      </c>
      <c r="H257" s="406">
        <v>5000</v>
      </c>
      <c r="I257" s="445">
        <v>5900</v>
      </c>
      <c r="J257" s="445">
        <v>591</v>
      </c>
      <c r="K257" s="407">
        <v>4</v>
      </c>
      <c r="L257" s="407">
        <v>2</v>
      </c>
      <c r="M257" s="429" t="s">
        <v>246</v>
      </c>
      <c r="N257" s="409">
        <f>IFERROR(VLOOKUP($B257,[5]OAX!$B$51:$S$1085,13,0),0)</f>
        <v>0</v>
      </c>
      <c r="O257" s="409">
        <f>IFERROR(VLOOKUP($B257,[5]OAX!$B$51:$S$1085,14,0),0)</f>
        <v>0</v>
      </c>
      <c r="P257" s="409">
        <f t="shared" si="176"/>
        <v>0</v>
      </c>
      <c r="Q257" s="175" t="s">
        <v>243</v>
      </c>
      <c r="R257" s="411">
        <f>IFERROR(VLOOKUP($B257,[5]OAX!$B$51:$S$1085,17,0),0)</f>
        <v>0</v>
      </c>
      <c r="S257" s="411">
        <f>IFERROR(VLOOKUP($B257,[5]OAX!$B$51:$S$1085,18,0),0)</f>
        <v>0</v>
      </c>
      <c r="T257" s="409">
        <v>0</v>
      </c>
      <c r="U257" s="409">
        <v>0</v>
      </c>
      <c r="V257" s="409">
        <v>0</v>
      </c>
      <c r="W257" s="409">
        <v>0</v>
      </c>
      <c r="X257" s="409">
        <v>0</v>
      </c>
      <c r="Y257" s="409">
        <v>0</v>
      </c>
      <c r="Z257" s="409">
        <v>0</v>
      </c>
      <c r="AA257" s="409">
        <v>0</v>
      </c>
      <c r="AB257" s="409">
        <f t="shared" si="213"/>
        <v>0</v>
      </c>
      <c r="AC257" s="409">
        <f t="shared" si="213"/>
        <v>0</v>
      </c>
      <c r="AD257" s="409">
        <f t="shared" si="202"/>
        <v>0</v>
      </c>
      <c r="AE257" s="409">
        <v>0</v>
      </c>
      <c r="AF257" s="409">
        <v>0</v>
      </c>
      <c r="AG257" s="409">
        <f t="shared" si="203"/>
        <v>0</v>
      </c>
      <c r="AH257" s="409">
        <v>0</v>
      </c>
      <c r="AI257" s="409">
        <v>0</v>
      </c>
      <c r="AJ257" s="409">
        <f t="shared" si="204"/>
        <v>0</v>
      </c>
      <c r="AK257" s="409">
        <v>0</v>
      </c>
      <c r="AL257" s="409">
        <v>0</v>
      </c>
      <c r="AM257" s="409">
        <f t="shared" si="205"/>
        <v>0</v>
      </c>
      <c r="AN257" s="409">
        <v>0</v>
      </c>
      <c r="AO257" s="409">
        <v>0</v>
      </c>
      <c r="AP257" s="409">
        <f t="shared" si="206"/>
        <v>0</v>
      </c>
      <c r="AQ257" s="409">
        <f t="shared" si="214"/>
        <v>0</v>
      </c>
      <c r="AR257" s="409">
        <f t="shared" si="214"/>
        <v>0</v>
      </c>
      <c r="AS257" s="409">
        <f t="shared" si="207"/>
        <v>0</v>
      </c>
      <c r="AT257" s="409">
        <f t="shared" si="215"/>
        <v>0</v>
      </c>
      <c r="AU257" s="409">
        <f t="shared" si="215"/>
        <v>0</v>
      </c>
      <c r="AV257" s="409">
        <v>0</v>
      </c>
      <c r="AW257" s="409">
        <v>0</v>
      </c>
      <c r="AX257" s="409">
        <v>0</v>
      </c>
      <c r="AY257" s="409">
        <v>0</v>
      </c>
      <c r="AZ257" s="409">
        <f t="shared" si="210"/>
        <v>0</v>
      </c>
      <c r="BA257" s="409">
        <f t="shared" si="210"/>
        <v>0</v>
      </c>
    </row>
    <row r="258" spans="1:53" ht="24.75" hidden="1">
      <c r="A258" s="271"/>
      <c r="B258" s="78" t="str">
        <f t="shared" si="126"/>
        <v>1355000590059152</v>
      </c>
      <c r="C258" s="406">
        <v>2023</v>
      </c>
      <c r="D258" s="406">
        <v>20</v>
      </c>
      <c r="E258" s="406">
        <v>1</v>
      </c>
      <c r="F258" s="406">
        <v>3</v>
      </c>
      <c r="G258" s="406">
        <v>5</v>
      </c>
      <c r="H258" s="406">
        <v>5000</v>
      </c>
      <c r="I258" s="445">
        <v>5900</v>
      </c>
      <c r="J258" s="445">
        <v>591</v>
      </c>
      <c r="K258" s="407">
        <v>5</v>
      </c>
      <c r="L258" s="407">
        <v>2</v>
      </c>
      <c r="M258" s="429" t="s">
        <v>247</v>
      </c>
      <c r="N258" s="409">
        <f>IFERROR(VLOOKUP($B258,[5]OAX!$B$51:$S$1085,13,0),0)</f>
        <v>0</v>
      </c>
      <c r="O258" s="409">
        <f>IFERROR(VLOOKUP($B258,[5]OAX!$B$51:$S$1085,14,0),0)</f>
        <v>0</v>
      </c>
      <c r="P258" s="409">
        <f t="shared" si="176"/>
        <v>0</v>
      </c>
      <c r="Q258" s="175" t="s">
        <v>243</v>
      </c>
      <c r="R258" s="411">
        <f>IFERROR(VLOOKUP($B258,[5]OAX!$B$51:$S$1085,17,0),0)</f>
        <v>0</v>
      </c>
      <c r="S258" s="411">
        <f>IFERROR(VLOOKUP($B258,[5]OAX!$B$51:$S$1085,18,0),0)</f>
        <v>0</v>
      </c>
      <c r="T258" s="409">
        <v>0</v>
      </c>
      <c r="U258" s="409">
        <v>0</v>
      </c>
      <c r="V258" s="409">
        <v>0</v>
      </c>
      <c r="W258" s="409">
        <v>0</v>
      </c>
      <c r="X258" s="409">
        <v>0</v>
      </c>
      <c r="Y258" s="409">
        <v>0</v>
      </c>
      <c r="Z258" s="409">
        <v>0</v>
      </c>
      <c r="AA258" s="409">
        <v>0</v>
      </c>
      <c r="AB258" s="409">
        <f t="shared" si="213"/>
        <v>0</v>
      </c>
      <c r="AC258" s="409">
        <f t="shared" si="213"/>
        <v>0</v>
      </c>
      <c r="AD258" s="409">
        <f t="shared" si="202"/>
        <v>0</v>
      </c>
      <c r="AE258" s="409">
        <v>0</v>
      </c>
      <c r="AF258" s="409">
        <v>0</v>
      </c>
      <c r="AG258" s="409">
        <f t="shared" si="203"/>
        <v>0</v>
      </c>
      <c r="AH258" s="409">
        <v>0</v>
      </c>
      <c r="AI258" s="409">
        <v>0</v>
      </c>
      <c r="AJ258" s="409">
        <f t="shared" si="204"/>
        <v>0</v>
      </c>
      <c r="AK258" s="409">
        <v>0</v>
      </c>
      <c r="AL258" s="409">
        <v>0</v>
      </c>
      <c r="AM258" s="409">
        <f t="shared" si="205"/>
        <v>0</v>
      </c>
      <c r="AN258" s="409">
        <v>0</v>
      </c>
      <c r="AO258" s="409">
        <v>0</v>
      </c>
      <c r="AP258" s="409">
        <f t="shared" si="206"/>
        <v>0</v>
      </c>
      <c r="AQ258" s="409">
        <f t="shared" si="214"/>
        <v>0</v>
      </c>
      <c r="AR258" s="409">
        <f t="shared" si="214"/>
        <v>0</v>
      </c>
      <c r="AS258" s="409">
        <f t="shared" si="207"/>
        <v>0</v>
      </c>
      <c r="AT258" s="409">
        <f t="shared" si="215"/>
        <v>0</v>
      </c>
      <c r="AU258" s="409">
        <f t="shared" si="215"/>
        <v>0</v>
      </c>
      <c r="AV258" s="409">
        <v>0</v>
      </c>
      <c r="AW258" s="409">
        <v>0</v>
      </c>
      <c r="AX258" s="409">
        <v>0</v>
      </c>
      <c r="AY258" s="409">
        <v>0</v>
      </c>
      <c r="AZ258" s="409">
        <f t="shared" si="210"/>
        <v>0</v>
      </c>
      <c r="BA258" s="409">
        <f t="shared" si="210"/>
        <v>0</v>
      </c>
    </row>
    <row r="259" spans="1:53" ht="24.75" hidden="1">
      <c r="A259" s="271"/>
      <c r="B259" s="78" t="str">
        <f t="shared" si="126"/>
        <v>1355000590059162</v>
      </c>
      <c r="C259" s="406">
        <v>2023</v>
      </c>
      <c r="D259" s="406">
        <v>20</v>
      </c>
      <c r="E259" s="406">
        <v>1</v>
      </c>
      <c r="F259" s="406">
        <v>3</v>
      </c>
      <c r="G259" s="406">
        <v>5</v>
      </c>
      <c r="H259" s="406">
        <v>5000</v>
      </c>
      <c r="I259" s="445">
        <v>5900</v>
      </c>
      <c r="J259" s="445">
        <v>591</v>
      </c>
      <c r="K259" s="407">
        <v>6</v>
      </c>
      <c r="L259" s="407">
        <v>2</v>
      </c>
      <c r="M259" s="429" t="s">
        <v>248</v>
      </c>
      <c r="N259" s="409">
        <f>IFERROR(VLOOKUP($B259,[5]OAX!$B$51:$S$1085,13,0),0)</f>
        <v>0</v>
      </c>
      <c r="O259" s="409">
        <f>IFERROR(VLOOKUP($B259,[5]OAX!$B$51:$S$1085,14,0),0)</f>
        <v>0</v>
      </c>
      <c r="P259" s="409">
        <f t="shared" si="176"/>
        <v>0</v>
      </c>
      <c r="Q259" s="175" t="s">
        <v>243</v>
      </c>
      <c r="R259" s="411">
        <f>IFERROR(VLOOKUP($B259,[5]OAX!$B$51:$S$1085,17,0),0)</f>
        <v>0</v>
      </c>
      <c r="S259" s="411">
        <f>IFERROR(VLOOKUP($B259,[5]OAX!$B$51:$S$1085,18,0),0)</f>
        <v>0</v>
      </c>
      <c r="T259" s="409">
        <v>0</v>
      </c>
      <c r="U259" s="409">
        <v>0</v>
      </c>
      <c r="V259" s="409">
        <v>0</v>
      </c>
      <c r="W259" s="409">
        <v>0</v>
      </c>
      <c r="X259" s="409">
        <v>0</v>
      </c>
      <c r="Y259" s="409">
        <v>0</v>
      </c>
      <c r="Z259" s="409">
        <v>0</v>
      </c>
      <c r="AA259" s="409">
        <v>0</v>
      </c>
      <c r="AB259" s="409">
        <f t="shared" si="213"/>
        <v>0</v>
      </c>
      <c r="AC259" s="409">
        <f t="shared" si="213"/>
        <v>0</v>
      </c>
      <c r="AD259" s="409">
        <f t="shared" si="202"/>
        <v>0</v>
      </c>
      <c r="AE259" s="409">
        <v>0</v>
      </c>
      <c r="AF259" s="409">
        <v>0</v>
      </c>
      <c r="AG259" s="409">
        <f t="shared" si="203"/>
        <v>0</v>
      </c>
      <c r="AH259" s="409">
        <v>0</v>
      </c>
      <c r="AI259" s="409">
        <v>0</v>
      </c>
      <c r="AJ259" s="409">
        <f t="shared" si="204"/>
        <v>0</v>
      </c>
      <c r="AK259" s="409">
        <v>0</v>
      </c>
      <c r="AL259" s="409">
        <v>0</v>
      </c>
      <c r="AM259" s="409">
        <f t="shared" si="205"/>
        <v>0</v>
      </c>
      <c r="AN259" s="409">
        <v>0</v>
      </c>
      <c r="AO259" s="409">
        <v>0</v>
      </c>
      <c r="AP259" s="409">
        <f t="shared" si="206"/>
        <v>0</v>
      </c>
      <c r="AQ259" s="409">
        <f t="shared" si="214"/>
        <v>0</v>
      </c>
      <c r="AR259" s="409">
        <f t="shared" si="214"/>
        <v>0</v>
      </c>
      <c r="AS259" s="409">
        <f t="shared" si="207"/>
        <v>0</v>
      </c>
      <c r="AT259" s="409">
        <f t="shared" si="215"/>
        <v>0</v>
      </c>
      <c r="AU259" s="409">
        <f t="shared" si="215"/>
        <v>0</v>
      </c>
      <c r="AV259" s="409">
        <v>0</v>
      </c>
      <c r="AW259" s="409">
        <v>0</v>
      </c>
      <c r="AX259" s="409">
        <v>0</v>
      </c>
      <c r="AY259" s="409">
        <v>0</v>
      </c>
      <c r="AZ259" s="409">
        <f t="shared" si="210"/>
        <v>0</v>
      </c>
      <c r="BA259" s="409">
        <f t="shared" si="210"/>
        <v>0</v>
      </c>
    </row>
    <row r="260" spans="1:53" ht="24.75" hidden="1">
      <c r="A260" s="271"/>
      <c r="B260" s="78" t="str">
        <f t="shared" si="126"/>
        <v>1355000590059172</v>
      </c>
      <c r="C260" s="406">
        <v>2023</v>
      </c>
      <c r="D260" s="406">
        <v>20</v>
      </c>
      <c r="E260" s="406">
        <v>1</v>
      </c>
      <c r="F260" s="406">
        <v>3</v>
      </c>
      <c r="G260" s="406">
        <v>5</v>
      </c>
      <c r="H260" s="406">
        <v>5000</v>
      </c>
      <c r="I260" s="445">
        <v>5900</v>
      </c>
      <c r="J260" s="445">
        <v>591</v>
      </c>
      <c r="K260" s="407">
        <v>7</v>
      </c>
      <c r="L260" s="407">
        <v>2</v>
      </c>
      <c r="M260" s="429" t="s">
        <v>249</v>
      </c>
      <c r="N260" s="409">
        <f>IFERROR(VLOOKUP($B260,[5]OAX!$B$51:$S$1085,13,0),0)</f>
        <v>0</v>
      </c>
      <c r="O260" s="409">
        <f>IFERROR(VLOOKUP($B260,[5]OAX!$B$51:$S$1085,14,0),0)</f>
        <v>0</v>
      </c>
      <c r="P260" s="409">
        <f t="shared" si="176"/>
        <v>0</v>
      </c>
      <c r="Q260" s="175" t="s">
        <v>243</v>
      </c>
      <c r="R260" s="411">
        <f>IFERROR(VLOOKUP($B260,[5]OAX!$B$51:$S$1085,17,0),0)</f>
        <v>0</v>
      </c>
      <c r="S260" s="411">
        <f>IFERROR(VLOOKUP($B260,[5]OAX!$B$51:$S$1085,18,0),0)</f>
        <v>0</v>
      </c>
      <c r="T260" s="409">
        <v>0</v>
      </c>
      <c r="U260" s="409">
        <v>0</v>
      </c>
      <c r="V260" s="409">
        <v>0</v>
      </c>
      <c r="W260" s="409">
        <v>0</v>
      </c>
      <c r="X260" s="409">
        <v>0</v>
      </c>
      <c r="Y260" s="409">
        <v>0</v>
      </c>
      <c r="Z260" s="409">
        <v>0</v>
      </c>
      <c r="AA260" s="409">
        <v>0</v>
      </c>
      <c r="AB260" s="409">
        <f t="shared" si="213"/>
        <v>0</v>
      </c>
      <c r="AC260" s="409">
        <f t="shared" si="213"/>
        <v>0</v>
      </c>
      <c r="AD260" s="409">
        <f t="shared" si="202"/>
        <v>0</v>
      </c>
      <c r="AE260" s="409">
        <v>0</v>
      </c>
      <c r="AF260" s="409">
        <v>0</v>
      </c>
      <c r="AG260" s="409">
        <f t="shared" si="203"/>
        <v>0</v>
      </c>
      <c r="AH260" s="409">
        <v>0</v>
      </c>
      <c r="AI260" s="409">
        <v>0</v>
      </c>
      <c r="AJ260" s="409">
        <f t="shared" si="204"/>
        <v>0</v>
      </c>
      <c r="AK260" s="409">
        <v>0</v>
      </c>
      <c r="AL260" s="409">
        <v>0</v>
      </c>
      <c r="AM260" s="409">
        <f t="shared" si="205"/>
        <v>0</v>
      </c>
      <c r="AN260" s="409">
        <v>0</v>
      </c>
      <c r="AO260" s="409">
        <v>0</v>
      </c>
      <c r="AP260" s="409">
        <f t="shared" si="206"/>
        <v>0</v>
      </c>
      <c r="AQ260" s="409">
        <f t="shared" si="214"/>
        <v>0</v>
      </c>
      <c r="AR260" s="409">
        <f t="shared" si="214"/>
        <v>0</v>
      </c>
      <c r="AS260" s="409">
        <f t="shared" si="207"/>
        <v>0</v>
      </c>
      <c r="AT260" s="409">
        <f t="shared" si="215"/>
        <v>0</v>
      </c>
      <c r="AU260" s="409">
        <f t="shared" si="215"/>
        <v>0</v>
      </c>
      <c r="AV260" s="409">
        <v>0</v>
      </c>
      <c r="AW260" s="409">
        <v>0</v>
      </c>
      <c r="AX260" s="409">
        <v>0</v>
      </c>
      <c r="AY260" s="409">
        <v>0</v>
      </c>
      <c r="AZ260" s="409">
        <f t="shared" si="210"/>
        <v>0</v>
      </c>
      <c r="BA260" s="409">
        <f t="shared" si="210"/>
        <v>0</v>
      </c>
    </row>
    <row r="261" spans="1:53" ht="24.75" hidden="1">
      <c r="A261" s="271"/>
      <c r="B261" s="78" t="str">
        <f t="shared" si="126"/>
        <v>1355000590059182</v>
      </c>
      <c r="C261" s="406">
        <v>2023</v>
      </c>
      <c r="D261" s="406">
        <v>20</v>
      </c>
      <c r="E261" s="406">
        <v>1</v>
      </c>
      <c r="F261" s="406">
        <v>3</v>
      </c>
      <c r="G261" s="406">
        <v>5</v>
      </c>
      <c r="H261" s="406">
        <v>5000</v>
      </c>
      <c r="I261" s="445">
        <v>5900</v>
      </c>
      <c r="J261" s="445">
        <v>591</v>
      </c>
      <c r="K261" s="407">
        <v>8</v>
      </c>
      <c r="L261" s="407">
        <v>2</v>
      </c>
      <c r="M261" s="429" t="s">
        <v>250</v>
      </c>
      <c r="N261" s="409">
        <f>IFERROR(VLOOKUP($B261,[5]OAX!$B$51:$S$1085,13,0),0)</f>
        <v>0</v>
      </c>
      <c r="O261" s="409">
        <f>IFERROR(VLOOKUP($B261,[5]OAX!$B$51:$S$1085,14,0),0)</f>
        <v>0</v>
      </c>
      <c r="P261" s="409">
        <f t="shared" si="176"/>
        <v>0</v>
      </c>
      <c r="Q261" s="175" t="s">
        <v>243</v>
      </c>
      <c r="R261" s="411">
        <f>IFERROR(VLOOKUP($B261,[5]OAX!$B$51:$S$1085,17,0),0)</f>
        <v>0</v>
      </c>
      <c r="S261" s="411">
        <f>IFERROR(VLOOKUP($B261,[5]OAX!$B$51:$S$1085,18,0),0)</f>
        <v>0</v>
      </c>
      <c r="T261" s="409">
        <v>0</v>
      </c>
      <c r="U261" s="409">
        <v>0</v>
      </c>
      <c r="V261" s="409">
        <v>0</v>
      </c>
      <c r="W261" s="409">
        <v>0</v>
      </c>
      <c r="X261" s="409">
        <v>0</v>
      </c>
      <c r="Y261" s="409">
        <v>0</v>
      </c>
      <c r="Z261" s="409">
        <v>0</v>
      </c>
      <c r="AA261" s="409">
        <v>0</v>
      </c>
      <c r="AB261" s="409">
        <f t="shared" si="213"/>
        <v>0</v>
      </c>
      <c r="AC261" s="409">
        <f t="shared" si="213"/>
        <v>0</v>
      </c>
      <c r="AD261" s="409">
        <f t="shared" si="202"/>
        <v>0</v>
      </c>
      <c r="AE261" s="409">
        <v>0</v>
      </c>
      <c r="AF261" s="409">
        <v>0</v>
      </c>
      <c r="AG261" s="409">
        <f t="shared" si="203"/>
        <v>0</v>
      </c>
      <c r="AH261" s="409">
        <v>0</v>
      </c>
      <c r="AI261" s="409">
        <v>0</v>
      </c>
      <c r="AJ261" s="409">
        <f t="shared" si="204"/>
        <v>0</v>
      </c>
      <c r="AK261" s="409">
        <v>0</v>
      </c>
      <c r="AL261" s="409">
        <v>0</v>
      </c>
      <c r="AM261" s="409">
        <f t="shared" si="205"/>
        <v>0</v>
      </c>
      <c r="AN261" s="409">
        <v>0</v>
      </c>
      <c r="AO261" s="409">
        <v>0</v>
      </c>
      <c r="AP261" s="409">
        <f t="shared" si="206"/>
        <v>0</v>
      </c>
      <c r="AQ261" s="409">
        <f t="shared" si="214"/>
        <v>0</v>
      </c>
      <c r="AR261" s="409">
        <f t="shared" si="214"/>
        <v>0</v>
      </c>
      <c r="AS261" s="409">
        <f t="shared" si="207"/>
        <v>0</v>
      </c>
      <c r="AT261" s="409">
        <f t="shared" si="215"/>
        <v>0</v>
      </c>
      <c r="AU261" s="409">
        <f t="shared" si="215"/>
        <v>0</v>
      </c>
      <c r="AV261" s="409">
        <v>0</v>
      </c>
      <c r="AW261" s="409">
        <v>0</v>
      </c>
      <c r="AX261" s="409">
        <v>0</v>
      </c>
      <c r="AY261" s="409">
        <v>0</v>
      </c>
      <c r="AZ261" s="409">
        <f t="shared" si="210"/>
        <v>0</v>
      </c>
      <c r="BA261" s="409">
        <f t="shared" si="210"/>
        <v>0</v>
      </c>
    </row>
    <row r="262" spans="1:53" ht="24.75" hidden="1">
      <c r="A262" s="271"/>
      <c r="B262" s="78" t="str">
        <f t="shared" si="126"/>
        <v>1355000590059192</v>
      </c>
      <c r="C262" s="406">
        <v>2023</v>
      </c>
      <c r="D262" s="406">
        <v>20</v>
      </c>
      <c r="E262" s="406">
        <v>1</v>
      </c>
      <c r="F262" s="406">
        <v>3</v>
      </c>
      <c r="G262" s="406">
        <v>5</v>
      </c>
      <c r="H262" s="406">
        <v>5000</v>
      </c>
      <c r="I262" s="445">
        <v>5900</v>
      </c>
      <c r="J262" s="445">
        <v>591</v>
      </c>
      <c r="K262" s="407">
        <v>9</v>
      </c>
      <c r="L262" s="407">
        <v>2</v>
      </c>
      <c r="M262" s="429" t="s">
        <v>251</v>
      </c>
      <c r="N262" s="409">
        <f>IFERROR(VLOOKUP($B262,[5]OAX!$B$51:$S$1085,13,0),0)</f>
        <v>0</v>
      </c>
      <c r="O262" s="409">
        <f>IFERROR(VLOOKUP($B262,[5]OAX!$B$51:$S$1085,14,0),0)</f>
        <v>0</v>
      </c>
      <c r="P262" s="409">
        <f t="shared" si="176"/>
        <v>0</v>
      </c>
      <c r="Q262" s="175" t="s">
        <v>243</v>
      </c>
      <c r="R262" s="411">
        <f>IFERROR(VLOOKUP($B262,[5]OAX!$B$51:$S$1085,17,0),0)</f>
        <v>0</v>
      </c>
      <c r="S262" s="411">
        <f>IFERROR(VLOOKUP($B262,[5]OAX!$B$51:$S$1085,18,0),0)</f>
        <v>0</v>
      </c>
      <c r="T262" s="409">
        <v>0</v>
      </c>
      <c r="U262" s="409">
        <v>0</v>
      </c>
      <c r="V262" s="409">
        <v>0</v>
      </c>
      <c r="W262" s="409">
        <v>0</v>
      </c>
      <c r="X262" s="409">
        <v>0</v>
      </c>
      <c r="Y262" s="409">
        <v>0</v>
      </c>
      <c r="Z262" s="409">
        <v>0</v>
      </c>
      <c r="AA262" s="409">
        <v>0</v>
      </c>
      <c r="AB262" s="409">
        <f t="shared" si="213"/>
        <v>0</v>
      </c>
      <c r="AC262" s="409">
        <f t="shared" si="213"/>
        <v>0</v>
      </c>
      <c r="AD262" s="409">
        <f t="shared" si="202"/>
        <v>0</v>
      </c>
      <c r="AE262" s="409">
        <v>0</v>
      </c>
      <c r="AF262" s="409">
        <v>0</v>
      </c>
      <c r="AG262" s="409">
        <f t="shared" si="203"/>
        <v>0</v>
      </c>
      <c r="AH262" s="409">
        <v>0</v>
      </c>
      <c r="AI262" s="409">
        <v>0</v>
      </c>
      <c r="AJ262" s="409">
        <f t="shared" si="204"/>
        <v>0</v>
      </c>
      <c r="AK262" s="409">
        <v>0</v>
      </c>
      <c r="AL262" s="409">
        <v>0</v>
      </c>
      <c r="AM262" s="409">
        <f t="shared" si="205"/>
        <v>0</v>
      </c>
      <c r="AN262" s="409">
        <v>0</v>
      </c>
      <c r="AO262" s="409">
        <v>0</v>
      </c>
      <c r="AP262" s="409">
        <f t="shared" si="206"/>
        <v>0</v>
      </c>
      <c r="AQ262" s="409">
        <f t="shared" si="214"/>
        <v>0</v>
      </c>
      <c r="AR262" s="409">
        <f t="shared" si="214"/>
        <v>0</v>
      </c>
      <c r="AS262" s="409">
        <f t="shared" si="207"/>
        <v>0</v>
      </c>
      <c r="AT262" s="409">
        <f t="shared" si="215"/>
        <v>0</v>
      </c>
      <c r="AU262" s="409">
        <f t="shared" si="215"/>
        <v>0</v>
      </c>
      <c r="AV262" s="409">
        <v>0</v>
      </c>
      <c r="AW262" s="409">
        <v>0</v>
      </c>
      <c r="AX262" s="409">
        <v>0</v>
      </c>
      <c r="AY262" s="409">
        <v>0</v>
      </c>
      <c r="AZ262" s="409">
        <f t="shared" si="210"/>
        <v>0</v>
      </c>
      <c r="BA262" s="409">
        <f t="shared" si="210"/>
        <v>0</v>
      </c>
    </row>
    <row r="263" spans="1:53" ht="46.5" hidden="1">
      <c r="A263" s="271"/>
      <c r="B263" s="78" t="str">
        <f t="shared" si="126"/>
        <v>13550005900591102</v>
      </c>
      <c r="C263" s="406">
        <v>2023</v>
      </c>
      <c r="D263" s="406">
        <v>20</v>
      </c>
      <c r="E263" s="406">
        <v>1</v>
      </c>
      <c r="F263" s="406">
        <v>3</v>
      </c>
      <c r="G263" s="406">
        <v>5</v>
      </c>
      <c r="H263" s="406">
        <v>5000</v>
      </c>
      <c r="I263" s="445">
        <v>5900</v>
      </c>
      <c r="J263" s="445">
        <v>591</v>
      </c>
      <c r="K263" s="407">
        <v>10</v>
      </c>
      <c r="L263" s="407">
        <v>2</v>
      </c>
      <c r="M263" s="429" t="s">
        <v>252</v>
      </c>
      <c r="N263" s="409">
        <f>IFERROR(VLOOKUP($B263,[5]OAX!$B$51:$S$1085,13,0),0)</f>
        <v>0</v>
      </c>
      <c r="O263" s="409">
        <f>IFERROR(VLOOKUP($B263,[5]OAX!$B$51:$S$1085,14,0),0)</f>
        <v>0</v>
      </c>
      <c r="P263" s="409">
        <f t="shared" ref="P263:P329" si="216">+O263+N263</f>
        <v>0</v>
      </c>
      <c r="Q263" s="175" t="s">
        <v>243</v>
      </c>
      <c r="R263" s="411">
        <f>IFERROR(VLOOKUP($B263,[5]OAX!$B$51:$S$1085,17,0),0)</f>
        <v>0</v>
      </c>
      <c r="S263" s="411">
        <f>IFERROR(VLOOKUP($B263,[5]OAX!$B$51:$S$1085,18,0),0)</f>
        <v>0</v>
      </c>
      <c r="T263" s="409">
        <v>0</v>
      </c>
      <c r="U263" s="409">
        <v>0</v>
      </c>
      <c r="V263" s="409">
        <v>0</v>
      </c>
      <c r="W263" s="409">
        <v>0</v>
      </c>
      <c r="X263" s="409">
        <v>0</v>
      </c>
      <c r="Y263" s="409">
        <v>0</v>
      </c>
      <c r="Z263" s="409">
        <v>0</v>
      </c>
      <c r="AA263" s="409">
        <v>0</v>
      </c>
      <c r="AB263" s="409">
        <f t="shared" si="213"/>
        <v>0</v>
      </c>
      <c r="AC263" s="409">
        <f t="shared" si="213"/>
        <v>0</v>
      </c>
      <c r="AD263" s="409">
        <f t="shared" si="202"/>
        <v>0</v>
      </c>
      <c r="AE263" s="409">
        <v>0</v>
      </c>
      <c r="AF263" s="409">
        <v>0</v>
      </c>
      <c r="AG263" s="409">
        <f t="shared" si="203"/>
        <v>0</v>
      </c>
      <c r="AH263" s="409">
        <v>0</v>
      </c>
      <c r="AI263" s="409">
        <v>0</v>
      </c>
      <c r="AJ263" s="409">
        <f t="shared" si="204"/>
        <v>0</v>
      </c>
      <c r="AK263" s="409">
        <v>0</v>
      </c>
      <c r="AL263" s="409">
        <v>0</v>
      </c>
      <c r="AM263" s="409">
        <f t="shared" si="205"/>
        <v>0</v>
      </c>
      <c r="AN263" s="409">
        <v>0</v>
      </c>
      <c r="AO263" s="409">
        <v>0</v>
      </c>
      <c r="AP263" s="409">
        <f t="shared" si="206"/>
        <v>0</v>
      </c>
      <c r="AQ263" s="409">
        <f t="shared" si="214"/>
        <v>0</v>
      </c>
      <c r="AR263" s="409">
        <f t="shared" si="214"/>
        <v>0</v>
      </c>
      <c r="AS263" s="409">
        <f t="shared" si="207"/>
        <v>0</v>
      </c>
      <c r="AT263" s="409">
        <f t="shared" si="215"/>
        <v>0</v>
      </c>
      <c r="AU263" s="409">
        <f t="shared" si="215"/>
        <v>0</v>
      </c>
      <c r="AV263" s="409">
        <v>0</v>
      </c>
      <c r="AW263" s="409">
        <v>0</v>
      </c>
      <c r="AX263" s="409">
        <v>0</v>
      </c>
      <c r="AY263" s="409">
        <v>0</v>
      </c>
      <c r="AZ263" s="409">
        <f t="shared" si="210"/>
        <v>0</v>
      </c>
      <c r="BA263" s="409">
        <f t="shared" si="210"/>
        <v>0</v>
      </c>
    </row>
    <row r="264" spans="1:53" ht="24.75" hidden="1">
      <c r="A264" s="271"/>
      <c r="B264" s="78" t="str">
        <f t="shared" si="126"/>
        <v>13550005900591112</v>
      </c>
      <c r="C264" s="406">
        <v>2023</v>
      </c>
      <c r="D264" s="406">
        <v>20</v>
      </c>
      <c r="E264" s="406">
        <v>1</v>
      </c>
      <c r="F264" s="406">
        <v>3</v>
      </c>
      <c r="G264" s="406">
        <v>5</v>
      </c>
      <c r="H264" s="406">
        <v>5000</v>
      </c>
      <c r="I264" s="445">
        <v>5900</v>
      </c>
      <c r="J264" s="445">
        <v>591</v>
      </c>
      <c r="K264" s="407">
        <v>11</v>
      </c>
      <c r="L264" s="407">
        <v>2</v>
      </c>
      <c r="M264" s="429" t="s">
        <v>253</v>
      </c>
      <c r="N264" s="409">
        <f>IFERROR(VLOOKUP($B264,[5]OAX!$B$51:$S$1085,13,0),0)</f>
        <v>0</v>
      </c>
      <c r="O264" s="409">
        <f>IFERROR(VLOOKUP($B264,[5]OAX!$B$51:$S$1085,14,0),0)</f>
        <v>0</v>
      </c>
      <c r="P264" s="409">
        <f t="shared" si="216"/>
        <v>0</v>
      </c>
      <c r="Q264" s="175" t="s">
        <v>243</v>
      </c>
      <c r="R264" s="411">
        <f>IFERROR(VLOOKUP($B264,[5]OAX!$B$51:$S$1085,17,0),0)</f>
        <v>0</v>
      </c>
      <c r="S264" s="411">
        <f>IFERROR(VLOOKUP($B264,[5]OAX!$B$51:$S$1085,18,0),0)</f>
        <v>0</v>
      </c>
      <c r="T264" s="409">
        <v>0</v>
      </c>
      <c r="U264" s="409">
        <v>0</v>
      </c>
      <c r="V264" s="409">
        <v>0</v>
      </c>
      <c r="W264" s="409">
        <v>0</v>
      </c>
      <c r="X264" s="409">
        <v>0</v>
      </c>
      <c r="Y264" s="409">
        <v>0</v>
      </c>
      <c r="Z264" s="409">
        <v>0</v>
      </c>
      <c r="AA264" s="409">
        <v>0</v>
      </c>
      <c r="AB264" s="409">
        <f t="shared" si="213"/>
        <v>0</v>
      </c>
      <c r="AC264" s="409">
        <f t="shared" si="213"/>
        <v>0</v>
      </c>
      <c r="AD264" s="409">
        <f t="shared" si="202"/>
        <v>0</v>
      </c>
      <c r="AE264" s="409">
        <v>0</v>
      </c>
      <c r="AF264" s="409">
        <v>0</v>
      </c>
      <c r="AG264" s="409">
        <f t="shared" si="203"/>
        <v>0</v>
      </c>
      <c r="AH264" s="409">
        <v>0</v>
      </c>
      <c r="AI264" s="409">
        <v>0</v>
      </c>
      <c r="AJ264" s="409">
        <f t="shared" si="204"/>
        <v>0</v>
      </c>
      <c r="AK264" s="409">
        <v>0</v>
      </c>
      <c r="AL264" s="409">
        <v>0</v>
      </c>
      <c r="AM264" s="409">
        <f t="shared" si="205"/>
        <v>0</v>
      </c>
      <c r="AN264" s="409">
        <v>0</v>
      </c>
      <c r="AO264" s="409">
        <v>0</v>
      </c>
      <c r="AP264" s="409">
        <f t="shared" si="206"/>
        <v>0</v>
      </c>
      <c r="AQ264" s="409">
        <f t="shared" si="214"/>
        <v>0</v>
      </c>
      <c r="AR264" s="409">
        <f t="shared" si="214"/>
        <v>0</v>
      </c>
      <c r="AS264" s="409">
        <f t="shared" si="207"/>
        <v>0</v>
      </c>
      <c r="AT264" s="409">
        <f t="shared" si="215"/>
        <v>0</v>
      </c>
      <c r="AU264" s="409">
        <f t="shared" si="215"/>
        <v>0</v>
      </c>
      <c r="AV264" s="409">
        <v>0</v>
      </c>
      <c r="AW264" s="409">
        <v>0</v>
      </c>
      <c r="AX264" s="409">
        <v>0</v>
      </c>
      <c r="AY264" s="409">
        <v>0</v>
      </c>
      <c r="AZ264" s="409">
        <f t="shared" si="210"/>
        <v>0</v>
      </c>
      <c r="BA264" s="409">
        <f t="shared" si="210"/>
        <v>0</v>
      </c>
    </row>
    <row r="265" spans="1:53" ht="48.75">
      <c r="A265" s="271"/>
      <c r="B265" s="78" t="str">
        <f t="shared" si="126"/>
        <v>1353</v>
      </c>
      <c r="C265" s="159">
        <v>2023</v>
      </c>
      <c r="D265" s="160">
        <v>20</v>
      </c>
      <c r="E265" s="160">
        <v>1</v>
      </c>
      <c r="F265" s="160">
        <v>3</v>
      </c>
      <c r="G265" s="160">
        <v>5</v>
      </c>
      <c r="H265" s="160"/>
      <c r="I265" s="160"/>
      <c r="J265" s="161"/>
      <c r="K265" s="162"/>
      <c r="L265" s="162">
        <v>3</v>
      </c>
      <c r="M265" s="163" t="s">
        <v>254</v>
      </c>
      <c r="N265" s="164">
        <f>+N266+N270</f>
        <v>600000</v>
      </c>
      <c r="O265" s="164">
        <f>+O266+O270</f>
        <v>0</v>
      </c>
      <c r="P265" s="164">
        <f t="shared" si="216"/>
        <v>600000</v>
      </c>
      <c r="Q265" s="165"/>
      <c r="R265" s="164"/>
      <c r="S265" s="164"/>
      <c r="T265" s="164">
        <f>+T266+T270</f>
        <v>0</v>
      </c>
      <c r="U265" s="164">
        <f t="shared" ref="U265:AC265" si="217">+U266+U270</f>
        <v>0</v>
      </c>
      <c r="V265" s="164">
        <f t="shared" si="217"/>
        <v>0</v>
      </c>
      <c r="W265" s="164">
        <f t="shared" si="217"/>
        <v>0</v>
      </c>
      <c r="X265" s="164">
        <f t="shared" si="217"/>
        <v>0</v>
      </c>
      <c r="Y265" s="164">
        <f t="shared" si="217"/>
        <v>0</v>
      </c>
      <c r="Z265" s="164">
        <f t="shared" si="217"/>
        <v>0</v>
      </c>
      <c r="AA265" s="164">
        <f t="shared" si="217"/>
        <v>0</v>
      </c>
      <c r="AB265" s="164">
        <f t="shared" si="217"/>
        <v>600000</v>
      </c>
      <c r="AC265" s="164">
        <f t="shared" si="217"/>
        <v>0</v>
      </c>
      <c r="AD265" s="164">
        <f t="shared" si="202"/>
        <v>600000</v>
      </c>
      <c r="AE265" s="164">
        <f>+AE266+AE270</f>
        <v>596332.80000000005</v>
      </c>
      <c r="AF265" s="164">
        <f>+AF266+AF270</f>
        <v>0</v>
      </c>
      <c r="AG265" s="164">
        <f t="shared" si="203"/>
        <v>596332.80000000005</v>
      </c>
      <c r="AH265" s="164">
        <f>+AH266+AH270</f>
        <v>0</v>
      </c>
      <c r="AI265" s="164">
        <f>+AI266+AI270</f>
        <v>0</v>
      </c>
      <c r="AJ265" s="164">
        <f t="shared" si="204"/>
        <v>0</v>
      </c>
      <c r="AK265" s="164">
        <f>+AK266+AK270</f>
        <v>0</v>
      </c>
      <c r="AL265" s="164">
        <f>+AL266+AL270</f>
        <v>0</v>
      </c>
      <c r="AM265" s="164">
        <f t="shared" si="205"/>
        <v>0</v>
      </c>
      <c r="AN265" s="164">
        <f>+AN266+AN270</f>
        <v>0</v>
      </c>
      <c r="AO265" s="164">
        <f>+AO266+AO270</f>
        <v>0</v>
      </c>
      <c r="AP265" s="164">
        <f t="shared" si="206"/>
        <v>0</v>
      </c>
      <c r="AQ265" s="164">
        <f>+AQ266+AQ270</f>
        <v>3667.1999999999534</v>
      </c>
      <c r="AR265" s="164">
        <f>+AR266+AR270</f>
        <v>0</v>
      </c>
      <c r="AS265" s="164">
        <f t="shared" si="207"/>
        <v>3667.1999999999534</v>
      </c>
      <c r="AT265" s="164"/>
      <c r="AU265" s="164"/>
      <c r="AV265" s="164"/>
      <c r="AW265" s="164"/>
      <c r="AX265" s="164"/>
      <c r="AY265" s="164"/>
      <c r="AZ265" s="164"/>
      <c r="BA265" s="164"/>
    </row>
    <row r="266" spans="1:53" ht="24.75" hidden="1">
      <c r="A266" s="271"/>
      <c r="B266" s="78" t="str">
        <f t="shared" si="126"/>
        <v>13530003</v>
      </c>
      <c r="C266" s="389">
        <f>C265</f>
        <v>2023</v>
      </c>
      <c r="D266" s="388">
        <v>20</v>
      </c>
      <c r="E266" s="388">
        <v>1</v>
      </c>
      <c r="F266" s="388">
        <v>3</v>
      </c>
      <c r="G266" s="388">
        <v>5</v>
      </c>
      <c r="H266" s="388">
        <v>3000</v>
      </c>
      <c r="I266" s="388"/>
      <c r="J266" s="388"/>
      <c r="K266" s="389"/>
      <c r="L266" s="389">
        <v>3</v>
      </c>
      <c r="M266" s="390" t="s">
        <v>71</v>
      </c>
      <c r="N266" s="391">
        <f t="shared" ref="N266:O268" si="218">+N267</f>
        <v>0</v>
      </c>
      <c r="O266" s="391">
        <f t="shared" si="218"/>
        <v>0</v>
      </c>
      <c r="P266" s="391">
        <f t="shared" si="216"/>
        <v>0</v>
      </c>
      <c r="Q266" s="446" t="s">
        <v>45</v>
      </c>
      <c r="R266" s="447"/>
      <c r="S266" s="447"/>
      <c r="T266" s="391">
        <f>+T267</f>
        <v>0</v>
      </c>
      <c r="U266" s="391">
        <f t="shared" ref="U266:AC268" si="219">+U267</f>
        <v>0</v>
      </c>
      <c r="V266" s="391">
        <f t="shared" si="219"/>
        <v>0</v>
      </c>
      <c r="W266" s="391">
        <f t="shared" si="219"/>
        <v>0</v>
      </c>
      <c r="X266" s="391">
        <f t="shared" si="219"/>
        <v>0</v>
      </c>
      <c r="Y266" s="391">
        <f t="shared" si="219"/>
        <v>0</v>
      </c>
      <c r="Z266" s="391">
        <f t="shared" si="219"/>
        <v>0</v>
      </c>
      <c r="AA266" s="391">
        <f t="shared" si="219"/>
        <v>0</v>
      </c>
      <c r="AB266" s="391">
        <f t="shared" si="219"/>
        <v>0</v>
      </c>
      <c r="AC266" s="391">
        <f t="shared" si="219"/>
        <v>0</v>
      </c>
      <c r="AD266" s="391">
        <f t="shared" si="202"/>
        <v>0</v>
      </c>
      <c r="AE266" s="391">
        <f t="shared" ref="AE266:AF268" si="220">+AE267</f>
        <v>0</v>
      </c>
      <c r="AF266" s="391">
        <f t="shared" si="220"/>
        <v>0</v>
      </c>
      <c r="AG266" s="391">
        <f t="shared" si="203"/>
        <v>0</v>
      </c>
      <c r="AH266" s="391">
        <f t="shared" ref="AH266:AI268" si="221">+AH267</f>
        <v>0</v>
      </c>
      <c r="AI266" s="391">
        <f t="shared" si="221"/>
        <v>0</v>
      </c>
      <c r="AJ266" s="391">
        <f t="shared" si="204"/>
        <v>0</v>
      </c>
      <c r="AK266" s="391">
        <f t="shared" ref="AK266:AL268" si="222">+AK267</f>
        <v>0</v>
      </c>
      <c r="AL266" s="391">
        <f t="shared" si="222"/>
        <v>0</v>
      </c>
      <c r="AM266" s="391">
        <f t="shared" si="205"/>
        <v>0</v>
      </c>
      <c r="AN266" s="391">
        <f t="shared" ref="AN266:AO268" si="223">+AN267</f>
        <v>0</v>
      </c>
      <c r="AO266" s="391">
        <f t="shared" si="223"/>
        <v>0</v>
      </c>
      <c r="AP266" s="391">
        <f t="shared" si="206"/>
        <v>0</v>
      </c>
      <c r="AQ266" s="391">
        <f t="shared" ref="AQ266:AR268" si="224">+AQ267</f>
        <v>0</v>
      </c>
      <c r="AR266" s="391">
        <f t="shared" si="224"/>
        <v>0</v>
      </c>
      <c r="AS266" s="391">
        <f t="shared" si="207"/>
        <v>0</v>
      </c>
      <c r="AT266" s="391"/>
      <c r="AU266" s="391"/>
      <c r="AV266" s="391"/>
      <c r="AW266" s="391"/>
      <c r="AX266" s="391"/>
      <c r="AY266" s="391"/>
      <c r="AZ266" s="391"/>
      <c r="BA266" s="391"/>
    </row>
    <row r="267" spans="1:53" ht="48" hidden="1">
      <c r="A267" s="271"/>
      <c r="B267" s="78" t="str">
        <f t="shared" si="126"/>
        <v>135300033003</v>
      </c>
      <c r="C267" s="395">
        <f>C266</f>
        <v>2023</v>
      </c>
      <c r="D267" s="394">
        <v>20</v>
      </c>
      <c r="E267" s="394">
        <f>E266</f>
        <v>1</v>
      </c>
      <c r="F267" s="394">
        <v>3</v>
      </c>
      <c r="G267" s="394">
        <v>5</v>
      </c>
      <c r="H267" s="394">
        <v>3000</v>
      </c>
      <c r="I267" s="394">
        <v>3300</v>
      </c>
      <c r="J267" s="394"/>
      <c r="K267" s="395"/>
      <c r="L267" s="395">
        <v>3</v>
      </c>
      <c r="M267" s="396" t="s">
        <v>72</v>
      </c>
      <c r="N267" s="397">
        <f t="shared" si="218"/>
        <v>0</v>
      </c>
      <c r="O267" s="397">
        <f t="shared" si="218"/>
        <v>0</v>
      </c>
      <c r="P267" s="397">
        <f t="shared" si="216"/>
        <v>0</v>
      </c>
      <c r="Q267" s="448" t="s">
        <v>45</v>
      </c>
      <c r="R267" s="449"/>
      <c r="S267" s="449"/>
      <c r="T267" s="397">
        <f>+T268</f>
        <v>0</v>
      </c>
      <c r="U267" s="397">
        <f t="shared" si="219"/>
        <v>0</v>
      </c>
      <c r="V267" s="397">
        <f t="shared" si="219"/>
        <v>0</v>
      </c>
      <c r="W267" s="397">
        <f t="shared" si="219"/>
        <v>0</v>
      </c>
      <c r="X267" s="397">
        <f t="shared" si="219"/>
        <v>0</v>
      </c>
      <c r="Y267" s="397">
        <f t="shared" si="219"/>
        <v>0</v>
      </c>
      <c r="Z267" s="397">
        <f t="shared" si="219"/>
        <v>0</v>
      </c>
      <c r="AA267" s="397">
        <f t="shared" si="219"/>
        <v>0</v>
      </c>
      <c r="AB267" s="397">
        <f t="shared" si="219"/>
        <v>0</v>
      </c>
      <c r="AC267" s="397">
        <f t="shared" si="219"/>
        <v>0</v>
      </c>
      <c r="AD267" s="397">
        <f t="shared" si="202"/>
        <v>0</v>
      </c>
      <c r="AE267" s="397">
        <f t="shared" si="220"/>
        <v>0</v>
      </c>
      <c r="AF267" s="397">
        <f t="shared" si="220"/>
        <v>0</v>
      </c>
      <c r="AG267" s="397">
        <f t="shared" si="203"/>
        <v>0</v>
      </c>
      <c r="AH267" s="397">
        <f t="shared" si="221"/>
        <v>0</v>
      </c>
      <c r="AI267" s="397">
        <f t="shared" si="221"/>
        <v>0</v>
      </c>
      <c r="AJ267" s="397">
        <f t="shared" si="204"/>
        <v>0</v>
      </c>
      <c r="AK267" s="397">
        <f t="shared" si="222"/>
        <v>0</v>
      </c>
      <c r="AL267" s="397">
        <f t="shared" si="222"/>
        <v>0</v>
      </c>
      <c r="AM267" s="397">
        <f t="shared" si="205"/>
        <v>0</v>
      </c>
      <c r="AN267" s="397">
        <f t="shared" si="223"/>
        <v>0</v>
      </c>
      <c r="AO267" s="397">
        <f t="shared" si="223"/>
        <v>0</v>
      </c>
      <c r="AP267" s="397">
        <f t="shared" si="206"/>
        <v>0</v>
      </c>
      <c r="AQ267" s="397">
        <f t="shared" si="224"/>
        <v>0</v>
      </c>
      <c r="AR267" s="397">
        <f t="shared" si="224"/>
        <v>0</v>
      </c>
      <c r="AS267" s="397">
        <f t="shared" si="207"/>
        <v>0</v>
      </c>
      <c r="AT267" s="397"/>
      <c r="AU267" s="397"/>
      <c r="AV267" s="397"/>
      <c r="AW267" s="397"/>
      <c r="AX267" s="397"/>
      <c r="AY267" s="397"/>
      <c r="AZ267" s="397"/>
      <c r="BA267" s="397"/>
    </row>
    <row r="268" spans="1:53" ht="48" hidden="1">
      <c r="A268" s="271"/>
      <c r="B268" s="78" t="str">
        <f t="shared" si="126"/>
        <v>135300033003333</v>
      </c>
      <c r="C268" s="401">
        <f>C267</f>
        <v>2023</v>
      </c>
      <c r="D268" s="400">
        <v>20</v>
      </c>
      <c r="E268" s="400">
        <f>E267</f>
        <v>1</v>
      </c>
      <c r="F268" s="400">
        <v>3</v>
      </c>
      <c r="G268" s="400">
        <v>5</v>
      </c>
      <c r="H268" s="400">
        <v>3000</v>
      </c>
      <c r="I268" s="400">
        <v>3300</v>
      </c>
      <c r="J268" s="400">
        <v>333</v>
      </c>
      <c r="K268" s="401"/>
      <c r="L268" s="401">
        <v>3</v>
      </c>
      <c r="M268" s="402" t="s">
        <v>174</v>
      </c>
      <c r="N268" s="403">
        <f t="shared" si="218"/>
        <v>0</v>
      </c>
      <c r="O268" s="403">
        <f t="shared" si="218"/>
        <v>0</v>
      </c>
      <c r="P268" s="403">
        <f t="shared" si="216"/>
        <v>0</v>
      </c>
      <c r="Q268" s="450" t="s">
        <v>45</v>
      </c>
      <c r="R268" s="451"/>
      <c r="S268" s="451"/>
      <c r="T268" s="403">
        <f>+T269</f>
        <v>0</v>
      </c>
      <c r="U268" s="403">
        <f t="shared" si="219"/>
        <v>0</v>
      </c>
      <c r="V268" s="403">
        <f t="shared" si="219"/>
        <v>0</v>
      </c>
      <c r="W268" s="403">
        <f t="shared" si="219"/>
        <v>0</v>
      </c>
      <c r="X268" s="403">
        <f t="shared" si="219"/>
        <v>0</v>
      </c>
      <c r="Y268" s="403">
        <f t="shared" si="219"/>
        <v>0</v>
      </c>
      <c r="Z268" s="403">
        <f t="shared" si="219"/>
        <v>0</v>
      </c>
      <c r="AA268" s="403">
        <f t="shared" si="219"/>
        <v>0</v>
      </c>
      <c r="AB268" s="403">
        <f t="shared" si="219"/>
        <v>0</v>
      </c>
      <c r="AC268" s="403">
        <f t="shared" si="219"/>
        <v>0</v>
      </c>
      <c r="AD268" s="403">
        <f t="shared" si="202"/>
        <v>0</v>
      </c>
      <c r="AE268" s="403">
        <f t="shared" si="220"/>
        <v>0</v>
      </c>
      <c r="AF268" s="403">
        <f t="shared" si="220"/>
        <v>0</v>
      </c>
      <c r="AG268" s="403">
        <f t="shared" si="203"/>
        <v>0</v>
      </c>
      <c r="AH268" s="403">
        <f t="shared" si="221"/>
        <v>0</v>
      </c>
      <c r="AI268" s="403">
        <f t="shared" si="221"/>
        <v>0</v>
      </c>
      <c r="AJ268" s="403">
        <f t="shared" si="204"/>
        <v>0</v>
      </c>
      <c r="AK268" s="403">
        <f t="shared" si="222"/>
        <v>0</v>
      </c>
      <c r="AL268" s="403">
        <f t="shared" si="222"/>
        <v>0</v>
      </c>
      <c r="AM268" s="403">
        <f t="shared" si="205"/>
        <v>0</v>
      </c>
      <c r="AN268" s="403">
        <f t="shared" si="223"/>
        <v>0</v>
      </c>
      <c r="AO268" s="403">
        <f t="shared" si="223"/>
        <v>0</v>
      </c>
      <c r="AP268" s="403">
        <f t="shared" si="206"/>
        <v>0</v>
      </c>
      <c r="AQ268" s="403">
        <f t="shared" si="224"/>
        <v>0</v>
      </c>
      <c r="AR268" s="403">
        <f t="shared" si="224"/>
        <v>0</v>
      </c>
      <c r="AS268" s="403">
        <f t="shared" si="207"/>
        <v>0</v>
      </c>
      <c r="AT268" s="403"/>
      <c r="AU268" s="403"/>
      <c r="AV268" s="403"/>
      <c r="AW268" s="403"/>
      <c r="AX268" s="403"/>
      <c r="AY268" s="403"/>
      <c r="AZ268" s="403"/>
      <c r="BA268" s="403"/>
    </row>
    <row r="269" spans="1:53" ht="46.5" hidden="1">
      <c r="A269" s="271"/>
      <c r="B269" s="78" t="str">
        <f t="shared" si="126"/>
        <v>1353000330033313</v>
      </c>
      <c r="C269" s="406">
        <v>2023</v>
      </c>
      <c r="D269" s="406">
        <v>20</v>
      </c>
      <c r="E269" s="406">
        <v>1</v>
      </c>
      <c r="F269" s="406">
        <v>3</v>
      </c>
      <c r="G269" s="406">
        <v>5</v>
      </c>
      <c r="H269" s="406">
        <v>3000</v>
      </c>
      <c r="I269" s="406">
        <v>3300</v>
      </c>
      <c r="J269" s="406">
        <v>333</v>
      </c>
      <c r="K269" s="407">
        <v>1</v>
      </c>
      <c r="L269" s="407">
        <v>3</v>
      </c>
      <c r="M269" s="408" t="s">
        <v>255</v>
      </c>
      <c r="N269" s="409">
        <f>IFERROR(VLOOKUP($B269,[5]OAX!$B$51:$S$1085,13,0),0)</f>
        <v>0</v>
      </c>
      <c r="O269" s="409">
        <f>IFERROR(VLOOKUP($B269,[5]OAX!$B$51:$S$1085,14,0),0)</f>
        <v>0</v>
      </c>
      <c r="P269" s="409">
        <f t="shared" si="216"/>
        <v>0</v>
      </c>
      <c r="Q269" s="175" t="s">
        <v>80</v>
      </c>
      <c r="R269" s="411">
        <f>IFERROR(VLOOKUP($B269,[5]OAX!$B$51:$S$1085,17,0),0)</f>
        <v>0</v>
      </c>
      <c r="S269" s="411">
        <f>IFERROR(VLOOKUP($B269,[5]OAX!$B$51:$S$1085,18,0),0)</f>
        <v>0</v>
      </c>
      <c r="T269" s="409">
        <v>0</v>
      </c>
      <c r="U269" s="409">
        <v>0</v>
      </c>
      <c r="V269" s="409">
        <v>0</v>
      </c>
      <c r="W269" s="409">
        <v>0</v>
      </c>
      <c r="X269" s="409">
        <v>0</v>
      </c>
      <c r="Y269" s="409">
        <v>0</v>
      </c>
      <c r="Z269" s="409">
        <v>0</v>
      </c>
      <c r="AA269" s="409">
        <v>0</v>
      </c>
      <c r="AB269" s="409">
        <f>N269+T269-X269</f>
        <v>0</v>
      </c>
      <c r="AC269" s="409">
        <f>O269+U269-Y269</f>
        <v>0</v>
      </c>
      <c r="AD269" s="409">
        <f t="shared" si="202"/>
        <v>0</v>
      </c>
      <c r="AE269" s="409">
        <v>0</v>
      </c>
      <c r="AF269" s="409">
        <v>0</v>
      </c>
      <c r="AG269" s="409">
        <f t="shared" si="203"/>
        <v>0</v>
      </c>
      <c r="AH269" s="409">
        <v>0</v>
      </c>
      <c r="AI269" s="409">
        <v>0</v>
      </c>
      <c r="AJ269" s="409">
        <f t="shared" si="204"/>
        <v>0</v>
      </c>
      <c r="AK269" s="409">
        <v>0</v>
      </c>
      <c r="AL269" s="409">
        <v>0</v>
      </c>
      <c r="AM269" s="409">
        <f t="shared" si="205"/>
        <v>0</v>
      </c>
      <c r="AN269" s="409">
        <v>0</v>
      </c>
      <c r="AO269" s="409">
        <v>0</v>
      </c>
      <c r="AP269" s="409">
        <f t="shared" si="206"/>
        <v>0</v>
      </c>
      <c r="AQ269" s="409">
        <f>AB269-AE269--AH269-AK269-AN269</f>
        <v>0</v>
      </c>
      <c r="AR269" s="409">
        <f>AC269-AF269--AI269-AL269-AO269</f>
        <v>0</v>
      </c>
      <c r="AS269" s="409">
        <f t="shared" si="207"/>
        <v>0</v>
      </c>
      <c r="AT269" s="409">
        <f>R269+V269-Z269</f>
        <v>0</v>
      </c>
      <c r="AU269" s="409">
        <f>S269+W269-AA269</f>
        <v>0</v>
      </c>
      <c r="AV269" s="409">
        <v>0</v>
      </c>
      <c r="AW269" s="409">
        <v>0</v>
      </c>
      <c r="AX269" s="409">
        <v>0</v>
      </c>
      <c r="AY269" s="409">
        <v>0</v>
      </c>
      <c r="AZ269" s="409">
        <f t="shared" si="210"/>
        <v>0</v>
      </c>
      <c r="BA269" s="409">
        <f t="shared" si="210"/>
        <v>0</v>
      </c>
    </row>
    <row r="270" spans="1:53" ht="24.75">
      <c r="A270" s="271"/>
      <c r="B270" s="78" t="str">
        <f t="shared" si="126"/>
        <v>13550003</v>
      </c>
      <c r="C270" s="389">
        <v>2023</v>
      </c>
      <c r="D270" s="388">
        <v>20</v>
      </c>
      <c r="E270" s="388">
        <v>1</v>
      </c>
      <c r="F270" s="388">
        <v>3</v>
      </c>
      <c r="G270" s="388">
        <v>5</v>
      </c>
      <c r="H270" s="388">
        <v>5000</v>
      </c>
      <c r="I270" s="388"/>
      <c r="J270" s="388"/>
      <c r="K270" s="389"/>
      <c r="L270" s="389">
        <v>3</v>
      </c>
      <c r="M270" s="390" t="s">
        <v>129</v>
      </c>
      <c r="N270" s="391">
        <f>+N271+N281+N298+N303+N317+N295</f>
        <v>600000</v>
      </c>
      <c r="O270" s="391">
        <f>+O271+O281+O298+O303+O317+O295</f>
        <v>0</v>
      </c>
      <c r="P270" s="391">
        <f t="shared" si="216"/>
        <v>600000</v>
      </c>
      <c r="Q270" s="446"/>
      <c r="R270" s="447"/>
      <c r="S270" s="447"/>
      <c r="T270" s="391">
        <f>+T271+T281+T298+T303+T317+T295</f>
        <v>0</v>
      </c>
      <c r="U270" s="391">
        <f>+U271+U281+U298+U303+U317</f>
        <v>0</v>
      </c>
      <c r="V270" s="391">
        <f>+V271+V281+V298+V303+V317+V295</f>
        <v>0</v>
      </c>
      <c r="W270" s="391">
        <f>+W271+W281+W298+W303+W317</f>
        <v>0</v>
      </c>
      <c r="X270" s="391">
        <f>+X271+X281+X298+X303+X317+X295</f>
        <v>0</v>
      </c>
      <c r="Y270" s="391">
        <f>+Y271+Y281+Y298+Y303+Y317</f>
        <v>0</v>
      </c>
      <c r="Z270" s="391">
        <f>+Z271+Z281+Z298+Z303+Z317+Z295</f>
        <v>0</v>
      </c>
      <c r="AA270" s="391">
        <f>+AA271+AA281+AA298+AA303+AA317</f>
        <v>0</v>
      </c>
      <c r="AB270" s="391">
        <f>+AB271+AB281+AB298+AB303+AB317+AB295</f>
        <v>600000</v>
      </c>
      <c r="AC270" s="391">
        <f>+AC271+AC281+AC298+AC303+AC317</f>
        <v>0</v>
      </c>
      <c r="AD270" s="391">
        <f t="shared" si="202"/>
        <v>600000</v>
      </c>
      <c r="AE270" s="391">
        <f>+AE271+AE281+AE298+AE303+AE317+AE295</f>
        <v>596332.80000000005</v>
      </c>
      <c r="AF270" s="391">
        <f>+AF271+AF281+AF298+AF303+AF317</f>
        <v>0</v>
      </c>
      <c r="AG270" s="391">
        <f t="shared" si="203"/>
        <v>596332.80000000005</v>
      </c>
      <c r="AH270" s="391">
        <f>+AH271+AH281+AH298+AH303+AH317+AH295</f>
        <v>0</v>
      </c>
      <c r="AI270" s="391">
        <f>+AI271+AI281+AI298+AI303+AI317</f>
        <v>0</v>
      </c>
      <c r="AJ270" s="391">
        <f t="shared" si="204"/>
        <v>0</v>
      </c>
      <c r="AK270" s="391">
        <f>+AK271+AK281+AK298+AK303+AK317+AK295</f>
        <v>0</v>
      </c>
      <c r="AL270" s="391">
        <f>+AL271+AL281+AL298+AL303+AL317</f>
        <v>0</v>
      </c>
      <c r="AM270" s="391">
        <f t="shared" si="205"/>
        <v>0</v>
      </c>
      <c r="AN270" s="391">
        <f>+AN271+AN281+AN298+AN303+AN317+AN295</f>
        <v>0</v>
      </c>
      <c r="AO270" s="391">
        <f>+AO271+AO281+AO298+AO303+AO317</f>
        <v>0</v>
      </c>
      <c r="AP270" s="391">
        <f t="shared" si="206"/>
        <v>0</v>
      </c>
      <c r="AQ270" s="391">
        <f>+AQ271+AQ281+AQ298+AQ303+AQ317+AQ295</f>
        <v>3667.1999999999534</v>
      </c>
      <c r="AR270" s="391">
        <f>+AR271+AR281+AR298+AR303+AR317</f>
        <v>0</v>
      </c>
      <c r="AS270" s="391">
        <f t="shared" si="207"/>
        <v>3667.1999999999534</v>
      </c>
      <c r="AT270" s="391"/>
      <c r="AU270" s="391"/>
      <c r="AV270" s="391"/>
      <c r="AW270" s="391"/>
      <c r="AX270" s="391"/>
      <c r="AY270" s="391"/>
      <c r="AZ270" s="391"/>
      <c r="BA270" s="391"/>
    </row>
    <row r="271" spans="1:53" ht="24.75">
      <c r="A271" s="271"/>
      <c r="B271" s="78" t="str">
        <f t="shared" si="126"/>
        <v>135500051003</v>
      </c>
      <c r="C271" s="395">
        <v>2023</v>
      </c>
      <c r="D271" s="394">
        <v>20</v>
      </c>
      <c r="E271" s="394">
        <v>1</v>
      </c>
      <c r="F271" s="394">
        <v>3</v>
      </c>
      <c r="G271" s="394">
        <v>5</v>
      </c>
      <c r="H271" s="394">
        <v>5000</v>
      </c>
      <c r="I271" s="394">
        <v>5100</v>
      </c>
      <c r="J271" s="394"/>
      <c r="K271" s="395"/>
      <c r="L271" s="395">
        <v>3</v>
      </c>
      <c r="M271" s="396" t="s">
        <v>130</v>
      </c>
      <c r="N271" s="397">
        <f>+N272+N279</f>
        <v>600000</v>
      </c>
      <c r="O271" s="397">
        <f>+O272+O279</f>
        <v>0</v>
      </c>
      <c r="P271" s="397">
        <f t="shared" si="216"/>
        <v>600000</v>
      </c>
      <c r="Q271" s="448"/>
      <c r="R271" s="449"/>
      <c r="S271" s="449"/>
      <c r="T271" s="397">
        <f>+T272+T279</f>
        <v>0</v>
      </c>
      <c r="U271" s="397">
        <f t="shared" ref="U271:AC271" si="225">+U272+U279</f>
        <v>0</v>
      </c>
      <c r="V271" s="397">
        <f t="shared" si="225"/>
        <v>0</v>
      </c>
      <c r="W271" s="397">
        <f t="shared" si="225"/>
        <v>0</v>
      </c>
      <c r="X271" s="397">
        <f t="shared" si="225"/>
        <v>0</v>
      </c>
      <c r="Y271" s="397">
        <f t="shared" si="225"/>
        <v>0</v>
      </c>
      <c r="Z271" s="397">
        <f t="shared" si="225"/>
        <v>0</v>
      </c>
      <c r="AA271" s="397">
        <f t="shared" si="225"/>
        <v>0</v>
      </c>
      <c r="AB271" s="397">
        <f t="shared" si="225"/>
        <v>600000</v>
      </c>
      <c r="AC271" s="397">
        <f t="shared" si="225"/>
        <v>0</v>
      </c>
      <c r="AD271" s="397">
        <f t="shared" si="202"/>
        <v>600000</v>
      </c>
      <c r="AE271" s="397">
        <f>+AE272+AE279</f>
        <v>596332.80000000005</v>
      </c>
      <c r="AF271" s="397">
        <f>+AF272+AF279</f>
        <v>0</v>
      </c>
      <c r="AG271" s="397">
        <f t="shared" si="203"/>
        <v>596332.80000000005</v>
      </c>
      <c r="AH271" s="397">
        <f>+AH272+AH279</f>
        <v>0</v>
      </c>
      <c r="AI271" s="397">
        <f>+AI272+AI279</f>
        <v>0</v>
      </c>
      <c r="AJ271" s="397">
        <f t="shared" si="204"/>
        <v>0</v>
      </c>
      <c r="AK271" s="397">
        <f>+AK272+AK279</f>
        <v>0</v>
      </c>
      <c r="AL271" s="397">
        <f>+AL272+AL279</f>
        <v>0</v>
      </c>
      <c r="AM271" s="397">
        <f t="shared" si="205"/>
        <v>0</v>
      </c>
      <c r="AN271" s="397">
        <f>+AN272+AN279</f>
        <v>0</v>
      </c>
      <c r="AO271" s="397">
        <f>+AO272+AO279</f>
        <v>0</v>
      </c>
      <c r="AP271" s="397">
        <f t="shared" si="206"/>
        <v>0</v>
      </c>
      <c r="AQ271" s="397">
        <f>+AQ272+AQ279</f>
        <v>3667.1999999999534</v>
      </c>
      <c r="AR271" s="397">
        <f>+AR272+AR279</f>
        <v>0</v>
      </c>
      <c r="AS271" s="397">
        <f t="shared" si="207"/>
        <v>3667.1999999999534</v>
      </c>
      <c r="AT271" s="397"/>
      <c r="AU271" s="397"/>
      <c r="AV271" s="397"/>
      <c r="AW271" s="397"/>
      <c r="AX271" s="397"/>
      <c r="AY271" s="397"/>
      <c r="AZ271" s="397"/>
      <c r="BA271" s="397"/>
    </row>
    <row r="272" spans="1:53" ht="24.75">
      <c r="A272" s="271"/>
      <c r="B272" s="78" t="str">
        <f t="shared" si="126"/>
        <v>135500051005153</v>
      </c>
      <c r="C272" s="401">
        <v>2023</v>
      </c>
      <c r="D272" s="400">
        <v>20</v>
      </c>
      <c r="E272" s="400">
        <v>1</v>
      </c>
      <c r="F272" s="400">
        <v>3</v>
      </c>
      <c r="G272" s="400">
        <v>5</v>
      </c>
      <c r="H272" s="400">
        <v>5000</v>
      </c>
      <c r="I272" s="400">
        <v>5100</v>
      </c>
      <c r="J272" s="400">
        <v>515</v>
      </c>
      <c r="K272" s="401"/>
      <c r="L272" s="401">
        <v>3</v>
      </c>
      <c r="M272" s="402" t="s">
        <v>131</v>
      </c>
      <c r="N272" s="403">
        <f>SUM(N273:N278)</f>
        <v>600000</v>
      </c>
      <c r="O272" s="403">
        <f>SUM(O273:O278)</f>
        <v>0</v>
      </c>
      <c r="P272" s="403">
        <f t="shared" si="216"/>
        <v>600000</v>
      </c>
      <c r="Q272" s="450" t="s">
        <v>45</v>
      </c>
      <c r="R272" s="451"/>
      <c r="S272" s="451"/>
      <c r="T272" s="403">
        <f>SUM(T273:T278)</f>
        <v>0</v>
      </c>
      <c r="U272" s="403">
        <f t="shared" ref="U272:AC272" si="226">SUM(U273:U278)</f>
        <v>0</v>
      </c>
      <c r="V272" s="403">
        <f t="shared" si="226"/>
        <v>0</v>
      </c>
      <c r="W272" s="403">
        <f t="shared" si="226"/>
        <v>0</v>
      </c>
      <c r="X272" s="403">
        <f t="shared" si="226"/>
        <v>0</v>
      </c>
      <c r="Y272" s="403">
        <f t="shared" si="226"/>
        <v>0</v>
      </c>
      <c r="Z272" s="403">
        <f t="shared" si="226"/>
        <v>0</v>
      </c>
      <c r="AA272" s="403">
        <f t="shared" si="226"/>
        <v>0</v>
      </c>
      <c r="AB272" s="403">
        <f t="shared" si="226"/>
        <v>600000</v>
      </c>
      <c r="AC272" s="403">
        <f t="shared" si="226"/>
        <v>0</v>
      </c>
      <c r="AD272" s="403">
        <f t="shared" si="202"/>
        <v>600000</v>
      </c>
      <c r="AE272" s="403">
        <f>SUM(AE273:AE278)</f>
        <v>596332.80000000005</v>
      </c>
      <c r="AF272" s="403">
        <f>SUM(AF273:AF278)</f>
        <v>0</v>
      </c>
      <c r="AG272" s="403">
        <f t="shared" si="203"/>
        <v>596332.80000000005</v>
      </c>
      <c r="AH272" s="403">
        <f>SUM(AH273:AH278)</f>
        <v>0</v>
      </c>
      <c r="AI272" s="403">
        <f>SUM(AI273:AI278)</f>
        <v>0</v>
      </c>
      <c r="AJ272" s="403">
        <f t="shared" si="204"/>
        <v>0</v>
      </c>
      <c r="AK272" s="403">
        <f>SUM(AK273:AK278)</f>
        <v>0</v>
      </c>
      <c r="AL272" s="403">
        <f>SUM(AL273:AL278)</f>
        <v>0</v>
      </c>
      <c r="AM272" s="403">
        <f t="shared" si="205"/>
        <v>0</v>
      </c>
      <c r="AN272" s="403">
        <f>SUM(AN273:AN278)</f>
        <v>0</v>
      </c>
      <c r="AO272" s="403">
        <f>SUM(AO273:AO278)</f>
        <v>0</v>
      </c>
      <c r="AP272" s="403">
        <f t="shared" si="206"/>
        <v>0</v>
      </c>
      <c r="AQ272" s="403">
        <f>SUM(AQ273:AQ278)</f>
        <v>3667.1999999999534</v>
      </c>
      <c r="AR272" s="403">
        <f>SUM(AR273:AR278)</f>
        <v>0</v>
      </c>
      <c r="AS272" s="403">
        <f t="shared" si="207"/>
        <v>3667.1999999999534</v>
      </c>
      <c r="AT272" s="403"/>
      <c r="AU272" s="403"/>
      <c r="AV272" s="403"/>
      <c r="AW272" s="403"/>
      <c r="AX272" s="403"/>
      <c r="AY272" s="403"/>
      <c r="AZ272" s="403"/>
      <c r="BA272" s="403"/>
    </row>
    <row r="273" spans="1:53" ht="24.75" hidden="1">
      <c r="A273" s="271"/>
      <c r="B273" s="78" t="str">
        <f t="shared" si="126"/>
        <v>1355000510051513</v>
      </c>
      <c r="C273" s="406">
        <v>2023</v>
      </c>
      <c r="D273" s="406">
        <v>20</v>
      </c>
      <c r="E273" s="406">
        <v>1</v>
      </c>
      <c r="F273" s="406">
        <v>3</v>
      </c>
      <c r="G273" s="406">
        <v>5</v>
      </c>
      <c r="H273" s="406">
        <v>5000</v>
      </c>
      <c r="I273" s="406">
        <v>5100</v>
      </c>
      <c r="J273" s="406">
        <v>515</v>
      </c>
      <c r="K273" s="407">
        <v>1</v>
      </c>
      <c r="L273" s="407">
        <v>3</v>
      </c>
      <c r="M273" s="408" t="s">
        <v>186</v>
      </c>
      <c r="N273" s="409">
        <f>IFERROR(VLOOKUP($B273,[5]OAX!$B$51:$S$1085,13,0),0)</f>
        <v>0</v>
      </c>
      <c r="O273" s="409">
        <f>IFERROR(VLOOKUP($B273,[5]OAX!$B$51:$S$1085,14,0),0)</f>
        <v>0</v>
      </c>
      <c r="P273" s="409">
        <f t="shared" si="216"/>
        <v>0</v>
      </c>
      <c r="Q273" s="175" t="s">
        <v>59</v>
      </c>
      <c r="R273" s="411">
        <f>IFERROR(VLOOKUP($B273,[5]OAX!$B$51:$S$1085,17,0),0)</f>
        <v>0</v>
      </c>
      <c r="S273" s="411">
        <f>IFERROR(VLOOKUP($B273,[5]OAX!$B$51:$S$1085,18,0),0)</f>
        <v>0</v>
      </c>
      <c r="T273" s="409">
        <v>0</v>
      </c>
      <c r="U273" s="409">
        <v>0</v>
      </c>
      <c r="V273" s="409">
        <v>0</v>
      </c>
      <c r="W273" s="409">
        <v>0</v>
      </c>
      <c r="X273" s="409">
        <v>0</v>
      </c>
      <c r="Y273" s="409">
        <v>0</v>
      </c>
      <c r="Z273" s="409">
        <v>0</v>
      </c>
      <c r="AA273" s="409">
        <v>0</v>
      </c>
      <c r="AB273" s="409">
        <f t="shared" ref="AB273:AC278" si="227">N273+T273-X273</f>
        <v>0</v>
      </c>
      <c r="AC273" s="409">
        <f t="shared" si="227"/>
        <v>0</v>
      </c>
      <c r="AD273" s="409">
        <f t="shared" si="202"/>
        <v>0</v>
      </c>
      <c r="AE273" s="409">
        <v>0</v>
      </c>
      <c r="AF273" s="409">
        <v>0</v>
      </c>
      <c r="AG273" s="409">
        <f t="shared" si="203"/>
        <v>0</v>
      </c>
      <c r="AH273" s="409">
        <v>0</v>
      </c>
      <c r="AI273" s="409">
        <v>0</v>
      </c>
      <c r="AJ273" s="409">
        <f t="shared" si="204"/>
        <v>0</v>
      </c>
      <c r="AK273" s="409">
        <v>0</v>
      </c>
      <c r="AL273" s="409">
        <v>0</v>
      </c>
      <c r="AM273" s="409">
        <f t="shared" si="205"/>
        <v>0</v>
      </c>
      <c r="AN273" s="409">
        <v>0</v>
      </c>
      <c r="AO273" s="409">
        <v>0</v>
      </c>
      <c r="AP273" s="409">
        <f t="shared" si="206"/>
        <v>0</v>
      </c>
      <c r="AQ273" s="409">
        <f t="shared" ref="AQ273:AR278" si="228">AB273-AE273--AH273-AK273-AN273</f>
        <v>0</v>
      </c>
      <c r="AR273" s="409">
        <f t="shared" si="228"/>
        <v>0</v>
      </c>
      <c r="AS273" s="409">
        <f t="shared" si="207"/>
        <v>0</v>
      </c>
      <c r="AT273" s="409">
        <f t="shared" ref="AT273:AU278" si="229">R273+V273-Z273</f>
        <v>0</v>
      </c>
      <c r="AU273" s="409">
        <f t="shared" si="229"/>
        <v>0</v>
      </c>
      <c r="AV273" s="409">
        <v>0</v>
      </c>
      <c r="AW273" s="409">
        <v>0</v>
      </c>
      <c r="AX273" s="409">
        <v>0</v>
      </c>
      <c r="AY273" s="409">
        <v>0</v>
      </c>
      <c r="AZ273" s="409">
        <f t="shared" si="210"/>
        <v>0</v>
      </c>
      <c r="BA273" s="409">
        <f t="shared" si="210"/>
        <v>0</v>
      </c>
    </row>
    <row r="274" spans="1:53" ht="24.75" hidden="1">
      <c r="A274" s="271"/>
      <c r="B274" s="78" t="str">
        <f t="shared" si="126"/>
        <v>1355000510051523</v>
      </c>
      <c r="C274" s="406">
        <f t="shared" ref="C274:E279" si="230">C273</f>
        <v>2023</v>
      </c>
      <c r="D274" s="406">
        <v>20</v>
      </c>
      <c r="E274" s="406">
        <f t="shared" si="230"/>
        <v>1</v>
      </c>
      <c r="F274" s="406">
        <v>3</v>
      </c>
      <c r="G274" s="406">
        <v>5</v>
      </c>
      <c r="H274" s="406">
        <v>5000</v>
      </c>
      <c r="I274" s="406">
        <v>5100</v>
      </c>
      <c r="J274" s="406">
        <v>515</v>
      </c>
      <c r="K274" s="407">
        <v>2</v>
      </c>
      <c r="L274" s="407">
        <v>3</v>
      </c>
      <c r="M274" s="408" t="s">
        <v>256</v>
      </c>
      <c r="N274" s="409">
        <f>IFERROR(VLOOKUP($B274,[5]OAX!$B$51:$S$1085,13,0),0)</f>
        <v>0</v>
      </c>
      <c r="O274" s="409">
        <f>IFERROR(VLOOKUP($B274,[5]OAX!$B$51:$S$1085,14,0),0)</f>
        <v>0</v>
      </c>
      <c r="P274" s="409">
        <f t="shared" si="216"/>
        <v>0</v>
      </c>
      <c r="Q274" s="175" t="s">
        <v>59</v>
      </c>
      <c r="R274" s="411">
        <f>IFERROR(VLOOKUP($B274,[5]OAX!$B$51:$S$1085,17,0),0)</f>
        <v>0</v>
      </c>
      <c r="S274" s="411">
        <f>IFERROR(VLOOKUP($B274,[5]OAX!$B$51:$S$1085,18,0),0)</f>
        <v>0</v>
      </c>
      <c r="T274" s="409">
        <v>0</v>
      </c>
      <c r="U274" s="409">
        <v>0</v>
      </c>
      <c r="V274" s="409">
        <v>0</v>
      </c>
      <c r="W274" s="409">
        <v>0</v>
      </c>
      <c r="X274" s="409">
        <v>0</v>
      </c>
      <c r="Y274" s="409">
        <v>0</v>
      </c>
      <c r="Z274" s="409">
        <v>0</v>
      </c>
      <c r="AA274" s="409">
        <v>0</v>
      </c>
      <c r="AB274" s="409">
        <f t="shared" si="227"/>
        <v>0</v>
      </c>
      <c r="AC274" s="409">
        <f t="shared" si="227"/>
        <v>0</v>
      </c>
      <c r="AD274" s="409">
        <f t="shared" si="202"/>
        <v>0</v>
      </c>
      <c r="AE274" s="409">
        <v>0</v>
      </c>
      <c r="AF274" s="409">
        <v>0</v>
      </c>
      <c r="AG274" s="409">
        <f t="shared" si="203"/>
        <v>0</v>
      </c>
      <c r="AH274" s="409">
        <v>0</v>
      </c>
      <c r="AI274" s="409">
        <v>0</v>
      </c>
      <c r="AJ274" s="409">
        <f t="shared" si="204"/>
        <v>0</v>
      </c>
      <c r="AK274" s="409">
        <v>0</v>
      </c>
      <c r="AL274" s="409">
        <v>0</v>
      </c>
      <c r="AM274" s="409">
        <f t="shared" si="205"/>
        <v>0</v>
      </c>
      <c r="AN274" s="409">
        <v>0</v>
      </c>
      <c r="AO274" s="409">
        <v>0</v>
      </c>
      <c r="AP274" s="409">
        <f t="shared" si="206"/>
        <v>0</v>
      </c>
      <c r="AQ274" s="409">
        <f t="shared" si="228"/>
        <v>0</v>
      </c>
      <c r="AR274" s="409">
        <f t="shared" si="228"/>
        <v>0</v>
      </c>
      <c r="AS274" s="409">
        <f t="shared" si="207"/>
        <v>0</v>
      </c>
      <c r="AT274" s="409">
        <f t="shared" si="229"/>
        <v>0</v>
      </c>
      <c r="AU274" s="409">
        <f t="shared" si="229"/>
        <v>0</v>
      </c>
      <c r="AV274" s="409">
        <v>0</v>
      </c>
      <c r="AW274" s="409">
        <v>0</v>
      </c>
      <c r="AX274" s="409">
        <v>0</v>
      </c>
      <c r="AY274" s="409">
        <v>0</v>
      </c>
      <c r="AZ274" s="409">
        <f t="shared" si="210"/>
        <v>0</v>
      </c>
      <c r="BA274" s="409">
        <f t="shared" si="210"/>
        <v>0</v>
      </c>
    </row>
    <row r="275" spans="1:53" ht="24.75" hidden="1">
      <c r="A275" s="271"/>
      <c r="B275" s="78" t="str">
        <f t="shared" si="126"/>
        <v>1355000510051533</v>
      </c>
      <c r="C275" s="406">
        <f t="shared" si="230"/>
        <v>2023</v>
      </c>
      <c r="D275" s="406">
        <v>20</v>
      </c>
      <c r="E275" s="406">
        <f t="shared" si="230"/>
        <v>1</v>
      </c>
      <c r="F275" s="406">
        <v>3</v>
      </c>
      <c r="G275" s="406">
        <v>5</v>
      </c>
      <c r="H275" s="406">
        <v>5000</v>
      </c>
      <c r="I275" s="406">
        <v>5100</v>
      </c>
      <c r="J275" s="406">
        <v>515</v>
      </c>
      <c r="K275" s="407">
        <v>3</v>
      </c>
      <c r="L275" s="407">
        <v>3</v>
      </c>
      <c r="M275" s="408" t="s">
        <v>257</v>
      </c>
      <c r="N275" s="409">
        <f>IFERROR(VLOOKUP($B275,[5]OAX!$B$51:$S$1085,13,0),0)</f>
        <v>0</v>
      </c>
      <c r="O275" s="409">
        <f>IFERROR(VLOOKUP($B275,[5]OAX!$B$51:$S$1085,14,0),0)</f>
        <v>0</v>
      </c>
      <c r="P275" s="409">
        <f t="shared" si="216"/>
        <v>0</v>
      </c>
      <c r="Q275" s="175" t="s">
        <v>59</v>
      </c>
      <c r="R275" s="411">
        <f>IFERROR(VLOOKUP($B275,[5]OAX!$B$51:$S$1085,17,0),0)</f>
        <v>0</v>
      </c>
      <c r="S275" s="411">
        <f>IFERROR(VLOOKUP($B275,[5]OAX!$B$51:$S$1085,18,0),0)</f>
        <v>0</v>
      </c>
      <c r="T275" s="409">
        <v>0</v>
      </c>
      <c r="U275" s="409">
        <v>0</v>
      </c>
      <c r="V275" s="409">
        <v>0</v>
      </c>
      <c r="W275" s="409">
        <v>0</v>
      </c>
      <c r="X275" s="409">
        <v>0</v>
      </c>
      <c r="Y275" s="409">
        <v>0</v>
      </c>
      <c r="Z275" s="409">
        <v>0</v>
      </c>
      <c r="AA275" s="409">
        <v>0</v>
      </c>
      <c r="AB275" s="409">
        <f t="shared" si="227"/>
        <v>0</v>
      </c>
      <c r="AC275" s="409">
        <f t="shared" si="227"/>
        <v>0</v>
      </c>
      <c r="AD275" s="409">
        <f t="shared" si="202"/>
        <v>0</v>
      </c>
      <c r="AE275" s="409">
        <v>0</v>
      </c>
      <c r="AF275" s="409">
        <v>0</v>
      </c>
      <c r="AG275" s="409">
        <f t="shared" si="203"/>
        <v>0</v>
      </c>
      <c r="AH275" s="409">
        <v>0</v>
      </c>
      <c r="AI275" s="409">
        <v>0</v>
      </c>
      <c r="AJ275" s="409">
        <f t="shared" si="204"/>
        <v>0</v>
      </c>
      <c r="AK275" s="409">
        <v>0</v>
      </c>
      <c r="AL275" s="409">
        <v>0</v>
      </c>
      <c r="AM275" s="409">
        <f t="shared" si="205"/>
        <v>0</v>
      </c>
      <c r="AN275" s="409">
        <v>0</v>
      </c>
      <c r="AO275" s="409">
        <v>0</v>
      </c>
      <c r="AP275" s="409">
        <f t="shared" si="206"/>
        <v>0</v>
      </c>
      <c r="AQ275" s="409">
        <f t="shared" si="228"/>
        <v>0</v>
      </c>
      <c r="AR275" s="409">
        <f t="shared" si="228"/>
        <v>0</v>
      </c>
      <c r="AS275" s="409">
        <f t="shared" si="207"/>
        <v>0</v>
      </c>
      <c r="AT275" s="409">
        <f t="shared" si="229"/>
        <v>0</v>
      </c>
      <c r="AU275" s="409">
        <f t="shared" si="229"/>
        <v>0</v>
      </c>
      <c r="AV275" s="409">
        <v>0</v>
      </c>
      <c r="AW275" s="409">
        <v>0</v>
      </c>
      <c r="AX275" s="409">
        <v>0</v>
      </c>
      <c r="AY275" s="409">
        <v>0</v>
      </c>
      <c r="AZ275" s="409">
        <f t="shared" si="210"/>
        <v>0</v>
      </c>
      <c r="BA275" s="409">
        <f t="shared" si="210"/>
        <v>0</v>
      </c>
    </row>
    <row r="276" spans="1:53" ht="24.75" hidden="1">
      <c r="A276" s="271"/>
      <c r="B276" s="78" t="str">
        <f t="shared" ref="B276:B342" si="231">+CONCATENATE(E276,F276,G276,H276,I276,J276,K276,L276)</f>
        <v>1355000510051543</v>
      </c>
      <c r="C276" s="406">
        <f t="shared" si="230"/>
        <v>2023</v>
      </c>
      <c r="D276" s="406">
        <v>20</v>
      </c>
      <c r="E276" s="406">
        <f t="shared" si="230"/>
        <v>1</v>
      </c>
      <c r="F276" s="406">
        <v>3</v>
      </c>
      <c r="G276" s="406">
        <v>5</v>
      </c>
      <c r="H276" s="406">
        <v>5000</v>
      </c>
      <c r="I276" s="406">
        <v>5100</v>
      </c>
      <c r="J276" s="406">
        <v>515</v>
      </c>
      <c r="K276" s="407">
        <v>4</v>
      </c>
      <c r="L276" s="407">
        <v>3</v>
      </c>
      <c r="M276" s="408" t="s">
        <v>258</v>
      </c>
      <c r="N276" s="409">
        <f>IFERROR(VLOOKUP($B276,[5]OAX!$B$51:$S$1085,13,0),0)</f>
        <v>0</v>
      </c>
      <c r="O276" s="409">
        <f>IFERROR(VLOOKUP($B276,[5]OAX!$B$51:$S$1085,14,0),0)</f>
        <v>0</v>
      </c>
      <c r="P276" s="409">
        <f t="shared" si="216"/>
        <v>0</v>
      </c>
      <c r="Q276" s="175" t="s">
        <v>59</v>
      </c>
      <c r="R276" s="411">
        <f>IFERROR(VLOOKUP($B276,[5]OAX!$B$51:$S$1085,17,0),0)</f>
        <v>0</v>
      </c>
      <c r="S276" s="411">
        <f>IFERROR(VLOOKUP($B276,[5]OAX!$B$51:$S$1085,18,0),0)</f>
        <v>0</v>
      </c>
      <c r="T276" s="409">
        <v>0</v>
      </c>
      <c r="U276" s="409">
        <v>0</v>
      </c>
      <c r="V276" s="409">
        <v>0</v>
      </c>
      <c r="W276" s="409">
        <v>0</v>
      </c>
      <c r="X276" s="409">
        <v>0</v>
      </c>
      <c r="Y276" s="409">
        <v>0</v>
      </c>
      <c r="Z276" s="409">
        <v>0</v>
      </c>
      <c r="AA276" s="409">
        <v>0</v>
      </c>
      <c r="AB276" s="409">
        <f t="shared" si="227"/>
        <v>0</v>
      </c>
      <c r="AC276" s="409">
        <f t="shared" si="227"/>
        <v>0</v>
      </c>
      <c r="AD276" s="409">
        <f t="shared" si="202"/>
        <v>0</v>
      </c>
      <c r="AE276" s="409">
        <v>0</v>
      </c>
      <c r="AF276" s="409">
        <v>0</v>
      </c>
      <c r="AG276" s="409">
        <f t="shared" si="203"/>
        <v>0</v>
      </c>
      <c r="AH276" s="409">
        <v>0</v>
      </c>
      <c r="AI276" s="409">
        <v>0</v>
      </c>
      <c r="AJ276" s="409">
        <f t="shared" si="204"/>
        <v>0</v>
      </c>
      <c r="AK276" s="409">
        <v>0</v>
      </c>
      <c r="AL276" s="409">
        <v>0</v>
      </c>
      <c r="AM276" s="409">
        <f t="shared" si="205"/>
        <v>0</v>
      </c>
      <c r="AN276" s="409">
        <v>0</v>
      </c>
      <c r="AO276" s="409">
        <v>0</v>
      </c>
      <c r="AP276" s="409">
        <f t="shared" si="206"/>
        <v>0</v>
      </c>
      <c r="AQ276" s="409">
        <f t="shared" si="228"/>
        <v>0</v>
      </c>
      <c r="AR276" s="409">
        <f t="shared" si="228"/>
        <v>0</v>
      </c>
      <c r="AS276" s="409">
        <f t="shared" si="207"/>
        <v>0</v>
      </c>
      <c r="AT276" s="409">
        <f t="shared" si="229"/>
        <v>0</v>
      </c>
      <c r="AU276" s="409">
        <f t="shared" si="229"/>
        <v>0</v>
      </c>
      <c r="AV276" s="409">
        <v>0</v>
      </c>
      <c r="AW276" s="409">
        <v>0</v>
      </c>
      <c r="AX276" s="409">
        <v>0</v>
      </c>
      <c r="AY276" s="409">
        <v>0</v>
      </c>
      <c r="AZ276" s="409">
        <f t="shared" si="210"/>
        <v>0</v>
      </c>
      <c r="BA276" s="409">
        <f t="shared" si="210"/>
        <v>0</v>
      </c>
    </row>
    <row r="277" spans="1:53" ht="24.75" hidden="1">
      <c r="A277" s="271"/>
      <c r="B277" s="78" t="str">
        <f t="shared" si="231"/>
        <v>1355000510051553</v>
      </c>
      <c r="C277" s="406">
        <f t="shared" si="230"/>
        <v>2023</v>
      </c>
      <c r="D277" s="406">
        <v>20</v>
      </c>
      <c r="E277" s="406">
        <f t="shared" si="230"/>
        <v>1</v>
      </c>
      <c r="F277" s="406">
        <v>3</v>
      </c>
      <c r="G277" s="406">
        <v>5</v>
      </c>
      <c r="H277" s="406">
        <v>5000</v>
      </c>
      <c r="I277" s="406">
        <v>5100</v>
      </c>
      <c r="J277" s="406">
        <v>515</v>
      </c>
      <c r="K277" s="407">
        <v>5</v>
      </c>
      <c r="L277" s="407">
        <v>3</v>
      </c>
      <c r="M277" s="408" t="s">
        <v>191</v>
      </c>
      <c r="N277" s="409">
        <f>IFERROR(VLOOKUP($B277,[5]OAX!$B$51:$S$1085,13,0),0)</f>
        <v>0</v>
      </c>
      <c r="O277" s="409">
        <f>IFERROR(VLOOKUP($B277,[5]OAX!$B$51:$S$1085,14,0),0)</f>
        <v>0</v>
      </c>
      <c r="P277" s="409">
        <f t="shared" si="216"/>
        <v>0</v>
      </c>
      <c r="Q277" s="175" t="s">
        <v>59</v>
      </c>
      <c r="R277" s="411">
        <f>IFERROR(VLOOKUP($B277,[5]OAX!$B$51:$S$1085,17,0),0)</f>
        <v>0</v>
      </c>
      <c r="S277" s="411">
        <f>IFERROR(VLOOKUP($B277,[5]OAX!$B$51:$S$1085,18,0),0)</f>
        <v>0</v>
      </c>
      <c r="T277" s="409">
        <v>0</v>
      </c>
      <c r="U277" s="409">
        <v>0</v>
      </c>
      <c r="V277" s="409">
        <v>0</v>
      </c>
      <c r="W277" s="409">
        <v>0</v>
      </c>
      <c r="X277" s="409">
        <v>0</v>
      </c>
      <c r="Y277" s="409">
        <v>0</v>
      </c>
      <c r="Z277" s="409">
        <v>0</v>
      </c>
      <c r="AA277" s="409">
        <v>0</v>
      </c>
      <c r="AB277" s="409">
        <f t="shared" si="227"/>
        <v>0</v>
      </c>
      <c r="AC277" s="409">
        <f t="shared" si="227"/>
        <v>0</v>
      </c>
      <c r="AD277" s="409">
        <f t="shared" si="202"/>
        <v>0</v>
      </c>
      <c r="AE277" s="409">
        <v>0</v>
      </c>
      <c r="AF277" s="409">
        <v>0</v>
      </c>
      <c r="AG277" s="409">
        <f t="shared" si="203"/>
        <v>0</v>
      </c>
      <c r="AH277" s="409">
        <v>0</v>
      </c>
      <c r="AI277" s="409">
        <v>0</v>
      </c>
      <c r="AJ277" s="409">
        <f t="shared" si="204"/>
        <v>0</v>
      </c>
      <c r="AK277" s="409">
        <v>0</v>
      </c>
      <c r="AL277" s="409">
        <v>0</v>
      </c>
      <c r="AM277" s="409">
        <f t="shared" si="205"/>
        <v>0</v>
      </c>
      <c r="AN277" s="409">
        <v>0</v>
      </c>
      <c r="AO277" s="409">
        <v>0</v>
      </c>
      <c r="AP277" s="409">
        <f t="shared" si="206"/>
        <v>0</v>
      </c>
      <c r="AQ277" s="409">
        <f t="shared" si="228"/>
        <v>0</v>
      </c>
      <c r="AR277" s="409">
        <f t="shared" si="228"/>
        <v>0</v>
      </c>
      <c r="AS277" s="409">
        <f t="shared" si="207"/>
        <v>0</v>
      </c>
      <c r="AT277" s="409">
        <f t="shared" si="229"/>
        <v>0</v>
      </c>
      <c r="AU277" s="409">
        <f t="shared" si="229"/>
        <v>0</v>
      </c>
      <c r="AV277" s="409">
        <v>0</v>
      </c>
      <c r="AW277" s="409">
        <v>0</v>
      </c>
      <c r="AX277" s="409">
        <v>0</v>
      </c>
      <c r="AY277" s="409">
        <v>0</v>
      </c>
      <c r="AZ277" s="409">
        <f t="shared" si="210"/>
        <v>0</v>
      </c>
      <c r="BA277" s="409">
        <f t="shared" si="210"/>
        <v>0</v>
      </c>
    </row>
    <row r="278" spans="1:53" ht="24.75">
      <c r="A278" s="271"/>
      <c r="B278" s="78" t="str">
        <f t="shared" si="231"/>
        <v>1355000510051563</v>
      </c>
      <c r="C278" s="406">
        <f t="shared" si="230"/>
        <v>2023</v>
      </c>
      <c r="D278" s="406">
        <v>20</v>
      </c>
      <c r="E278" s="406">
        <f t="shared" si="230"/>
        <v>1</v>
      </c>
      <c r="F278" s="406">
        <v>3</v>
      </c>
      <c r="G278" s="406">
        <v>5</v>
      </c>
      <c r="H278" s="406">
        <v>5000</v>
      </c>
      <c r="I278" s="406">
        <v>5100</v>
      </c>
      <c r="J278" s="406">
        <v>515</v>
      </c>
      <c r="K278" s="407">
        <v>6</v>
      </c>
      <c r="L278" s="407">
        <v>3</v>
      </c>
      <c r="M278" s="408" t="s">
        <v>259</v>
      </c>
      <c r="N278" s="409">
        <f>IFERROR(VLOOKUP($B278,[5]OAX!$B$51:$S$1085,13,0),0)</f>
        <v>600000</v>
      </c>
      <c r="O278" s="409">
        <f>IFERROR(VLOOKUP($B278,[5]OAX!$B$51:$S$1085,14,0),0)</f>
        <v>0</v>
      </c>
      <c r="P278" s="409">
        <f t="shared" si="216"/>
        <v>600000</v>
      </c>
      <c r="Q278" s="175" t="s">
        <v>59</v>
      </c>
      <c r="R278" s="411">
        <f>IFERROR(VLOOKUP($B278,[5]OAX!$B$51:$S$1085,17,0),0)</f>
        <v>30</v>
      </c>
      <c r="S278" s="411">
        <f>IFERROR(VLOOKUP($B278,[5]OAX!$B$51:$S$1085,18,0),0)</f>
        <v>0</v>
      </c>
      <c r="T278" s="409">
        <v>0</v>
      </c>
      <c r="U278" s="409">
        <v>0</v>
      </c>
      <c r="V278" s="409">
        <v>0</v>
      </c>
      <c r="W278" s="409">
        <v>0</v>
      </c>
      <c r="X278" s="409">
        <v>0</v>
      </c>
      <c r="Y278" s="409">
        <v>0</v>
      </c>
      <c r="Z278" s="409">
        <v>0</v>
      </c>
      <c r="AA278" s="409">
        <v>0</v>
      </c>
      <c r="AB278" s="409">
        <f t="shared" si="227"/>
        <v>600000</v>
      </c>
      <c r="AC278" s="409">
        <f t="shared" si="227"/>
        <v>0</v>
      </c>
      <c r="AD278" s="409">
        <f t="shared" si="202"/>
        <v>600000</v>
      </c>
      <c r="AE278" s="409">
        <v>596332.80000000005</v>
      </c>
      <c r="AF278" s="409">
        <v>0</v>
      </c>
      <c r="AG278" s="409">
        <f t="shared" si="203"/>
        <v>596332.80000000005</v>
      </c>
      <c r="AH278" s="409">
        <v>0</v>
      </c>
      <c r="AI278" s="409">
        <v>0</v>
      </c>
      <c r="AJ278" s="409">
        <f t="shared" si="204"/>
        <v>0</v>
      </c>
      <c r="AK278" s="409">
        <v>0</v>
      </c>
      <c r="AL278" s="409">
        <v>0</v>
      </c>
      <c r="AM278" s="409">
        <f t="shared" si="205"/>
        <v>0</v>
      </c>
      <c r="AN278" s="409">
        <v>0</v>
      </c>
      <c r="AO278" s="409">
        <v>0</v>
      </c>
      <c r="AP278" s="409">
        <f t="shared" si="206"/>
        <v>0</v>
      </c>
      <c r="AQ278" s="409">
        <f t="shared" si="228"/>
        <v>3667.1999999999534</v>
      </c>
      <c r="AR278" s="409">
        <f t="shared" si="228"/>
        <v>0</v>
      </c>
      <c r="AS278" s="409">
        <f t="shared" si="207"/>
        <v>3667.1999999999534</v>
      </c>
      <c r="AT278" s="409">
        <f t="shared" si="229"/>
        <v>30</v>
      </c>
      <c r="AU278" s="409">
        <f t="shared" si="229"/>
        <v>0</v>
      </c>
      <c r="AV278" s="409">
        <v>36</v>
      </c>
      <c r="AW278" s="409">
        <v>0</v>
      </c>
      <c r="AX278" s="409">
        <v>0</v>
      </c>
      <c r="AY278" s="409">
        <v>0</v>
      </c>
      <c r="AZ278" s="409">
        <f t="shared" si="210"/>
        <v>-6</v>
      </c>
      <c r="BA278" s="409">
        <f t="shared" si="210"/>
        <v>0</v>
      </c>
    </row>
    <row r="279" spans="1:53" ht="24.75" hidden="1">
      <c r="A279" s="271"/>
      <c r="B279" s="78" t="str">
        <f t="shared" si="231"/>
        <v>135500051005193</v>
      </c>
      <c r="C279" s="401">
        <f t="shared" si="230"/>
        <v>2023</v>
      </c>
      <c r="D279" s="400">
        <v>20</v>
      </c>
      <c r="E279" s="400">
        <f t="shared" si="230"/>
        <v>1</v>
      </c>
      <c r="F279" s="400">
        <v>3</v>
      </c>
      <c r="G279" s="400">
        <v>5</v>
      </c>
      <c r="H279" s="400">
        <v>5000</v>
      </c>
      <c r="I279" s="400">
        <v>5100</v>
      </c>
      <c r="J279" s="400">
        <v>519</v>
      </c>
      <c r="K279" s="401"/>
      <c r="L279" s="401">
        <v>3</v>
      </c>
      <c r="M279" s="402" t="s">
        <v>192</v>
      </c>
      <c r="N279" s="403">
        <f>+N280</f>
        <v>0</v>
      </c>
      <c r="O279" s="403">
        <f>+O280</f>
        <v>0</v>
      </c>
      <c r="P279" s="403">
        <f t="shared" si="216"/>
        <v>0</v>
      </c>
      <c r="Q279" s="450" t="s">
        <v>45</v>
      </c>
      <c r="R279" s="451"/>
      <c r="S279" s="451"/>
      <c r="T279" s="403">
        <f>+T280</f>
        <v>0</v>
      </c>
      <c r="U279" s="403">
        <f t="shared" ref="U279:AC279" si="232">+U280</f>
        <v>0</v>
      </c>
      <c r="V279" s="403">
        <f t="shared" si="232"/>
        <v>0</v>
      </c>
      <c r="W279" s="403">
        <f t="shared" si="232"/>
        <v>0</v>
      </c>
      <c r="X279" s="403">
        <f t="shared" si="232"/>
        <v>0</v>
      </c>
      <c r="Y279" s="403">
        <f t="shared" si="232"/>
        <v>0</v>
      </c>
      <c r="Z279" s="403">
        <f t="shared" si="232"/>
        <v>0</v>
      </c>
      <c r="AA279" s="403">
        <f t="shared" si="232"/>
        <v>0</v>
      </c>
      <c r="AB279" s="403">
        <f t="shared" si="232"/>
        <v>0</v>
      </c>
      <c r="AC279" s="403">
        <f t="shared" si="232"/>
        <v>0</v>
      </c>
      <c r="AD279" s="403">
        <f t="shared" si="202"/>
        <v>0</v>
      </c>
      <c r="AE279" s="403">
        <f>+AE280</f>
        <v>0</v>
      </c>
      <c r="AF279" s="403">
        <f>+AF280</f>
        <v>0</v>
      </c>
      <c r="AG279" s="403">
        <f t="shared" si="203"/>
        <v>0</v>
      </c>
      <c r="AH279" s="403">
        <f>+AH280</f>
        <v>0</v>
      </c>
      <c r="AI279" s="403">
        <f>+AI280</f>
        <v>0</v>
      </c>
      <c r="AJ279" s="403">
        <f t="shared" si="204"/>
        <v>0</v>
      </c>
      <c r="AK279" s="403">
        <f>+AK280</f>
        <v>0</v>
      </c>
      <c r="AL279" s="403">
        <f>+AL280</f>
        <v>0</v>
      </c>
      <c r="AM279" s="403">
        <f t="shared" si="205"/>
        <v>0</v>
      </c>
      <c r="AN279" s="403">
        <f>+AN280</f>
        <v>0</v>
      </c>
      <c r="AO279" s="403">
        <f>+AO280</f>
        <v>0</v>
      </c>
      <c r="AP279" s="403">
        <f t="shared" si="206"/>
        <v>0</v>
      </c>
      <c r="AQ279" s="403">
        <f>+AQ280</f>
        <v>0</v>
      </c>
      <c r="AR279" s="403">
        <f>+AR280</f>
        <v>0</v>
      </c>
      <c r="AS279" s="403">
        <f t="shared" si="207"/>
        <v>0</v>
      </c>
      <c r="AT279" s="403"/>
      <c r="AU279" s="403"/>
      <c r="AV279" s="403"/>
      <c r="AW279" s="403"/>
      <c r="AX279" s="403"/>
      <c r="AY279" s="403"/>
      <c r="AZ279" s="403"/>
      <c r="BA279" s="403"/>
    </row>
    <row r="280" spans="1:53" ht="24.75" hidden="1">
      <c r="A280" s="271"/>
      <c r="B280" s="78" t="str">
        <f t="shared" si="231"/>
        <v>1355000510051913</v>
      </c>
      <c r="C280" s="406">
        <v>2023</v>
      </c>
      <c r="D280" s="406">
        <v>20</v>
      </c>
      <c r="E280" s="406">
        <v>1</v>
      </c>
      <c r="F280" s="406">
        <v>3</v>
      </c>
      <c r="G280" s="406">
        <v>5</v>
      </c>
      <c r="H280" s="406">
        <v>5000</v>
      </c>
      <c r="I280" s="406">
        <v>5100</v>
      </c>
      <c r="J280" s="406">
        <v>519</v>
      </c>
      <c r="K280" s="407">
        <v>1</v>
      </c>
      <c r="L280" s="407">
        <v>3</v>
      </c>
      <c r="M280" s="408" t="s">
        <v>260</v>
      </c>
      <c r="N280" s="409">
        <f>IFERROR(VLOOKUP($B280,[5]OAX!$B$51:$S$1085,13,0),0)</f>
        <v>0</v>
      </c>
      <c r="O280" s="409">
        <f>IFERROR(VLOOKUP($B280,[5]OAX!$B$51:$S$1085,14,0),0)</f>
        <v>0</v>
      </c>
      <c r="P280" s="409">
        <f t="shared" si="216"/>
        <v>0</v>
      </c>
      <c r="Q280" s="175" t="s">
        <v>59</v>
      </c>
      <c r="R280" s="411">
        <f>IFERROR(VLOOKUP($B280,[5]OAX!$B$51:$S$1085,17,0),0)</f>
        <v>0</v>
      </c>
      <c r="S280" s="411">
        <f>IFERROR(VLOOKUP($B280,[5]OAX!$B$51:$S$1085,18,0),0)</f>
        <v>0</v>
      </c>
      <c r="T280" s="409">
        <v>0</v>
      </c>
      <c r="U280" s="409">
        <v>0</v>
      </c>
      <c r="V280" s="409">
        <v>0</v>
      </c>
      <c r="W280" s="409">
        <v>0</v>
      </c>
      <c r="X280" s="409">
        <v>0</v>
      </c>
      <c r="Y280" s="409">
        <v>0</v>
      </c>
      <c r="Z280" s="409">
        <v>0</v>
      </c>
      <c r="AA280" s="409">
        <v>0</v>
      </c>
      <c r="AB280" s="409">
        <f>N280+T280-X280</f>
        <v>0</v>
      </c>
      <c r="AC280" s="409">
        <f>O280+U280-Y280</f>
        <v>0</v>
      </c>
      <c r="AD280" s="409">
        <f t="shared" si="202"/>
        <v>0</v>
      </c>
      <c r="AE280" s="409">
        <v>0</v>
      </c>
      <c r="AF280" s="409">
        <v>0</v>
      </c>
      <c r="AG280" s="409">
        <f t="shared" si="203"/>
        <v>0</v>
      </c>
      <c r="AH280" s="409">
        <v>0</v>
      </c>
      <c r="AI280" s="409">
        <v>0</v>
      </c>
      <c r="AJ280" s="409">
        <f t="shared" si="204"/>
        <v>0</v>
      </c>
      <c r="AK280" s="409">
        <v>0</v>
      </c>
      <c r="AL280" s="409">
        <v>0</v>
      </c>
      <c r="AM280" s="409">
        <f t="shared" si="205"/>
        <v>0</v>
      </c>
      <c r="AN280" s="409">
        <v>0</v>
      </c>
      <c r="AO280" s="409">
        <v>0</v>
      </c>
      <c r="AP280" s="409">
        <f t="shared" si="206"/>
        <v>0</v>
      </c>
      <c r="AQ280" s="409">
        <v>0</v>
      </c>
      <c r="AR280" s="409">
        <f>AC280-AF280--AI280-AL280-AO280</f>
        <v>0</v>
      </c>
      <c r="AS280" s="409">
        <f t="shared" si="207"/>
        <v>0</v>
      </c>
      <c r="AT280" s="409">
        <f>R280+V280-Z280</f>
        <v>0</v>
      </c>
      <c r="AU280" s="409">
        <f>S280+W280-AA280</f>
        <v>0</v>
      </c>
      <c r="AV280" s="409">
        <v>0</v>
      </c>
      <c r="AW280" s="409">
        <v>0</v>
      </c>
      <c r="AX280" s="409">
        <v>0</v>
      </c>
      <c r="AY280" s="409">
        <v>0</v>
      </c>
      <c r="AZ280" s="409">
        <f t="shared" si="210"/>
        <v>0</v>
      </c>
      <c r="BA280" s="409">
        <f t="shared" si="210"/>
        <v>0</v>
      </c>
    </row>
    <row r="281" spans="1:53" ht="24.75" hidden="1">
      <c r="A281" s="271"/>
      <c r="B281" s="78" t="str">
        <f t="shared" si="231"/>
        <v>135500052003</v>
      </c>
      <c r="C281" s="395">
        <f t="shared" ref="C281:E282" si="233">C280</f>
        <v>2023</v>
      </c>
      <c r="D281" s="394">
        <v>20</v>
      </c>
      <c r="E281" s="394">
        <f t="shared" si="233"/>
        <v>1</v>
      </c>
      <c r="F281" s="394">
        <v>3</v>
      </c>
      <c r="G281" s="394">
        <v>5</v>
      </c>
      <c r="H281" s="394">
        <v>5000</v>
      </c>
      <c r="I281" s="394">
        <v>5200</v>
      </c>
      <c r="J281" s="394"/>
      <c r="K281" s="395"/>
      <c r="L281" s="395">
        <v>3</v>
      </c>
      <c r="M281" s="396" t="s">
        <v>133</v>
      </c>
      <c r="N281" s="397">
        <f>+N282+N291</f>
        <v>0</v>
      </c>
      <c r="O281" s="397">
        <f>+O282+O291</f>
        <v>0</v>
      </c>
      <c r="P281" s="397">
        <f t="shared" si="216"/>
        <v>0</v>
      </c>
      <c r="Q281" s="448" t="s">
        <v>45</v>
      </c>
      <c r="R281" s="449"/>
      <c r="S281" s="449"/>
      <c r="T281" s="397">
        <f>+T282+T291</f>
        <v>0</v>
      </c>
      <c r="U281" s="397">
        <f t="shared" ref="U281:AC281" si="234">+U282+U291</f>
        <v>0</v>
      </c>
      <c r="V281" s="397">
        <f t="shared" si="234"/>
        <v>0</v>
      </c>
      <c r="W281" s="397">
        <f t="shared" si="234"/>
        <v>0</v>
      </c>
      <c r="X281" s="397">
        <f t="shared" si="234"/>
        <v>0</v>
      </c>
      <c r="Y281" s="397">
        <f t="shared" si="234"/>
        <v>0</v>
      </c>
      <c r="Z281" s="397">
        <f t="shared" si="234"/>
        <v>0</v>
      </c>
      <c r="AA281" s="397">
        <f t="shared" si="234"/>
        <v>0</v>
      </c>
      <c r="AB281" s="397">
        <f t="shared" si="234"/>
        <v>0</v>
      </c>
      <c r="AC281" s="397">
        <f t="shared" si="234"/>
        <v>0</v>
      </c>
      <c r="AD281" s="397">
        <f t="shared" si="202"/>
        <v>0</v>
      </c>
      <c r="AE281" s="397">
        <f>+AE282+AE291</f>
        <v>0</v>
      </c>
      <c r="AF281" s="397">
        <f>+AF282+AF291</f>
        <v>0</v>
      </c>
      <c r="AG281" s="397">
        <f t="shared" si="203"/>
        <v>0</v>
      </c>
      <c r="AH281" s="397">
        <f>+AH282+AH291</f>
        <v>0</v>
      </c>
      <c r="AI281" s="397">
        <f>+AI282+AI291</f>
        <v>0</v>
      </c>
      <c r="AJ281" s="397">
        <f t="shared" si="204"/>
        <v>0</v>
      </c>
      <c r="AK281" s="397">
        <f>+AK282+AK291</f>
        <v>0</v>
      </c>
      <c r="AL281" s="397">
        <f>+AL282+AL291</f>
        <v>0</v>
      </c>
      <c r="AM281" s="397">
        <f t="shared" si="205"/>
        <v>0</v>
      </c>
      <c r="AN281" s="397">
        <f>+AN282+AN291</f>
        <v>0</v>
      </c>
      <c r="AO281" s="397">
        <f>+AO282+AO291</f>
        <v>0</v>
      </c>
      <c r="AP281" s="397">
        <f t="shared" si="206"/>
        <v>0</v>
      </c>
      <c r="AQ281" s="397">
        <f>+AQ282+AQ291</f>
        <v>0</v>
      </c>
      <c r="AR281" s="397">
        <f>+AR282+AR291</f>
        <v>0</v>
      </c>
      <c r="AS281" s="397">
        <f t="shared" si="207"/>
        <v>0</v>
      </c>
      <c r="AT281" s="397"/>
      <c r="AU281" s="397"/>
      <c r="AV281" s="397"/>
      <c r="AW281" s="397"/>
      <c r="AX281" s="397"/>
      <c r="AY281" s="397"/>
      <c r="AZ281" s="397"/>
      <c r="BA281" s="397"/>
    </row>
    <row r="282" spans="1:53" ht="24.75" hidden="1">
      <c r="A282" s="271"/>
      <c r="B282" s="78" t="str">
        <f t="shared" si="231"/>
        <v>135500052005213</v>
      </c>
      <c r="C282" s="401">
        <f t="shared" si="233"/>
        <v>2023</v>
      </c>
      <c r="D282" s="400">
        <v>20</v>
      </c>
      <c r="E282" s="400">
        <f t="shared" si="233"/>
        <v>1</v>
      </c>
      <c r="F282" s="400">
        <v>3</v>
      </c>
      <c r="G282" s="400">
        <v>5</v>
      </c>
      <c r="H282" s="400">
        <v>5000</v>
      </c>
      <c r="I282" s="400">
        <v>5200</v>
      </c>
      <c r="J282" s="400">
        <v>521</v>
      </c>
      <c r="K282" s="401"/>
      <c r="L282" s="401">
        <v>3</v>
      </c>
      <c r="M282" s="402" t="s">
        <v>195</v>
      </c>
      <c r="N282" s="403">
        <f>SUM(N283:N290)</f>
        <v>0</v>
      </c>
      <c r="O282" s="403">
        <f>SUM(O283:O290)</f>
        <v>0</v>
      </c>
      <c r="P282" s="403">
        <f t="shared" si="216"/>
        <v>0</v>
      </c>
      <c r="Q282" s="450" t="s">
        <v>45</v>
      </c>
      <c r="R282" s="451"/>
      <c r="S282" s="451"/>
      <c r="T282" s="403">
        <f>SUM(T283:T290)</f>
        <v>0</v>
      </c>
      <c r="U282" s="403">
        <f t="shared" ref="U282:AC282" si="235">SUM(U283:U290)</f>
        <v>0</v>
      </c>
      <c r="V282" s="403">
        <f t="shared" si="235"/>
        <v>0</v>
      </c>
      <c r="W282" s="403">
        <f t="shared" si="235"/>
        <v>0</v>
      </c>
      <c r="X282" s="403">
        <f t="shared" si="235"/>
        <v>0</v>
      </c>
      <c r="Y282" s="403">
        <f t="shared" si="235"/>
        <v>0</v>
      </c>
      <c r="Z282" s="403">
        <f t="shared" si="235"/>
        <v>0</v>
      </c>
      <c r="AA282" s="403">
        <f t="shared" si="235"/>
        <v>0</v>
      </c>
      <c r="AB282" s="403">
        <f t="shared" si="235"/>
        <v>0</v>
      </c>
      <c r="AC282" s="403">
        <f t="shared" si="235"/>
        <v>0</v>
      </c>
      <c r="AD282" s="403">
        <f t="shared" si="202"/>
        <v>0</v>
      </c>
      <c r="AE282" s="403">
        <f>SUM(AE283:AE290)</f>
        <v>0</v>
      </c>
      <c r="AF282" s="403">
        <f>SUM(AF283:AF290)</f>
        <v>0</v>
      </c>
      <c r="AG282" s="403">
        <f t="shared" si="203"/>
        <v>0</v>
      </c>
      <c r="AH282" s="403">
        <f>SUM(AH283:AH290)</f>
        <v>0</v>
      </c>
      <c r="AI282" s="403">
        <f>SUM(AI283:AI290)</f>
        <v>0</v>
      </c>
      <c r="AJ282" s="403">
        <f t="shared" si="204"/>
        <v>0</v>
      </c>
      <c r="AK282" s="403">
        <f>SUM(AK283:AK290)</f>
        <v>0</v>
      </c>
      <c r="AL282" s="403">
        <f>SUM(AL283:AL290)</f>
        <v>0</v>
      </c>
      <c r="AM282" s="403">
        <f t="shared" si="205"/>
        <v>0</v>
      </c>
      <c r="AN282" s="403">
        <f>SUM(AN283:AN290)</f>
        <v>0</v>
      </c>
      <c r="AO282" s="403">
        <f>SUM(AO283:AO290)</f>
        <v>0</v>
      </c>
      <c r="AP282" s="403">
        <f t="shared" si="206"/>
        <v>0</v>
      </c>
      <c r="AQ282" s="403">
        <f>SUM(AQ283:AQ290)</f>
        <v>0</v>
      </c>
      <c r="AR282" s="403">
        <f>SUM(AR283:AR290)</f>
        <v>0</v>
      </c>
      <c r="AS282" s="403">
        <f t="shared" si="207"/>
        <v>0</v>
      </c>
      <c r="AT282" s="403"/>
      <c r="AU282" s="403"/>
      <c r="AV282" s="403"/>
      <c r="AW282" s="403"/>
      <c r="AX282" s="403"/>
      <c r="AY282" s="403"/>
      <c r="AZ282" s="403"/>
      <c r="BA282" s="403"/>
    </row>
    <row r="283" spans="1:53" ht="46.5" hidden="1">
      <c r="A283" s="271"/>
      <c r="B283" s="78" t="str">
        <f t="shared" si="231"/>
        <v>1355000520052113</v>
      </c>
      <c r="C283" s="406">
        <v>2023</v>
      </c>
      <c r="D283" s="406">
        <v>20</v>
      </c>
      <c r="E283" s="406">
        <v>1</v>
      </c>
      <c r="F283" s="406">
        <v>3</v>
      </c>
      <c r="G283" s="406">
        <v>5</v>
      </c>
      <c r="H283" s="406">
        <v>5000</v>
      </c>
      <c r="I283" s="406">
        <v>5200</v>
      </c>
      <c r="J283" s="406">
        <v>521</v>
      </c>
      <c r="K283" s="407">
        <v>1</v>
      </c>
      <c r="L283" s="407">
        <v>3</v>
      </c>
      <c r="M283" s="408" t="s">
        <v>196</v>
      </c>
      <c r="N283" s="409">
        <f>IFERROR(VLOOKUP($B283,[5]OAX!$B$51:$S$1085,13,0),0)</f>
        <v>0</v>
      </c>
      <c r="O283" s="409">
        <f>IFERROR(VLOOKUP($B283,[5]OAX!$B$51:$S$1085,14,0),0)</f>
        <v>0</v>
      </c>
      <c r="P283" s="409">
        <f t="shared" si="216"/>
        <v>0</v>
      </c>
      <c r="Q283" s="430" t="s">
        <v>205</v>
      </c>
      <c r="R283" s="411">
        <f>IFERROR(VLOOKUP($B283,[5]OAX!$B$51:$S$1085,17,0),0)</f>
        <v>0</v>
      </c>
      <c r="S283" s="411">
        <f>IFERROR(VLOOKUP($B283,[5]OAX!$B$51:$S$1085,18,0),0)</f>
        <v>0</v>
      </c>
      <c r="T283" s="409">
        <v>0</v>
      </c>
      <c r="U283" s="409">
        <v>0</v>
      </c>
      <c r="V283" s="409">
        <v>0</v>
      </c>
      <c r="W283" s="409">
        <v>0</v>
      </c>
      <c r="X283" s="409">
        <v>0</v>
      </c>
      <c r="Y283" s="409">
        <v>0</v>
      </c>
      <c r="Z283" s="409">
        <v>0</v>
      </c>
      <c r="AA283" s="409">
        <v>0</v>
      </c>
      <c r="AB283" s="409">
        <f t="shared" ref="AB283:AC290" si="236">N283+T283-X283</f>
        <v>0</v>
      </c>
      <c r="AC283" s="409">
        <f t="shared" si="236"/>
        <v>0</v>
      </c>
      <c r="AD283" s="409">
        <f t="shared" si="202"/>
        <v>0</v>
      </c>
      <c r="AE283" s="409">
        <v>0</v>
      </c>
      <c r="AF283" s="409">
        <v>0</v>
      </c>
      <c r="AG283" s="409">
        <f t="shared" si="203"/>
        <v>0</v>
      </c>
      <c r="AH283" s="409">
        <v>0</v>
      </c>
      <c r="AI283" s="409">
        <v>0</v>
      </c>
      <c r="AJ283" s="409">
        <f t="shared" si="204"/>
        <v>0</v>
      </c>
      <c r="AK283" s="409">
        <v>0</v>
      </c>
      <c r="AL283" s="409">
        <v>0</v>
      </c>
      <c r="AM283" s="409">
        <f t="shared" si="205"/>
        <v>0</v>
      </c>
      <c r="AN283" s="409">
        <v>0</v>
      </c>
      <c r="AO283" s="409">
        <v>0</v>
      </c>
      <c r="AP283" s="409">
        <f t="shared" si="206"/>
        <v>0</v>
      </c>
      <c r="AQ283" s="409">
        <f t="shared" ref="AQ283:AR290" si="237">AB283-AE283--AH283-AK283-AN283</f>
        <v>0</v>
      </c>
      <c r="AR283" s="409">
        <f t="shared" si="237"/>
        <v>0</v>
      </c>
      <c r="AS283" s="409">
        <f t="shared" si="207"/>
        <v>0</v>
      </c>
      <c r="AT283" s="409">
        <f t="shared" ref="AT283:AU290" si="238">R283+V283-Z283</f>
        <v>0</v>
      </c>
      <c r="AU283" s="409">
        <f t="shared" si="238"/>
        <v>0</v>
      </c>
      <c r="AV283" s="409">
        <v>0</v>
      </c>
      <c r="AW283" s="409">
        <v>0</v>
      </c>
      <c r="AX283" s="409">
        <v>0</v>
      </c>
      <c r="AY283" s="409">
        <v>0</v>
      </c>
      <c r="AZ283" s="409">
        <f t="shared" si="210"/>
        <v>0</v>
      </c>
      <c r="BA283" s="409">
        <f t="shared" si="210"/>
        <v>0</v>
      </c>
    </row>
    <row r="284" spans="1:53" ht="46.5" hidden="1">
      <c r="A284" s="271"/>
      <c r="B284" s="78" t="str">
        <f t="shared" si="231"/>
        <v>1355000520052123</v>
      </c>
      <c r="C284" s="406">
        <f t="shared" ref="C284:E288" si="239">C283</f>
        <v>2023</v>
      </c>
      <c r="D284" s="406">
        <v>20</v>
      </c>
      <c r="E284" s="406">
        <f t="shared" si="239"/>
        <v>1</v>
      </c>
      <c r="F284" s="406">
        <v>3</v>
      </c>
      <c r="G284" s="406">
        <v>5</v>
      </c>
      <c r="H284" s="406">
        <v>5000</v>
      </c>
      <c r="I284" s="406">
        <v>5200</v>
      </c>
      <c r="J284" s="406">
        <v>521</v>
      </c>
      <c r="K284" s="407">
        <v>2</v>
      </c>
      <c r="L284" s="407">
        <v>3</v>
      </c>
      <c r="M284" s="408" t="s">
        <v>261</v>
      </c>
      <c r="N284" s="409">
        <f>IFERROR(VLOOKUP($B284,[5]OAX!$B$51:$S$1085,13,0),0)</f>
        <v>0</v>
      </c>
      <c r="O284" s="409">
        <f>IFERROR(VLOOKUP($B284,[5]OAX!$B$51:$S$1085,14,0),0)</f>
        <v>0</v>
      </c>
      <c r="P284" s="409">
        <f t="shared" si="216"/>
        <v>0</v>
      </c>
      <c r="Q284" s="430" t="s">
        <v>205</v>
      </c>
      <c r="R284" s="411">
        <f>IFERROR(VLOOKUP($B284,[5]OAX!$B$51:$S$1085,17,0),0)</f>
        <v>0</v>
      </c>
      <c r="S284" s="411">
        <f>IFERROR(VLOOKUP($B284,[5]OAX!$B$51:$S$1085,18,0),0)</f>
        <v>0</v>
      </c>
      <c r="T284" s="409">
        <v>0</v>
      </c>
      <c r="U284" s="409">
        <v>0</v>
      </c>
      <c r="V284" s="409">
        <v>0</v>
      </c>
      <c r="W284" s="409">
        <v>0</v>
      </c>
      <c r="X284" s="409">
        <v>0</v>
      </c>
      <c r="Y284" s="409">
        <v>0</v>
      </c>
      <c r="Z284" s="409">
        <v>0</v>
      </c>
      <c r="AA284" s="409">
        <v>0</v>
      </c>
      <c r="AB284" s="409">
        <f t="shared" si="236"/>
        <v>0</v>
      </c>
      <c r="AC284" s="409">
        <f t="shared" si="236"/>
        <v>0</v>
      </c>
      <c r="AD284" s="409">
        <f t="shared" si="202"/>
        <v>0</v>
      </c>
      <c r="AE284" s="409">
        <v>0</v>
      </c>
      <c r="AF284" s="409">
        <v>0</v>
      </c>
      <c r="AG284" s="409">
        <f t="shared" si="203"/>
        <v>0</v>
      </c>
      <c r="AH284" s="409">
        <v>0</v>
      </c>
      <c r="AI284" s="409">
        <v>0</v>
      </c>
      <c r="AJ284" s="409">
        <f t="shared" si="204"/>
        <v>0</v>
      </c>
      <c r="AK284" s="409">
        <v>0</v>
      </c>
      <c r="AL284" s="409">
        <v>0</v>
      </c>
      <c r="AM284" s="409">
        <f t="shared" si="205"/>
        <v>0</v>
      </c>
      <c r="AN284" s="409">
        <v>0</v>
      </c>
      <c r="AO284" s="409">
        <v>0</v>
      </c>
      <c r="AP284" s="409">
        <f t="shared" si="206"/>
        <v>0</v>
      </c>
      <c r="AQ284" s="409">
        <f t="shared" si="237"/>
        <v>0</v>
      </c>
      <c r="AR284" s="409">
        <f t="shared" si="237"/>
        <v>0</v>
      </c>
      <c r="AS284" s="409">
        <f t="shared" si="207"/>
        <v>0</v>
      </c>
      <c r="AT284" s="409">
        <f t="shared" si="238"/>
        <v>0</v>
      </c>
      <c r="AU284" s="409">
        <f t="shared" si="238"/>
        <v>0</v>
      </c>
      <c r="AV284" s="409">
        <v>0</v>
      </c>
      <c r="AW284" s="409">
        <v>0</v>
      </c>
      <c r="AX284" s="409">
        <v>0</v>
      </c>
      <c r="AY284" s="409">
        <v>0</v>
      </c>
      <c r="AZ284" s="409">
        <f t="shared" si="210"/>
        <v>0</v>
      </c>
      <c r="BA284" s="409">
        <f t="shared" si="210"/>
        <v>0</v>
      </c>
    </row>
    <row r="285" spans="1:53" ht="46.5" hidden="1">
      <c r="A285" s="271"/>
      <c r="B285" s="78" t="str">
        <f t="shared" si="231"/>
        <v>1355000520052133</v>
      </c>
      <c r="C285" s="406">
        <f t="shared" si="239"/>
        <v>2023</v>
      </c>
      <c r="D285" s="406">
        <v>20</v>
      </c>
      <c r="E285" s="406">
        <f t="shared" si="239"/>
        <v>1</v>
      </c>
      <c r="F285" s="406">
        <v>3</v>
      </c>
      <c r="G285" s="406">
        <v>5</v>
      </c>
      <c r="H285" s="406">
        <v>5000</v>
      </c>
      <c r="I285" s="406">
        <v>5200</v>
      </c>
      <c r="J285" s="406">
        <v>521</v>
      </c>
      <c r="K285" s="407">
        <v>3</v>
      </c>
      <c r="L285" s="407">
        <v>3</v>
      </c>
      <c r="M285" s="408" t="s">
        <v>262</v>
      </c>
      <c r="N285" s="409">
        <f>IFERROR(VLOOKUP($B285,[5]OAX!$B$51:$S$1085,13,0),0)</f>
        <v>0</v>
      </c>
      <c r="O285" s="409">
        <f>IFERROR(VLOOKUP($B285,[5]OAX!$B$51:$S$1085,14,0),0)</f>
        <v>0</v>
      </c>
      <c r="P285" s="409">
        <f t="shared" si="216"/>
        <v>0</v>
      </c>
      <c r="Q285" s="430" t="s">
        <v>205</v>
      </c>
      <c r="R285" s="411">
        <f>IFERROR(VLOOKUP($B285,[5]OAX!$B$51:$S$1085,17,0),0)</f>
        <v>0</v>
      </c>
      <c r="S285" s="411">
        <f>IFERROR(VLOOKUP($B285,[5]OAX!$B$51:$S$1085,18,0),0)</f>
        <v>0</v>
      </c>
      <c r="T285" s="409">
        <v>0</v>
      </c>
      <c r="U285" s="409">
        <v>0</v>
      </c>
      <c r="V285" s="409">
        <v>0</v>
      </c>
      <c r="W285" s="409">
        <v>0</v>
      </c>
      <c r="X285" s="409">
        <v>0</v>
      </c>
      <c r="Y285" s="409">
        <v>0</v>
      </c>
      <c r="Z285" s="409">
        <v>0</v>
      </c>
      <c r="AA285" s="409">
        <v>0</v>
      </c>
      <c r="AB285" s="409">
        <f t="shared" si="236"/>
        <v>0</v>
      </c>
      <c r="AC285" s="409">
        <f t="shared" si="236"/>
        <v>0</v>
      </c>
      <c r="AD285" s="409">
        <f t="shared" si="202"/>
        <v>0</v>
      </c>
      <c r="AE285" s="409">
        <v>0</v>
      </c>
      <c r="AF285" s="409">
        <v>0</v>
      </c>
      <c r="AG285" s="409">
        <f t="shared" si="203"/>
        <v>0</v>
      </c>
      <c r="AH285" s="409">
        <v>0</v>
      </c>
      <c r="AI285" s="409">
        <v>0</v>
      </c>
      <c r="AJ285" s="409">
        <f t="shared" si="204"/>
        <v>0</v>
      </c>
      <c r="AK285" s="409">
        <v>0</v>
      </c>
      <c r="AL285" s="409">
        <v>0</v>
      </c>
      <c r="AM285" s="409">
        <f t="shared" si="205"/>
        <v>0</v>
      </c>
      <c r="AN285" s="409">
        <v>0</v>
      </c>
      <c r="AO285" s="409">
        <v>0</v>
      </c>
      <c r="AP285" s="409">
        <f t="shared" si="206"/>
        <v>0</v>
      </c>
      <c r="AQ285" s="409">
        <f t="shared" si="237"/>
        <v>0</v>
      </c>
      <c r="AR285" s="409">
        <f t="shared" si="237"/>
        <v>0</v>
      </c>
      <c r="AS285" s="409">
        <f t="shared" si="207"/>
        <v>0</v>
      </c>
      <c r="AT285" s="409">
        <f t="shared" si="238"/>
        <v>0</v>
      </c>
      <c r="AU285" s="409">
        <f t="shared" si="238"/>
        <v>0</v>
      </c>
      <c r="AV285" s="409">
        <v>0</v>
      </c>
      <c r="AW285" s="409">
        <v>0</v>
      </c>
      <c r="AX285" s="409">
        <v>0</v>
      </c>
      <c r="AY285" s="409">
        <v>0</v>
      </c>
      <c r="AZ285" s="409">
        <f t="shared" si="210"/>
        <v>0</v>
      </c>
      <c r="BA285" s="409">
        <f t="shared" si="210"/>
        <v>0</v>
      </c>
    </row>
    <row r="286" spans="1:53" ht="46.5" hidden="1">
      <c r="A286" s="271"/>
      <c r="B286" s="78" t="str">
        <f t="shared" si="231"/>
        <v>1355000520052143</v>
      </c>
      <c r="C286" s="406">
        <f t="shared" si="239"/>
        <v>2023</v>
      </c>
      <c r="D286" s="406">
        <v>20</v>
      </c>
      <c r="E286" s="406">
        <f t="shared" si="239"/>
        <v>1</v>
      </c>
      <c r="F286" s="406">
        <v>3</v>
      </c>
      <c r="G286" s="406">
        <v>5</v>
      </c>
      <c r="H286" s="406">
        <v>5000</v>
      </c>
      <c r="I286" s="406">
        <v>5200</v>
      </c>
      <c r="J286" s="406">
        <v>521</v>
      </c>
      <c r="K286" s="407">
        <v>4</v>
      </c>
      <c r="L286" s="407">
        <v>3</v>
      </c>
      <c r="M286" s="408" t="s">
        <v>263</v>
      </c>
      <c r="N286" s="409">
        <f>IFERROR(VLOOKUP($B286,[5]OAX!$B$51:$S$1085,13,0),0)</f>
        <v>0</v>
      </c>
      <c r="O286" s="409">
        <f>IFERROR(VLOOKUP($B286,[5]OAX!$B$51:$S$1085,14,0),0)</f>
        <v>0</v>
      </c>
      <c r="P286" s="409">
        <f t="shared" si="216"/>
        <v>0</v>
      </c>
      <c r="Q286" s="430" t="s">
        <v>205</v>
      </c>
      <c r="R286" s="411">
        <f>IFERROR(VLOOKUP($B286,[5]OAX!$B$51:$S$1085,17,0),0)</f>
        <v>0</v>
      </c>
      <c r="S286" s="411">
        <f>IFERROR(VLOOKUP($B286,[5]OAX!$B$51:$S$1085,18,0),0)</f>
        <v>0</v>
      </c>
      <c r="T286" s="409">
        <v>0</v>
      </c>
      <c r="U286" s="409">
        <v>0</v>
      </c>
      <c r="V286" s="409">
        <v>0</v>
      </c>
      <c r="W286" s="409">
        <v>0</v>
      </c>
      <c r="X286" s="409">
        <v>0</v>
      </c>
      <c r="Y286" s="409">
        <v>0</v>
      </c>
      <c r="Z286" s="409">
        <v>0</v>
      </c>
      <c r="AA286" s="409">
        <v>0</v>
      </c>
      <c r="AB286" s="409">
        <f t="shared" si="236"/>
        <v>0</v>
      </c>
      <c r="AC286" s="409">
        <f t="shared" si="236"/>
        <v>0</v>
      </c>
      <c r="AD286" s="409">
        <f t="shared" si="202"/>
        <v>0</v>
      </c>
      <c r="AE286" s="409">
        <v>0</v>
      </c>
      <c r="AF286" s="409">
        <v>0</v>
      </c>
      <c r="AG286" s="409">
        <f t="shared" si="203"/>
        <v>0</v>
      </c>
      <c r="AH286" s="409">
        <v>0</v>
      </c>
      <c r="AI286" s="409">
        <v>0</v>
      </c>
      <c r="AJ286" s="409">
        <f t="shared" si="204"/>
        <v>0</v>
      </c>
      <c r="AK286" s="409">
        <v>0</v>
      </c>
      <c r="AL286" s="409">
        <v>0</v>
      </c>
      <c r="AM286" s="409">
        <f t="shared" si="205"/>
        <v>0</v>
      </c>
      <c r="AN286" s="409">
        <v>0</v>
      </c>
      <c r="AO286" s="409">
        <v>0</v>
      </c>
      <c r="AP286" s="409">
        <f t="shared" si="206"/>
        <v>0</v>
      </c>
      <c r="AQ286" s="409">
        <f t="shared" si="237"/>
        <v>0</v>
      </c>
      <c r="AR286" s="409">
        <f t="shared" si="237"/>
        <v>0</v>
      </c>
      <c r="AS286" s="409">
        <f t="shared" si="207"/>
        <v>0</v>
      </c>
      <c r="AT286" s="409">
        <f t="shared" si="238"/>
        <v>0</v>
      </c>
      <c r="AU286" s="409">
        <f t="shared" si="238"/>
        <v>0</v>
      </c>
      <c r="AV286" s="409">
        <v>0</v>
      </c>
      <c r="AW286" s="409">
        <v>0</v>
      </c>
      <c r="AX286" s="409">
        <v>0</v>
      </c>
      <c r="AY286" s="409">
        <v>0</v>
      </c>
      <c r="AZ286" s="409">
        <f t="shared" si="210"/>
        <v>0</v>
      </c>
      <c r="BA286" s="409">
        <f t="shared" si="210"/>
        <v>0</v>
      </c>
    </row>
    <row r="287" spans="1:53" ht="46.5" hidden="1">
      <c r="A287" s="271"/>
      <c r="B287" s="78" t="str">
        <f t="shared" si="231"/>
        <v>1355000520052153</v>
      </c>
      <c r="C287" s="406">
        <f t="shared" si="239"/>
        <v>2023</v>
      </c>
      <c r="D287" s="406">
        <v>20</v>
      </c>
      <c r="E287" s="406">
        <f t="shared" si="239"/>
        <v>1</v>
      </c>
      <c r="F287" s="406">
        <v>3</v>
      </c>
      <c r="G287" s="406">
        <v>5</v>
      </c>
      <c r="H287" s="406">
        <v>5000</v>
      </c>
      <c r="I287" s="406">
        <v>5200</v>
      </c>
      <c r="J287" s="406">
        <v>521</v>
      </c>
      <c r="K287" s="407">
        <v>5</v>
      </c>
      <c r="L287" s="407">
        <v>3</v>
      </c>
      <c r="M287" s="408" t="s">
        <v>264</v>
      </c>
      <c r="N287" s="409">
        <f>IFERROR(VLOOKUP($B287,[5]OAX!$B$51:$S$1085,13,0),0)</f>
        <v>0</v>
      </c>
      <c r="O287" s="409">
        <f>IFERROR(VLOOKUP($B287,[5]OAX!$B$51:$S$1085,14,0),0)</f>
        <v>0</v>
      </c>
      <c r="P287" s="409">
        <f t="shared" si="216"/>
        <v>0</v>
      </c>
      <c r="Q287" s="430" t="s">
        <v>205</v>
      </c>
      <c r="R287" s="411">
        <f>IFERROR(VLOOKUP($B287,[5]OAX!$B$51:$S$1085,17,0),0)</f>
        <v>0</v>
      </c>
      <c r="S287" s="411">
        <f>IFERROR(VLOOKUP($B287,[5]OAX!$B$51:$S$1085,18,0),0)</f>
        <v>0</v>
      </c>
      <c r="T287" s="409">
        <v>0</v>
      </c>
      <c r="U287" s="409">
        <v>0</v>
      </c>
      <c r="V287" s="409">
        <v>0</v>
      </c>
      <c r="W287" s="409">
        <v>0</v>
      </c>
      <c r="X287" s="409">
        <v>0</v>
      </c>
      <c r="Y287" s="409">
        <v>0</v>
      </c>
      <c r="Z287" s="409">
        <v>0</v>
      </c>
      <c r="AA287" s="409">
        <v>0</v>
      </c>
      <c r="AB287" s="409">
        <f t="shared" si="236"/>
        <v>0</v>
      </c>
      <c r="AC287" s="409">
        <f t="shared" si="236"/>
        <v>0</v>
      </c>
      <c r="AD287" s="409">
        <f t="shared" si="202"/>
        <v>0</v>
      </c>
      <c r="AE287" s="409">
        <v>0</v>
      </c>
      <c r="AF287" s="409">
        <v>0</v>
      </c>
      <c r="AG287" s="409">
        <f t="shared" si="203"/>
        <v>0</v>
      </c>
      <c r="AH287" s="409">
        <v>0</v>
      </c>
      <c r="AI287" s="409">
        <v>0</v>
      </c>
      <c r="AJ287" s="409">
        <f t="shared" si="204"/>
        <v>0</v>
      </c>
      <c r="AK287" s="409">
        <v>0</v>
      </c>
      <c r="AL287" s="409">
        <v>0</v>
      </c>
      <c r="AM287" s="409">
        <f t="shared" si="205"/>
        <v>0</v>
      </c>
      <c r="AN287" s="409">
        <v>0</v>
      </c>
      <c r="AO287" s="409">
        <v>0</v>
      </c>
      <c r="AP287" s="409">
        <f t="shared" si="206"/>
        <v>0</v>
      </c>
      <c r="AQ287" s="409">
        <f t="shared" si="237"/>
        <v>0</v>
      </c>
      <c r="AR287" s="409">
        <f t="shared" si="237"/>
        <v>0</v>
      </c>
      <c r="AS287" s="409">
        <f t="shared" si="207"/>
        <v>0</v>
      </c>
      <c r="AT287" s="409">
        <f t="shared" si="238"/>
        <v>0</v>
      </c>
      <c r="AU287" s="409">
        <f t="shared" si="238"/>
        <v>0</v>
      </c>
      <c r="AV287" s="409">
        <v>0</v>
      </c>
      <c r="AW287" s="409">
        <v>0</v>
      </c>
      <c r="AX287" s="409">
        <v>0</v>
      </c>
      <c r="AY287" s="409">
        <v>0</v>
      </c>
      <c r="AZ287" s="409">
        <f t="shared" si="210"/>
        <v>0</v>
      </c>
      <c r="BA287" s="409">
        <f t="shared" si="210"/>
        <v>0</v>
      </c>
    </row>
    <row r="288" spans="1:53" ht="46.5" hidden="1">
      <c r="A288" s="271"/>
      <c r="B288" s="78" t="str">
        <f t="shared" si="231"/>
        <v>1355000520052163</v>
      </c>
      <c r="C288" s="406">
        <f t="shared" si="239"/>
        <v>2023</v>
      </c>
      <c r="D288" s="406">
        <v>20</v>
      </c>
      <c r="E288" s="406">
        <f t="shared" si="239"/>
        <v>1</v>
      </c>
      <c r="F288" s="406">
        <v>3</v>
      </c>
      <c r="G288" s="406">
        <v>5</v>
      </c>
      <c r="H288" s="406">
        <v>5000</v>
      </c>
      <c r="I288" s="406">
        <v>5200</v>
      </c>
      <c r="J288" s="406">
        <v>521</v>
      </c>
      <c r="K288" s="407">
        <v>6</v>
      </c>
      <c r="L288" s="407">
        <v>3</v>
      </c>
      <c r="M288" s="408" t="s">
        <v>265</v>
      </c>
      <c r="N288" s="409">
        <f>IFERROR(VLOOKUP($B288,[5]OAX!$B$51:$S$1085,13,0),0)</f>
        <v>0</v>
      </c>
      <c r="O288" s="409">
        <f>IFERROR(VLOOKUP($B288,[5]OAX!$B$51:$S$1085,14,0),0)</f>
        <v>0</v>
      </c>
      <c r="P288" s="409">
        <f t="shared" si="216"/>
        <v>0</v>
      </c>
      <c r="Q288" s="430" t="s">
        <v>205</v>
      </c>
      <c r="R288" s="411">
        <f>IFERROR(VLOOKUP($B288,[5]OAX!$B$51:$S$1085,17,0),0)</f>
        <v>0</v>
      </c>
      <c r="S288" s="411">
        <f>IFERROR(VLOOKUP($B288,[5]OAX!$B$51:$S$1085,18,0),0)</f>
        <v>0</v>
      </c>
      <c r="T288" s="409">
        <v>0</v>
      </c>
      <c r="U288" s="409">
        <v>0</v>
      </c>
      <c r="V288" s="409">
        <v>0</v>
      </c>
      <c r="W288" s="409">
        <v>0</v>
      </c>
      <c r="X288" s="409">
        <v>0</v>
      </c>
      <c r="Y288" s="409">
        <v>0</v>
      </c>
      <c r="Z288" s="409">
        <v>0</v>
      </c>
      <c r="AA288" s="409">
        <v>0</v>
      </c>
      <c r="AB288" s="409">
        <f t="shared" si="236"/>
        <v>0</v>
      </c>
      <c r="AC288" s="409">
        <f t="shared" si="236"/>
        <v>0</v>
      </c>
      <c r="AD288" s="409">
        <f t="shared" si="202"/>
        <v>0</v>
      </c>
      <c r="AE288" s="409">
        <v>0</v>
      </c>
      <c r="AF288" s="409">
        <v>0</v>
      </c>
      <c r="AG288" s="409">
        <f t="shared" si="203"/>
        <v>0</v>
      </c>
      <c r="AH288" s="409">
        <v>0</v>
      </c>
      <c r="AI288" s="409">
        <v>0</v>
      </c>
      <c r="AJ288" s="409">
        <f t="shared" si="204"/>
        <v>0</v>
      </c>
      <c r="AK288" s="409">
        <v>0</v>
      </c>
      <c r="AL288" s="409">
        <v>0</v>
      </c>
      <c r="AM288" s="409">
        <f t="shared" si="205"/>
        <v>0</v>
      </c>
      <c r="AN288" s="409">
        <v>0</v>
      </c>
      <c r="AO288" s="409">
        <v>0</v>
      </c>
      <c r="AP288" s="409">
        <f t="shared" si="206"/>
        <v>0</v>
      </c>
      <c r="AQ288" s="409">
        <f t="shared" si="237"/>
        <v>0</v>
      </c>
      <c r="AR288" s="409">
        <f t="shared" si="237"/>
        <v>0</v>
      </c>
      <c r="AS288" s="409">
        <f t="shared" si="207"/>
        <v>0</v>
      </c>
      <c r="AT288" s="409">
        <f t="shared" si="238"/>
        <v>0</v>
      </c>
      <c r="AU288" s="409">
        <f t="shared" si="238"/>
        <v>0</v>
      </c>
      <c r="AV288" s="409">
        <v>0</v>
      </c>
      <c r="AW288" s="409">
        <v>0</v>
      </c>
      <c r="AX288" s="409">
        <v>0</v>
      </c>
      <c r="AY288" s="409">
        <v>0</v>
      </c>
      <c r="AZ288" s="409">
        <f t="shared" si="210"/>
        <v>0</v>
      </c>
      <c r="BA288" s="409">
        <f t="shared" si="210"/>
        <v>0</v>
      </c>
    </row>
    <row r="289" spans="1:53" ht="24.75" hidden="1">
      <c r="A289" s="271"/>
      <c r="B289" s="78" t="str">
        <f t="shared" si="231"/>
        <v>1355000520052173</v>
      </c>
      <c r="C289" s="406">
        <v>2023</v>
      </c>
      <c r="D289" s="406">
        <v>20</v>
      </c>
      <c r="E289" s="406">
        <v>1</v>
      </c>
      <c r="F289" s="406">
        <v>3</v>
      </c>
      <c r="G289" s="406">
        <v>5</v>
      </c>
      <c r="H289" s="406">
        <v>5000</v>
      </c>
      <c r="I289" s="406">
        <v>5200</v>
      </c>
      <c r="J289" s="406">
        <v>521</v>
      </c>
      <c r="K289" s="407">
        <v>7</v>
      </c>
      <c r="L289" s="407">
        <v>3</v>
      </c>
      <c r="M289" s="408" t="s">
        <v>266</v>
      </c>
      <c r="N289" s="409">
        <f>IFERROR(VLOOKUP($B289,[5]OAX!$B$51:$S$1085,13,0),0)</f>
        <v>0</v>
      </c>
      <c r="O289" s="409">
        <f>IFERROR(VLOOKUP($B289,[5]OAX!$B$51:$S$1085,14,0),0)</f>
        <v>0</v>
      </c>
      <c r="P289" s="409">
        <f t="shared" si="216"/>
        <v>0</v>
      </c>
      <c r="Q289" s="175" t="s">
        <v>162</v>
      </c>
      <c r="R289" s="411">
        <f>IFERROR(VLOOKUP($B289,[5]OAX!$B$51:$S$1085,17,0),0)</f>
        <v>0</v>
      </c>
      <c r="S289" s="411">
        <f>IFERROR(VLOOKUP($B289,[5]OAX!$B$51:$S$1085,18,0),0)</f>
        <v>0</v>
      </c>
      <c r="T289" s="409">
        <v>0</v>
      </c>
      <c r="U289" s="409">
        <v>0</v>
      </c>
      <c r="V289" s="409">
        <v>0</v>
      </c>
      <c r="W289" s="409">
        <v>0</v>
      </c>
      <c r="X289" s="409">
        <v>0</v>
      </c>
      <c r="Y289" s="409">
        <v>0</v>
      </c>
      <c r="Z289" s="409">
        <v>0</v>
      </c>
      <c r="AA289" s="409">
        <v>0</v>
      </c>
      <c r="AB289" s="409">
        <f t="shared" si="236"/>
        <v>0</v>
      </c>
      <c r="AC289" s="409">
        <f t="shared" si="236"/>
        <v>0</v>
      </c>
      <c r="AD289" s="409">
        <f t="shared" si="202"/>
        <v>0</v>
      </c>
      <c r="AE289" s="409">
        <v>0</v>
      </c>
      <c r="AF289" s="409">
        <v>0</v>
      </c>
      <c r="AG289" s="409">
        <f t="shared" si="203"/>
        <v>0</v>
      </c>
      <c r="AH289" s="409">
        <v>0</v>
      </c>
      <c r="AI289" s="409">
        <v>0</v>
      </c>
      <c r="AJ289" s="409">
        <f t="shared" si="204"/>
        <v>0</v>
      </c>
      <c r="AK289" s="409">
        <v>0</v>
      </c>
      <c r="AL289" s="409">
        <v>0</v>
      </c>
      <c r="AM289" s="409">
        <f t="shared" si="205"/>
        <v>0</v>
      </c>
      <c r="AN289" s="409">
        <v>0</v>
      </c>
      <c r="AO289" s="409">
        <v>0</v>
      </c>
      <c r="AP289" s="409">
        <f t="shared" si="206"/>
        <v>0</v>
      </c>
      <c r="AQ289" s="409">
        <f t="shared" si="237"/>
        <v>0</v>
      </c>
      <c r="AR289" s="409">
        <f t="shared" si="237"/>
        <v>0</v>
      </c>
      <c r="AS289" s="409">
        <f t="shared" si="207"/>
        <v>0</v>
      </c>
      <c r="AT289" s="409">
        <f t="shared" si="238"/>
        <v>0</v>
      </c>
      <c r="AU289" s="409">
        <f t="shared" si="238"/>
        <v>0</v>
      </c>
      <c r="AV289" s="409">
        <v>0</v>
      </c>
      <c r="AW289" s="409">
        <v>0</v>
      </c>
      <c r="AX289" s="409">
        <v>0</v>
      </c>
      <c r="AY289" s="409">
        <v>0</v>
      </c>
      <c r="AZ289" s="409">
        <f t="shared" si="210"/>
        <v>0</v>
      </c>
      <c r="BA289" s="409">
        <f t="shared" si="210"/>
        <v>0</v>
      </c>
    </row>
    <row r="290" spans="1:53" ht="46.5" hidden="1">
      <c r="A290" s="271"/>
      <c r="B290" s="78" t="str">
        <f t="shared" si="231"/>
        <v>1355000520052183</v>
      </c>
      <c r="C290" s="406">
        <f t="shared" ref="C290:E291" si="240">C289</f>
        <v>2023</v>
      </c>
      <c r="D290" s="406">
        <v>20</v>
      </c>
      <c r="E290" s="406">
        <f t="shared" si="240"/>
        <v>1</v>
      </c>
      <c r="F290" s="406">
        <v>3</v>
      </c>
      <c r="G290" s="406">
        <v>5</v>
      </c>
      <c r="H290" s="406">
        <v>5000</v>
      </c>
      <c r="I290" s="406">
        <v>5200</v>
      </c>
      <c r="J290" s="406">
        <v>521</v>
      </c>
      <c r="K290" s="407">
        <v>8</v>
      </c>
      <c r="L290" s="407">
        <v>3</v>
      </c>
      <c r="M290" s="408" t="s">
        <v>267</v>
      </c>
      <c r="N290" s="409">
        <f>IFERROR(VLOOKUP($B290,[5]OAX!$B$51:$S$1085,13,0),0)</f>
        <v>0</v>
      </c>
      <c r="O290" s="409">
        <f>IFERROR(VLOOKUP($B290,[5]OAX!$B$51:$S$1085,14,0),0)</f>
        <v>0</v>
      </c>
      <c r="P290" s="409">
        <f t="shared" si="216"/>
        <v>0</v>
      </c>
      <c r="Q290" s="430" t="s">
        <v>205</v>
      </c>
      <c r="R290" s="411">
        <f>IFERROR(VLOOKUP($B290,[5]OAX!$B$51:$S$1085,17,0),0)</f>
        <v>0</v>
      </c>
      <c r="S290" s="411">
        <f>IFERROR(VLOOKUP($B290,[5]OAX!$B$51:$S$1085,18,0),0)</f>
        <v>0</v>
      </c>
      <c r="T290" s="409">
        <v>0</v>
      </c>
      <c r="U290" s="409">
        <v>0</v>
      </c>
      <c r="V290" s="409">
        <v>0</v>
      </c>
      <c r="W290" s="409">
        <v>0</v>
      </c>
      <c r="X290" s="409">
        <v>0</v>
      </c>
      <c r="Y290" s="409">
        <v>0</v>
      </c>
      <c r="Z290" s="409">
        <v>0</v>
      </c>
      <c r="AA290" s="409">
        <v>0</v>
      </c>
      <c r="AB290" s="409">
        <f t="shared" si="236"/>
        <v>0</v>
      </c>
      <c r="AC290" s="409">
        <f t="shared" si="236"/>
        <v>0</v>
      </c>
      <c r="AD290" s="409">
        <f t="shared" si="202"/>
        <v>0</v>
      </c>
      <c r="AE290" s="409">
        <v>0</v>
      </c>
      <c r="AF290" s="409">
        <v>0</v>
      </c>
      <c r="AG290" s="409">
        <f t="shared" si="203"/>
        <v>0</v>
      </c>
      <c r="AH290" s="409">
        <v>0</v>
      </c>
      <c r="AI290" s="409">
        <v>0</v>
      </c>
      <c r="AJ290" s="409">
        <f t="shared" si="204"/>
        <v>0</v>
      </c>
      <c r="AK290" s="409">
        <v>0</v>
      </c>
      <c r="AL290" s="409">
        <v>0</v>
      </c>
      <c r="AM290" s="409">
        <f t="shared" si="205"/>
        <v>0</v>
      </c>
      <c r="AN290" s="409">
        <v>0</v>
      </c>
      <c r="AO290" s="409">
        <v>0</v>
      </c>
      <c r="AP290" s="409">
        <f t="shared" si="206"/>
        <v>0</v>
      </c>
      <c r="AQ290" s="409">
        <f t="shared" si="237"/>
        <v>0</v>
      </c>
      <c r="AR290" s="409">
        <f t="shared" si="237"/>
        <v>0</v>
      </c>
      <c r="AS290" s="409">
        <f t="shared" si="207"/>
        <v>0</v>
      </c>
      <c r="AT290" s="409">
        <f t="shared" si="238"/>
        <v>0</v>
      </c>
      <c r="AU290" s="409">
        <f t="shared" si="238"/>
        <v>0</v>
      </c>
      <c r="AV290" s="409">
        <v>0</v>
      </c>
      <c r="AW290" s="409">
        <v>0</v>
      </c>
      <c r="AX290" s="409">
        <v>0</v>
      </c>
      <c r="AY290" s="409">
        <v>0</v>
      </c>
      <c r="AZ290" s="409">
        <f t="shared" si="210"/>
        <v>0</v>
      </c>
      <c r="BA290" s="409">
        <f t="shared" si="210"/>
        <v>0</v>
      </c>
    </row>
    <row r="291" spans="1:53" ht="24.75" hidden="1">
      <c r="A291" s="271"/>
      <c r="B291" s="78" t="str">
        <f t="shared" si="231"/>
        <v>135500052005233</v>
      </c>
      <c r="C291" s="401">
        <f t="shared" si="240"/>
        <v>2023</v>
      </c>
      <c r="D291" s="400">
        <v>20</v>
      </c>
      <c r="E291" s="400">
        <f t="shared" si="240"/>
        <v>1</v>
      </c>
      <c r="F291" s="400">
        <v>3</v>
      </c>
      <c r="G291" s="400">
        <v>5</v>
      </c>
      <c r="H291" s="400">
        <v>5000</v>
      </c>
      <c r="I291" s="400">
        <v>5200</v>
      </c>
      <c r="J291" s="400">
        <v>523</v>
      </c>
      <c r="K291" s="401"/>
      <c r="L291" s="401">
        <v>3</v>
      </c>
      <c r="M291" s="402" t="s">
        <v>134</v>
      </c>
      <c r="N291" s="403">
        <f>SUM(N292:N294)</f>
        <v>0</v>
      </c>
      <c r="O291" s="403">
        <f>SUM(O292:O294)</f>
        <v>0</v>
      </c>
      <c r="P291" s="403">
        <f t="shared" si="216"/>
        <v>0</v>
      </c>
      <c r="Q291" s="450" t="s">
        <v>45</v>
      </c>
      <c r="R291" s="451"/>
      <c r="S291" s="451"/>
      <c r="T291" s="403">
        <f>SUM(T292:T294)</f>
        <v>0</v>
      </c>
      <c r="U291" s="403">
        <f t="shared" ref="U291:AC291" si="241">SUM(U292:U294)</f>
        <v>0</v>
      </c>
      <c r="V291" s="403">
        <f t="shared" si="241"/>
        <v>0</v>
      </c>
      <c r="W291" s="403">
        <f t="shared" si="241"/>
        <v>0</v>
      </c>
      <c r="X291" s="403">
        <f t="shared" si="241"/>
        <v>0</v>
      </c>
      <c r="Y291" s="403">
        <f t="shared" si="241"/>
        <v>0</v>
      </c>
      <c r="Z291" s="403">
        <f t="shared" si="241"/>
        <v>0</v>
      </c>
      <c r="AA291" s="403">
        <f t="shared" si="241"/>
        <v>0</v>
      </c>
      <c r="AB291" s="403">
        <f t="shared" si="241"/>
        <v>0</v>
      </c>
      <c r="AC291" s="403">
        <f t="shared" si="241"/>
        <v>0</v>
      </c>
      <c r="AD291" s="403">
        <f t="shared" si="202"/>
        <v>0</v>
      </c>
      <c r="AE291" s="403">
        <f>SUM(AE292:AE294)</f>
        <v>0</v>
      </c>
      <c r="AF291" s="403">
        <f>SUM(AF292:AF294)</f>
        <v>0</v>
      </c>
      <c r="AG291" s="403">
        <f t="shared" si="203"/>
        <v>0</v>
      </c>
      <c r="AH291" s="403">
        <f>SUM(AH292:AH294)</f>
        <v>0</v>
      </c>
      <c r="AI291" s="403">
        <f>SUM(AI292:AI294)</f>
        <v>0</v>
      </c>
      <c r="AJ291" s="403">
        <f t="shared" si="204"/>
        <v>0</v>
      </c>
      <c r="AK291" s="403">
        <f>SUM(AK292:AK294)</f>
        <v>0</v>
      </c>
      <c r="AL291" s="403">
        <f>SUM(AL292:AL294)</f>
        <v>0</v>
      </c>
      <c r="AM291" s="403">
        <f t="shared" si="205"/>
        <v>0</v>
      </c>
      <c r="AN291" s="403">
        <f>SUM(AN292:AN294)</f>
        <v>0</v>
      </c>
      <c r="AO291" s="403">
        <f>SUM(AO292:AO294)</f>
        <v>0</v>
      </c>
      <c r="AP291" s="403">
        <f t="shared" si="206"/>
        <v>0</v>
      </c>
      <c r="AQ291" s="403">
        <f>SUM(AQ292:AQ294)</f>
        <v>0</v>
      </c>
      <c r="AR291" s="403">
        <f>SUM(AR292:AR294)</f>
        <v>0</v>
      </c>
      <c r="AS291" s="403">
        <f t="shared" si="207"/>
        <v>0</v>
      </c>
      <c r="AT291" s="403"/>
      <c r="AU291" s="403"/>
      <c r="AV291" s="403"/>
      <c r="AW291" s="403"/>
      <c r="AX291" s="403"/>
      <c r="AY291" s="403"/>
      <c r="AZ291" s="403"/>
      <c r="BA291" s="403"/>
    </row>
    <row r="292" spans="1:53" ht="24.75" hidden="1">
      <c r="A292" s="271"/>
      <c r="B292" s="78" t="str">
        <f t="shared" si="231"/>
        <v>1355000520052313</v>
      </c>
      <c r="C292" s="406">
        <v>2023</v>
      </c>
      <c r="D292" s="406">
        <v>20</v>
      </c>
      <c r="E292" s="406">
        <v>1</v>
      </c>
      <c r="F292" s="406">
        <v>3</v>
      </c>
      <c r="G292" s="406">
        <v>5</v>
      </c>
      <c r="H292" s="406">
        <v>5000</v>
      </c>
      <c r="I292" s="406">
        <v>5200</v>
      </c>
      <c r="J292" s="406">
        <v>523</v>
      </c>
      <c r="K292" s="407">
        <v>1</v>
      </c>
      <c r="L292" s="407">
        <v>3</v>
      </c>
      <c r="M292" s="408" t="s">
        <v>199</v>
      </c>
      <c r="N292" s="409">
        <f>IFERROR(VLOOKUP($B292,[5]OAX!$B$51:$S$1085,13,0),0)</f>
        <v>0</v>
      </c>
      <c r="O292" s="409">
        <f>IFERROR(VLOOKUP($B292,[5]OAX!$B$51:$S$1085,14,0),0)</f>
        <v>0</v>
      </c>
      <c r="P292" s="409">
        <f t="shared" si="216"/>
        <v>0</v>
      </c>
      <c r="Q292" s="175" t="s">
        <v>162</v>
      </c>
      <c r="R292" s="411">
        <f>IFERROR(VLOOKUP($B292,[5]OAX!$B$51:$S$1085,17,0),0)</f>
        <v>0</v>
      </c>
      <c r="S292" s="411">
        <f>IFERROR(VLOOKUP($B292,[5]OAX!$B$51:$S$1085,18,0),0)</f>
        <v>0</v>
      </c>
      <c r="T292" s="409">
        <v>0</v>
      </c>
      <c r="U292" s="409">
        <v>0</v>
      </c>
      <c r="V292" s="409">
        <v>0</v>
      </c>
      <c r="W292" s="409">
        <v>0</v>
      </c>
      <c r="X292" s="409">
        <v>0</v>
      </c>
      <c r="Y292" s="409">
        <v>0</v>
      </c>
      <c r="Z292" s="409">
        <v>0</v>
      </c>
      <c r="AA292" s="409">
        <v>0</v>
      </c>
      <c r="AB292" s="409">
        <f t="shared" ref="AB292:AC294" si="242">N292+T292-X292</f>
        <v>0</v>
      </c>
      <c r="AC292" s="409">
        <f t="shared" si="242"/>
        <v>0</v>
      </c>
      <c r="AD292" s="409">
        <f t="shared" si="202"/>
        <v>0</v>
      </c>
      <c r="AE292" s="409">
        <v>0</v>
      </c>
      <c r="AF292" s="409">
        <v>0</v>
      </c>
      <c r="AG292" s="409">
        <f t="shared" si="203"/>
        <v>0</v>
      </c>
      <c r="AH292" s="409">
        <v>0</v>
      </c>
      <c r="AI292" s="409">
        <v>0</v>
      </c>
      <c r="AJ292" s="409">
        <f t="shared" si="204"/>
        <v>0</v>
      </c>
      <c r="AK292" s="409">
        <v>0</v>
      </c>
      <c r="AL292" s="409">
        <v>0</v>
      </c>
      <c r="AM292" s="409">
        <f t="shared" si="205"/>
        <v>0</v>
      </c>
      <c r="AN292" s="409">
        <v>0</v>
      </c>
      <c r="AO292" s="409">
        <v>0</v>
      </c>
      <c r="AP292" s="409">
        <f t="shared" si="206"/>
        <v>0</v>
      </c>
      <c r="AQ292" s="409">
        <f t="shared" ref="AQ292:AR294" si="243">AB292-AE292--AH292-AK292-AN292</f>
        <v>0</v>
      </c>
      <c r="AR292" s="409">
        <f t="shared" si="243"/>
        <v>0</v>
      </c>
      <c r="AS292" s="409">
        <f t="shared" si="207"/>
        <v>0</v>
      </c>
      <c r="AT292" s="409">
        <f t="shared" ref="AT292:AU294" si="244">R292+V292-Z292</f>
        <v>0</v>
      </c>
      <c r="AU292" s="409">
        <f t="shared" si="244"/>
        <v>0</v>
      </c>
      <c r="AV292" s="409">
        <v>0</v>
      </c>
      <c r="AW292" s="409">
        <v>0</v>
      </c>
      <c r="AX292" s="409">
        <v>0</v>
      </c>
      <c r="AY292" s="409">
        <v>0</v>
      </c>
      <c r="AZ292" s="409">
        <f t="shared" si="210"/>
        <v>0</v>
      </c>
      <c r="BA292" s="409">
        <f t="shared" si="210"/>
        <v>0</v>
      </c>
    </row>
    <row r="293" spans="1:53" ht="24.75" hidden="1">
      <c r="A293" s="271"/>
      <c r="B293" s="78" t="str">
        <f t="shared" si="231"/>
        <v>1355000520052323</v>
      </c>
      <c r="C293" s="406">
        <f>C292</f>
        <v>2023</v>
      </c>
      <c r="D293" s="406">
        <v>20</v>
      </c>
      <c r="E293" s="406">
        <f>E292</f>
        <v>1</v>
      </c>
      <c r="F293" s="406">
        <v>3</v>
      </c>
      <c r="G293" s="406">
        <v>5</v>
      </c>
      <c r="H293" s="406">
        <v>5000</v>
      </c>
      <c r="I293" s="406">
        <v>5200</v>
      </c>
      <c r="J293" s="406">
        <v>523</v>
      </c>
      <c r="K293" s="407">
        <v>2</v>
      </c>
      <c r="L293" s="407">
        <v>3</v>
      </c>
      <c r="M293" s="408" t="s">
        <v>268</v>
      </c>
      <c r="N293" s="409">
        <f>IFERROR(VLOOKUP($B293,[5]OAX!$B$51:$S$1085,13,0),0)</f>
        <v>0</v>
      </c>
      <c r="O293" s="409">
        <f>IFERROR(VLOOKUP($B293,[5]OAX!$B$51:$S$1085,14,0),0)</f>
        <v>0</v>
      </c>
      <c r="P293" s="409">
        <f t="shared" si="216"/>
        <v>0</v>
      </c>
      <c r="Q293" s="175" t="s">
        <v>59</v>
      </c>
      <c r="R293" s="411">
        <f>IFERROR(VLOOKUP($B293,[5]OAX!$B$51:$S$1085,17,0),0)</f>
        <v>0</v>
      </c>
      <c r="S293" s="411">
        <f>IFERROR(VLOOKUP($B293,[5]OAX!$B$51:$S$1085,18,0),0)</f>
        <v>0</v>
      </c>
      <c r="T293" s="409">
        <v>0</v>
      </c>
      <c r="U293" s="409">
        <v>0</v>
      </c>
      <c r="V293" s="409">
        <v>0</v>
      </c>
      <c r="W293" s="409">
        <v>0</v>
      </c>
      <c r="X293" s="409">
        <v>0</v>
      </c>
      <c r="Y293" s="409">
        <v>0</v>
      </c>
      <c r="Z293" s="409">
        <v>0</v>
      </c>
      <c r="AA293" s="409">
        <v>0</v>
      </c>
      <c r="AB293" s="409">
        <f t="shared" si="242"/>
        <v>0</v>
      </c>
      <c r="AC293" s="409">
        <f t="shared" si="242"/>
        <v>0</v>
      </c>
      <c r="AD293" s="409">
        <f t="shared" si="202"/>
        <v>0</v>
      </c>
      <c r="AE293" s="409">
        <v>0</v>
      </c>
      <c r="AF293" s="409">
        <v>0</v>
      </c>
      <c r="AG293" s="409">
        <f t="shared" si="203"/>
        <v>0</v>
      </c>
      <c r="AH293" s="409">
        <v>0</v>
      </c>
      <c r="AI293" s="409">
        <v>0</v>
      </c>
      <c r="AJ293" s="409">
        <f t="shared" si="204"/>
        <v>0</v>
      </c>
      <c r="AK293" s="409">
        <v>0</v>
      </c>
      <c r="AL293" s="409">
        <v>0</v>
      </c>
      <c r="AM293" s="409">
        <f t="shared" si="205"/>
        <v>0</v>
      </c>
      <c r="AN293" s="409">
        <v>0</v>
      </c>
      <c r="AO293" s="409">
        <v>0</v>
      </c>
      <c r="AP293" s="409">
        <f t="shared" si="206"/>
        <v>0</v>
      </c>
      <c r="AQ293" s="409">
        <f t="shared" si="243"/>
        <v>0</v>
      </c>
      <c r="AR293" s="409">
        <f t="shared" si="243"/>
        <v>0</v>
      </c>
      <c r="AS293" s="409">
        <f t="shared" si="207"/>
        <v>0</v>
      </c>
      <c r="AT293" s="409">
        <f t="shared" si="244"/>
        <v>0</v>
      </c>
      <c r="AU293" s="409">
        <f t="shared" si="244"/>
        <v>0</v>
      </c>
      <c r="AV293" s="409">
        <v>0</v>
      </c>
      <c r="AW293" s="409">
        <v>0</v>
      </c>
      <c r="AX293" s="409">
        <v>0</v>
      </c>
      <c r="AY293" s="409">
        <v>0</v>
      </c>
      <c r="AZ293" s="409">
        <f t="shared" si="210"/>
        <v>0</v>
      </c>
      <c r="BA293" s="409">
        <f t="shared" si="210"/>
        <v>0</v>
      </c>
    </row>
    <row r="294" spans="1:53" ht="24.75" hidden="1">
      <c r="A294" s="271"/>
      <c r="B294" s="78" t="str">
        <f t="shared" si="231"/>
        <v>1355000520052333</v>
      </c>
      <c r="C294" s="406">
        <f>C293</f>
        <v>2023</v>
      </c>
      <c r="D294" s="406">
        <v>20</v>
      </c>
      <c r="E294" s="406">
        <f>E293</f>
        <v>1</v>
      </c>
      <c r="F294" s="406">
        <v>3</v>
      </c>
      <c r="G294" s="406">
        <v>5</v>
      </c>
      <c r="H294" s="406">
        <v>5000</v>
      </c>
      <c r="I294" s="406">
        <v>5200</v>
      </c>
      <c r="J294" s="406">
        <v>523</v>
      </c>
      <c r="K294" s="407">
        <v>3</v>
      </c>
      <c r="L294" s="407">
        <v>3</v>
      </c>
      <c r="M294" s="408" t="s">
        <v>200</v>
      </c>
      <c r="N294" s="409">
        <f>IFERROR(VLOOKUP($B294,[5]OAX!$B$51:$S$1085,13,0),0)</f>
        <v>0</v>
      </c>
      <c r="O294" s="409">
        <f>IFERROR(VLOOKUP($B294,[5]OAX!$B$51:$S$1085,14,0),0)</f>
        <v>0</v>
      </c>
      <c r="P294" s="409">
        <f t="shared" si="216"/>
        <v>0</v>
      </c>
      <c r="Q294" s="175" t="s">
        <v>59</v>
      </c>
      <c r="R294" s="411">
        <f>IFERROR(VLOOKUP($B294,[5]OAX!$B$51:$S$1085,17,0),0)</f>
        <v>0</v>
      </c>
      <c r="S294" s="411">
        <f>IFERROR(VLOOKUP($B294,[5]OAX!$B$51:$S$1085,18,0),0)</f>
        <v>0</v>
      </c>
      <c r="T294" s="409">
        <v>0</v>
      </c>
      <c r="U294" s="409">
        <v>0</v>
      </c>
      <c r="V294" s="409">
        <v>0</v>
      </c>
      <c r="W294" s="409">
        <v>0</v>
      </c>
      <c r="X294" s="409">
        <v>0</v>
      </c>
      <c r="Y294" s="409">
        <v>0</v>
      </c>
      <c r="Z294" s="409">
        <v>0</v>
      </c>
      <c r="AA294" s="409">
        <v>0</v>
      </c>
      <c r="AB294" s="409">
        <f t="shared" si="242"/>
        <v>0</v>
      </c>
      <c r="AC294" s="409">
        <f t="shared" si="242"/>
        <v>0</v>
      </c>
      <c r="AD294" s="409">
        <f t="shared" si="202"/>
        <v>0</v>
      </c>
      <c r="AE294" s="409">
        <v>0</v>
      </c>
      <c r="AF294" s="409">
        <v>0</v>
      </c>
      <c r="AG294" s="409">
        <f t="shared" si="203"/>
        <v>0</v>
      </c>
      <c r="AH294" s="409">
        <v>0</v>
      </c>
      <c r="AI294" s="409">
        <v>0</v>
      </c>
      <c r="AJ294" s="409">
        <f t="shared" si="204"/>
        <v>0</v>
      </c>
      <c r="AK294" s="409">
        <v>0</v>
      </c>
      <c r="AL294" s="409">
        <v>0</v>
      </c>
      <c r="AM294" s="409">
        <f t="shared" si="205"/>
        <v>0</v>
      </c>
      <c r="AN294" s="409">
        <v>0</v>
      </c>
      <c r="AO294" s="409">
        <v>0</v>
      </c>
      <c r="AP294" s="409">
        <f t="shared" si="206"/>
        <v>0</v>
      </c>
      <c r="AQ294" s="409">
        <f t="shared" si="243"/>
        <v>0</v>
      </c>
      <c r="AR294" s="409">
        <f t="shared" si="243"/>
        <v>0</v>
      </c>
      <c r="AS294" s="409">
        <f t="shared" si="207"/>
        <v>0</v>
      </c>
      <c r="AT294" s="409">
        <f t="shared" si="244"/>
        <v>0</v>
      </c>
      <c r="AU294" s="409">
        <f t="shared" si="244"/>
        <v>0</v>
      </c>
      <c r="AV294" s="409">
        <v>0</v>
      </c>
      <c r="AW294" s="409">
        <v>0</v>
      </c>
      <c r="AX294" s="409">
        <v>0</v>
      </c>
      <c r="AY294" s="409">
        <v>0</v>
      </c>
      <c r="AZ294" s="409">
        <f t="shared" si="210"/>
        <v>0</v>
      </c>
      <c r="BA294" s="409">
        <f t="shared" si="210"/>
        <v>0</v>
      </c>
    </row>
    <row r="295" spans="1:53" ht="24.75" hidden="1">
      <c r="A295" s="271"/>
      <c r="B295" s="78" t="str">
        <f t="shared" si="231"/>
        <v>135500054003</v>
      </c>
      <c r="C295" s="394">
        <v>2023</v>
      </c>
      <c r="D295" s="394">
        <v>20</v>
      </c>
      <c r="E295" s="394">
        <v>1</v>
      </c>
      <c r="F295" s="394">
        <v>3</v>
      </c>
      <c r="G295" s="394">
        <v>5</v>
      </c>
      <c r="H295" s="394">
        <v>5000</v>
      </c>
      <c r="I295" s="394">
        <v>5400</v>
      </c>
      <c r="J295" s="394"/>
      <c r="K295" s="395" t="s">
        <v>45</v>
      </c>
      <c r="L295" s="395">
        <v>3</v>
      </c>
      <c r="M295" s="396" t="s">
        <v>139</v>
      </c>
      <c r="N295" s="397">
        <f>+N296</f>
        <v>0</v>
      </c>
      <c r="O295" s="397">
        <f>+O296</f>
        <v>0</v>
      </c>
      <c r="P295" s="397">
        <f t="shared" si="216"/>
        <v>0</v>
      </c>
      <c r="Q295" s="398"/>
      <c r="R295" s="399"/>
      <c r="S295" s="399"/>
      <c r="T295" s="397">
        <f>+T296</f>
        <v>0</v>
      </c>
      <c r="U295" s="397">
        <f t="shared" ref="U295:AC295" si="245">+U296</f>
        <v>0</v>
      </c>
      <c r="V295" s="397">
        <f t="shared" si="245"/>
        <v>0</v>
      </c>
      <c r="W295" s="397">
        <f t="shared" si="245"/>
        <v>0</v>
      </c>
      <c r="X295" s="397">
        <f t="shared" si="245"/>
        <v>0</v>
      </c>
      <c r="Y295" s="397">
        <f t="shared" si="245"/>
        <v>0</v>
      </c>
      <c r="Z295" s="397">
        <f t="shared" si="245"/>
        <v>0</v>
      </c>
      <c r="AA295" s="397">
        <f t="shared" si="245"/>
        <v>0</v>
      </c>
      <c r="AB295" s="397">
        <f t="shared" si="245"/>
        <v>0</v>
      </c>
      <c r="AC295" s="397">
        <f t="shared" si="245"/>
        <v>0</v>
      </c>
      <c r="AD295" s="397">
        <f t="shared" si="202"/>
        <v>0</v>
      </c>
      <c r="AE295" s="397">
        <f>+AE296</f>
        <v>0</v>
      </c>
      <c r="AF295" s="397">
        <f>+AF296</f>
        <v>0</v>
      </c>
      <c r="AG295" s="397">
        <f t="shared" si="203"/>
        <v>0</v>
      </c>
      <c r="AH295" s="397">
        <f>+AH296</f>
        <v>0</v>
      </c>
      <c r="AI295" s="397">
        <f>+AI296</f>
        <v>0</v>
      </c>
      <c r="AJ295" s="397">
        <f t="shared" si="204"/>
        <v>0</v>
      </c>
      <c r="AK295" s="397">
        <f>+AK296</f>
        <v>0</v>
      </c>
      <c r="AL295" s="397">
        <f>+AL296</f>
        <v>0</v>
      </c>
      <c r="AM295" s="397">
        <f t="shared" si="205"/>
        <v>0</v>
      </c>
      <c r="AN295" s="397">
        <f>+AN296</f>
        <v>0</v>
      </c>
      <c r="AO295" s="397">
        <f>+AO296</f>
        <v>0</v>
      </c>
      <c r="AP295" s="397">
        <f t="shared" si="206"/>
        <v>0</v>
      </c>
      <c r="AQ295" s="397">
        <f>+AQ296</f>
        <v>0</v>
      </c>
      <c r="AR295" s="397">
        <f>+AR296</f>
        <v>0</v>
      </c>
      <c r="AS295" s="397">
        <f t="shared" si="207"/>
        <v>0</v>
      </c>
      <c r="AT295" s="397"/>
      <c r="AU295" s="397"/>
      <c r="AV295" s="397"/>
      <c r="AW295" s="397"/>
      <c r="AX295" s="397"/>
      <c r="AY295" s="397"/>
      <c r="AZ295" s="397"/>
      <c r="BA295" s="397"/>
    </row>
    <row r="296" spans="1:53" ht="24.75" hidden="1">
      <c r="A296" s="271"/>
      <c r="B296" s="78" t="str">
        <f t="shared" si="231"/>
        <v>135500054005413</v>
      </c>
      <c r="C296" s="400">
        <v>2023</v>
      </c>
      <c r="D296" s="400">
        <v>20</v>
      </c>
      <c r="E296" s="400">
        <v>1</v>
      </c>
      <c r="F296" s="400">
        <v>3</v>
      </c>
      <c r="G296" s="400">
        <v>5</v>
      </c>
      <c r="H296" s="400">
        <v>5000</v>
      </c>
      <c r="I296" s="400">
        <v>5400</v>
      </c>
      <c r="J296" s="400">
        <v>541</v>
      </c>
      <c r="K296" s="401"/>
      <c r="L296" s="401">
        <v>3</v>
      </c>
      <c r="M296" s="402" t="s">
        <v>140</v>
      </c>
      <c r="N296" s="403">
        <f>SUM(N297)</f>
        <v>0</v>
      </c>
      <c r="O296" s="403">
        <f>SUM(O297)</f>
        <v>0</v>
      </c>
      <c r="P296" s="403">
        <f t="shared" si="216"/>
        <v>0</v>
      </c>
      <c r="Q296" s="404"/>
      <c r="R296" s="405"/>
      <c r="S296" s="405"/>
      <c r="T296" s="403">
        <f>T297</f>
        <v>0</v>
      </c>
      <c r="U296" s="403">
        <f t="shared" ref="U296:AC296" si="246">U297</f>
        <v>0</v>
      </c>
      <c r="V296" s="403">
        <f t="shared" si="246"/>
        <v>0</v>
      </c>
      <c r="W296" s="403">
        <f t="shared" si="246"/>
        <v>0</v>
      </c>
      <c r="X296" s="403">
        <f t="shared" si="246"/>
        <v>0</v>
      </c>
      <c r="Y296" s="403">
        <f t="shared" si="246"/>
        <v>0</v>
      </c>
      <c r="Z296" s="403">
        <f t="shared" si="246"/>
        <v>0</v>
      </c>
      <c r="AA296" s="403">
        <f t="shared" si="246"/>
        <v>0</v>
      </c>
      <c r="AB296" s="403">
        <f t="shared" si="246"/>
        <v>0</v>
      </c>
      <c r="AC296" s="403">
        <f t="shared" si="246"/>
        <v>0</v>
      </c>
      <c r="AD296" s="403">
        <f t="shared" si="202"/>
        <v>0</v>
      </c>
      <c r="AE296" s="403">
        <f>AE297</f>
        <v>0</v>
      </c>
      <c r="AF296" s="403">
        <f>AF297</f>
        <v>0</v>
      </c>
      <c r="AG296" s="403">
        <f t="shared" si="203"/>
        <v>0</v>
      </c>
      <c r="AH296" s="403">
        <f>AH297</f>
        <v>0</v>
      </c>
      <c r="AI296" s="403">
        <f>AI297</f>
        <v>0</v>
      </c>
      <c r="AJ296" s="403">
        <f t="shared" si="204"/>
        <v>0</v>
      </c>
      <c r="AK296" s="403">
        <f>AK297</f>
        <v>0</v>
      </c>
      <c r="AL296" s="403">
        <f>AL297</f>
        <v>0</v>
      </c>
      <c r="AM296" s="403">
        <f t="shared" si="205"/>
        <v>0</v>
      </c>
      <c r="AN296" s="403">
        <f>AN297</f>
        <v>0</v>
      </c>
      <c r="AO296" s="403">
        <f>AO297</f>
        <v>0</v>
      </c>
      <c r="AP296" s="403">
        <f t="shared" si="206"/>
        <v>0</v>
      </c>
      <c r="AQ296" s="403">
        <f>AQ297</f>
        <v>0</v>
      </c>
      <c r="AR296" s="403">
        <f>AR297</f>
        <v>0</v>
      </c>
      <c r="AS296" s="403">
        <f t="shared" si="207"/>
        <v>0</v>
      </c>
      <c r="AT296" s="403"/>
      <c r="AU296" s="403"/>
      <c r="AV296" s="403"/>
      <c r="AW296" s="403"/>
      <c r="AX296" s="403"/>
      <c r="AY296" s="403"/>
      <c r="AZ296" s="403"/>
      <c r="BA296" s="403"/>
    </row>
    <row r="297" spans="1:53" ht="24.75" hidden="1">
      <c r="A297" s="272"/>
      <c r="B297" s="78" t="str">
        <f t="shared" si="231"/>
        <v>1355000540054113</v>
      </c>
      <c r="C297" s="406">
        <v>2023</v>
      </c>
      <c r="D297" s="406">
        <v>20</v>
      </c>
      <c r="E297" s="406">
        <v>1</v>
      </c>
      <c r="F297" s="406">
        <v>3</v>
      </c>
      <c r="G297" s="406">
        <v>5</v>
      </c>
      <c r="H297" s="406">
        <v>5000</v>
      </c>
      <c r="I297" s="406">
        <v>5400</v>
      </c>
      <c r="J297" s="406">
        <v>541</v>
      </c>
      <c r="K297" s="407">
        <v>1</v>
      </c>
      <c r="L297" s="407">
        <v>3</v>
      </c>
      <c r="M297" s="408" t="s">
        <v>146</v>
      </c>
      <c r="N297" s="409">
        <f>IFERROR(VLOOKUP($B297,[5]OAX!$B$51:$S$1085,13,0),0)</f>
        <v>0</v>
      </c>
      <c r="O297" s="409">
        <f>IFERROR(VLOOKUP($B297,[5]OAX!$B$51:$S$1085,14,0),0)</f>
        <v>0</v>
      </c>
      <c r="P297" s="409">
        <f t="shared" si="216"/>
        <v>0</v>
      </c>
      <c r="Q297" s="410" t="s">
        <v>59</v>
      </c>
      <c r="R297" s="411">
        <f>IFERROR(VLOOKUP($B297,[5]OAX!$B$51:$S$1085,17,0),0)</f>
        <v>0</v>
      </c>
      <c r="S297" s="411">
        <f>IFERROR(VLOOKUP($B297,[5]OAX!$B$51:$S$1085,18,0),0)</f>
        <v>0</v>
      </c>
      <c r="T297" s="409">
        <v>0</v>
      </c>
      <c r="U297" s="409">
        <v>0</v>
      </c>
      <c r="V297" s="409">
        <v>0</v>
      </c>
      <c r="W297" s="409">
        <v>0</v>
      </c>
      <c r="X297" s="409">
        <v>0</v>
      </c>
      <c r="Y297" s="409">
        <v>0</v>
      </c>
      <c r="Z297" s="409">
        <v>0</v>
      </c>
      <c r="AA297" s="409">
        <v>0</v>
      </c>
      <c r="AB297" s="409">
        <f>N297+T297-X297</f>
        <v>0</v>
      </c>
      <c r="AC297" s="409">
        <f>O297+U297-Y297</f>
        <v>0</v>
      </c>
      <c r="AD297" s="409">
        <f t="shared" si="202"/>
        <v>0</v>
      </c>
      <c r="AE297" s="409">
        <v>0</v>
      </c>
      <c r="AF297" s="409">
        <v>0</v>
      </c>
      <c r="AG297" s="409">
        <f t="shared" si="203"/>
        <v>0</v>
      </c>
      <c r="AH297" s="409">
        <v>0</v>
      </c>
      <c r="AI297" s="409">
        <v>0</v>
      </c>
      <c r="AJ297" s="409">
        <f t="shared" si="204"/>
        <v>0</v>
      </c>
      <c r="AK297" s="409">
        <v>0</v>
      </c>
      <c r="AL297" s="409">
        <v>0</v>
      </c>
      <c r="AM297" s="409">
        <f t="shared" si="205"/>
        <v>0</v>
      </c>
      <c r="AN297" s="409">
        <v>0</v>
      </c>
      <c r="AO297" s="409">
        <v>0</v>
      </c>
      <c r="AP297" s="409">
        <f t="shared" si="206"/>
        <v>0</v>
      </c>
      <c r="AQ297" s="409">
        <f>AB297-AE297--AH297-AK297-AN297</f>
        <v>0</v>
      </c>
      <c r="AR297" s="409">
        <f>AC297-AF297--AI297-AL297-AO297</f>
        <v>0</v>
      </c>
      <c r="AS297" s="409">
        <f t="shared" si="207"/>
        <v>0</v>
      </c>
      <c r="AT297" s="409">
        <f>R297+V297-Z297</f>
        <v>0</v>
      </c>
      <c r="AU297" s="409">
        <f>S297+W297-AA297</f>
        <v>0</v>
      </c>
      <c r="AV297" s="409">
        <v>0</v>
      </c>
      <c r="AW297" s="409">
        <v>0</v>
      </c>
      <c r="AX297" s="409">
        <v>0</v>
      </c>
      <c r="AY297" s="409">
        <v>0</v>
      </c>
      <c r="AZ297" s="409">
        <f t="shared" si="210"/>
        <v>0</v>
      </c>
      <c r="BA297" s="409">
        <f t="shared" si="210"/>
        <v>0</v>
      </c>
    </row>
    <row r="298" spans="1:53" ht="24.75" hidden="1">
      <c r="A298" s="271"/>
      <c r="B298" s="78" t="str">
        <f t="shared" si="231"/>
        <v>135500055003</v>
      </c>
      <c r="C298" s="395">
        <f>C294</f>
        <v>2023</v>
      </c>
      <c r="D298" s="394">
        <v>20</v>
      </c>
      <c r="E298" s="394">
        <f>E294</f>
        <v>1</v>
      </c>
      <c r="F298" s="394">
        <v>3</v>
      </c>
      <c r="G298" s="394">
        <v>5</v>
      </c>
      <c r="H298" s="395">
        <v>5000</v>
      </c>
      <c r="I298" s="394">
        <v>5500</v>
      </c>
      <c r="J298" s="394"/>
      <c r="K298" s="395"/>
      <c r="L298" s="395">
        <v>3</v>
      </c>
      <c r="M298" s="396" t="s">
        <v>150</v>
      </c>
      <c r="N298" s="397">
        <f>+N299</f>
        <v>0</v>
      </c>
      <c r="O298" s="397">
        <f>+O299</f>
        <v>0</v>
      </c>
      <c r="P298" s="397">
        <f t="shared" si="216"/>
        <v>0</v>
      </c>
      <c r="Q298" s="448" t="s">
        <v>45</v>
      </c>
      <c r="R298" s="449"/>
      <c r="S298" s="449"/>
      <c r="T298" s="397">
        <f>+T299</f>
        <v>0</v>
      </c>
      <c r="U298" s="397">
        <f t="shared" ref="U298:AC298" si="247">+U299</f>
        <v>0</v>
      </c>
      <c r="V298" s="397">
        <f t="shared" si="247"/>
        <v>0</v>
      </c>
      <c r="W298" s="397">
        <f t="shared" si="247"/>
        <v>0</v>
      </c>
      <c r="X298" s="397">
        <f t="shared" si="247"/>
        <v>0</v>
      </c>
      <c r="Y298" s="397">
        <f t="shared" si="247"/>
        <v>0</v>
      </c>
      <c r="Z298" s="397">
        <f t="shared" si="247"/>
        <v>0</v>
      </c>
      <c r="AA298" s="397">
        <f t="shared" si="247"/>
        <v>0</v>
      </c>
      <c r="AB298" s="397">
        <f t="shared" si="247"/>
        <v>0</v>
      </c>
      <c r="AC298" s="397">
        <f t="shared" si="247"/>
        <v>0</v>
      </c>
      <c r="AD298" s="397">
        <f t="shared" si="202"/>
        <v>0</v>
      </c>
      <c r="AE298" s="397">
        <f>+AE299</f>
        <v>0</v>
      </c>
      <c r="AF298" s="397">
        <f>+AF299</f>
        <v>0</v>
      </c>
      <c r="AG298" s="397">
        <f t="shared" si="203"/>
        <v>0</v>
      </c>
      <c r="AH298" s="397">
        <f>+AH299</f>
        <v>0</v>
      </c>
      <c r="AI298" s="397">
        <f>+AI299</f>
        <v>0</v>
      </c>
      <c r="AJ298" s="397">
        <f t="shared" si="204"/>
        <v>0</v>
      </c>
      <c r="AK298" s="397">
        <f>+AK299</f>
        <v>0</v>
      </c>
      <c r="AL298" s="397">
        <f>+AL299</f>
        <v>0</v>
      </c>
      <c r="AM298" s="397">
        <f t="shared" si="205"/>
        <v>0</v>
      </c>
      <c r="AN298" s="397">
        <f>+AN299</f>
        <v>0</v>
      </c>
      <c r="AO298" s="397">
        <f>+AO299</f>
        <v>0</v>
      </c>
      <c r="AP298" s="397">
        <f t="shared" si="206"/>
        <v>0</v>
      </c>
      <c r="AQ298" s="397">
        <f>+AQ299</f>
        <v>0</v>
      </c>
      <c r="AR298" s="397">
        <f>+AR299</f>
        <v>0</v>
      </c>
      <c r="AS298" s="397">
        <f t="shared" si="207"/>
        <v>0</v>
      </c>
      <c r="AT298" s="397"/>
      <c r="AU298" s="397"/>
      <c r="AV298" s="397"/>
      <c r="AW298" s="397"/>
      <c r="AX298" s="397"/>
      <c r="AY298" s="397"/>
      <c r="AZ298" s="397"/>
      <c r="BA298" s="397"/>
    </row>
    <row r="299" spans="1:53" ht="24.75" hidden="1">
      <c r="A299" s="271"/>
      <c r="B299" s="78" t="str">
        <f t="shared" si="231"/>
        <v>135500055005513</v>
      </c>
      <c r="C299" s="401">
        <f>C298</f>
        <v>2023</v>
      </c>
      <c r="D299" s="400">
        <v>20</v>
      </c>
      <c r="E299" s="400">
        <f>E298</f>
        <v>1</v>
      </c>
      <c r="F299" s="400">
        <v>3</v>
      </c>
      <c r="G299" s="400">
        <v>5</v>
      </c>
      <c r="H299" s="401">
        <v>5000</v>
      </c>
      <c r="I299" s="400">
        <v>5500</v>
      </c>
      <c r="J299" s="400">
        <v>551</v>
      </c>
      <c r="K299" s="401"/>
      <c r="L299" s="401">
        <v>3</v>
      </c>
      <c r="M299" s="402" t="s">
        <v>151</v>
      </c>
      <c r="N299" s="403">
        <f>SUM(N300:N302)</f>
        <v>0</v>
      </c>
      <c r="O299" s="403">
        <f>SUM(O300:O302)</f>
        <v>0</v>
      </c>
      <c r="P299" s="403">
        <f t="shared" si="216"/>
        <v>0</v>
      </c>
      <c r="Q299" s="452" t="s">
        <v>45</v>
      </c>
      <c r="R299" s="453"/>
      <c r="S299" s="453"/>
      <c r="T299" s="403">
        <f>SUM(T300:T302)</f>
        <v>0</v>
      </c>
      <c r="U299" s="403">
        <f t="shared" ref="U299:AC299" si="248">SUM(U300:U302)</f>
        <v>0</v>
      </c>
      <c r="V299" s="403">
        <f t="shared" si="248"/>
        <v>0</v>
      </c>
      <c r="W299" s="403">
        <f t="shared" si="248"/>
        <v>0</v>
      </c>
      <c r="X299" s="403">
        <f t="shared" si="248"/>
        <v>0</v>
      </c>
      <c r="Y299" s="403">
        <f t="shared" si="248"/>
        <v>0</v>
      </c>
      <c r="Z299" s="403">
        <f t="shared" si="248"/>
        <v>0</v>
      </c>
      <c r="AA299" s="403">
        <f t="shared" si="248"/>
        <v>0</v>
      </c>
      <c r="AB299" s="403">
        <f t="shared" si="248"/>
        <v>0</v>
      </c>
      <c r="AC299" s="403">
        <f t="shared" si="248"/>
        <v>0</v>
      </c>
      <c r="AD299" s="403">
        <f t="shared" si="202"/>
        <v>0</v>
      </c>
      <c r="AE299" s="403">
        <f>SUM(AE300:AE302)</f>
        <v>0</v>
      </c>
      <c r="AF299" s="403">
        <f>SUM(AF300:AF302)</f>
        <v>0</v>
      </c>
      <c r="AG299" s="403">
        <f t="shared" si="203"/>
        <v>0</v>
      </c>
      <c r="AH299" s="403">
        <f>SUM(AH300:AH302)</f>
        <v>0</v>
      </c>
      <c r="AI299" s="403">
        <f>SUM(AI300:AI302)</f>
        <v>0</v>
      </c>
      <c r="AJ299" s="403">
        <f t="shared" si="204"/>
        <v>0</v>
      </c>
      <c r="AK299" s="403">
        <f>SUM(AK300:AK302)</f>
        <v>0</v>
      </c>
      <c r="AL299" s="403">
        <f>SUM(AL300:AL302)</f>
        <v>0</v>
      </c>
      <c r="AM299" s="403">
        <f t="shared" si="205"/>
        <v>0</v>
      </c>
      <c r="AN299" s="403">
        <f>SUM(AN300:AN302)</f>
        <v>0</v>
      </c>
      <c r="AO299" s="403">
        <f>SUM(AO300:AO302)</f>
        <v>0</v>
      </c>
      <c r="AP299" s="403">
        <f t="shared" si="206"/>
        <v>0</v>
      </c>
      <c r="AQ299" s="403">
        <f>SUM(AQ300:AQ302)</f>
        <v>0</v>
      </c>
      <c r="AR299" s="403">
        <f>SUM(AR300:AR302)</f>
        <v>0</v>
      </c>
      <c r="AS299" s="403">
        <f t="shared" si="207"/>
        <v>0</v>
      </c>
      <c r="AT299" s="403"/>
      <c r="AU299" s="403"/>
      <c r="AV299" s="403"/>
      <c r="AW299" s="403"/>
      <c r="AX299" s="403"/>
      <c r="AY299" s="403"/>
      <c r="AZ299" s="403"/>
      <c r="BA299" s="403"/>
    </row>
    <row r="300" spans="1:53" ht="24.75" hidden="1">
      <c r="A300" s="271"/>
      <c r="B300" s="78" t="str">
        <f t="shared" si="231"/>
        <v>1355000550055113</v>
      </c>
      <c r="C300" s="406">
        <v>2023</v>
      </c>
      <c r="D300" s="406">
        <v>20</v>
      </c>
      <c r="E300" s="406">
        <v>1</v>
      </c>
      <c r="F300" s="406">
        <v>3</v>
      </c>
      <c r="G300" s="406">
        <v>5</v>
      </c>
      <c r="H300" s="406">
        <v>5000</v>
      </c>
      <c r="I300" s="406">
        <v>5500</v>
      </c>
      <c r="J300" s="406">
        <v>551</v>
      </c>
      <c r="K300" s="407">
        <v>1</v>
      </c>
      <c r="L300" s="407">
        <v>3</v>
      </c>
      <c r="M300" s="408" t="s">
        <v>210</v>
      </c>
      <c r="N300" s="409">
        <f>IFERROR(VLOOKUP($B300,[5]OAX!$B$51:$S$1085,13,0),0)</f>
        <v>0</v>
      </c>
      <c r="O300" s="409">
        <f>IFERROR(VLOOKUP($B300,[5]OAX!$B$51:$S$1085,14,0),0)</f>
        <v>0</v>
      </c>
      <c r="P300" s="409">
        <f t="shared" si="216"/>
        <v>0</v>
      </c>
      <c r="Q300" s="175" t="s">
        <v>59</v>
      </c>
      <c r="R300" s="411">
        <f>IFERROR(VLOOKUP($B300,[5]OAX!$B$51:$S$1085,17,0),0)</f>
        <v>0</v>
      </c>
      <c r="S300" s="411">
        <f>IFERROR(VLOOKUP($B300,[5]OAX!$B$51:$S$1085,18,0),0)</f>
        <v>0</v>
      </c>
      <c r="T300" s="409">
        <v>0</v>
      </c>
      <c r="U300" s="409">
        <v>0</v>
      </c>
      <c r="V300" s="409">
        <v>0</v>
      </c>
      <c r="W300" s="409">
        <v>0</v>
      </c>
      <c r="X300" s="409">
        <v>0</v>
      </c>
      <c r="Y300" s="409">
        <v>0</v>
      </c>
      <c r="Z300" s="409">
        <v>0</v>
      </c>
      <c r="AA300" s="409">
        <v>0</v>
      </c>
      <c r="AB300" s="409">
        <f t="shared" ref="AB300:AC302" si="249">N300+T300-X300</f>
        <v>0</v>
      </c>
      <c r="AC300" s="409">
        <f t="shared" si="249"/>
        <v>0</v>
      </c>
      <c r="AD300" s="409">
        <f t="shared" si="202"/>
        <v>0</v>
      </c>
      <c r="AE300" s="409">
        <v>0</v>
      </c>
      <c r="AF300" s="409">
        <v>0</v>
      </c>
      <c r="AG300" s="409">
        <f t="shared" si="203"/>
        <v>0</v>
      </c>
      <c r="AH300" s="409">
        <v>0</v>
      </c>
      <c r="AI300" s="409">
        <v>0</v>
      </c>
      <c r="AJ300" s="409">
        <f t="shared" si="204"/>
        <v>0</v>
      </c>
      <c r="AK300" s="409">
        <v>0</v>
      </c>
      <c r="AL300" s="409">
        <v>0</v>
      </c>
      <c r="AM300" s="409">
        <f t="shared" si="205"/>
        <v>0</v>
      </c>
      <c r="AN300" s="409">
        <v>0</v>
      </c>
      <c r="AO300" s="409">
        <v>0</v>
      </c>
      <c r="AP300" s="409">
        <f t="shared" si="206"/>
        <v>0</v>
      </c>
      <c r="AQ300" s="409">
        <f t="shared" ref="AQ300:AR302" si="250">AB300-AE300--AH300-AK300-AN300</f>
        <v>0</v>
      </c>
      <c r="AR300" s="409">
        <f t="shared" si="250"/>
        <v>0</v>
      </c>
      <c r="AS300" s="409">
        <f t="shared" si="207"/>
        <v>0</v>
      </c>
      <c r="AT300" s="409">
        <f t="shared" ref="AT300:AU302" si="251">R300+V300-Z300</f>
        <v>0</v>
      </c>
      <c r="AU300" s="409">
        <f t="shared" si="251"/>
        <v>0</v>
      </c>
      <c r="AV300" s="409">
        <v>0</v>
      </c>
      <c r="AW300" s="409">
        <v>0</v>
      </c>
      <c r="AX300" s="409">
        <v>0</v>
      </c>
      <c r="AY300" s="409">
        <v>0</v>
      </c>
      <c r="AZ300" s="409">
        <f t="shared" si="210"/>
        <v>0</v>
      </c>
      <c r="BA300" s="409">
        <f t="shared" si="210"/>
        <v>0</v>
      </c>
    </row>
    <row r="301" spans="1:53" ht="24.75" hidden="1">
      <c r="A301" s="271"/>
      <c r="B301" s="78" t="str">
        <f t="shared" si="231"/>
        <v>1355000550055123</v>
      </c>
      <c r="C301" s="406">
        <f t="shared" ref="C301:E305" si="252">C300</f>
        <v>2023</v>
      </c>
      <c r="D301" s="406">
        <v>20</v>
      </c>
      <c r="E301" s="406">
        <f t="shared" si="252"/>
        <v>1</v>
      </c>
      <c r="F301" s="406">
        <v>3</v>
      </c>
      <c r="G301" s="406">
        <v>5</v>
      </c>
      <c r="H301" s="406">
        <v>5000</v>
      </c>
      <c r="I301" s="406">
        <v>5500</v>
      </c>
      <c r="J301" s="406">
        <v>551</v>
      </c>
      <c r="K301" s="407">
        <v>2</v>
      </c>
      <c r="L301" s="407">
        <v>3</v>
      </c>
      <c r="M301" s="408" t="s">
        <v>211</v>
      </c>
      <c r="N301" s="409">
        <f>IFERROR(VLOOKUP($B301,[5]OAX!$B$51:$S$1085,13,0),0)</f>
        <v>0</v>
      </c>
      <c r="O301" s="409">
        <f>IFERROR(VLOOKUP($B301,[5]OAX!$B$51:$S$1085,14,0),0)</f>
        <v>0</v>
      </c>
      <c r="P301" s="409">
        <f t="shared" si="216"/>
        <v>0</v>
      </c>
      <c r="Q301" s="175" t="s">
        <v>59</v>
      </c>
      <c r="R301" s="411">
        <f>IFERROR(VLOOKUP($B301,[5]OAX!$B$51:$S$1085,17,0),0)</f>
        <v>0</v>
      </c>
      <c r="S301" s="411">
        <f>IFERROR(VLOOKUP($B301,[5]OAX!$B$51:$S$1085,18,0),0)</f>
        <v>0</v>
      </c>
      <c r="T301" s="409">
        <v>0</v>
      </c>
      <c r="U301" s="409">
        <v>0</v>
      </c>
      <c r="V301" s="409">
        <v>0</v>
      </c>
      <c r="W301" s="409">
        <v>0</v>
      </c>
      <c r="X301" s="409">
        <v>0</v>
      </c>
      <c r="Y301" s="409">
        <v>0</v>
      </c>
      <c r="Z301" s="409">
        <v>0</v>
      </c>
      <c r="AA301" s="409">
        <v>0</v>
      </c>
      <c r="AB301" s="409">
        <f t="shared" si="249"/>
        <v>0</v>
      </c>
      <c r="AC301" s="409">
        <f t="shared" si="249"/>
        <v>0</v>
      </c>
      <c r="AD301" s="409">
        <f t="shared" si="202"/>
        <v>0</v>
      </c>
      <c r="AE301" s="409">
        <v>0</v>
      </c>
      <c r="AF301" s="409">
        <v>0</v>
      </c>
      <c r="AG301" s="409">
        <f t="shared" si="203"/>
        <v>0</v>
      </c>
      <c r="AH301" s="409">
        <v>0</v>
      </c>
      <c r="AI301" s="409">
        <v>0</v>
      </c>
      <c r="AJ301" s="409">
        <f t="shared" si="204"/>
        <v>0</v>
      </c>
      <c r="AK301" s="409">
        <v>0</v>
      </c>
      <c r="AL301" s="409">
        <v>0</v>
      </c>
      <c r="AM301" s="409">
        <f t="shared" si="205"/>
        <v>0</v>
      </c>
      <c r="AN301" s="409">
        <v>0</v>
      </c>
      <c r="AO301" s="409">
        <v>0</v>
      </c>
      <c r="AP301" s="409">
        <f t="shared" si="206"/>
        <v>0</v>
      </c>
      <c r="AQ301" s="409">
        <f t="shared" si="250"/>
        <v>0</v>
      </c>
      <c r="AR301" s="409">
        <f t="shared" si="250"/>
        <v>0</v>
      </c>
      <c r="AS301" s="409">
        <f t="shared" si="207"/>
        <v>0</v>
      </c>
      <c r="AT301" s="409">
        <f t="shared" si="251"/>
        <v>0</v>
      </c>
      <c r="AU301" s="409">
        <f t="shared" si="251"/>
        <v>0</v>
      </c>
      <c r="AV301" s="409">
        <v>0</v>
      </c>
      <c r="AW301" s="409">
        <v>0</v>
      </c>
      <c r="AX301" s="409">
        <v>0</v>
      </c>
      <c r="AY301" s="409">
        <v>0</v>
      </c>
      <c r="AZ301" s="409">
        <f t="shared" si="210"/>
        <v>0</v>
      </c>
      <c r="BA301" s="409">
        <f t="shared" si="210"/>
        <v>0</v>
      </c>
    </row>
    <row r="302" spans="1:53" ht="24.75" hidden="1">
      <c r="A302" s="271"/>
      <c r="B302" s="78" t="str">
        <f t="shared" si="231"/>
        <v>1355000550055133</v>
      </c>
      <c r="C302" s="406">
        <f t="shared" si="252"/>
        <v>2023</v>
      </c>
      <c r="D302" s="406">
        <v>20</v>
      </c>
      <c r="E302" s="406">
        <f t="shared" si="252"/>
        <v>1</v>
      </c>
      <c r="F302" s="406">
        <v>3</v>
      </c>
      <c r="G302" s="406">
        <v>5</v>
      </c>
      <c r="H302" s="406">
        <v>5000</v>
      </c>
      <c r="I302" s="406">
        <v>5500</v>
      </c>
      <c r="J302" s="406">
        <v>551</v>
      </c>
      <c r="K302" s="407">
        <v>3</v>
      </c>
      <c r="L302" s="407">
        <v>3</v>
      </c>
      <c r="M302" s="408" t="s">
        <v>213</v>
      </c>
      <c r="N302" s="409">
        <f>IFERROR(VLOOKUP($B302,[5]OAX!$B$51:$S$1085,13,0),0)</f>
        <v>0</v>
      </c>
      <c r="O302" s="409">
        <f>IFERROR(VLOOKUP($B302,[5]OAX!$B$51:$S$1085,14,0),0)</f>
        <v>0</v>
      </c>
      <c r="P302" s="409">
        <f t="shared" si="216"/>
        <v>0</v>
      </c>
      <c r="Q302" s="175" t="s">
        <v>59</v>
      </c>
      <c r="R302" s="411">
        <f>IFERROR(VLOOKUP($B302,[5]OAX!$B$51:$S$1085,17,0),0)</f>
        <v>0</v>
      </c>
      <c r="S302" s="411">
        <f>IFERROR(VLOOKUP($B302,[5]OAX!$B$51:$S$1085,18,0),0)</f>
        <v>0</v>
      </c>
      <c r="T302" s="409">
        <v>0</v>
      </c>
      <c r="U302" s="409">
        <v>0</v>
      </c>
      <c r="V302" s="409">
        <v>0</v>
      </c>
      <c r="W302" s="409">
        <v>0</v>
      </c>
      <c r="X302" s="409">
        <v>0</v>
      </c>
      <c r="Y302" s="409">
        <v>0</v>
      </c>
      <c r="Z302" s="409">
        <v>0</v>
      </c>
      <c r="AA302" s="409">
        <v>0</v>
      </c>
      <c r="AB302" s="409">
        <f t="shared" si="249"/>
        <v>0</v>
      </c>
      <c r="AC302" s="409">
        <f t="shared" si="249"/>
        <v>0</v>
      </c>
      <c r="AD302" s="409">
        <f t="shared" si="202"/>
        <v>0</v>
      </c>
      <c r="AE302" s="409">
        <v>0</v>
      </c>
      <c r="AF302" s="409">
        <v>0</v>
      </c>
      <c r="AG302" s="409">
        <f t="shared" si="203"/>
        <v>0</v>
      </c>
      <c r="AH302" s="409">
        <v>0</v>
      </c>
      <c r="AI302" s="409">
        <v>0</v>
      </c>
      <c r="AJ302" s="409">
        <f t="shared" si="204"/>
        <v>0</v>
      </c>
      <c r="AK302" s="409">
        <v>0</v>
      </c>
      <c r="AL302" s="409">
        <v>0</v>
      </c>
      <c r="AM302" s="409">
        <f t="shared" si="205"/>
        <v>0</v>
      </c>
      <c r="AN302" s="409">
        <v>0</v>
      </c>
      <c r="AO302" s="409">
        <v>0</v>
      </c>
      <c r="AP302" s="409">
        <f t="shared" si="206"/>
        <v>0</v>
      </c>
      <c r="AQ302" s="409">
        <f t="shared" si="250"/>
        <v>0</v>
      </c>
      <c r="AR302" s="409">
        <f t="shared" si="250"/>
        <v>0</v>
      </c>
      <c r="AS302" s="409">
        <f t="shared" si="207"/>
        <v>0</v>
      </c>
      <c r="AT302" s="409">
        <f t="shared" si="251"/>
        <v>0</v>
      </c>
      <c r="AU302" s="409">
        <f t="shared" si="251"/>
        <v>0</v>
      </c>
      <c r="AV302" s="409">
        <v>0</v>
      </c>
      <c r="AW302" s="409">
        <v>0</v>
      </c>
      <c r="AX302" s="409">
        <v>0</v>
      </c>
      <c r="AY302" s="409">
        <v>0</v>
      </c>
      <c r="AZ302" s="409">
        <f t="shared" si="210"/>
        <v>0</v>
      </c>
      <c r="BA302" s="409">
        <f t="shared" si="210"/>
        <v>0</v>
      </c>
    </row>
    <row r="303" spans="1:53" ht="24.75" hidden="1">
      <c r="A303" s="271"/>
      <c r="B303" s="78" t="str">
        <f t="shared" si="231"/>
        <v>135500056003</v>
      </c>
      <c r="C303" s="395">
        <f t="shared" si="252"/>
        <v>2023</v>
      </c>
      <c r="D303" s="394">
        <v>20</v>
      </c>
      <c r="E303" s="394">
        <f t="shared" si="252"/>
        <v>1</v>
      </c>
      <c r="F303" s="394">
        <v>3</v>
      </c>
      <c r="G303" s="394">
        <v>5</v>
      </c>
      <c r="H303" s="395">
        <v>5000</v>
      </c>
      <c r="I303" s="394">
        <v>5600</v>
      </c>
      <c r="J303" s="394"/>
      <c r="K303" s="395"/>
      <c r="L303" s="395">
        <v>3</v>
      </c>
      <c r="M303" s="396" t="s">
        <v>269</v>
      </c>
      <c r="N303" s="397">
        <f>+N304</f>
        <v>0</v>
      </c>
      <c r="O303" s="397">
        <f>+O304</f>
        <v>0</v>
      </c>
      <c r="P303" s="397">
        <f t="shared" si="216"/>
        <v>0</v>
      </c>
      <c r="Q303" s="448" t="s">
        <v>45</v>
      </c>
      <c r="R303" s="449"/>
      <c r="S303" s="449"/>
      <c r="T303" s="397">
        <f>+T304</f>
        <v>0</v>
      </c>
      <c r="U303" s="397">
        <f t="shared" ref="U303:AC303" si="253">+U304</f>
        <v>0</v>
      </c>
      <c r="V303" s="397">
        <f t="shared" si="253"/>
        <v>0</v>
      </c>
      <c r="W303" s="397">
        <f t="shared" si="253"/>
        <v>0</v>
      </c>
      <c r="X303" s="397">
        <f t="shared" si="253"/>
        <v>0</v>
      </c>
      <c r="Y303" s="397">
        <f t="shared" si="253"/>
        <v>0</v>
      </c>
      <c r="Z303" s="397">
        <f t="shared" si="253"/>
        <v>0</v>
      </c>
      <c r="AA303" s="397">
        <f t="shared" si="253"/>
        <v>0</v>
      </c>
      <c r="AB303" s="397">
        <f t="shared" si="253"/>
        <v>0</v>
      </c>
      <c r="AC303" s="397">
        <f t="shared" si="253"/>
        <v>0</v>
      </c>
      <c r="AD303" s="397">
        <f t="shared" si="202"/>
        <v>0</v>
      </c>
      <c r="AE303" s="397">
        <f>+AE304</f>
        <v>0</v>
      </c>
      <c r="AF303" s="397">
        <f>+AF304</f>
        <v>0</v>
      </c>
      <c r="AG303" s="397">
        <f t="shared" si="203"/>
        <v>0</v>
      </c>
      <c r="AH303" s="397">
        <f>+AH304</f>
        <v>0</v>
      </c>
      <c r="AI303" s="397">
        <f>+AI304</f>
        <v>0</v>
      </c>
      <c r="AJ303" s="397">
        <f t="shared" si="204"/>
        <v>0</v>
      </c>
      <c r="AK303" s="397">
        <f>+AK304</f>
        <v>0</v>
      </c>
      <c r="AL303" s="397">
        <f>+AL304</f>
        <v>0</v>
      </c>
      <c r="AM303" s="397">
        <f t="shared" si="205"/>
        <v>0</v>
      </c>
      <c r="AN303" s="397">
        <f>+AN304</f>
        <v>0</v>
      </c>
      <c r="AO303" s="397">
        <f>+AO304</f>
        <v>0</v>
      </c>
      <c r="AP303" s="397">
        <f t="shared" si="206"/>
        <v>0</v>
      </c>
      <c r="AQ303" s="397">
        <f>+AQ304</f>
        <v>0</v>
      </c>
      <c r="AR303" s="397">
        <f>+AR304</f>
        <v>0</v>
      </c>
      <c r="AS303" s="397">
        <f t="shared" si="207"/>
        <v>0</v>
      </c>
      <c r="AT303" s="397"/>
      <c r="AU303" s="397"/>
      <c r="AV303" s="397"/>
      <c r="AW303" s="397"/>
      <c r="AX303" s="397"/>
      <c r="AY303" s="397"/>
      <c r="AZ303" s="397"/>
      <c r="BA303" s="397"/>
    </row>
    <row r="304" spans="1:53" ht="24.75" hidden="1">
      <c r="A304" s="271"/>
      <c r="B304" s="78" t="str">
        <f t="shared" si="231"/>
        <v>135500056005653</v>
      </c>
      <c r="C304" s="401">
        <f t="shared" si="252"/>
        <v>2023</v>
      </c>
      <c r="D304" s="400">
        <v>20</v>
      </c>
      <c r="E304" s="400">
        <f t="shared" si="252"/>
        <v>1</v>
      </c>
      <c r="F304" s="400">
        <v>3</v>
      </c>
      <c r="G304" s="400">
        <v>5</v>
      </c>
      <c r="H304" s="401">
        <v>5000</v>
      </c>
      <c r="I304" s="400">
        <v>5600</v>
      </c>
      <c r="J304" s="400">
        <v>565</v>
      </c>
      <c r="K304" s="401"/>
      <c r="L304" s="401">
        <v>3</v>
      </c>
      <c r="M304" s="402" t="s">
        <v>215</v>
      </c>
      <c r="N304" s="403">
        <f>SUM(N305:N316)</f>
        <v>0</v>
      </c>
      <c r="O304" s="403">
        <f>SUM(O305:O316)</f>
        <v>0</v>
      </c>
      <c r="P304" s="403">
        <f t="shared" si="216"/>
        <v>0</v>
      </c>
      <c r="Q304" s="450" t="s">
        <v>45</v>
      </c>
      <c r="R304" s="451"/>
      <c r="S304" s="451"/>
      <c r="T304" s="403">
        <f>SUM(T305:T316)</f>
        <v>0</v>
      </c>
      <c r="U304" s="403">
        <f t="shared" ref="U304:AC304" si="254">SUM(U305:U316)</f>
        <v>0</v>
      </c>
      <c r="V304" s="403">
        <f t="shared" si="254"/>
        <v>0</v>
      </c>
      <c r="W304" s="403">
        <f t="shared" si="254"/>
        <v>0</v>
      </c>
      <c r="X304" s="403">
        <f t="shared" si="254"/>
        <v>0</v>
      </c>
      <c r="Y304" s="403">
        <f t="shared" si="254"/>
        <v>0</v>
      </c>
      <c r="Z304" s="403">
        <f t="shared" si="254"/>
        <v>0</v>
      </c>
      <c r="AA304" s="403">
        <f t="shared" si="254"/>
        <v>0</v>
      </c>
      <c r="AB304" s="403">
        <f t="shared" si="254"/>
        <v>0</v>
      </c>
      <c r="AC304" s="403">
        <f t="shared" si="254"/>
        <v>0</v>
      </c>
      <c r="AD304" s="403">
        <f t="shared" si="202"/>
        <v>0</v>
      </c>
      <c r="AE304" s="403">
        <f>SUM(AE305:AE316)</f>
        <v>0</v>
      </c>
      <c r="AF304" s="403">
        <f>SUM(AF305:AF316)</f>
        <v>0</v>
      </c>
      <c r="AG304" s="403">
        <f t="shared" si="203"/>
        <v>0</v>
      </c>
      <c r="AH304" s="403">
        <f>SUM(AH305:AH316)</f>
        <v>0</v>
      </c>
      <c r="AI304" s="403">
        <f>SUM(AI305:AI316)</f>
        <v>0</v>
      </c>
      <c r="AJ304" s="403">
        <f t="shared" si="204"/>
        <v>0</v>
      </c>
      <c r="AK304" s="403">
        <f>SUM(AK305:AK316)</f>
        <v>0</v>
      </c>
      <c r="AL304" s="403">
        <f>SUM(AL305:AL316)</f>
        <v>0</v>
      </c>
      <c r="AM304" s="403">
        <f t="shared" si="205"/>
        <v>0</v>
      </c>
      <c r="AN304" s="403">
        <f>SUM(AN305:AN316)</f>
        <v>0</v>
      </c>
      <c r="AO304" s="403">
        <f>SUM(AO305:AO316)</f>
        <v>0</v>
      </c>
      <c r="AP304" s="403">
        <f t="shared" si="206"/>
        <v>0</v>
      </c>
      <c r="AQ304" s="403">
        <f>SUM(AQ305:AQ316)</f>
        <v>0</v>
      </c>
      <c r="AR304" s="403">
        <f>SUM(AR305:AR316)</f>
        <v>0</v>
      </c>
      <c r="AS304" s="403">
        <f t="shared" si="207"/>
        <v>0</v>
      </c>
      <c r="AT304" s="403"/>
      <c r="AU304" s="403"/>
      <c r="AV304" s="403"/>
      <c r="AW304" s="403"/>
      <c r="AX304" s="403"/>
      <c r="AY304" s="403"/>
      <c r="AZ304" s="403"/>
      <c r="BA304" s="403"/>
    </row>
    <row r="305" spans="1:53" ht="24.75" hidden="1">
      <c r="A305" s="271"/>
      <c r="B305" s="78" t="str">
        <f t="shared" si="231"/>
        <v>1355000560056513</v>
      </c>
      <c r="C305" s="406">
        <f t="shared" si="252"/>
        <v>2023</v>
      </c>
      <c r="D305" s="406">
        <v>20</v>
      </c>
      <c r="E305" s="406">
        <f t="shared" si="252"/>
        <v>1</v>
      </c>
      <c r="F305" s="406">
        <v>3</v>
      </c>
      <c r="G305" s="406">
        <v>5</v>
      </c>
      <c r="H305" s="406">
        <v>5000</v>
      </c>
      <c r="I305" s="406">
        <v>5600</v>
      </c>
      <c r="J305" s="406">
        <v>565</v>
      </c>
      <c r="K305" s="407">
        <v>1</v>
      </c>
      <c r="L305" s="407">
        <v>3</v>
      </c>
      <c r="M305" s="408" t="s">
        <v>216</v>
      </c>
      <c r="N305" s="409">
        <f>IFERROR(VLOOKUP($B305,[5]OAX!$B$51:$S$1085,13,0),0)</f>
        <v>0</v>
      </c>
      <c r="O305" s="409">
        <f>IFERROR(VLOOKUP($B305,[5]OAX!$B$51:$S$1085,14,0),0)</f>
        <v>0</v>
      </c>
      <c r="P305" s="409">
        <f t="shared" si="216"/>
        <v>0</v>
      </c>
      <c r="Q305" s="175" t="s">
        <v>59</v>
      </c>
      <c r="R305" s="411">
        <f>IFERROR(VLOOKUP($B305,[5]OAX!$B$51:$S$1085,17,0),0)</f>
        <v>0</v>
      </c>
      <c r="S305" s="411">
        <f>IFERROR(VLOOKUP($B305,[5]OAX!$B$51:$S$1085,18,0),0)</f>
        <v>0</v>
      </c>
      <c r="T305" s="409">
        <v>0</v>
      </c>
      <c r="U305" s="409">
        <v>0</v>
      </c>
      <c r="V305" s="409">
        <v>0</v>
      </c>
      <c r="W305" s="409">
        <v>0</v>
      </c>
      <c r="X305" s="409">
        <v>0</v>
      </c>
      <c r="Y305" s="409">
        <v>0</v>
      </c>
      <c r="Z305" s="409">
        <v>0</v>
      </c>
      <c r="AA305" s="409">
        <v>0</v>
      </c>
      <c r="AB305" s="409">
        <f t="shared" ref="AB305:AC316" si="255">N305+T305-X305</f>
        <v>0</v>
      </c>
      <c r="AC305" s="409">
        <f t="shared" si="255"/>
        <v>0</v>
      </c>
      <c r="AD305" s="409">
        <f t="shared" si="202"/>
        <v>0</v>
      </c>
      <c r="AE305" s="409">
        <v>0</v>
      </c>
      <c r="AF305" s="409">
        <v>0</v>
      </c>
      <c r="AG305" s="409">
        <f t="shared" si="203"/>
        <v>0</v>
      </c>
      <c r="AH305" s="409">
        <v>0</v>
      </c>
      <c r="AI305" s="409">
        <v>0</v>
      </c>
      <c r="AJ305" s="409">
        <f t="shared" si="204"/>
        <v>0</v>
      </c>
      <c r="AK305" s="409">
        <v>0</v>
      </c>
      <c r="AL305" s="409">
        <v>0</v>
      </c>
      <c r="AM305" s="409">
        <f t="shared" si="205"/>
        <v>0</v>
      </c>
      <c r="AN305" s="409">
        <v>0</v>
      </c>
      <c r="AO305" s="409">
        <v>0</v>
      </c>
      <c r="AP305" s="409">
        <f t="shared" si="206"/>
        <v>0</v>
      </c>
      <c r="AQ305" s="409">
        <f t="shared" ref="AQ305:AR316" si="256">AB305-AE305--AH305-AK305-AN305</f>
        <v>0</v>
      </c>
      <c r="AR305" s="409">
        <f t="shared" si="256"/>
        <v>0</v>
      </c>
      <c r="AS305" s="409">
        <f t="shared" si="207"/>
        <v>0</v>
      </c>
      <c r="AT305" s="409">
        <f t="shared" ref="AT305:AU316" si="257">R305+V305-Z305</f>
        <v>0</v>
      </c>
      <c r="AU305" s="409">
        <f t="shared" si="257"/>
        <v>0</v>
      </c>
      <c r="AV305" s="409">
        <v>0</v>
      </c>
      <c r="AW305" s="409">
        <v>0</v>
      </c>
      <c r="AX305" s="409">
        <v>0</v>
      </c>
      <c r="AY305" s="409">
        <v>0</v>
      </c>
      <c r="AZ305" s="409">
        <f t="shared" si="210"/>
        <v>0</v>
      </c>
      <c r="BA305" s="409">
        <f t="shared" si="210"/>
        <v>0</v>
      </c>
    </row>
    <row r="306" spans="1:53" ht="24.75" hidden="1">
      <c r="A306" s="271"/>
      <c r="B306" s="78" t="str">
        <f t="shared" si="231"/>
        <v>1355000560056523</v>
      </c>
      <c r="C306" s="406">
        <v>2023</v>
      </c>
      <c r="D306" s="406">
        <v>20</v>
      </c>
      <c r="E306" s="406">
        <v>1</v>
      </c>
      <c r="F306" s="406">
        <v>3</v>
      </c>
      <c r="G306" s="406">
        <v>5</v>
      </c>
      <c r="H306" s="406">
        <v>5000</v>
      </c>
      <c r="I306" s="406">
        <v>5600</v>
      </c>
      <c r="J306" s="406">
        <v>565</v>
      </c>
      <c r="K306" s="407">
        <v>2</v>
      </c>
      <c r="L306" s="407">
        <v>3</v>
      </c>
      <c r="M306" s="408" t="s">
        <v>217</v>
      </c>
      <c r="N306" s="409">
        <f>IFERROR(VLOOKUP($B306,[5]OAX!$B$51:$S$1085,13,0),0)</f>
        <v>0</v>
      </c>
      <c r="O306" s="409">
        <f>IFERROR(VLOOKUP($B306,[5]OAX!$B$51:$S$1085,14,0),0)</f>
        <v>0</v>
      </c>
      <c r="P306" s="409">
        <f t="shared" si="216"/>
        <v>0</v>
      </c>
      <c r="Q306" s="175" t="s">
        <v>59</v>
      </c>
      <c r="R306" s="411">
        <f>IFERROR(VLOOKUP($B306,[5]OAX!$B$51:$S$1085,17,0),0)</f>
        <v>0</v>
      </c>
      <c r="S306" s="411">
        <f>IFERROR(VLOOKUP($B306,[5]OAX!$B$51:$S$1085,18,0),0)</f>
        <v>0</v>
      </c>
      <c r="T306" s="409">
        <v>0</v>
      </c>
      <c r="U306" s="409">
        <v>0</v>
      </c>
      <c r="V306" s="409">
        <v>0</v>
      </c>
      <c r="W306" s="409">
        <v>0</v>
      </c>
      <c r="X306" s="409">
        <v>0</v>
      </c>
      <c r="Y306" s="409">
        <v>0</v>
      </c>
      <c r="Z306" s="409">
        <v>0</v>
      </c>
      <c r="AA306" s="409">
        <v>0</v>
      </c>
      <c r="AB306" s="409">
        <f t="shared" si="255"/>
        <v>0</v>
      </c>
      <c r="AC306" s="409">
        <f t="shared" si="255"/>
        <v>0</v>
      </c>
      <c r="AD306" s="409">
        <f t="shared" si="202"/>
        <v>0</v>
      </c>
      <c r="AE306" s="409">
        <v>0</v>
      </c>
      <c r="AF306" s="409">
        <v>0</v>
      </c>
      <c r="AG306" s="409">
        <f t="shared" si="203"/>
        <v>0</v>
      </c>
      <c r="AH306" s="409">
        <v>0</v>
      </c>
      <c r="AI306" s="409">
        <v>0</v>
      </c>
      <c r="AJ306" s="409">
        <f t="shared" si="204"/>
        <v>0</v>
      </c>
      <c r="AK306" s="409">
        <v>0</v>
      </c>
      <c r="AL306" s="409">
        <v>0</v>
      </c>
      <c r="AM306" s="409">
        <f t="shared" si="205"/>
        <v>0</v>
      </c>
      <c r="AN306" s="409">
        <v>0</v>
      </c>
      <c r="AO306" s="409">
        <v>0</v>
      </c>
      <c r="AP306" s="409">
        <f t="shared" si="206"/>
        <v>0</v>
      </c>
      <c r="AQ306" s="409">
        <f t="shared" si="256"/>
        <v>0</v>
      </c>
      <c r="AR306" s="409">
        <f t="shared" si="256"/>
        <v>0</v>
      </c>
      <c r="AS306" s="409">
        <f t="shared" si="207"/>
        <v>0</v>
      </c>
      <c r="AT306" s="409">
        <f t="shared" si="257"/>
        <v>0</v>
      </c>
      <c r="AU306" s="409">
        <f t="shared" si="257"/>
        <v>0</v>
      </c>
      <c r="AV306" s="409">
        <v>0</v>
      </c>
      <c r="AW306" s="409">
        <v>0</v>
      </c>
      <c r="AX306" s="409">
        <v>0</v>
      </c>
      <c r="AY306" s="409">
        <v>0</v>
      </c>
      <c r="AZ306" s="409">
        <f t="shared" si="210"/>
        <v>0</v>
      </c>
      <c r="BA306" s="409">
        <f t="shared" si="210"/>
        <v>0</v>
      </c>
    </row>
    <row r="307" spans="1:53" ht="24.75" hidden="1">
      <c r="A307" s="271"/>
      <c r="B307" s="78" t="str">
        <f t="shared" si="231"/>
        <v>1355000560056533</v>
      </c>
      <c r="C307" s="406">
        <f t="shared" ref="C307:E318" si="258">C306</f>
        <v>2023</v>
      </c>
      <c r="D307" s="406">
        <v>20</v>
      </c>
      <c r="E307" s="406">
        <f t="shared" si="258"/>
        <v>1</v>
      </c>
      <c r="F307" s="406">
        <v>3</v>
      </c>
      <c r="G307" s="406">
        <v>5</v>
      </c>
      <c r="H307" s="406">
        <v>5000</v>
      </c>
      <c r="I307" s="406">
        <v>5600</v>
      </c>
      <c r="J307" s="406">
        <v>565</v>
      </c>
      <c r="K307" s="407">
        <v>3</v>
      </c>
      <c r="L307" s="407">
        <v>3</v>
      </c>
      <c r="M307" s="408" t="s">
        <v>270</v>
      </c>
      <c r="N307" s="409">
        <f>IFERROR(VLOOKUP($B307,[5]OAX!$B$51:$S$1085,13,0),0)</f>
        <v>0</v>
      </c>
      <c r="O307" s="409">
        <f>IFERROR(VLOOKUP($B307,[5]OAX!$B$51:$S$1085,14,0),0)</f>
        <v>0</v>
      </c>
      <c r="P307" s="409">
        <f t="shared" si="216"/>
        <v>0</v>
      </c>
      <c r="Q307" s="175" t="s">
        <v>59</v>
      </c>
      <c r="R307" s="411">
        <f>IFERROR(VLOOKUP($B307,[5]OAX!$B$51:$S$1085,17,0),0)</f>
        <v>0</v>
      </c>
      <c r="S307" s="411">
        <f>IFERROR(VLOOKUP($B307,[5]OAX!$B$51:$S$1085,18,0),0)</f>
        <v>0</v>
      </c>
      <c r="T307" s="409">
        <v>0</v>
      </c>
      <c r="U307" s="409">
        <v>0</v>
      </c>
      <c r="V307" s="409">
        <v>0</v>
      </c>
      <c r="W307" s="409">
        <v>0</v>
      </c>
      <c r="X307" s="409">
        <v>0</v>
      </c>
      <c r="Y307" s="409">
        <v>0</v>
      </c>
      <c r="Z307" s="409">
        <v>0</v>
      </c>
      <c r="AA307" s="409">
        <v>0</v>
      </c>
      <c r="AB307" s="409">
        <f t="shared" si="255"/>
        <v>0</v>
      </c>
      <c r="AC307" s="409">
        <f t="shared" si="255"/>
        <v>0</v>
      </c>
      <c r="AD307" s="409">
        <f t="shared" si="202"/>
        <v>0</v>
      </c>
      <c r="AE307" s="409">
        <v>0</v>
      </c>
      <c r="AF307" s="409">
        <v>0</v>
      </c>
      <c r="AG307" s="409">
        <f t="shared" si="203"/>
        <v>0</v>
      </c>
      <c r="AH307" s="409">
        <v>0</v>
      </c>
      <c r="AI307" s="409">
        <v>0</v>
      </c>
      <c r="AJ307" s="409">
        <f t="shared" si="204"/>
        <v>0</v>
      </c>
      <c r="AK307" s="409">
        <v>0</v>
      </c>
      <c r="AL307" s="409">
        <v>0</v>
      </c>
      <c r="AM307" s="409">
        <f t="shared" si="205"/>
        <v>0</v>
      </c>
      <c r="AN307" s="409">
        <v>0</v>
      </c>
      <c r="AO307" s="409">
        <v>0</v>
      </c>
      <c r="AP307" s="409">
        <f t="shared" si="206"/>
        <v>0</v>
      </c>
      <c r="AQ307" s="409">
        <f t="shared" si="256"/>
        <v>0</v>
      </c>
      <c r="AR307" s="409">
        <f t="shared" si="256"/>
        <v>0</v>
      </c>
      <c r="AS307" s="409">
        <f t="shared" si="207"/>
        <v>0</v>
      </c>
      <c r="AT307" s="409">
        <f t="shared" si="257"/>
        <v>0</v>
      </c>
      <c r="AU307" s="409">
        <f t="shared" si="257"/>
        <v>0</v>
      </c>
      <c r="AV307" s="409">
        <v>0</v>
      </c>
      <c r="AW307" s="409">
        <v>0</v>
      </c>
      <c r="AX307" s="409">
        <v>0</v>
      </c>
      <c r="AY307" s="409">
        <v>0</v>
      </c>
      <c r="AZ307" s="409">
        <f t="shared" si="210"/>
        <v>0</v>
      </c>
      <c r="BA307" s="409">
        <f t="shared" si="210"/>
        <v>0</v>
      </c>
    </row>
    <row r="308" spans="1:53" ht="24.75" hidden="1">
      <c r="A308" s="271"/>
      <c r="B308" s="78" t="str">
        <f t="shared" si="231"/>
        <v>1355000560056543</v>
      </c>
      <c r="C308" s="406">
        <f t="shared" si="258"/>
        <v>2023</v>
      </c>
      <c r="D308" s="406">
        <v>20</v>
      </c>
      <c r="E308" s="406">
        <f t="shared" si="258"/>
        <v>1</v>
      </c>
      <c r="F308" s="406">
        <v>3</v>
      </c>
      <c r="G308" s="406">
        <v>5</v>
      </c>
      <c r="H308" s="406">
        <v>5000</v>
      </c>
      <c r="I308" s="406">
        <v>5600</v>
      </c>
      <c r="J308" s="406">
        <v>565</v>
      </c>
      <c r="K308" s="407">
        <v>4</v>
      </c>
      <c r="L308" s="407">
        <v>3</v>
      </c>
      <c r="M308" s="408" t="s">
        <v>271</v>
      </c>
      <c r="N308" s="409">
        <f>IFERROR(VLOOKUP($B308,[5]OAX!$B$51:$S$1085,13,0),0)</f>
        <v>0</v>
      </c>
      <c r="O308" s="409">
        <f>IFERROR(VLOOKUP($B308,[5]OAX!$B$51:$S$1085,14,0),0)</f>
        <v>0</v>
      </c>
      <c r="P308" s="409">
        <f t="shared" si="216"/>
        <v>0</v>
      </c>
      <c r="Q308" s="175" t="s">
        <v>59</v>
      </c>
      <c r="R308" s="411">
        <f>IFERROR(VLOOKUP($B308,[5]OAX!$B$51:$S$1085,17,0),0)</f>
        <v>0</v>
      </c>
      <c r="S308" s="411">
        <f>IFERROR(VLOOKUP($B308,[5]OAX!$B$51:$S$1085,18,0),0)</f>
        <v>0</v>
      </c>
      <c r="T308" s="409">
        <v>0</v>
      </c>
      <c r="U308" s="409">
        <v>0</v>
      </c>
      <c r="V308" s="409">
        <v>0</v>
      </c>
      <c r="W308" s="409">
        <v>0</v>
      </c>
      <c r="X308" s="409">
        <v>0</v>
      </c>
      <c r="Y308" s="409">
        <v>0</v>
      </c>
      <c r="Z308" s="409">
        <v>0</v>
      </c>
      <c r="AA308" s="409">
        <v>0</v>
      </c>
      <c r="AB308" s="409">
        <f t="shared" si="255"/>
        <v>0</v>
      </c>
      <c r="AC308" s="409">
        <f t="shared" si="255"/>
        <v>0</v>
      </c>
      <c r="AD308" s="409">
        <f t="shared" ref="AD308:AD371" si="259">+AC308+AB308</f>
        <v>0</v>
      </c>
      <c r="AE308" s="409">
        <v>0</v>
      </c>
      <c r="AF308" s="409">
        <v>0</v>
      </c>
      <c r="AG308" s="409">
        <f t="shared" ref="AG308:AG371" si="260">+AF308+AE308</f>
        <v>0</v>
      </c>
      <c r="AH308" s="409">
        <v>0</v>
      </c>
      <c r="AI308" s="409">
        <v>0</v>
      </c>
      <c r="AJ308" s="409">
        <f t="shared" ref="AJ308:AJ371" si="261">+AI308+AH308</f>
        <v>0</v>
      </c>
      <c r="AK308" s="409">
        <v>0</v>
      </c>
      <c r="AL308" s="409">
        <v>0</v>
      </c>
      <c r="AM308" s="409">
        <f t="shared" ref="AM308:AM371" si="262">+AL308+AK308</f>
        <v>0</v>
      </c>
      <c r="AN308" s="409">
        <v>0</v>
      </c>
      <c r="AO308" s="409">
        <v>0</v>
      </c>
      <c r="AP308" s="409">
        <f t="shared" ref="AP308:AP371" si="263">+AO308+AN308</f>
        <v>0</v>
      </c>
      <c r="AQ308" s="409">
        <f t="shared" si="256"/>
        <v>0</v>
      </c>
      <c r="AR308" s="409">
        <f t="shared" si="256"/>
        <v>0</v>
      </c>
      <c r="AS308" s="409">
        <f t="shared" ref="AS308:AS371" si="264">+AR308+AQ308</f>
        <v>0</v>
      </c>
      <c r="AT308" s="409">
        <f t="shared" si="257"/>
        <v>0</v>
      </c>
      <c r="AU308" s="409">
        <f t="shared" si="257"/>
        <v>0</v>
      </c>
      <c r="AV308" s="409">
        <v>0</v>
      </c>
      <c r="AW308" s="409">
        <v>0</v>
      </c>
      <c r="AX308" s="409">
        <v>0</v>
      </c>
      <c r="AY308" s="409">
        <v>0</v>
      </c>
      <c r="AZ308" s="409">
        <f t="shared" si="210"/>
        <v>0</v>
      </c>
      <c r="BA308" s="409">
        <f t="shared" si="210"/>
        <v>0</v>
      </c>
    </row>
    <row r="309" spans="1:53" ht="24.75" hidden="1">
      <c r="A309" s="271"/>
      <c r="B309" s="78" t="str">
        <f t="shared" si="231"/>
        <v>1355000560056553</v>
      </c>
      <c r="C309" s="406">
        <f t="shared" si="258"/>
        <v>2023</v>
      </c>
      <c r="D309" s="406">
        <v>20</v>
      </c>
      <c r="E309" s="406">
        <f t="shared" si="258"/>
        <v>1</v>
      </c>
      <c r="F309" s="406">
        <v>3</v>
      </c>
      <c r="G309" s="406">
        <v>5</v>
      </c>
      <c r="H309" s="406">
        <v>5000</v>
      </c>
      <c r="I309" s="406">
        <v>5600</v>
      </c>
      <c r="J309" s="406">
        <v>565</v>
      </c>
      <c r="K309" s="407">
        <v>5</v>
      </c>
      <c r="L309" s="407">
        <v>3</v>
      </c>
      <c r="M309" s="408" t="s">
        <v>218</v>
      </c>
      <c r="N309" s="409">
        <f>IFERROR(VLOOKUP($B309,[5]OAX!$B$51:$S$1085,13,0),0)</f>
        <v>0</v>
      </c>
      <c r="O309" s="409">
        <f>IFERROR(VLOOKUP($B309,[5]OAX!$B$51:$S$1085,14,0),0)</f>
        <v>0</v>
      </c>
      <c r="P309" s="409">
        <f t="shared" si="216"/>
        <v>0</v>
      </c>
      <c r="Q309" s="175" t="s">
        <v>59</v>
      </c>
      <c r="R309" s="411">
        <f>IFERROR(VLOOKUP($B309,[5]OAX!$B$51:$S$1085,17,0),0)</f>
        <v>0</v>
      </c>
      <c r="S309" s="411">
        <f>IFERROR(VLOOKUP($B309,[5]OAX!$B$51:$S$1085,18,0),0)</f>
        <v>0</v>
      </c>
      <c r="T309" s="409">
        <v>0</v>
      </c>
      <c r="U309" s="409">
        <v>0</v>
      </c>
      <c r="V309" s="409">
        <v>0</v>
      </c>
      <c r="W309" s="409">
        <v>0</v>
      </c>
      <c r="X309" s="409">
        <v>0</v>
      </c>
      <c r="Y309" s="409">
        <v>0</v>
      </c>
      <c r="Z309" s="409">
        <v>0</v>
      </c>
      <c r="AA309" s="409">
        <v>0</v>
      </c>
      <c r="AB309" s="409">
        <f t="shared" si="255"/>
        <v>0</v>
      </c>
      <c r="AC309" s="409">
        <f t="shared" si="255"/>
        <v>0</v>
      </c>
      <c r="AD309" s="409">
        <f t="shared" si="259"/>
        <v>0</v>
      </c>
      <c r="AE309" s="409">
        <v>0</v>
      </c>
      <c r="AF309" s="409">
        <v>0</v>
      </c>
      <c r="AG309" s="409">
        <f t="shared" si="260"/>
        <v>0</v>
      </c>
      <c r="AH309" s="409">
        <v>0</v>
      </c>
      <c r="AI309" s="409">
        <v>0</v>
      </c>
      <c r="AJ309" s="409">
        <f t="shared" si="261"/>
        <v>0</v>
      </c>
      <c r="AK309" s="409">
        <v>0</v>
      </c>
      <c r="AL309" s="409">
        <v>0</v>
      </c>
      <c r="AM309" s="409">
        <f t="shared" si="262"/>
        <v>0</v>
      </c>
      <c r="AN309" s="409">
        <v>0</v>
      </c>
      <c r="AO309" s="409">
        <v>0</v>
      </c>
      <c r="AP309" s="409">
        <f t="shared" si="263"/>
        <v>0</v>
      </c>
      <c r="AQ309" s="409">
        <f t="shared" si="256"/>
        <v>0</v>
      </c>
      <c r="AR309" s="409">
        <f t="shared" si="256"/>
        <v>0</v>
      </c>
      <c r="AS309" s="409">
        <f t="shared" si="264"/>
        <v>0</v>
      </c>
      <c r="AT309" s="409">
        <f t="shared" si="257"/>
        <v>0</v>
      </c>
      <c r="AU309" s="409">
        <f t="shared" si="257"/>
        <v>0</v>
      </c>
      <c r="AV309" s="409">
        <v>0</v>
      </c>
      <c r="AW309" s="409">
        <v>0</v>
      </c>
      <c r="AX309" s="409">
        <v>0</v>
      </c>
      <c r="AY309" s="409">
        <v>0</v>
      </c>
      <c r="AZ309" s="409">
        <f t="shared" si="210"/>
        <v>0</v>
      </c>
      <c r="BA309" s="409">
        <f t="shared" si="210"/>
        <v>0</v>
      </c>
    </row>
    <row r="310" spans="1:53" ht="24.75" hidden="1">
      <c r="A310" s="271"/>
      <c r="B310" s="78" t="str">
        <f t="shared" si="231"/>
        <v>1355000560056563</v>
      </c>
      <c r="C310" s="406">
        <f t="shared" si="258"/>
        <v>2023</v>
      </c>
      <c r="D310" s="406">
        <v>20</v>
      </c>
      <c r="E310" s="406">
        <f t="shared" si="258"/>
        <v>1</v>
      </c>
      <c r="F310" s="406">
        <v>3</v>
      </c>
      <c r="G310" s="406">
        <v>5</v>
      </c>
      <c r="H310" s="406">
        <v>5000</v>
      </c>
      <c r="I310" s="406">
        <v>5600</v>
      </c>
      <c r="J310" s="406">
        <v>565</v>
      </c>
      <c r="K310" s="407">
        <v>6</v>
      </c>
      <c r="L310" s="407">
        <v>3</v>
      </c>
      <c r="M310" s="408" t="s">
        <v>235</v>
      </c>
      <c r="N310" s="409">
        <f>IFERROR(VLOOKUP($B310,[5]OAX!$B$51:$S$1085,13,0),0)</f>
        <v>0</v>
      </c>
      <c r="O310" s="409">
        <f>IFERROR(VLOOKUP($B310,[5]OAX!$B$51:$S$1085,14,0),0)</f>
        <v>0</v>
      </c>
      <c r="P310" s="409">
        <f t="shared" si="216"/>
        <v>0</v>
      </c>
      <c r="Q310" s="175" t="s">
        <v>59</v>
      </c>
      <c r="R310" s="411">
        <f>IFERROR(VLOOKUP($B310,[5]OAX!$B$51:$S$1085,17,0),0)</f>
        <v>0</v>
      </c>
      <c r="S310" s="411">
        <f>IFERROR(VLOOKUP($B310,[5]OAX!$B$51:$S$1085,18,0),0)</f>
        <v>0</v>
      </c>
      <c r="T310" s="409">
        <v>0</v>
      </c>
      <c r="U310" s="409">
        <v>0</v>
      </c>
      <c r="V310" s="409">
        <v>0</v>
      </c>
      <c r="W310" s="409">
        <v>0</v>
      </c>
      <c r="X310" s="409">
        <v>0</v>
      </c>
      <c r="Y310" s="409">
        <v>0</v>
      </c>
      <c r="Z310" s="409">
        <v>0</v>
      </c>
      <c r="AA310" s="409">
        <v>0</v>
      </c>
      <c r="AB310" s="409">
        <f t="shared" si="255"/>
        <v>0</v>
      </c>
      <c r="AC310" s="409">
        <f t="shared" si="255"/>
        <v>0</v>
      </c>
      <c r="AD310" s="409">
        <f t="shared" si="259"/>
        <v>0</v>
      </c>
      <c r="AE310" s="409">
        <v>0</v>
      </c>
      <c r="AF310" s="409">
        <v>0</v>
      </c>
      <c r="AG310" s="409">
        <f t="shared" si="260"/>
        <v>0</v>
      </c>
      <c r="AH310" s="409">
        <v>0</v>
      </c>
      <c r="AI310" s="409">
        <v>0</v>
      </c>
      <c r="AJ310" s="409">
        <f t="shared" si="261"/>
        <v>0</v>
      </c>
      <c r="AK310" s="409">
        <v>0</v>
      </c>
      <c r="AL310" s="409">
        <v>0</v>
      </c>
      <c r="AM310" s="409">
        <f t="shared" si="262"/>
        <v>0</v>
      </c>
      <c r="AN310" s="409">
        <v>0</v>
      </c>
      <c r="AO310" s="409">
        <v>0</v>
      </c>
      <c r="AP310" s="409">
        <f t="shared" si="263"/>
        <v>0</v>
      </c>
      <c r="AQ310" s="409">
        <f t="shared" si="256"/>
        <v>0</v>
      </c>
      <c r="AR310" s="409">
        <f t="shared" si="256"/>
        <v>0</v>
      </c>
      <c r="AS310" s="409">
        <f t="shared" si="264"/>
        <v>0</v>
      </c>
      <c r="AT310" s="409">
        <f t="shared" si="257"/>
        <v>0</v>
      </c>
      <c r="AU310" s="409">
        <f t="shared" si="257"/>
        <v>0</v>
      </c>
      <c r="AV310" s="409">
        <v>0</v>
      </c>
      <c r="AW310" s="409">
        <v>0</v>
      </c>
      <c r="AX310" s="409">
        <v>0</v>
      </c>
      <c r="AY310" s="409">
        <v>0</v>
      </c>
      <c r="AZ310" s="409">
        <f t="shared" si="210"/>
        <v>0</v>
      </c>
      <c r="BA310" s="409">
        <f t="shared" si="210"/>
        <v>0</v>
      </c>
    </row>
    <row r="311" spans="1:53" ht="46.5" hidden="1">
      <c r="A311" s="271"/>
      <c r="B311" s="78" t="str">
        <f t="shared" si="231"/>
        <v>1355000560056573</v>
      </c>
      <c r="C311" s="406">
        <f t="shared" si="258"/>
        <v>2023</v>
      </c>
      <c r="D311" s="406">
        <v>20</v>
      </c>
      <c r="E311" s="406">
        <f t="shared" si="258"/>
        <v>1</v>
      </c>
      <c r="F311" s="406">
        <v>3</v>
      </c>
      <c r="G311" s="406">
        <v>5</v>
      </c>
      <c r="H311" s="406">
        <v>5000</v>
      </c>
      <c r="I311" s="445">
        <v>5600</v>
      </c>
      <c r="J311" s="445">
        <v>565</v>
      </c>
      <c r="K311" s="407">
        <v>7</v>
      </c>
      <c r="L311" s="407">
        <v>3</v>
      </c>
      <c r="M311" s="429" t="s">
        <v>272</v>
      </c>
      <c r="N311" s="409">
        <f>IFERROR(VLOOKUP($B311,[5]OAX!$B$51:$S$1085,13,0),0)</f>
        <v>0</v>
      </c>
      <c r="O311" s="409">
        <f>IFERROR(VLOOKUP($B311,[5]OAX!$B$51:$S$1085,14,0),0)</f>
        <v>0</v>
      </c>
      <c r="P311" s="409">
        <f t="shared" si="216"/>
        <v>0</v>
      </c>
      <c r="Q311" s="430" t="s">
        <v>59</v>
      </c>
      <c r="R311" s="411">
        <f>IFERROR(VLOOKUP($B311,[5]OAX!$B$51:$S$1085,17,0),0)</f>
        <v>0</v>
      </c>
      <c r="S311" s="411">
        <f>IFERROR(VLOOKUP($B311,[5]OAX!$B$51:$S$1085,18,0),0)</f>
        <v>0</v>
      </c>
      <c r="T311" s="409">
        <v>0</v>
      </c>
      <c r="U311" s="409">
        <v>0</v>
      </c>
      <c r="V311" s="409">
        <v>0</v>
      </c>
      <c r="W311" s="409">
        <v>0</v>
      </c>
      <c r="X311" s="409">
        <v>0</v>
      </c>
      <c r="Y311" s="409">
        <v>0</v>
      </c>
      <c r="Z311" s="409">
        <v>0</v>
      </c>
      <c r="AA311" s="409">
        <v>0</v>
      </c>
      <c r="AB311" s="409">
        <f t="shared" si="255"/>
        <v>0</v>
      </c>
      <c r="AC311" s="409">
        <f t="shared" si="255"/>
        <v>0</v>
      </c>
      <c r="AD311" s="409">
        <f t="shared" si="259"/>
        <v>0</v>
      </c>
      <c r="AE311" s="409">
        <v>0</v>
      </c>
      <c r="AF311" s="409">
        <v>0</v>
      </c>
      <c r="AG311" s="409">
        <f t="shared" si="260"/>
        <v>0</v>
      </c>
      <c r="AH311" s="409">
        <v>0</v>
      </c>
      <c r="AI311" s="409">
        <v>0</v>
      </c>
      <c r="AJ311" s="409">
        <f t="shared" si="261"/>
        <v>0</v>
      </c>
      <c r="AK311" s="409">
        <v>0</v>
      </c>
      <c r="AL311" s="409">
        <v>0</v>
      </c>
      <c r="AM311" s="409">
        <f t="shared" si="262"/>
        <v>0</v>
      </c>
      <c r="AN311" s="409">
        <v>0</v>
      </c>
      <c r="AO311" s="409">
        <v>0</v>
      </c>
      <c r="AP311" s="409">
        <f t="shared" si="263"/>
        <v>0</v>
      </c>
      <c r="AQ311" s="409">
        <f t="shared" si="256"/>
        <v>0</v>
      </c>
      <c r="AR311" s="409">
        <f t="shared" si="256"/>
        <v>0</v>
      </c>
      <c r="AS311" s="409">
        <f t="shared" si="264"/>
        <v>0</v>
      </c>
      <c r="AT311" s="409">
        <f t="shared" si="257"/>
        <v>0</v>
      </c>
      <c r="AU311" s="409">
        <f t="shared" si="257"/>
        <v>0</v>
      </c>
      <c r="AV311" s="409">
        <v>0</v>
      </c>
      <c r="AW311" s="409">
        <v>0</v>
      </c>
      <c r="AX311" s="409">
        <v>0</v>
      </c>
      <c r="AY311" s="409">
        <v>0</v>
      </c>
      <c r="AZ311" s="409">
        <f t="shared" si="210"/>
        <v>0</v>
      </c>
      <c r="BA311" s="409">
        <f t="shared" si="210"/>
        <v>0</v>
      </c>
    </row>
    <row r="312" spans="1:53" ht="24.75" hidden="1">
      <c r="A312" s="271"/>
      <c r="B312" s="78" t="str">
        <f t="shared" si="231"/>
        <v>1355000560056583</v>
      </c>
      <c r="C312" s="406">
        <f t="shared" si="258"/>
        <v>2023</v>
      </c>
      <c r="D312" s="406">
        <v>20</v>
      </c>
      <c r="E312" s="406">
        <f t="shared" si="258"/>
        <v>1</v>
      </c>
      <c r="F312" s="406">
        <v>3</v>
      </c>
      <c r="G312" s="406">
        <v>5</v>
      </c>
      <c r="H312" s="406">
        <v>5000</v>
      </c>
      <c r="I312" s="445">
        <v>5600</v>
      </c>
      <c r="J312" s="445">
        <v>565</v>
      </c>
      <c r="K312" s="407">
        <v>8</v>
      </c>
      <c r="L312" s="407">
        <v>3</v>
      </c>
      <c r="M312" s="429" t="s">
        <v>273</v>
      </c>
      <c r="N312" s="409">
        <f>IFERROR(VLOOKUP($B312,[5]OAX!$B$51:$S$1085,13,0),0)</f>
        <v>0</v>
      </c>
      <c r="O312" s="409">
        <f>IFERROR(VLOOKUP($B312,[5]OAX!$B$51:$S$1085,14,0),0)</f>
        <v>0</v>
      </c>
      <c r="P312" s="409">
        <f t="shared" si="216"/>
        <v>0</v>
      </c>
      <c r="Q312" s="430" t="s">
        <v>59</v>
      </c>
      <c r="R312" s="411">
        <f>IFERROR(VLOOKUP($B312,[5]OAX!$B$51:$S$1085,17,0),0)</f>
        <v>0</v>
      </c>
      <c r="S312" s="411">
        <f>IFERROR(VLOOKUP($B312,[5]OAX!$B$51:$S$1085,18,0),0)</f>
        <v>0</v>
      </c>
      <c r="T312" s="409">
        <v>0</v>
      </c>
      <c r="U312" s="409">
        <v>0</v>
      </c>
      <c r="V312" s="409">
        <v>0</v>
      </c>
      <c r="W312" s="409">
        <v>0</v>
      </c>
      <c r="X312" s="409">
        <v>0</v>
      </c>
      <c r="Y312" s="409">
        <v>0</v>
      </c>
      <c r="Z312" s="409">
        <v>0</v>
      </c>
      <c r="AA312" s="409">
        <v>0</v>
      </c>
      <c r="AB312" s="409">
        <f t="shared" si="255"/>
        <v>0</v>
      </c>
      <c r="AC312" s="409">
        <f t="shared" si="255"/>
        <v>0</v>
      </c>
      <c r="AD312" s="409">
        <f t="shared" si="259"/>
        <v>0</v>
      </c>
      <c r="AE312" s="409">
        <v>0</v>
      </c>
      <c r="AF312" s="409">
        <v>0</v>
      </c>
      <c r="AG312" s="409">
        <f t="shared" si="260"/>
        <v>0</v>
      </c>
      <c r="AH312" s="409">
        <v>0</v>
      </c>
      <c r="AI312" s="409">
        <v>0</v>
      </c>
      <c r="AJ312" s="409">
        <f t="shared" si="261"/>
        <v>0</v>
      </c>
      <c r="AK312" s="409">
        <v>0</v>
      </c>
      <c r="AL312" s="409">
        <v>0</v>
      </c>
      <c r="AM312" s="409">
        <f t="shared" si="262"/>
        <v>0</v>
      </c>
      <c r="AN312" s="409">
        <v>0</v>
      </c>
      <c r="AO312" s="409">
        <v>0</v>
      </c>
      <c r="AP312" s="409">
        <f t="shared" si="263"/>
        <v>0</v>
      </c>
      <c r="AQ312" s="409">
        <f t="shared" si="256"/>
        <v>0</v>
      </c>
      <c r="AR312" s="409">
        <f t="shared" si="256"/>
        <v>0</v>
      </c>
      <c r="AS312" s="409">
        <f t="shared" si="264"/>
        <v>0</v>
      </c>
      <c r="AT312" s="409">
        <f t="shared" si="257"/>
        <v>0</v>
      </c>
      <c r="AU312" s="409">
        <f t="shared" si="257"/>
        <v>0</v>
      </c>
      <c r="AV312" s="409">
        <v>0</v>
      </c>
      <c r="AW312" s="409">
        <v>0</v>
      </c>
      <c r="AX312" s="409">
        <v>0</v>
      </c>
      <c r="AY312" s="409">
        <v>0</v>
      </c>
      <c r="AZ312" s="409">
        <f t="shared" si="210"/>
        <v>0</v>
      </c>
      <c r="BA312" s="409">
        <f t="shared" si="210"/>
        <v>0</v>
      </c>
    </row>
    <row r="313" spans="1:53" ht="24.75" hidden="1">
      <c r="A313" s="271"/>
      <c r="B313" s="78" t="str">
        <f t="shared" si="231"/>
        <v>1355000560056593</v>
      </c>
      <c r="C313" s="406">
        <f t="shared" si="258"/>
        <v>2023</v>
      </c>
      <c r="D313" s="406">
        <v>20</v>
      </c>
      <c r="E313" s="406">
        <f t="shared" si="258"/>
        <v>1</v>
      </c>
      <c r="F313" s="406">
        <v>3</v>
      </c>
      <c r="G313" s="406">
        <v>5</v>
      </c>
      <c r="H313" s="406">
        <v>5000</v>
      </c>
      <c r="I313" s="445">
        <v>5600</v>
      </c>
      <c r="J313" s="445">
        <v>565</v>
      </c>
      <c r="K313" s="407">
        <v>9</v>
      </c>
      <c r="L313" s="407">
        <v>3</v>
      </c>
      <c r="M313" s="429" t="s">
        <v>274</v>
      </c>
      <c r="N313" s="409">
        <f>IFERROR(VLOOKUP($B313,[5]OAX!$B$51:$S$1085,13,0),0)</f>
        <v>0</v>
      </c>
      <c r="O313" s="409">
        <f>IFERROR(VLOOKUP($B313,[5]OAX!$B$51:$S$1085,14,0),0)</f>
        <v>0</v>
      </c>
      <c r="P313" s="409">
        <f t="shared" si="216"/>
        <v>0</v>
      </c>
      <c r="Q313" s="430" t="s">
        <v>59</v>
      </c>
      <c r="R313" s="411">
        <f>IFERROR(VLOOKUP($B313,[5]OAX!$B$51:$S$1085,17,0),0)</f>
        <v>0</v>
      </c>
      <c r="S313" s="411">
        <f>IFERROR(VLOOKUP($B313,[5]OAX!$B$51:$S$1085,18,0),0)</f>
        <v>0</v>
      </c>
      <c r="T313" s="409">
        <v>0</v>
      </c>
      <c r="U313" s="409">
        <v>0</v>
      </c>
      <c r="V313" s="409">
        <v>0</v>
      </c>
      <c r="W313" s="409">
        <v>0</v>
      </c>
      <c r="X313" s="409">
        <v>0</v>
      </c>
      <c r="Y313" s="409">
        <v>0</v>
      </c>
      <c r="Z313" s="409">
        <v>0</v>
      </c>
      <c r="AA313" s="409">
        <v>0</v>
      </c>
      <c r="AB313" s="409">
        <f t="shared" si="255"/>
        <v>0</v>
      </c>
      <c r="AC313" s="409">
        <f t="shared" si="255"/>
        <v>0</v>
      </c>
      <c r="AD313" s="409">
        <f t="shared" si="259"/>
        <v>0</v>
      </c>
      <c r="AE313" s="409">
        <v>0</v>
      </c>
      <c r="AF313" s="409">
        <v>0</v>
      </c>
      <c r="AG313" s="409">
        <f t="shared" si="260"/>
        <v>0</v>
      </c>
      <c r="AH313" s="409">
        <v>0</v>
      </c>
      <c r="AI313" s="409">
        <v>0</v>
      </c>
      <c r="AJ313" s="409">
        <f t="shared" si="261"/>
        <v>0</v>
      </c>
      <c r="AK313" s="409">
        <v>0</v>
      </c>
      <c r="AL313" s="409">
        <v>0</v>
      </c>
      <c r="AM313" s="409">
        <f t="shared" si="262"/>
        <v>0</v>
      </c>
      <c r="AN313" s="409">
        <v>0</v>
      </c>
      <c r="AO313" s="409">
        <v>0</v>
      </c>
      <c r="AP313" s="409">
        <f t="shared" si="263"/>
        <v>0</v>
      </c>
      <c r="AQ313" s="409">
        <f t="shared" si="256"/>
        <v>0</v>
      </c>
      <c r="AR313" s="409">
        <f t="shared" si="256"/>
        <v>0</v>
      </c>
      <c r="AS313" s="409">
        <f t="shared" si="264"/>
        <v>0</v>
      </c>
      <c r="AT313" s="409">
        <f t="shared" si="257"/>
        <v>0</v>
      </c>
      <c r="AU313" s="409">
        <f t="shared" si="257"/>
        <v>0</v>
      </c>
      <c r="AV313" s="409">
        <v>0</v>
      </c>
      <c r="AW313" s="409">
        <v>0</v>
      </c>
      <c r="AX313" s="409">
        <v>0</v>
      </c>
      <c r="AY313" s="409">
        <v>0</v>
      </c>
      <c r="AZ313" s="409">
        <f t="shared" si="210"/>
        <v>0</v>
      </c>
      <c r="BA313" s="409">
        <f t="shared" si="210"/>
        <v>0</v>
      </c>
    </row>
    <row r="314" spans="1:53" ht="24.75" hidden="1">
      <c r="A314" s="271"/>
      <c r="B314" s="78" t="str">
        <f t="shared" si="231"/>
        <v>13550005600565103</v>
      </c>
      <c r="C314" s="406">
        <f t="shared" si="258"/>
        <v>2023</v>
      </c>
      <c r="D314" s="406">
        <v>20</v>
      </c>
      <c r="E314" s="406">
        <f t="shared" si="258"/>
        <v>1</v>
      </c>
      <c r="F314" s="406">
        <v>3</v>
      </c>
      <c r="G314" s="406">
        <v>5</v>
      </c>
      <c r="H314" s="406">
        <v>5000</v>
      </c>
      <c r="I314" s="445">
        <v>5600</v>
      </c>
      <c r="J314" s="445">
        <v>565</v>
      </c>
      <c r="K314" s="407">
        <v>10</v>
      </c>
      <c r="L314" s="407">
        <v>3</v>
      </c>
      <c r="M314" s="429" t="s">
        <v>275</v>
      </c>
      <c r="N314" s="409">
        <f>IFERROR(VLOOKUP($B314,[5]OAX!$B$51:$S$1085,13,0),0)</f>
        <v>0</v>
      </c>
      <c r="O314" s="409">
        <f>IFERROR(VLOOKUP($B314,[5]OAX!$B$51:$S$1085,14,0),0)</f>
        <v>0</v>
      </c>
      <c r="P314" s="409">
        <f t="shared" si="216"/>
        <v>0</v>
      </c>
      <c r="Q314" s="430" t="s">
        <v>162</v>
      </c>
      <c r="R314" s="411">
        <f>IFERROR(VLOOKUP($B314,[5]OAX!$B$51:$S$1085,17,0),0)</f>
        <v>0</v>
      </c>
      <c r="S314" s="411">
        <f>IFERROR(VLOOKUP($B314,[5]OAX!$B$51:$S$1085,18,0),0)</f>
        <v>0</v>
      </c>
      <c r="T314" s="409">
        <v>0</v>
      </c>
      <c r="U314" s="409">
        <v>0</v>
      </c>
      <c r="V314" s="409">
        <v>0</v>
      </c>
      <c r="W314" s="409">
        <v>0</v>
      </c>
      <c r="X314" s="409">
        <v>0</v>
      </c>
      <c r="Y314" s="409">
        <v>0</v>
      </c>
      <c r="Z314" s="409">
        <v>0</v>
      </c>
      <c r="AA314" s="409">
        <v>0</v>
      </c>
      <c r="AB314" s="409">
        <f t="shared" si="255"/>
        <v>0</v>
      </c>
      <c r="AC314" s="409">
        <f t="shared" si="255"/>
        <v>0</v>
      </c>
      <c r="AD314" s="409">
        <f t="shared" si="259"/>
        <v>0</v>
      </c>
      <c r="AE314" s="409">
        <v>0</v>
      </c>
      <c r="AF314" s="409">
        <v>0</v>
      </c>
      <c r="AG314" s="409">
        <f t="shared" si="260"/>
        <v>0</v>
      </c>
      <c r="AH314" s="409">
        <v>0</v>
      </c>
      <c r="AI314" s="409">
        <v>0</v>
      </c>
      <c r="AJ314" s="409">
        <f t="shared" si="261"/>
        <v>0</v>
      </c>
      <c r="AK314" s="409">
        <v>0</v>
      </c>
      <c r="AL314" s="409">
        <v>0</v>
      </c>
      <c r="AM314" s="409">
        <f t="shared" si="262"/>
        <v>0</v>
      </c>
      <c r="AN314" s="409">
        <v>0</v>
      </c>
      <c r="AO314" s="409">
        <v>0</v>
      </c>
      <c r="AP314" s="409">
        <f t="shared" si="263"/>
        <v>0</v>
      </c>
      <c r="AQ314" s="409">
        <f t="shared" si="256"/>
        <v>0</v>
      </c>
      <c r="AR314" s="409">
        <f t="shared" si="256"/>
        <v>0</v>
      </c>
      <c r="AS314" s="409">
        <f t="shared" si="264"/>
        <v>0</v>
      </c>
      <c r="AT314" s="409">
        <f t="shared" si="257"/>
        <v>0</v>
      </c>
      <c r="AU314" s="409">
        <f t="shared" si="257"/>
        <v>0</v>
      </c>
      <c r="AV314" s="409">
        <v>0</v>
      </c>
      <c r="AW314" s="409">
        <v>0</v>
      </c>
      <c r="AX314" s="409">
        <v>0</v>
      </c>
      <c r="AY314" s="409">
        <v>0</v>
      </c>
      <c r="AZ314" s="409">
        <f t="shared" si="210"/>
        <v>0</v>
      </c>
      <c r="BA314" s="409">
        <f t="shared" si="210"/>
        <v>0</v>
      </c>
    </row>
    <row r="315" spans="1:53" ht="24.75" hidden="1">
      <c r="A315" s="271"/>
      <c r="B315" s="78" t="str">
        <f t="shared" si="231"/>
        <v>13550005600565113</v>
      </c>
      <c r="C315" s="406">
        <f t="shared" si="258"/>
        <v>2023</v>
      </c>
      <c r="D315" s="406">
        <v>20</v>
      </c>
      <c r="E315" s="406">
        <f t="shared" si="258"/>
        <v>1</v>
      </c>
      <c r="F315" s="406">
        <v>3</v>
      </c>
      <c r="G315" s="406">
        <v>5</v>
      </c>
      <c r="H315" s="406">
        <v>5000</v>
      </c>
      <c r="I315" s="445">
        <v>5600</v>
      </c>
      <c r="J315" s="445">
        <v>565</v>
      </c>
      <c r="K315" s="407">
        <v>11</v>
      </c>
      <c r="L315" s="407">
        <v>3</v>
      </c>
      <c r="M315" s="429" t="s">
        <v>224</v>
      </c>
      <c r="N315" s="409">
        <f>IFERROR(VLOOKUP($B315,[5]OAX!$B$51:$S$1085,13,0),0)</f>
        <v>0</v>
      </c>
      <c r="O315" s="409">
        <f>IFERROR(VLOOKUP($B315,[5]OAX!$B$51:$S$1085,14,0),0)</f>
        <v>0</v>
      </c>
      <c r="P315" s="409">
        <f t="shared" si="216"/>
        <v>0</v>
      </c>
      <c r="Q315" s="430" t="s">
        <v>162</v>
      </c>
      <c r="R315" s="411">
        <f>IFERROR(VLOOKUP($B315,[5]OAX!$B$51:$S$1085,17,0),0)</f>
        <v>0</v>
      </c>
      <c r="S315" s="411">
        <f>IFERROR(VLOOKUP($B315,[5]OAX!$B$51:$S$1085,18,0),0)</f>
        <v>0</v>
      </c>
      <c r="T315" s="409">
        <v>0</v>
      </c>
      <c r="U315" s="409">
        <v>0</v>
      </c>
      <c r="V315" s="409">
        <v>0</v>
      </c>
      <c r="W315" s="409">
        <v>0</v>
      </c>
      <c r="X315" s="409">
        <v>0</v>
      </c>
      <c r="Y315" s="409">
        <v>0</v>
      </c>
      <c r="Z315" s="409">
        <v>0</v>
      </c>
      <c r="AA315" s="409">
        <v>0</v>
      </c>
      <c r="AB315" s="409">
        <f t="shared" si="255"/>
        <v>0</v>
      </c>
      <c r="AC315" s="409">
        <f t="shared" si="255"/>
        <v>0</v>
      </c>
      <c r="AD315" s="409">
        <f t="shared" si="259"/>
        <v>0</v>
      </c>
      <c r="AE315" s="409">
        <v>0</v>
      </c>
      <c r="AF315" s="409">
        <v>0</v>
      </c>
      <c r="AG315" s="409">
        <f t="shared" si="260"/>
        <v>0</v>
      </c>
      <c r="AH315" s="409">
        <v>0</v>
      </c>
      <c r="AI315" s="409">
        <v>0</v>
      </c>
      <c r="AJ315" s="409">
        <f t="shared" si="261"/>
        <v>0</v>
      </c>
      <c r="AK315" s="409">
        <v>0</v>
      </c>
      <c r="AL315" s="409">
        <v>0</v>
      </c>
      <c r="AM315" s="409">
        <f t="shared" si="262"/>
        <v>0</v>
      </c>
      <c r="AN315" s="409">
        <v>0</v>
      </c>
      <c r="AO315" s="409">
        <v>0</v>
      </c>
      <c r="AP315" s="409">
        <f t="shared" si="263"/>
        <v>0</v>
      </c>
      <c r="AQ315" s="409">
        <f t="shared" si="256"/>
        <v>0</v>
      </c>
      <c r="AR315" s="409">
        <f t="shared" si="256"/>
        <v>0</v>
      </c>
      <c r="AS315" s="409">
        <f t="shared" si="264"/>
        <v>0</v>
      </c>
      <c r="AT315" s="409">
        <f t="shared" si="257"/>
        <v>0</v>
      </c>
      <c r="AU315" s="409">
        <f t="shared" si="257"/>
        <v>0</v>
      </c>
      <c r="AV315" s="409">
        <v>0</v>
      </c>
      <c r="AW315" s="409">
        <v>0</v>
      </c>
      <c r="AX315" s="409">
        <v>0</v>
      </c>
      <c r="AY315" s="409">
        <v>0</v>
      </c>
      <c r="AZ315" s="409">
        <f t="shared" ref="AZ315:BA378" si="265">AT315-AV315-AX315</f>
        <v>0</v>
      </c>
      <c r="BA315" s="409">
        <f t="shared" si="265"/>
        <v>0</v>
      </c>
    </row>
    <row r="316" spans="1:53" ht="46.5" hidden="1">
      <c r="A316" s="271"/>
      <c r="B316" s="78" t="str">
        <f t="shared" si="231"/>
        <v>13550005600565123</v>
      </c>
      <c r="C316" s="406">
        <f t="shared" si="258"/>
        <v>2023</v>
      </c>
      <c r="D316" s="406">
        <v>20</v>
      </c>
      <c r="E316" s="406">
        <f t="shared" si="258"/>
        <v>1</v>
      </c>
      <c r="F316" s="406">
        <v>3</v>
      </c>
      <c r="G316" s="406">
        <v>5</v>
      </c>
      <c r="H316" s="406">
        <v>5000</v>
      </c>
      <c r="I316" s="445">
        <v>5600</v>
      </c>
      <c r="J316" s="445">
        <v>565</v>
      </c>
      <c r="K316" s="407">
        <v>12</v>
      </c>
      <c r="L316" s="407">
        <v>3</v>
      </c>
      <c r="M316" s="429" t="s">
        <v>276</v>
      </c>
      <c r="N316" s="409">
        <f>IFERROR(VLOOKUP($B316,[5]OAX!$B$51:$S$1085,13,0),0)</f>
        <v>0</v>
      </c>
      <c r="O316" s="409">
        <f>IFERROR(VLOOKUP($B316,[5]OAX!$B$51:$S$1085,14,0),0)</f>
        <v>0</v>
      </c>
      <c r="P316" s="409">
        <f t="shared" si="216"/>
        <v>0</v>
      </c>
      <c r="Q316" s="430" t="s">
        <v>59</v>
      </c>
      <c r="R316" s="411">
        <f>IFERROR(VLOOKUP($B316,[5]OAX!$B$51:$S$1085,17,0),0)</f>
        <v>0</v>
      </c>
      <c r="S316" s="411">
        <f>IFERROR(VLOOKUP($B316,[5]OAX!$B$51:$S$1085,18,0),0)</f>
        <v>0</v>
      </c>
      <c r="T316" s="409">
        <v>0</v>
      </c>
      <c r="U316" s="409">
        <v>0</v>
      </c>
      <c r="V316" s="409">
        <v>0</v>
      </c>
      <c r="W316" s="409">
        <v>0</v>
      </c>
      <c r="X316" s="409">
        <v>0</v>
      </c>
      <c r="Y316" s="409">
        <v>0</v>
      </c>
      <c r="Z316" s="409">
        <v>0</v>
      </c>
      <c r="AA316" s="409">
        <v>0</v>
      </c>
      <c r="AB316" s="409">
        <f t="shared" si="255"/>
        <v>0</v>
      </c>
      <c r="AC316" s="409">
        <f t="shared" si="255"/>
        <v>0</v>
      </c>
      <c r="AD316" s="409">
        <f t="shared" si="259"/>
        <v>0</v>
      </c>
      <c r="AE316" s="409">
        <v>0</v>
      </c>
      <c r="AF316" s="409">
        <v>0</v>
      </c>
      <c r="AG316" s="409">
        <f t="shared" si="260"/>
        <v>0</v>
      </c>
      <c r="AH316" s="409">
        <v>0</v>
      </c>
      <c r="AI316" s="409">
        <v>0</v>
      </c>
      <c r="AJ316" s="409">
        <f t="shared" si="261"/>
        <v>0</v>
      </c>
      <c r="AK316" s="409">
        <v>0</v>
      </c>
      <c r="AL316" s="409">
        <v>0</v>
      </c>
      <c r="AM316" s="409">
        <f t="shared" si="262"/>
        <v>0</v>
      </c>
      <c r="AN316" s="409">
        <v>0</v>
      </c>
      <c r="AO316" s="409">
        <v>0</v>
      </c>
      <c r="AP316" s="409">
        <f t="shared" si="263"/>
        <v>0</v>
      </c>
      <c r="AQ316" s="409">
        <f t="shared" si="256"/>
        <v>0</v>
      </c>
      <c r="AR316" s="409">
        <f t="shared" si="256"/>
        <v>0</v>
      </c>
      <c r="AS316" s="409">
        <f t="shared" si="264"/>
        <v>0</v>
      </c>
      <c r="AT316" s="409">
        <f t="shared" si="257"/>
        <v>0</v>
      </c>
      <c r="AU316" s="409">
        <f t="shared" si="257"/>
        <v>0</v>
      </c>
      <c r="AV316" s="409">
        <v>0</v>
      </c>
      <c r="AW316" s="409">
        <v>0</v>
      </c>
      <c r="AX316" s="409">
        <v>0</v>
      </c>
      <c r="AY316" s="409">
        <v>0</v>
      </c>
      <c r="AZ316" s="409">
        <f t="shared" si="265"/>
        <v>0</v>
      </c>
      <c r="BA316" s="409">
        <f t="shared" si="265"/>
        <v>0</v>
      </c>
    </row>
    <row r="317" spans="1:53" ht="24.75" hidden="1">
      <c r="A317" s="271"/>
      <c r="B317" s="78" t="str">
        <f t="shared" si="231"/>
        <v>135500059003</v>
      </c>
      <c r="C317" s="395">
        <f t="shared" si="258"/>
        <v>2023</v>
      </c>
      <c r="D317" s="394">
        <v>20</v>
      </c>
      <c r="E317" s="394">
        <f t="shared" si="258"/>
        <v>1</v>
      </c>
      <c r="F317" s="394">
        <v>3</v>
      </c>
      <c r="G317" s="394">
        <v>5</v>
      </c>
      <c r="H317" s="395">
        <v>5000</v>
      </c>
      <c r="I317" s="394">
        <v>5900</v>
      </c>
      <c r="J317" s="394"/>
      <c r="K317" s="395"/>
      <c r="L317" s="395">
        <v>3</v>
      </c>
      <c r="M317" s="396" t="s">
        <v>240</v>
      </c>
      <c r="N317" s="397">
        <f>+N318</f>
        <v>0</v>
      </c>
      <c r="O317" s="397">
        <f>+O318</f>
        <v>0</v>
      </c>
      <c r="P317" s="397">
        <f t="shared" si="216"/>
        <v>0</v>
      </c>
      <c r="Q317" s="448" t="s">
        <v>45</v>
      </c>
      <c r="R317" s="449"/>
      <c r="S317" s="449"/>
      <c r="T317" s="397">
        <f>+T318</f>
        <v>0</v>
      </c>
      <c r="U317" s="397">
        <f t="shared" ref="U317:AC317" si="266">+U318</f>
        <v>0</v>
      </c>
      <c r="V317" s="397">
        <f t="shared" si="266"/>
        <v>0</v>
      </c>
      <c r="W317" s="397">
        <f t="shared" si="266"/>
        <v>0</v>
      </c>
      <c r="X317" s="397">
        <f t="shared" si="266"/>
        <v>0</v>
      </c>
      <c r="Y317" s="397">
        <f t="shared" si="266"/>
        <v>0</v>
      </c>
      <c r="Z317" s="397">
        <f t="shared" si="266"/>
        <v>0</v>
      </c>
      <c r="AA317" s="397">
        <f t="shared" si="266"/>
        <v>0</v>
      </c>
      <c r="AB317" s="397">
        <f t="shared" si="266"/>
        <v>0</v>
      </c>
      <c r="AC317" s="397">
        <f t="shared" si="266"/>
        <v>0</v>
      </c>
      <c r="AD317" s="397">
        <f t="shared" si="259"/>
        <v>0</v>
      </c>
      <c r="AE317" s="397">
        <f>+AE318</f>
        <v>0</v>
      </c>
      <c r="AF317" s="397">
        <f>+AF318</f>
        <v>0</v>
      </c>
      <c r="AG317" s="397">
        <f t="shared" si="260"/>
        <v>0</v>
      </c>
      <c r="AH317" s="397">
        <f>+AH318</f>
        <v>0</v>
      </c>
      <c r="AI317" s="397">
        <f>+AI318</f>
        <v>0</v>
      </c>
      <c r="AJ317" s="397">
        <f t="shared" si="261"/>
        <v>0</v>
      </c>
      <c r="AK317" s="397">
        <f>+AK318</f>
        <v>0</v>
      </c>
      <c r="AL317" s="397">
        <f>+AL318</f>
        <v>0</v>
      </c>
      <c r="AM317" s="397">
        <f t="shared" si="262"/>
        <v>0</v>
      </c>
      <c r="AN317" s="397">
        <f>+AN318</f>
        <v>0</v>
      </c>
      <c r="AO317" s="397">
        <f>+AO318</f>
        <v>0</v>
      </c>
      <c r="AP317" s="397">
        <f t="shared" si="263"/>
        <v>0</v>
      </c>
      <c r="AQ317" s="397">
        <f>+AQ318</f>
        <v>0</v>
      </c>
      <c r="AR317" s="397">
        <f>+AR318</f>
        <v>0</v>
      </c>
      <c r="AS317" s="397">
        <f t="shared" si="264"/>
        <v>0</v>
      </c>
      <c r="AT317" s="397"/>
      <c r="AU317" s="397"/>
      <c r="AV317" s="397"/>
      <c r="AW317" s="397"/>
      <c r="AX317" s="397"/>
      <c r="AY317" s="397"/>
      <c r="AZ317" s="397"/>
      <c r="BA317" s="397"/>
    </row>
    <row r="318" spans="1:53" ht="24.75" hidden="1">
      <c r="A318" s="271"/>
      <c r="B318" s="78" t="str">
        <f t="shared" si="231"/>
        <v>135500059005913</v>
      </c>
      <c r="C318" s="401">
        <f t="shared" si="258"/>
        <v>2023</v>
      </c>
      <c r="D318" s="400">
        <v>20</v>
      </c>
      <c r="E318" s="400">
        <f t="shared" si="258"/>
        <v>1</v>
      </c>
      <c r="F318" s="400">
        <v>3</v>
      </c>
      <c r="G318" s="400">
        <v>5</v>
      </c>
      <c r="H318" s="401">
        <v>5000</v>
      </c>
      <c r="I318" s="400">
        <v>5900</v>
      </c>
      <c r="J318" s="400">
        <v>591</v>
      </c>
      <c r="K318" s="401"/>
      <c r="L318" s="401">
        <v>3</v>
      </c>
      <c r="M318" s="402" t="s">
        <v>241</v>
      </c>
      <c r="N318" s="403">
        <f>SUM(N319:N323)</f>
        <v>0</v>
      </c>
      <c r="O318" s="403">
        <f>SUM(O319:O323)</f>
        <v>0</v>
      </c>
      <c r="P318" s="403">
        <f t="shared" si="216"/>
        <v>0</v>
      </c>
      <c r="Q318" s="450" t="s">
        <v>45</v>
      </c>
      <c r="R318" s="451"/>
      <c r="S318" s="451"/>
      <c r="T318" s="403">
        <f>SUM(T319:T323)</f>
        <v>0</v>
      </c>
      <c r="U318" s="403">
        <f t="shared" ref="U318:AC318" si="267">SUM(U319:U323)</f>
        <v>0</v>
      </c>
      <c r="V318" s="403">
        <f t="shared" si="267"/>
        <v>0</v>
      </c>
      <c r="W318" s="403">
        <f t="shared" si="267"/>
        <v>0</v>
      </c>
      <c r="X318" s="403">
        <f t="shared" si="267"/>
        <v>0</v>
      </c>
      <c r="Y318" s="403">
        <f t="shared" si="267"/>
        <v>0</v>
      </c>
      <c r="Z318" s="403">
        <f t="shared" si="267"/>
        <v>0</v>
      </c>
      <c r="AA318" s="403">
        <f t="shared" si="267"/>
        <v>0</v>
      </c>
      <c r="AB318" s="403">
        <f t="shared" si="267"/>
        <v>0</v>
      </c>
      <c r="AC318" s="403">
        <f t="shared" si="267"/>
        <v>0</v>
      </c>
      <c r="AD318" s="403">
        <f t="shared" si="259"/>
        <v>0</v>
      </c>
      <c r="AE318" s="403">
        <f>SUM(AE319:AE323)</f>
        <v>0</v>
      </c>
      <c r="AF318" s="403">
        <f>SUM(AF319:AF323)</f>
        <v>0</v>
      </c>
      <c r="AG318" s="403">
        <f t="shared" si="260"/>
        <v>0</v>
      </c>
      <c r="AH318" s="403">
        <f>SUM(AH319:AH323)</f>
        <v>0</v>
      </c>
      <c r="AI318" s="403">
        <f>SUM(AI319:AI323)</f>
        <v>0</v>
      </c>
      <c r="AJ318" s="403">
        <f t="shared" si="261"/>
        <v>0</v>
      </c>
      <c r="AK318" s="403">
        <f>SUM(AK319:AK323)</f>
        <v>0</v>
      </c>
      <c r="AL318" s="403">
        <f>SUM(AL319:AL323)</f>
        <v>0</v>
      </c>
      <c r="AM318" s="403">
        <f t="shared" si="262"/>
        <v>0</v>
      </c>
      <c r="AN318" s="403">
        <f>SUM(AN319:AN323)</f>
        <v>0</v>
      </c>
      <c r="AO318" s="403">
        <f>SUM(AO319:AO323)</f>
        <v>0</v>
      </c>
      <c r="AP318" s="403">
        <f t="shared" si="263"/>
        <v>0</v>
      </c>
      <c r="AQ318" s="403">
        <f>SUM(AQ319:AQ323)</f>
        <v>0</v>
      </c>
      <c r="AR318" s="403">
        <f>SUM(AR319:AR323)</f>
        <v>0</v>
      </c>
      <c r="AS318" s="403">
        <f t="shared" si="264"/>
        <v>0</v>
      </c>
      <c r="AT318" s="403"/>
      <c r="AU318" s="403"/>
      <c r="AV318" s="403"/>
      <c r="AW318" s="403"/>
      <c r="AX318" s="403"/>
      <c r="AY318" s="403"/>
      <c r="AZ318" s="403"/>
      <c r="BA318" s="403"/>
    </row>
    <row r="319" spans="1:53" ht="24.75" hidden="1">
      <c r="A319" s="271"/>
      <c r="B319" s="78" t="str">
        <f t="shared" si="231"/>
        <v>1355000590059113</v>
      </c>
      <c r="C319" s="445">
        <v>2023</v>
      </c>
      <c r="D319" s="406">
        <v>20</v>
      </c>
      <c r="E319" s="406">
        <v>1</v>
      </c>
      <c r="F319" s="406">
        <v>3</v>
      </c>
      <c r="G319" s="406">
        <v>5</v>
      </c>
      <c r="H319" s="406">
        <v>5000</v>
      </c>
      <c r="I319" s="445">
        <v>5900</v>
      </c>
      <c r="J319" s="445">
        <v>591</v>
      </c>
      <c r="K319" s="407">
        <v>1</v>
      </c>
      <c r="L319" s="407">
        <v>3</v>
      </c>
      <c r="M319" s="429" t="s">
        <v>277</v>
      </c>
      <c r="N319" s="409">
        <f>IFERROR(VLOOKUP($B319,[5]OAX!$B$51:$S$1085,13,0),0)</f>
        <v>0</v>
      </c>
      <c r="O319" s="409">
        <f>IFERROR(VLOOKUP($B319,[5]OAX!$B$51:$S$1085,14,0),0)</f>
        <v>0</v>
      </c>
      <c r="P319" s="409">
        <f t="shared" si="216"/>
        <v>0</v>
      </c>
      <c r="Q319" s="430" t="s">
        <v>243</v>
      </c>
      <c r="R319" s="411">
        <f>IFERROR(VLOOKUP($B319,[5]OAX!$B$51:$S$1085,17,0),0)</f>
        <v>0</v>
      </c>
      <c r="S319" s="411">
        <f>IFERROR(VLOOKUP($B319,[5]OAX!$B$51:$S$1085,18,0),0)</f>
        <v>0</v>
      </c>
      <c r="T319" s="409">
        <v>0</v>
      </c>
      <c r="U319" s="409">
        <v>0</v>
      </c>
      <c r="V319" s="409">
        <v>0</v>
      </c>
      <c r="W319" s="409">
        <v>0</v>
      </c>
      <c r="X319" s="409">
        <v>0</v>
      </c>
      <c r="Y319" s="409">
        <v>0</v>
      </c>
      <c r="Z319" s="409">
        <v>0</v>
      </c>
      <c r="AA319" s="409">
        <v>0</v>
      </c>
      <c r="AB319" s="409">
        <f t="shared" ref="AB319:AC323" si="268">N319+T319-X319</f>
        <v>0</v>
      </c>
      <c r="AC319" s="409">
        <f t="shared" si="268"/>
        <v>0</v>
      </c>
      <c r="AD319" s="409">
        <f t="shared" si="259"/>
        <v>0</v>
      </c>
      <c r="AE319" s="409">
        <v>0</v>
      </c>
      <c r="AF319" s="409">
        <v>0</v>
      </c>
      <c r="AG319" s="409">
        <f t="shared" si="260"/>
        <v>0</v>
      </c>
      <c r="AH319" s="409">
        <v>0</v>
      </c>
      <c r="AI319" s="409">
        <v>0</v>
      </c>
      <c r="AJ319" s="409">
        <f t="shared" si="261"/>
        <v>0</v>
      </c>
      <c r="AK319" s="409">
        <v>0</v>
      </c>
      <c r="AL319" s="409">
        <v>0</v>
      </c>
      <c r="AM319" s="409">
        <f t="shared" si="262"/>
        <v>0</v>
      </c>
      <c r="AN319" s="409">
        <v>0</v>
      </c>
      <c r="AO319" s="409">
        <v>0</v>
      </c>
      <c r="AP319" s="409">
        <f t="shared" si="263"/>
        <v>0</v>
      </c>
      <c r="AQ319" s="409">
        <f t="shared" ref="AQ319:AR323" si="269">AB319-AE319--AH319-AK319-AN319</f>
        <v>0</v>
      </c>
      <c r="AR319" s="409">
        <f t="shared" si="269"/>
        <v>0</v>
      </c>
      <c r="AS319" s="409">
        <f t="shared" si="264"/>
        <v>0</v>
      </c>
      <c r="AT319" s="409">
        <f t="shared" ref="AT319:AU323" si="270">R319+V319-Z319</f>
        <v>0</v>
      </c>
      <c r="AU319" s="409">
        <f t="shared" si="270"/>
        <v>0</v>
      </c>
      <c r="AV319" s="409">
        <v>0</v>
      </c>
      <c r="AW319" s="409">
        <v>0</v>
      </c>
      <c r="AX319" s="409">
        <v>0</v>
      </c>
      <c r="AY319" s="409">
        <v>0</v>
      </c>
      <c r="AZ319" s="409">
        <f t="shared" si="265"/>
        <v>0</v>
      </c>
      <c r="BA319" s="409">
        <f t="shared" si="265"/>
        <v>0</v>
      </c>
    </row>
    <row r="320" spans="1:53" ht="24.75" hidden="1">
      <c r="A320" s="271"/>
      <c r="B320" s="78" t="str">
        <f t="shared" si="231"/>
        <v>1355000590059123</v>
      </c>
      <c r="C320" s="445">
        <f t="shared" ref="C320:E323" si="271">C319</f>
        <v>2023</v>
      </c>
      <c r="D320" s="406">
        <v>20</v>
      </c>
      <c r="E320" s="406">
        <f t="shared" si="271"/>
        <v>1</v>
      </c>
      <c r="F320" s="406">
        <v>3</v>
      </c>
      <c r="G320" s="406">
        <v>5</v>
      </c>
      <c r="H320" s="406">
        <v>5000</v>
      </c>
      <c r="I320" s="445">
        <v>5900</v>
      </c>
      <c r="J320" s="445">
        <v>591</v>
      </c>
      <c r="K320" s="407">
        <v>2</v>
      </c>
      <c r="L320" s="407">
        <v>3</v>
      </c>
      <c r="M320" s="429" t="s">
        <v>244</v>
      </c>
      <c r="N320" s="409">
        <f>IFERROR(VLOOKUP($B320,[5]OAX!$B$51:$S$1085,13,0),0)</f>
        <v>0</v>
      </c>
      <c r="O320" s="409">
        <f>IFERROR(VLOOKUP($B320,[5]OAX!$B$51:$S$1085,14,0),0)</f>
        <v>0</v>
      </c>
      <c r="P320" s="409">
        <f t="shared" si="216"/>
        <v>0</v>
      </c>
      <c r="Q320" s="430" t="s">
        <v>243</v>
      </c>
      <c r="R320" s="411">
        <f>IFERROR(VLOOKUP($B320,[5]OAX!$B$51:$S$1085,17,0),0)</f>
        <v>0</v>
      </c>
      <c r="S320" s="411">
        <f>IFERROR(VLOOKUP($B320,[5]OAX!$B$51:$S$1085,18,0),0)</f>
        <v>0</v>
      </c>
      <c r="T320" s="409">
        <v>0</v>
      </c>
      <c r="U320" s="409">
        <v>0</v>
      </c>
      <c r="V320" s="409">
        <v>0</v>
      </c>
      <c r="W320" s="409">
        <v>0</v>
      </c>
      <c r="X320" s="409">
        <v>0</v>
      </c>
      <c r="Y320" s="409">
        <v>0</v>
      </c>
      <c r="Z320" s="409">
        <v>0</v>
      </c>
      <c r="AA320" s="409">
        <v>0</v>
      </c>
      <c r="AB320" s="409">
        <f t="shared" si="268"/>
        <v>0</v>
      </c>
      <c r="AC320" s="409">
        <f t="shared" si="268"/>
        <v>0</v>
      </c>
      <c r="AD320" s="409">
        <f t="shared" si="259"/>
        <v>0</v>
      </c>
      <c r="AE320" s="409">
        <v>0</v>
      </c>
      <c r="AF320" s="409">
        <v>0</v>
      </c>
      <c r="AG320" s="409">
        <f t="shared" si="260"/>
        <v>0</v>
      </c>
      <c r="AH320" s="409">
        <v>0</v>
      </c>
      <c r="AI320" s="409">
        <v>0</v>
      </c>
      <c r="AJ320" s="409">
        <f t="shared" si="261"/>
        <v>0</v>
      </c>
      <c r="AK320" s="409">
        <v>0</v>
      </c>
      <c r="AL320" s="409">
        <v>0</v>
      </c>
      <c r="AM320" s="409">
        <f t="shared" si="262"/>
        <v>0</v>
      </c>
      <c r="AN320" s="409">
        <v>0</v>
      </c>
      <c r="AO320" s="409">
        <v>0</v>
      </c>
      <c r="AP320" s="409">
        <f t="shared" si="263"/>
        <v>0</v>
      </c>
      <c r="AQ320" s="409">
        <f t="shared" si="269"/>
        <v>0</v>
      </c>
      <c r="AR320" s="409">
        <f t="shared" si="269"/>
        <v>0</v>
      </c>
      <c r="AS320" s="409">
        <f t="shared" si="264"/>
        <v>0</v>
      </c>
      <c r="AT320" s="409">
        <f t="shared" si="270"/>
        <v>0</v>
      </c>
      <c r="AU320" s="409">
        <f t="shared" si="270"/>
        <v>0</v>
      </c>
      <c r="AV320" s="409">
        <v>0</v>
      </c>
      <c r="AW320" s="409">
        <v>0</v>
      </c>
      <c r="AX320" s="409">
        <v>0</v>
      </c>
      <c r="AY320" s="409">
        <v>0</v>
      </c>
      <c r="AZ320" s="409">
        <f t="shared" si="265"/>
        <v>0</v>
      </c>
      <c r="BA320" s="409">
        <f t="shared" si="265"/>
        <v>0</v>
      </c>
    </row>
    <row r="321" spans="1:53" ht="46.5" hidden="1">
      <c r="A321" s="271"/>
      <c r="B321" s="78" t="str">
        <f t="shared" si="231"/>
        <v>1355000590059133</v>
      </c>
      <c r="C321" s="445">
        <f t="shared" si="271"/>
        <v>2023</v>
      </c>
      <c r="D321" s="406">
        <v>20</v>
      </c>
      <c r="E321" s="406">
        <f t="shared" si="271"/>
        <v>1</v>
      </c>
      <c r="F321" s="406">
        <v>3</v>
      </c>
      <c r="G321" s="406">
        <v>5</v>
      </c>
      <c r="H321" s="406">
        <v>5000</v>
      </c>
      <c r="I321" s="445">
        <v>5900</v>
      </c>
      <c r="J321" s="445">
        <v>591</v>
      </c>
      <c r="K321" s="407">
        <v>3</v>
      </c>
      <c r="L321" s="407">
        <v>3</v>
      </c>
      <c r="M321" s="429" t="s">
        <v>278</v>
      </c>
      <c r="N321" s="409">
        <f>IFERROR(VLOOKUP($B321,[5]OAX!$B$51:$S$1085,13,0),0)</f>
        <v>0</v>
      </c>
      <c r="O321" s="409">
        <f>IFERROR(VLOOKUP($B321,[5]OAX!$B$51:$S$1085,14,0),0)</f>
        <v>0</v>
      </c>
      <c r="P321" s="409">
        <f t="shared" si="216"/>
        <v>0</v>
      </c>
      <c r="Q321" s="430" t="s">
        <v>243</v>
      </c>
      <c r="R321" s="411">
        <f>IFERROR(VLOOKUP($B321,[5]OAX!$B$51:$S$1085,17,0),0)</f>
        <v>0</v>
      </c>
      <c r="S321" s="411">
        <f>IFERROR(VLOOKUP($B321,[5]OAX!$B$51:$S$1085,18,0),0)</f>
        <v>0</v>
      </c>
      <c r="T321" s="409">
        <v>0</v>
      </c>
      <c r="U321" s="409">
        <v>0</v>
      </c>
      <c r="V321" s="409">
        <v>0</v>
      </c>
      <c r="W321" s="409">
        <v>0</v>
      </c>
      <c r="X321" s="409">
        <v>0</v>
      </c>
      <c r="Y321" s="409">
        <v>0</v>
      </c>
      <c r="Z321" s="409">
        <v>0</v>
      </c>
      <c r="AA321" s="409">
        <v>0</v>
      </c>
      <c r="AB321" s="409">
        <f t="shared" si="268"/>
        <v>0</v>
      </c>
      <c r="AC321" s="409">
        <f t="shared" si="268"/>
        <v>0</v>
      </c>
      <c r="AD321" s="409">
        <f t="shared" si="259"/>
        <v>0</v>
      </c>
      <c r="AE321" s="409">
        <v>0</v>
      </c>
      <c r="AF321" s="409">
        <v>0</v>
      </c>
      <c r="AG321" s="409">
        <f t="shared" si="260"/>
        <v>0</v>
      </c>
      <c r="AH321" s="409">
        <v>0</v>
      </c>
      <c r="AI321" s="409">
        <v>0</v>
      </c>
      <c r="AJ321" s="409">
        <f t="shared" si="261"/>
        <v>0</v>
      </c>
      <c r="AK321" s="409">
        <v>0</v>
      </c>
      <c r="AL321" s="409">
        <v>0</v>
      </c>
      <c r="AM321" s="409">
        <f t="shared" si="262"/>
        <v>0</v>
      </c>
      <c r="AN321" s="409">
        <v>0</v>
      </c>
      <c r="AO321" s="409">
        <v>0</v>
      </c>
      <c r="AP321" s="409">
        <f t="shared" si="263"/>
        <v>0</v>
      </c>
      <c r="AQ321" s="409">
        <f t="shared" si="269"/>
        <v>0</v>
      </c>
      <c r="AR321" s="409">
        <f t="shared" si="269"/>
        <v>0</v>
      </c>
      <c r="AS321" s="409">
        <f t="shared" si="264"/>
        <v>0</v>
      </c>
      <c r="AT321" s="409">
        <f t="shared" si="270"/>
        <v>0</v>
      </c>
      <c r="AU321" s="409">
        <f t="shared" si="270"/>
        <v>0</v>
      </c>
      <c r="AV321" s="409">
        <v>0</v>
      </c>
      <c r="AW321" s="409">
        <v>0</v>
      </c>
      <c r="AX321" s="409">
        <v>0</v>
      </c>
      <c r="AY321" s="409">
        <v>0</v>
      </c>
      <c r="AZ321" s="409">
        <f t="shared" si="265"/>
        <v>0</v>
      </c>
      <c r="BA321" s="409">
        <f t="shared" si="265"/>
        <v>0</v>
      </c>
    </row>
    <row r="322" spans="1:53" ht="24.75" hidden="1">
      <c r="A322" s="271"/>
      <c r="B322" s="78" t="str">
        <f t="shared" si="231"/>
        <v>1355000590059143</v>
      </c>
      <c r="C322" s="445">
        <f t="shared" si="271"/>
        <v>2023</v>
      </c>
      <c r="D322" s="406">
        <v>20</v>
      </c>
      <c r="E322" s="406">
        <f t="shared" si="271"/>
        <v>1</v>
      </c>
      <c r="F322" s="406">
        <v>3</v>
      </c>
      <c r="G322" s="406">
        <v>5</v>
      </c>
      <c r="H322" s="406">
        <v>5000</v>
      </c>
      <c r="I322" s="445">
        <v>5900</v>
      </c>
      <c r="J322" s="445">
        <v>591</v>
      </c>
      <c r="K322" s="407">
        <v>4</v>
      </c>
      <c r="L322" s="407">
        <v>3</v>
      </c>
      <c r="M322" s="429" t="s">
        <v>279</v>
      </c>
      <c r="N322" s="409">
        <f>IFERROR(VLOOKUP($B322,[5]OAX!$B$51:$S$1085,13,0),0)</f>
        <v>0</v>
      </c>
      <c r="O322" s="409">
        <f>IFERROR(VLOOKUP($B322,[5]OAX!$B$51:$S$1085,14,0),0)</f>
        <v>0</v>
      </c>
      <c r="P322" s="409">
        <f t="shared" si="216"/>
        <v>0</v>
      </c>
      <c r="Q322" s="430" t="s">
        <v>243</v>
      </c>
      <c r="R322" s="411">
        <f>IFERROR(VLOOKUP($B322,[5]OAX!$B$51:$S$1085,17,0),0)</f>
        <v>0</v>
      </c>
      <c r="S322" s="411">
        <f>IFERROR(VLOOKUP($B322,[5]OAX!$B$51:$S$1085,18,0),0)</f>
        <v>0</v>
      </c>
      <c r="T322" s="409">
        <v>0</v>
      </c>
      <c r="U322" s="409">
        <v>0</v>
      </c>
      <c r="V322" s="409">
        <v>0</v>
      </c>
      <c r="W322" s="409">
        <v>0</v>
      </c>
      <c r="X322" s="409">
        <v>0</v>
      </c>
      <c r="Y322" s="409">
        <v>0</v>
      </c>
      <c r="Z322" s="409">
        <v>0</v>
      </c>
      <c r="AA322" s="409">
        <v>0</v>
      </c>
      <c r="AB322" s="409">
        <f t="shared" si="268"/>
        <v>0</v>
      </c>
      <c r="AC322" s="409">
        <f t="shared" si="268"/>
        <v>0</v>
      </c>
      <c r="AD322" s="409">
        <f t="shared" si="259"/>
        <v>0</v>
      </c>
      <c r="AE322" s="409">
        <v>0</v>
      </c>
      <c r="AF322" s="409">
        <v>0</v>
      </c>
      <c r="AG322" s="409">
        <f t="shared" si="260"/>
        <v>0</v>
      </c>
      <c r="AH322" s="409">
        <v>0</v>
      </c>
      <c r="AI322" s="409">
        <v>0</v>
      </c>
      <c r="AJ322" s="409">
        <f t="shared" si="261"/>
        <v>0</v>
      </c>
      <c r="AK322" s="409">
        <v>0</v>
      </c>
      <c r="AL322" s="409">
        <v>0</v>
      </c>
      <c r="AM322" s="409">
        <f t="shared" si="262"/>
        <v>0</v>
      </c>
      <c r="AN322" s="409">
        <v>0</v>
      </c>
      <c r="AO322" s="409">
        <v>0</v>
      </c>
      <c r="AP322" s="409">
        <f t="shared" si="263"/>
        <v>0</v>
      </c>
      <c r="AQ322" s="409">
        <f t="shared" si="269"/>
        <v>0</v>
      </c>
      <c r="AR322" s="409">
        <f t="shared" si="269"/>
        <v>0</v>
      </c>
      <c r="AS322" s="409">
        <f t="shared" si="264"/>
        <v>0</v>
      </c>
      <c r="AT322" s="409">
        <f t="shared" si="270"/>
        <v>0</v>
      </c>
      <c r="AU322" s="409">
        <f t="shared" si="270"/>
        <v>0</v>
      </c>
      <c r="AV322" s="409">
        <v>0</v>
      </c>
      <c r="AW322" s="409">
        <v>0</v>
      </c>
      <c r="AX322" s="409">
        <v>0</v>
      </c>
      <c r="AY322" s="409">
        <v>0</v>
      </c>
      <c r="AZ322" s="409">
        <f t="shared" si="265"/>
        <v>0</v>
      </c>
      <c r="BA322" s="409">
        <f t="shared" si="265"/>
        <v>0</v>
      </c>
    </row>
    <row r="323" spans="1:53" ht="46.5" hidden="1">
      <c r="A323" s="271"/>
      <c r="B323" s="78" t="str">
        <f t="shared" si="231"/>
        <v>1355000590059153</v>
      </c>
      <c r="C323" s="445">
        <f t="shared" si="271"/>
        <v>2023</v>
      </c>
      <c r="D323" s="406">
        <v>20</v>
      </c>
      <c r="E323" s="406">
        <f t="shared" si="271"/>
        <v>1</v>
      </c>
      <c r="F323" s="406">
        <v>3</v>
      </c>
      <c r="G323" s="406">
        <v>5</v>
      </c>
      <c r="H323" s="406">
        <v>5000</v>
      </c>
      <c r="I323" s="445">
        <v>5900</v>
      </c>
      <c r="J323" s="445">
        <v>591</v>
      </c>
      <c r="K323" s="407">
        <v>5</v>
      </c>
      <c r="L323" s="407">
        <v>3</v>
      </c>
      <c r="M323" s="429" t="s">
        <v>280</v>
      </c>
      <c r="N323" s="409">
        <f>IFERROR(VLOOKUP($B323,[5]OAX!$B$51:$S$1085,13,0),0)</f>
        <v>0</v>
      </c>
      <c r="O323" s="409">
        <f>IFERROR(VLOOKUP($B323,[5]OAX!$B$51:$S$1085,14,0),0)</f>
        <v>0</v>
      </c>
      <c r="P323" s="409">
        <f t="shared" si="216"/>
        <v>0</v>
      </c>
      <c r="Q323" s="430" t="s">
        <v>243</v>
      </c>
      <c r="R323" s="411">
        <f>IFERROR(VLOOKUP($B323,[5]OAX!$B$51:$S$1085,17,0),0)</f>
        <v>0</v>
      </c>
      <c r="S323" s="411">
        <f>IFERROR(VLOOKUP($B323,[5]OAX!$B$51:$S$1085,18,0),0)</f>
        <v>0</v>
      </c>
      <c r="T323" s="409">
        <v>0</v>
      </c>
      <c r="U323" s="409">
        <v>0</v>
      </c>
      <c r="V323" s="409">
        <v>0</v>
      </c>
      <c r="W323" s="409">
        <v>0</v>
      </c>
      <c r="X323" s="409">
        <v>0</v>
      </c>
      <c r="Y323" s="409">
        <v>0</v>
      </c>
      <c r="Z323" s="409">
        <v>0</v>
      </c>
      <c r="AA323" s="409">
        <v>0</v>
      </c>
      <c r="AB323" s="409">
        <f t="shared" si="268"/>
        <v>0</v>
      </c>
      <c r="AC323" s="409">
        <f t="shared" si="268"/>
        <v>0</v>
      </c>
      <c r="AD323" s="409">
        <f t="shared" si="259"/>
        <v>0</v>
      </c>
      <c r="AE323" s="409">
        <v>0</v>
      </c>
      <c r="AF323" s="409">
        <v>0</v>
      </c>
      <c r="AG323" s="409">
        <f t="shared" si="260"/>
        <v>0</v>
      </c>
      <c r="AH323" s="409">
        <v>0</v>
      </c>
      <c r="AI323" s="409">
        <v>0</v>
      </c>
      <c r="AJ323" s="409">
        <f t="shared" si="261"/>
        <v>0</v>
      </c>
      <c r="AK323" s="409">
        <v>0</v>
      </c>
      <c r="AL323" s="409">
        <v>0</v>
      </c>
      <c r="AM323" s="409">
        <f t="shared" si="262"/>
        <v>0</v>
      </c>
      <c r="AN323" s="409">
        <v>0</v>
      </c>
      <c r="AO323" s="409">
        <v>0</v>
      </c>
      <c r="AP323" s="409">
        <f t="shared" si="263"/>
        <v>0</v>
      </c>
      <c r="AQ323" s="409">
        <f t="shared" si="269"/>
        <v>0</v>
      </c>
      <c r="AR323" s="409">
        <f t="shared" si="269"/>
        <v>0</v>
      </c>
      <c r="AS323" s="409">
        <f t="shared" si="264"/>
        <v>0</v>
      </c>
      <c r="AT323" s="409">
        <f t="shared" si="270"/>
        <v>0</v>
      </c>
      <c r="AU323" s="409">
        <f t="shared" si="270"/>
        <v>0</v>
      </c>
      <c r="AV323" s="409">
        <v>0</v>
      </c>
      <c r="AW323" s="409">
        <v>0</v>
      </c>
      <c r="AX323" s="409">
        <v>0</v>
      </c>
      <c r="AY323" s="409">
        <v>0</v>
      </c>
      <c r="AZ323" s="409">
        <f t="shared" si="265"/>
        <v>0</v>
      </c>
      <c r="BA323" s="409">
        <f t="shared" si="265"/>
        <v>0</v>
      </c>
    </row>
    <row r="324" spans="1:53" ht="24.75" hidden="1">
      <c r="A324" s="271"/>
      <c r="B324" s="78" t="str">
        <f t="shared" si="231"/>
        <v>1354</v>
      </c>
      <c r="C324" s="159">
        <v>2023</v>
      </c>
      <c r="D324" s="160">
        <v>20</v>
      </c>
      <c r="E324" s="160">
        <v>1</v>
      </c>
      <c r="F324" s="160">
        <v>3</v>
      </c>
      <c r="G324" s="160">
        <v>5</v>
      </c>
      <c r="H324" s="160"/>
      <c r="I324" s="160"/>
      <c r="J324" s="161"/>
      <c r="K324" s="162"/>
      <c r="L324" s="162">
        <v>4</v>
      </c>
      <c r="M324" s="163" t="s">
        <v>281</v>
      </c>
      <c r="N324" s="164">
        <f>+N325+N333</f>
        <v>0</v>
      </c>
      <c r="O324" s="164">
        <f>+O325+O333</f>
        <v>0</v>
      </c>
      <c r="P324" s="164">
        <f t="shared" si="216"/>
        <v>0</v>
      </c>
      <c r="Q324" s="165"/>
      <c r="R324" s="164"/>
      <c r="S324" s="164"/>
      <c r="T324" s="164">
        <f>+T325+T333</f>
        <v>0</v>
      </c>
      <c r="U324" s="164">
        <f t="shared" ref="U324:AC324" si="272">+U325+U333</f>
        <v>0</v>
      </c>
      <c r="V324" s="164">
        <f t="shared" si="272"/>
        <v>0</v>
      </c>
      <c r="W324" s="164">
        <f t="shared" si="272"/>
        <v>0</v>
      </c>
      <c r="X324" s="164">
        <f t="shared" si="272"/>
        <v>0</v>
      </c>
      <c r="Y324" s="164">
        <f t="shared" si="272"/>
        <v>0</v>
      </c>
      <c r="Z324" s="164">
        <f t="shared" si="272"/>
        <v>0</v>
      </c>
      <c r="AA324" s="164">
        <f t="shared" si="272"/>
        <v>0</v>
      </c>
      <c r="AB324" s="164">
        <f t="shared" si="272"/>
        <v>0</v>
      </c>
      <c r="AC324" s="164">
        <f t="shared" si="272"/>
        <v>0</v>
      </c>
      <c r="AD324" s="164">
        <f t="shared" si="259"/>
        <v>0</v>
      </c>
      <c r="AE324" s="164">
        <f>+AE325+AE333</f>
        <v>0</v>
      </c>
      <c r="AF324" s="164">
        <f>+AF325+AF333</f>
        <v>0</v>
      </c>
      <c r="AG324" s="164">
        <f t="shared" si="260"/>
        <v>0</v>
      </c>
      <c r="AH324" s="164">
        <f>+AH325+AH333</f>
        <v>0</v>
      </c>
      <c r="AI324" s="164">
        <f>+AI325+AI333</f>
        <v>0</v>
      </c>
      <c r="AJ324" s="164">
        <f t="shared" si="261"/>
        <v>0</v>
      </c>
      <c r="AK324" s="164">
        <f>+AK325+AK333</f>
        <v>0</v>
      </c>
      <c r="AL324" s="164">
        <f>+AL325+AL333</f>
        <v>0</v>
      </c>
      <c r="AM324" s="164">
        <f t="shared" si="262"/>
        <v>0</v>
      </c>
      <c r="AN324" s="164">
        <f>+AN325+AN333</f>
        <v>0</v>
      </c>
      <c r="AO324" s="164">
        <f>+AO325+AO333</f>
        <v>0</v>
      </c>
      <c r="AP324" s="164">
        <f t="shared" si="263"/>
        <v>0</v>
      </c>
      <c r="AQ324" s="164">
        <f>+AQ325+AQ333</f>
        <v>0</v>
      </c>
      <c r="AR324" s="164">
        <f>+AR325+AR333</f>
        <v>0</v>
      </c>
      <c r="AS324" s="164">
        <f t="shared" si="264"/>
        <v>0</v>
      </c>
      <c r="AT324" s="164"/>
      <c r="AU324" s="164"/>
      <c r="AV324" s="164"/>
      <c r="AW324" s="164"/>
      <c r="AX324" s="164"/>
      <c r="AY324" s="164"/>
      <c r="AZ324" s="164"/>
      <c r="BA324" s="164"/>
    </row>
    <row r="325" spans="1:53" ht="24.75" hidden="1">
      <c r="A325" s="271"/>
      <c r="B325" s="78" t="str">
        <f t="shared" si="231"/>
        <v>13530004</v>
      </c>
      <c r="C325" s="388">
        <v>2023</v>
      </c>
      <c r="D325" s="388">
        <v>20</v>
      </c>
      <c r="E325" s="388">
        <v>1</v>
      </c>
      <c r="F325" s="388">
        <v>3</v>
      </c>
      <c r="G325" s="388">
        <v>5</v>
      </c>
      <c r="H325" s="388">
        <v>3000</v>
      </c>
      <c r="I325" s="388"/>
      <c r="J325" s="388"/>
      <c r="K325" s="388" t="s">
        <v>45</v>
      </c>
      <c r="L325" s="388">
        <v>4</v>
      </c>
      <c r="M325" s="390" t="s">
        <v>71</v>
      </c>
      <c r="N325" s="391">
        <f>+N326+N330</f>
        <v>0</v>
      </c>
      <c r="O325" s="391">
        <f>+O326+O330</f>
        <v>0</v>
      </c>
      <c r="P325" s="391">
        <f t="shared" si="216"/>
        <v>0</v>
      </c>
      <c r="Q325" s="392" t="s">
        <v>45</v>
      </c>
      <c r="R325" s="393"/>
      <c r="S325" s="393"/>
      <c r="T325" s="391">
        <f>+T326+T330</f>
        <v>0</v>
      </c>
      <c r="U325" s="391">
        <f t="shared" ref="U325:AC325" si="273">+U326+U330</f>
        <v>0</v>
      </c>
      <c r="V325" s="391">
        <f t="shared" si="273"/>
        <v>0</v>
      </c>
      <c r="W325" s="391">
        <f t="shared" si="273"/>
        <v>0</v>
      </c>
      <c r="X325" s="391">
        <f t="shared" si="273"/>
        <v>0</v>
      </c>
      <c r="Y325" s="391">
        <f t="shared" si="273"/>
        <v>0</v>
      </c>
      <c r="Z325" s="391">
        <f t="shared" si="273"/>
        <v>0</v>
      </c>
      <c r="AA325" s="391">
        <f t="shared" si="273"/>
        <v>0</v>
      </c>
      <c r="AB325" s="391">
        <f t="shared" si="273"/>
        <v>0</v>
      </c>
      <c r="AC325" s="391">
        <f t="shared" si="273"/>
        <v>0</v>
      </c>
      <c r="AD325" s="391">
        <f t="shared" si="259"/>
        <v>0</v>
      </c>
      <c r="AE325" s="391">
        <f>+AE326+AE330</f>
        <v>0</v>
      </c>
      <c r="AF325" s="391">
        <f>+AF326+AF330</f>
        <v>0</v>
      </c>
      <c r="AG325" s="391">
        <f t="shared" si="260"/>
        <v>0</v>
      </c>
      <c r="AH325" s="391">
        <f>+AH326+AH330</f>
        <v>0</v>
      </c>
      <c r="AI325" s="391">
        <f>+AI326+AI330</f>
        <v>0</v>
      </c>
      <c r="AJ325" s="391">
        <f t="shared" si="261"/>
        <v>0</v>
      </c>
      <c r="AK325" s="391">
        <f>+AK326+AK330</f>
        <v>0</v>
      </c>
      <c r="AL325" s="391">
        <f>+AL326+AL330</f>
        <v>0</v>
      </c>
      <c r="AM325" s="391">
        <f t="shared" si="262"/>
        <v>0</v>
      </c>
      <c r="AN325" s="391">
        <f>+AN326+AN330</f>
        <v>0</v>
      </c>
      <c r="AO325" s="391">
        <f>+AO326+AO330</f>
        <v>0</v>
      </c>
      <c r="AP325" s="391">
        <f t="shared" si="263"/>
        <v>0</v>
      </c>
      <c r="AQ325" s="391">
        <f>+AQ326+AQ330</f>
        <v>0</v>
      </c>
      <c r="AR325" s="391">
        <f>+AR326+AR330</f>
        <v>0</v>
      </c>
      <c r="AS325" s="391">
        <f t="shared" si="264"/>
        <v>0</v>
      </c>
      <c r="AT325" s="391"/>
      <c r="AU325" s="391"/>
      <c r="AV325" s="391"/>
      <c r="AW325" s="391"/>
      <c r="AX325" s="391"/>
      <c r="AY325" s="391"/>
      <c r="AZ325" s="391"/>
      <c r="BA325" s="391"/>
    </row>
    <row r="326" spans="1:53" ht="24.75" hidden="1">
      <c r="A326" s="271"/>
      <c r="B326" s="78" t="str">
        <f t="shared" si="231"/>
        <v>135300031004</v>
      </c>
      <c r="C326" s="394">
        <v>2023</v>
      </c>
      <c r="D326" s="394">
        <v>20</v>
      </c>
      <c r="E326" s="394">
        <v>1</v>
      </c>
      <c r="F326" s="394">
        <v>3</v>
      </c>
      <c r="G326" s="394">
        <v>5</v>
      </c>
      <c r="H326" s="394">
        <v>3000</v>
      </c>
      <c r="I326" s="394">
        <v>3100</v>
      </c>
      <c r="J326" s="394"/>
      <c r="K326" s="394" t="s">
        <v>45</v>
      </c>
      <c r="L326" s="394">
        <v>4</v>
      </c>
      <c r="M326" s="396" t="s">
        <v>166</v>
      </c>
      <c r="N326" s="397">
        <f>+N327</f>
        <v>0</v>
      </c>
      <c r="O326" s="397">
        <f>+O327</f>
        <v>0</v>
      </c>
      <c r="P326" s="397">
        <f t="shared" si="216"/>
        <v>0</v>
      </c>
      <c r="Q326" s="448" t="s">
        <v>45</v>
      </c>
      <c r="R326" s="449"/>
      <c r="S326" s="449"/>
      <c r="T326" s="397">
        <f>+T327</f>
        <v>0</v>
      </c>
      <c r="U326" s="397">
        <f t="shared" ref="U326:AC326" si="274">+U327</f>
        <v>0</v>
      </c>
      <c r="V326" s="397">
        <f t="shared" si="274"/>
        <v>0</v>
      </c>
      <c r="W326" s="397">
        <f t="shared" si="274"/>
        <v>0</v>
      </c>
      <c r="X326" s="397">
        <f t="shared" si="274"/>
        <v>0</v>
      </c>
      <c r="Y326" s="397">
        <f t="shared" si="274"/>
        <v>0</v>
      </c>
      <c r="Z326" s="397">
        <f t="shared" si="274"/>
        <v>0</v>
      </c>
      <c r="AA326" s="397">
        <f t="shared" si="274"/>
        <v>0</v>
      </c>
      <c r="AB326" s="397">
        <f t="shared" si="274"/>
        <v>0</v>
      </c>
      <c r="AC326" s="397">
        <f t="shared" si="274"/>
        <v>0</v>
      </c>
      <c r="AD326" s="397">
        <f t="shared" si="259"/>
        <v>0</v>
      </c>
      <c r="AE326" s="397">
        <f>+AE327</f>
        <v>0</v>
      </c>
      <c r="AF326" s="397">
        <f>+AF327</f>
        <v>0</v>
      </c>
      <c r="AG326" s="397">
        <f t="shared" si="260"/>
        <v>0</v>
      </c>
      <c r="AH326" s="397">
        <f>+AH327</f>
        <v>0</v>
      </c>
      <c r="AI326" s="397">
        <f>+AI327</f>
        <v>0</v>
      </c>
      <c r="AJ326" s="397">
        <f t="shared" si="261"/>
        <v>0</v>
      </c>
      <c r="AK326" s="397">
        <f>+AK327</f>
        <v>0</v>
      </c>
      <c r="AL326" s="397">
        <f>+AL327</f>
        <v>0</v>
      </c>
      <c r="AM326" s="397">
        <f t="shared" si="262"/>
        <v>0</v>
      </c>
      <c r="AN326" s="397">
        <f>+AN327</f>
        <v>0</v>
      </c>
      <c r="AO326" s="397">
        <f>+AO327</f>
        <v>0</v>
      </c>
      <c r="AP326" s="397">
        <f t="shared" si="263"/>
        <v>0</v>
      </c>
      <c r="AQ326" s="397">
        <f>+AQ327</f>
        <v>0</v>
      </c>
      <c r="AR326" s="397">
        <f>+AR327</f>
        <v>0</v>
      </c>
      <c r="AS326" s="397">
        <f t="shared" si="264"/>
        <v>0</v>
      </c>
      <c r="AT326" s="397"/>
      <c r="AU326" s="397"/>
      <c r="AV326" s="397"/>
      <c r="AW326" s="397"/>
      <c r="AX326" s="397"/>
      <c r="AY326" s="397"/>
      <c r="AZ326" s="397"/>
      <c r="BA326" s="397"/>
    </row>
    <row r="327" spans="1:53" ht="48" hidden="1">
      <c r="A327" s="271"/>
      <c r="B327" s="78" t="str">
        <f t="shared" si="231"/>
        <v>135300031003174</v>
      </c>
      <c r="C327" s="400">
        <v>2023</v>
      </c>
      <c r="D327" s="400">
        <v>20</v>
      </c>
      <c r="E327" s="400">
        <v>1</v>
      </c>
      <c r="F327" s="400">
        <v>3</v>
      </c>
      <c r="G327" s="400">
        <v>5</v>
      </c>
      <c r="H327" s="400">
        <v>3000</v>
      </c>
      <c r="I327" s="400">
        <v>3100</v>
      </c>
      <c r="J327" s="400">
        <v>317</v>
      </c>
      <c r="K327" s="400"/>
      <c r="L327" s="400">
        <v>4</v>
      </c>
      <c r="M327" s="402" t="s">
        <v>282</v>
      </c>
      <c r="N327" s="403">
        <f>SUM(N328:N329)</f>
        <v>0</v>
      </c>
      <c r="O327" s="403">
        <f>SUM(O328:O329)</f>
        <v>0</v>
      </c>
      <c r="P327" s="403">
        <f t="shared" si="216"/>
        <v>0</v>
      </c>
      <c r="Q327" s="450" t="s">
        <v>45</v>
      </c>
      <c r="R327" s="451"/>
      <c r="S327" s="451"/>
      <c r="T327" s="403">
        <f>SUM(T328:T329)</f>
        <v>0</v>
      </c>
      <c r="U327" s="403">
        <f t="shared" ref="U327:AC327" si="275">SUM(U328:U329)</f>
        <v>0</v>
      </c>
      <c r="V327" s="403">
        <f t="shared" si="275"/>
        <v>0</v>
      </c>
      <c r="W327" s="403">
        <f t="shared" si="275"/>
        <v>0</v>
      </c>
      <c r="X327" s="403">
        <f t="shared" si="275"/>
        <v>0</v>
      </c>
      <c r="Y327" s="403">
        <f t="shared" si="275"/>
        <v>0</v>
      </c>
      <c r="Z327" s="403">
        <f t="shared" si="275"/>
        <v>0</v>
      </c>
      <c r="AA327" s="403">
        <f t="shared" si="275"/>
        <v>0</v>
      </c>
      <c r="AB327" s="403">
        <f t="shared" si="275"/>
        <v>0</v>
      </c>
      <c r="AC327" s="403">
        <f t="shared" si="275"/>
        <v>0</v>
      </c>
      <c r="AD327" s="403">
        <f t="shared" si="259"/>
        <v>0</v>
      </c>
      <c r="AE327" s="403">
        <f>SUM(AE328:AE329)</f>
        <v>0</v>
      </c>
      <c r="AF327" s="403">
        <f>SUM(AF328:AF329)</f>
        <v>0</v>
      </c>
      <c r="AG327" s="403">
        <f t="shared" si="260"/>
        <v>0</v>
      </c>
      <c r="AH327" s="403">
        <f>SUM(AH328:AH329)</f>
        <v>0</v>
      </c>
      <c r="AI327" s="403">
        <f>SUM(AI328:AI329)</f>
        <v>0</v>
      </c>
      <c r="AJ327" s="403">
        <f t="shared" si="261"/>
        <v>0</v>
      </c>
      <c r="AK327" s="403">
        <f>SUM(AK328:AK329)</f>
        <v>0</v>
      </c>
      <c r="AL327" s="403">
        <f>SUM(AL328:AL329)</f>
        <v>0</v>
      </c>
      <c r="AM327" s="403">
        <f t="shared" si="262"/>
        <v>0</v>
      </c>
      <c r="AN327" s="403">
        <f>SUM(AN328:AN329)</f>
        <v>0</v>
      </c>
      <c r="AO327" s="403">
        <f>SUM(AO328:AO329)</f>
        <v>0</v>
      </c>
      <c r="AP327" s="403">
        <f t="shared" si="263"/>
        <v>0</v>
      </c>
      <c r="AQ327" s="403">
        <f>SUM(AQ328:AQ329)</f>
        <v>0</v>
      </c>
      <c r="AR327" s="403">
        <f>SUM(AR328:AR329)</f>
        <v>0</v>
      </c>
      <c r="AS327" s="403">
        <f t="shared" si="264"/>
        <v>0</v>
      </c>
      <c r="AT327" s="403"/>
      <c r="AU327" s="403"/>
      <c r="AV327" s="403"/>
      <c r="AW327" s="403"/>
      <c r="AX327" s="403"/>
      <c r="AY327" s="403"/>
      <c r="AZ327" s="403"/>
      <c r="BA327" s="403"/>
    </row>
    <row r="328" spans="1:53" ht="24.75" hidden="1">
      <c r="A328" s="271"/>
      <c r="B328" s="78" t="str">
        <f t="shared" si="231"/>
        <v>1353000310031714</v>
      </c>
      <c r="C328" s="445">
        <v>2023</v>
      </c>
      <c r="D328" s="406">
        <v>20</v>
      </c>
      <c r="E328" s="406">
        <v>1</v>
      </c>
      <c r="F328" s="406">
        <v>3</v>
      </c>
      <c r="G328" s="406">
        <v>5</v>
      </c>
      <c r="H328" s="445">
        <v>3000</v>
      </c>
      <c r="I328" s="445">
        <v>3100</v>
      </c>
      <c r="J328" s="445">
        <v>317</v>
      </c>
      <c r="K328" s="407">
        <v>1</v>
      </c>
      <c r="L328" s="407">
        <v>4</v>
      </c>
      <c r="M328" s="429" t="s">
        <v>168</v>
      </c>
      <c r="N328" s="409">
        <f>IFERROR(VLOOKUP($B328,[5]OAX!$B$51:$S$1085,13,0),0)</f>
        <v>0</v>
      </c>
      <c r="O328" s="409">
        <f>IFERROR(VLOOKUP($B328,[5]OAX!$B$51:$S$1085,14,0),0)</f>
        <v>0</v>
      </c>
      <c r="P328" s="409">
        <f t="shared" si="216"/>
        <v>0</v>
      </c>
      <c r="Q328" s="430" t="s">
        <v>80</v>
      </c>
      <c r="R328" s="411">
        <f>IFERROR(VLOOKUP($B328,[5]OAX!$B$51:$S$1085,17,0),0)</f>
        <v>0</v>
      </c>
      <c r="S328" s="411">
        <f>IFERROR(VLOOKUP($B328,[5]OAX!$B$51:$S$1085,18,0),0)</f>
        <v>0</v>
      </c>
      <c r="T328" s="409">
        <v>0</v>
      </c>
      <c r="U328" s="409">
        <v>0</v>
      </c>
      <c r="V328" s="409">
        <v>0</v>
      </c>
      <c r="W328" s="409">
        <v>0</v>
      </c>
      <c r="X328" s="409">
        <v>0</v>
      </c>
      <c r="Y328" s="409">
        <v>0</v>
      </c>
      <c r="Z328" s="409">
        <v>0</v>
      </c>
      <c r="AA328" s="409">
        <v>0</v>
      </c>
      <c r="AB328" s="409">
        <f>N328+T328-X328</f>
        <v>0</v>
      </c>
      <c r="AC328" s="409">
        <f>O328+U328-Y328</f>
        <v>0</v>
      </c>
      <c r="AD328" s="409">
        <f t="shared" si="259"/>
        <v>0</v>
      </c>
      <c r="AE328" s="409">
        <v>0</v>
      </c>
      <c r="AF328" s="409">
        <v>0</v>
      </c>
      <c r="AG328" s="409">
        <f t="shared" si="260"/>
        <v>0</v>
      </c>
      <c r="AH328" s="409">
        <v>0</v>
      </c>
      <c r="AI328" s="409">
        <v>0</v>
      </c>
      <c r="AJ328" s="409">
        <f t="shared" si="261"/>
        <v>0</v>
      </c>
      <c r="AK328" s="409">
        <v>0</v>
      </c>
      <c r="AL328" s="409">
        <v>0</v>
      </c>
      <c r="AM328" s="409">
        <f t="shared" si="262"/>
        <v>0</v>
      </c>
      <c r="AN328" s="409">
        <v>0</v>
      </c>
      <c r="AO328" s="409">
        <v>0</v>
      </c>
      <c r="AP328" s="409">
        <f t="shared" si="263"/>
        <v>0</v>
      </c>
      <c r="AQ328" s="409">
        <f>AB328-AE328--AH328-AK328-AN328</f>
        <v>0</v>
      </c>
      <c r="AR328" s="409">
        <f>AC328-AF328--AI328-AL328-AO328</f>
        <v>0</v>
      </c>
      <c r="AS328" s="409">
        <f t="shared" si="264"/>
        <v>0</v>
      </c>
      <c r="AT328" s="409">
        <f>R328+V328-Z328</f>
        <v>0</v>
      </c>
      <c r="AU328" s="409">
        <f>S328+W328-AA328</f>
        <v>0</v>
      </c>
      <c r="AV328" s="409">
        <v>0</v>
      </c>
      <c r="AW328" s="409">
        <v>0</v>
      </c>
      <c r="AX328" s="409">
        <v>0</v>
      </c>
      <c r="AY328" s="409">
        <v>0</v>
      </c>
      <c r="AZ328" s="409">
        <f t="shared" si="265"/>
        <v>0</v>
      </c>
      <c r="BA328" s="409">
        <f t="shared" si="265"/>
        <v>0</v>
      </c>
    </row>
    <row r="329" spans="1:53" ht="24.75" hidden="1">
      <c r="A329" s="271"/>
      <c r="B329" s="78" t="str">
        <f t="shared" si="231"/>
        <v>1353000310031724</v>
      </c>
      <c r="C329" s="445">
        <v>2023</v>
      </c>
      <c r="D329" s="406">
        <v>20</v>
      </c>
      <c r="E329" s="406">
        <v>1</v>
      </c>
      <c r="F329" s="406">
        <v>3</v>
      </c>
      <c r="G329" s="406">
        <v>5</v>
      </c>
      <c r="H329" s="445">
        <v>3000</v>
      </c>
      <c r="I329" s="445">
        <v>3100</v>
      </c>
      <c r="J329" s="445">
        <v>317</v>
      </c>
      <c r="K329" s="407">
        <v>2</v>
      </c>
      <c r="L329" s="407">
        <v>4</v>
      </c>
      <c r="M329" s="429" t="s">
        <v>283</v>
      </c>
      <c r="N329" s="409">
        <f>IFERROR(VLOOKUP($B329,[5]OAX!$B$51:$S$1085,13,0),0)</f>
        <v>0</v>
      </c>
      <c r="O329" s="409">
        <f>IFERROR(VLOOKUP($B329,[5]OAX!$B$51:$S$1085,14,0),0)</f>
        <v>0</v>
      </c>
      <c r="P329" s="409">
        <f t="shared" si="216"/>
        <v>0</v>
      </c>
      <c r="Q329" s="430" t="s">
        <v>80</v>
      </c>
      <c r="R329" s="411">
        <f>IFERROR(VLOOKUP($B329,[5]OAX!$B$51:$S$1085,17,0),0)</f>
        <v>0</v>
      </c>
      <c r="S329" s="411">
        <f>IFERROR(VLOOKUP($B329,[5]OAX!$B$51:$S$1085,18,0),0)</f>
        <v>0</v>
      </c>
      <c r="T329" s="409">
        <v>0</v>
      </c>
      <c r="U329" s="409">
        <v>0</v>
      </c>
      <c r="V329" s="409">
        <v>0</v>
      </c>
      <c r="W329" s="409">
        <v>0</v>
      </c>
      <c r="X329" s="409">
        <v>0</v>
      </c>
      <c r="Y329" s="409">
        <v>0</v>
      </c>
      <c r="Z329" s="409">
        <v>0</v>
      </c>
      <c r="AA329" s="409">
        <v>0</v>
      </c>
      <c r="AB329" s="409">
        <f>N329+T329-X329</f>
        <v>0</v>
      </c>
      <c r="AC329" s="409">
        <f>O329+U329-Y329</f>
        <v>0</v>
      </c>
      <c r="AD329" s="409">
        <f t="shared" si="259"/>
        <v>0</v>
      </c>
      <c r="AE329" s="409">
        <v>0</v>
      </c>
      <c r="AF329" s="409">
        <v>0</v>
      </c>
      <c r="AG329" s="409">
        <f t="shared" si="260"/>
        <v>0</v>
      </c>
      <c r="AH329" s="409">
        <v>0</v>
      </c>
      <c r="AI329" s="409">
        <v>0</v>
      </c>
      <c r="AJ329" s="409">
        <f t="shared" si="261"/>
        <v>0</v>
      </c>
      <c r="AK329" s="409">
        <v>0</v>
      </c>
      <c r="AL329" s="409">
        <v>0</v>
      </c>
      <c r="AM329" s="409">
        <f t="shared" si="262"/>
        <v>0</v>
      </c>
      <c r="AN329" s="409">
        <v>0</v>
      </c>
      <c r="AO329" s="409">
        <v>0</v>
      </c>
      <c r="AP329" s="409">
        <f t="shared" si="263"/>
        <v>0</v>
      </c>
      <c r="AQ329" s="409">
        <f>AB329-AE329--AH329-AK329-AN329</f>
        <v>0</v>
      </c>
      <c r="AR329" s="409">
        <f>AC329-AF329--AI329-AL329-AO329</f>
        <v>0</v>
      </c>
      <c r="AS329" s="409">
        <f t="shared" si="264"/>
        <v>0</v>
      </c>
      <c r="AT329" s="409">
        <f>R329+V329-Z329</f>
        <v>0</v>
      </c>
      <c r="AU329" s="409">
        <f>S329+W329-AA329</f>
        <v>0</v>
      </c>
      <c r="AV329" s="409">
        <v>0</v>
      </c>
      <c r="AW329" s="409">
        <v>0</v>
      </c>
      <c r="AX329" s="409">
        <v>0</v>
      </c>
      <c r="AY329" s="409">
        <v>0</v>
      </c>
      <c r="AZ329" s="409">
        <f t="shared" si="265"/>
        <v>0</v>
      </c>
      <c r="BA329" s="409">
        <f t="shared" si="265"/>
        <v>0</v>
      </c>
    </row>
    <row r="330" spans="1:53" ht="24.75" hidden="1">
      <c r="A330" s="271"/>
      <c r="B330" s="78" t="str">
        <f t="shared" si="231"/>
        <v>135300036004</v>
      </c>
      <c r="C330" s="394">
        <v>2023</v>
      </c>
      <c r="D330" s="394">
        <v>20</v>
      </c>
      <c r="E330" s="394">
        <v>1</v>
      </c>
      <c r="F330" s="394">
        <v>3</v>
      </c>
      <c r="G330" s="394">
        <v>5</v>
      </c>
      <c r="H330" s="394">
        <v>3000</v>
      </c>
      <c r="I330" s="394">
        <v>3600</v>
      </c>
      <c r="J330" s="394"/>
      <c r="K330" s="394" t="s">
        <v>45</v>
      </c>
      <c r="L330" s="394">
        <v>4</v>
      </c>
      <c r="M330" s="396" t="s">
        <v>284</v>
      </c>
      <c r="N330" s="397">
        <f>+N331</f>
        <v>0</v>
      </c>
      <c r="O330" s="397">
        <f>+O331</f>
        <v>0</v>
      </c>
      <c r="P330" s="397">
        <f t="shared" ref="P330:P393" si="276">+O330+N330</f>
        <v>0</v>
      </c>
      <c r="Q330" s="448" t="s">
        <v>45</v>
      </c>
      <c r="R330" s="449"/>
      <c r="S330" s="449"/>
      <c r="T330" s="397">
        <f t="shared" ref="T330:AC331" si="277">+T331</f>
        <v>0</v>
      </c>
      <c r="U330" s="397">
        <f t="shared" si="277"/>
        <v>0</v>
      </c>
      <c r="V330" s="397">
        <f t="shared" si="277"/>
        <v>0</v>
      </c>
      <c r="W330" s="397">
        <f t="shared" si="277"/>
        <v>0</v>
      </c>
      <c r="X330" s="397">
        <f t="shared" si="277"/>
        <v>0</v>
      </c>
      <c r="Y330" s="397">
        <f t="shared" si="277"/>
        <v>0</v>
      </c>
      <c r="Z330" s="397">
        <f t="shared" si="277"/>
        <v>0</v>
      </c>
      <c r="AA330" s="397">
        <f t="shared" si="277"/>
        <v>0</v>
      </c>
      <c r="AB330" s="397">
        <f t="shared" si="277"/>
        <v>0</v>
      </c>
      <c r="AC330" s="397">
        <f t="shared" si="277"/>
        <v>0</v>
      </c>
      <c r="AD330" s="397">
        <f t="shared" si="259"/>
        <v>0</v>
      </c>
      <c r="AE330" s="397">
        <f>+AE331</f>
        <v>0</v>
      </c>
      <c r="AF330" s="397">
        <f>+AF331</f>
        <v>0</v>
      </c>
      <c r="AG330" s="397">
        <f t="shared" si="260"/>
        <v>0</v>
      </c>
      <c r="AH330" s="397">
        <f>+AH331</f>
        <v>0</v>
      </c>
      <c r="AI330" s="397">
        <f>+AI331</f>
        <v>0</v>
      </c>
      <c r="AJ330" s="397">
        <f t="shared" si="261"/>
        <v>0</v>
      </c>
      <c r="AK330" s="397">
        <f>+AK331</f>
        <v>0</v>
      </c>
      <c r="AL330" s="397">
        <f>+AL331</f>
        <v>0</v>
      </c>
      <c r="AM330" s="397">
        <f t="shared" si="262"/>
        <v>0</v>
      </c>
      <c r="AN330" s="397">
        <f>+AN331</f>
        <v>0</v>
      </c>
      <c r="AO330" s="397">
        <f>+AO331</f>
        <v>0</v>
      </c>
      <c r="AP330" s="397">
        <f t="shared" si="263"/>
        <v>0</v>
      </c>
      <c r="AQ330" s="397">
        <f>+AQ331</f>
        <v>0</v>
      </c>
      <c r="AR330" s="397">
        <f>+AR331</f>
        <v>0</v>
      </c>
      <c r="AS330" s="397">
        <f t="shared" si="264"/>
        <v>0</v>
      </c>
      <c r="AT330" s="397"/>
      <c r="AU330" s="397"/>
      <c r="AV330" s="397"/>
      <c r="AW330" s="397"/>
      <c r="AX330" s="397"/>
      <c r="AY330" s="397"/>
      <c r="AZ330" s="397"/>
      <c r="BA330" s="397"/>
    </row>
    <row r="331" spans="1:53" ht="48" hidden="1">
      <c r="A331" s="271"/>
      <c r="B331" s="78" t="str">
        <f t="shared" si="231"/>
        <v>135300036003614</v>
      </c>
      <c r="C331" s="400">
        <v>2023</v>
      </c>
      <c r="D331" s="400">
        <v>20</v>
      </c>
      <c r="E331" s="400">
        <v>1</v>
      </c>
      <c r="F331" s="400">
        <v>3</v>
      </c>
      <c r="G331" s="400">
        <v>5</v>
      </c>
      <c r="H331" s="400">
        <v>3000</v>
      </c>
      <c r="I331" s="400">
        <v>3600</v>
      </c>
      <c r="J331" s="400">
        <v>361</v>
      </c>
      <c r="K331" s="400"/>
      <c r="L331" s="400">
        <v>4</v>
      </c>
      <c r="M331" s="402" t="s">
        <v>285</v>
      </c>
      <c r="N331" s="403">
        <f>+N332</f>
        <v>0</v>
      </c>
      <c r="O331" s="403">
        <f>+O332</f>
        <v>0</v>
      </c>
      <c r="P331" s="403">
        <f t="shared" si="276"/>
        <v>0</v>
      </c>
      <c r="Q331" s="450" t="s">
        <v>45</v>
      </c>
      <c r="R331" s="451"/>
      <c r="S331" s="451"/>
      <c r="T331" s="403">
        <f t="shared" si="277"/>
        <v>0</v>
      </c>
      <c r="U331" s="403">
        <f t="shared" si="277"/>
        <v>0</v>
      </c>
      <c r="V331" s="403">
        <f t="shared" si="277"/>
        <v>0</v>
      </c>
      <c r="W331" s="403">
        <f t="shared" si="277"/>
        <v>0</v>
      </c>
      <c r="X331" s="403">
        <f t="shared" si="277"/>
        <v>0</v>
      </c>
      <c r="Y331" s="403">
        <f t="shared" si="277"/>
        <v>0</v>
      </c>
      <c r="Z331" s="403">
        <f t="shared" si="277"/>
        <v>0</v>
      </c>
      <c r="AA331" s="403">
        <f t="shared" si="277"/>
        <v>0</v>
      </c>
      <c r="AB331" s="403">
        <f t="shared" si="277"/>
        <v>0</v>
      </c>
      <c r="AC331" s="403">
        <f t="shared" si="277"/>
        <v>0</v>
      </c>
      <c r="AD331" s="403">
        <f t="shared" si="259"/>
        <v>0</v>
      </c>
      <c r="AE331" s="403">
        <f>+AE332</f>
        <v>0</v>
      </c>
      <c r="AF331" s="403">
        <f>+AF332</f>
        <v>0</v>
      </c>
      <c r="AG331" s="403">
        <f t="shared" si="260"/>
        <v>0</v>
      </c>
      <c r="AH331" s="403">
        <f>+AH332</f>
        <v>0</v>
      </c>
      <c r="AI331" s="403">
        <f>+AI332</f>
        <v>0</v>
      </c>
      <c r="AJ331" s="403">
        <f t="shared" si="261"/>
        <v>0</v>
      </c>
      <c r="AK331" s="403">
        <f>+AK332</f>
        <v>0</v>
      </c>
      <c r="AL331" s="403">
        <f>+AL332</f>
        <v>0</v>
      </c>
      <c r="AM331" s="403">
        <f t="shared" si="262"/>
        <v>0</v>
      </c>
      <c r="AN331" s="403">
        <f>+AN332</f>
        <v>0</v>
      </c>
      <c r="AO331" s="403">
        <f>+AO332</f>
        <v>0</v>
      </c>
      <c r="AP331" s="403">
        <f t="shared" si="263"/>
        <v>0</v>
      </c>
      <c r="AQ331" s="403">
        <f>+AQ332</f>
        <v>0</v>
      </c>
      <c r="AR331" s="403">
        <f>+AR332</f>
        <v>0</v>
      </c>
      <c r="AS331" s="403">
        <f t="shared" si="264"/>
        <v>0</v>
      </c>
      <c r="AT331" s="403"/>
      <c r="AU331" s="403"/>
      <c r="AV331" s="403"/>
      <c r="AW331" s="403"/>
      <c r="AX331" s="403"/>
      <c r="AY331" s="403"/>
      <c r="AZ331" s="403"/>
      <c r="BA331" s="403"/>
    </row>
    <row r="332" spans="1:53" ht="46.5" hidden="1">
      <c r="A332" s="271"/>
      <c r="B332" s="78" t="str">
        <f t="shared" si="231"/>
        <v>1353000360036114</v>
      </c>
      <c r="C332" s="445">
        <v>2023</v>
      </c>
      <c r="D332" s="406">
        <v>20</v>
      </c>
      <c r="E332" s="406">
        <v>1</v>
      </c>
      <c r="F332" s="406">
        <v>3</v>
      </c>
      <c r="G332" s="406">
        <v>5</v>
      </c>
      <c r="H332" s="406">
        <v>3000</v>
      </c>
      <c r="I332" s="445">
        <v>3600</v>
      </c>
      <c r="J332" s="445">
        <v>361</v>
      </c>
      <c r="K332" s="407">
        <v>1</v>
      </c>
      <c r="L332" s="407">
        <v>4</v>
      </c>
      <c r="M332" s="429" t="s">
        <v>286</v>
      </c>
      <c r="N332" s="409">
        <f>IFERROR(VLOOKUP($B332,[5]OAX!$B$51:$S$1085,13,0),0)</f>
        <v>0</v>
      </c>
      <c r="O332" s="409">
        <f>IFERROR(VLOOKUP($B332,[5]OAX!$B$51:$S$1085,14,0),0)</f>
        <v>0</v>
      </c>
      <c r="P332" s="409">
        <f t="shared" si="276"/>
        <v>0</v>
      </c>
      <c r="Q332" s="430" t="s">
        <v>80</v>
      </c>
      <c r="R332" s="411">
        <f>IFERROR(VLOOKUP($B332,[5]OAX!$B$51:$S$1085,17,0),0)</f>
        <v>0</v>
      </c>
      <c r="S332" s="411">
        <f>IFERROR(VLOOKUP($B332,[5]OAX!$B$51:$S$1085,18,0),0)</f>
        <v>0</v>
      </c>
      <c r="T332" s="409">
        <v>0</v>
      </c>
      <c r="U332" s="409">
        <v>0</v>
      </c>
      <c r="V332" s="409">
        <v>0</v>
      </c>
      <c r="W332" s="409">
        <v>0</v>
      </c>
      <c r="X332" s="409">
        <v>0</v>
      </c>
      <c r="Y332" s="409">
        <v>0</v>
      </c>
      <c r="Z332" s="409">
        <v>0</v>
      </c>
      <c r="AA332" s="409">
        <v>0</v>
      </c>
      <c r="AB332" s="409">
        <f>N332+T332-X332</f>
        <v>0</v>
      </c>
      <c r="AC332" s="409">
        <f>O332+U332-Y332</f>
        <v>0</v>
      </c>
      <c r="AD332" s="409">
        <f t="shared" si="259"/>
        <v>0</v>
      </c>
      <c r="AE332" s="409">
        <v>0</v>
      </c>
      <c r="AF332" s="409">
        <v>0</v>
      </c>
      <c r="AG332" s="409">
        <f t="shared" si="260"/>
        <v>0</v>
      </c>
      <c r="AH332" s="409">
        <v>0</v>
      </c>
      <c r="AI332" s="409">
        <v>0</v>
      </c>
      <c r="AJ332" s="409">
        <f t="shared" si="261"/>
        <v>0</v>
      </c>
      <c r="AK332" s="409">
        <v>0</v>
      </c>
      <c r="AL332" s="409">
        <v>0</v>
      </c>
      <c r="AM332" s="409">
        <f t="shared" si="262"/>
        <v>0</v>
      </c>
      <c r="AN332" s="409">
        <v>0</v>
      </c>
      <c r="AO332" s="409">
        <v>0</v>
      </c>
      <c r="AP332" s="409">
        <f t="shared" si="263"/>
        <v>0</v>
      </c>
      <c r="AQ332" s="409">
        <f>AB332-AE332--AH332-AK332-AN332</f>
        <v>0</v>
      </c>
      <c r="AR332" s="409">
        <f>AC332-AF332--AI332-AL332-AO332</f>
        <v>0</v>
      </c>
      <c r="AS332" s="409">
        <f t="shared" si="264"/>
        <v>0</v>
      </c>
      <c r="AT332" s="409">
        <f>R332+V332-Z332</f>
        <v>0</v>
      </c>
      <c r="AU332" s="409">
        <f>S332+W332-AA332</f>
        <v>0</v>
      </c>
      <c r="AV332" s="409">
        <v>0</v>
      </c>
      <c r="AW332" s="409">
        <v>0</v>
      </c>
      <c r="AX332" s="409">
        <v>0</v>
      </c>
      <c r="AY332" s="409">
        <v>0</v>
      </c>
      <c r="AZ332" s="409">
        <f t="shared" si="265"/>
        <v>0</v>
      </c>
      <c r="BA332" s="409">
        <f t="shared" si="265"/>
        <v>0</v>
      </c>
    </row>
    <row r="333" spans="1:53" ht="24.75" hidden="1">
      <c r="A333" s="271"/>
      <c r="B333" s="78" t="str">
        <f t="shared" si="231"/>
        <v>13550004</v>
      </c>
      <c r="C333" s="388">
        <v>2023</v>
      </c>
      <c r="D333" s="388">
        <v>20</v>
      </c>
      <c r="E333" s="388">
        <v>1</v>
      </c>
      <c r="F333" s="388">
        <v>3</v>
      </c>
      <c r="G333" s="388">
        <v>5</v>
      </c>
      <c r="H333" s="388">
        <v>5000</v>
      </c>
      <c r="I333" s="388"/>
      <c r="J333" s="388"/>
      <c r="K333" s="388" t="s">
        <v>45</v>
      </c>
      <c r="L333" s="388">
        <v>4</v>
      </c>
      <c r="M333" s="390" t="s">
        <v>129</v>
      </c>
      <c r="N333" s="391">
        <f>+N334+N349+N360+N363</f>
        <v>0</v>
      </c>
      <c r="O333" s="391">
        <f>+O334+O349+O360+O363</f>
        <v>0</v>
      </c>
      <c r="P333" s="391">
        <f t="shared" si="276"/>
        <v>0</v>
      </c>
      <c r="Q333" s="392" t="s">
        <v>45</v>
      </c>
      <c r="R333" s="393"/>
      <c r="S333" s="393"/>
      <c r="T333" s="391">
        <f>+T334+T349+T360+T363</f>
        <v>0</v>
      </c>
      <c r="U333" s="391">
        <f t="shared" ref="U333:AC333" si="278">+U334+U349+U360+U363</f>
        <v>0</v>
      </c>
      <c r="V333" s="391">
        <f t="shared" si="278"/>
        <v>0</v>
      </c>
      <c r="W333" s="391">
        <f t="shared" si="278"/>
        <v>0</v>
      </c>
      <c r="X333" s="391">
        <f t="shared" si="278"/>
        <v>0</v>
      </c>
      <c r="Y333" s="391">
        <f t="shared" si="278"/>
        <v>0</v>
      </c>
      <c r="Z333" s="391">
        <f t="shared" si="278"/>
        <v>0</v>
      </c>
      <c r="AA333" s="391">
        <f t="shared" si="278"/>
        <v>0</v>
      </c>
      <c r="AB333" s="391">
        <f t="shared" si="278"/>
        <v>0</v>
      </c>
      <c r="AC333" s="391">
        <f t="shared" si="278"/>
        <v>0</v>
      </c>
      <c r="AD333" s="391">
        <f t="shared" si="259"/>
        <v>0</v>
      </c>
      <c r="AE333" s="391">
        <f>+AE334+AE349+AE360+AE363</f>
        <v>0</v>
      </c>
      <c r="AF333" s="391">
        <f>+AF334+AF349+AF360+AF363</f>
        <v>0</v>
      </c>
      <c r="AG333" s="391">
        <f t="shared" si="260"/>
        <v>0</v>
      </c>
      <c r="AH333" s="391">
        <f>+AH334+AH349+AH360+AH363</f>
        <v>0</v>
      </c>
      <c r="AI333" s="391">
        <f>+AI334+AI349+AI360+AI363</f>
        <v>0</v>
      </c>
      <c r="AJ333" s="391">
        <f t="shared" si="261"/>
        <v>0</v>
      </c>
      <c r="AK333" s="391">
        <f>+AK334+AK349+AK360+AK363</f>
        <v>0</v>
      </c>
      <c r="AL333" s="391">
        <f>+AL334+AL349+AL360+AL363</f>
        <v>0</v>
      </c>
      <c r="AM333" s="391">
        <f t="shared" si="262"/>
        <v>0</v>
      </c>
      <c r="AN333" s="391">
        <f>+AN334+AN349+AN360+AN363</f>
        <v>0</v>
      </c>
      <c r="AO333" s="391">
        <f>+AO334+AO349+AO360+AO363</f>
        <v>0</v>
      </c>
      <c r="AP333" s="391">
        <f t="shared" si="263"/>
        <v>0</v>
      </c>
      <c r="AQ333" s="391">
        <f>+AQ334+AQ349+AQ360+AQ363</f>
        <v>0</v>
      </c>
      <c r="AR333" s="391">
        <f>+AR334+AR349+AR360+AR363</f>
        <v>0</v>
      </c>
      <c r="AS333" s="391">
        <f t="shared" si="264"/>
        <v>0</v>
      </c>
      <c r="AT333" s="391"/>
      <c r="AU333" s="391"/>
      <c r="AV333" s="391"/>
      <c r="AW333" s="391"/>
      <c r="AX333" s="391"/>
      <c r="AY333" s="391"/>
      <c r="AZ333" s="391"/>
      <c r="BA333" s="391"/>
    </row>
    <row r="334" spans="1:53" ht="24.75" hidden="1">
      <c r="A334" s="271"/>
      <c r="B334" s="78" t="str">
        <f t="shared" si="231"/>
        <v>135500051004</v>
      </c>
      <c r="C334" s="394">
        <v>2023</v>
      </c>
      <c r="D334" s="394">
        <v>20</v>
      </c>
      <c r="E334" s="394">
        <v>1</v>
      </c>
      <c r="F334" s="394">
        <v>3</v>
      </c>
      <c r="G334" s="394">
        <v>5</v>
      </c>
      <c r="H334" s="394">
        <v>5000</v>
      </c>
      <c r="I334" s="394">
        <v>5100</v>
      </c>
      <c r="J334" s="394"/>
      <c r="K334" s="394"/>
      <c r="L334" s="394">
        <v>4</v>
      </c>
      <c r="M334" s="396" t="s">
        <v>130</v>
      </c>
      <c r="N334" s="397">
        <f>+N335</f>
        <v>0</v>
      </c>
      <c r="O334" s="397">
        <f>+O335</f>
        <v>0</v>
      </c>
      <c r="P334" s="397">
        <f t="shared" si="276"/>
        <v>0</v>
      </c>
      <c r="Q334" s="448"/>
      <c r="R334" s="449"/>
      <c r="S334" s="449"/>
      <c r="T334" s="397">
        <f>+T335</f>
        <v>0</v>
      </c>
      <c r="U334" s="397">
        <f t="shared" ref="U334:AC334" si="279">+U335</f>
        <v>0</v>
      </c>
      <c r="V334" s="397">
        <f t="shared" si="279"/>
        <v>0</v>
      </c>
      <c r="W334" s="397">
        <f t="shared" si="279"/>
        <v>0</v>
      </c>
      <c r="X334" s="397">
        <f t="shared" si="279"/>
        <v>0</v>
      </c>
      <c r="Y334" s="397">
        <f t="shared" si="279"/>
        <v>0</v>
      </c>
      <c r="Z334" s="397">
        <f t="shared" si="279"/>
        <v>0</v>
      </c>
      <c r="AA334" s="397">
        <f t="shared" si="279"/>
        <v>0</v>
      </c>
      <c r="AB334" s="397">
        <f t="shared" si="279"/>
        <v>0</v>
      </c>
      <c r="AC334" s="397">
        <f t="shared" si="279"/>
        <v>0</v>
      </c>
      <c r="AD334" s="397">
        <f t="shared" si="259"/>
        <v>0</v>
      </c>
      <c r="AE334" s="397">
        <f>+AE335</f>
        <v>0</v>
      </c>
      <c r="AF334" s="397">
        <f>+AF335</f>
        <v>0</v>
      </c>
      <c r="AG334" s="397">
        <f t="shared" si="260"/>
        <v>0</v>
      </c>
      <c r="AH334" s="397">
        <f>+AH335</f>
        <v>0</v>
      </c>
      <c r="AI334" s="397">
        <f>+AI335</f>
        <v>0</v>
      </c>
      <c r="AJ334" s="397">
        <f t="shared" si="261"/>
        <v>0</v>
      </c>
      <c r="AK334" s="397">
        <f>+AK335</f>
        <v>0</v>
      </c>
      <c r="AL334" s="397">
        <f>+AL335</f>
        <v>0</v>
      </c>
      <c r="AM334" s="397">
        <f t="shared" si="262"/>
        <v>0</v>
      </c>
      <c r="AN334" s="397">
        <f>+AN335</f>
        <v>0</v>
      </c>
      <c r="AO334" s="397">
        <f>+AO335</f>
        <v>0</v>
      </c>
      <c r="AP334" s="397">
        <f t="shared" si="263"/>
        <v>0</v>
      </c>
      <c r="AQ334" s="397">
        <f>+AQ335</f>
        <v>0</v>
      </c>
      <c r="AR334" s="397">
        <f>+AR335</f>
        <v>0</v>
      </c>
      <c r="AS334" s="397">
        <f t="shared" si="264"/>
        <v>0</v>
      </c>
      <c r="AT334" s="397"/>
      <c r="AU334" s="397"/>
      <c r="AV334" s="397"/>
      <c r="AW334" s="397"/>
      <c r="AX334" s="397"/>
      <c r="AY334" s="397"/>
      <c r="AZ334" s="397"/>
      <c r="BA334" s="397"/>
    </row>
    <row r="335" spans="1:53" ht="24.75" hidden="1">
      <c r="A335" s="271"/>
      <c r="B335" s="78" t="str">
        <f t="shared" si="231"/>
        <v>135500051005154</v>
      </c>
      <c r="C335" s="400">
        <v>2023</v>
      </c>
      <c r="D335" s="400">
        <v>20</v>
      </c>
      <c r="E335" s="400">
        <v>1</v>
      </c>
      <c r="F335" s="400">
        <v>3</v>
      </c>
      <c r="G335" s="400">
        <v>5</v>
      </c>
      <c r="H335" s="400">
        <v>5000</v>
      </c>
      <c r="I335" s="400">
        <v>5100</v>
      </c>
      <c r="J335" s="400">
        <v>515</v>
      </c>
      <c r="K335" s="400"/>
      <c r="L335" s="400">
        <v>4</v>
      </c>
      <c r="M335" s="402" t="s">
        <v>131</v>
      </c>
      <c r="N335" s="403">
        <f>SUM(N336:N348)</f>
        <v>0</v>
      </c>
      <c r="O335" s="403">
        <f>SUM(O336:O348)</f>
        <v>0</v>
      </c>
      <c r="P335" s="403">
        <f t="shared" si="276"/>
        <v>0</v>
      </c>
      <c r="Q335" s="450" t="s">
        <v>45</v>
      </c>
      <c r="R335" s="451"/>
      <c r="S335" s="451"/>
      <c r="T335" s="403">
        <f>SUM(T336:T348)</f>
        <v>0</v>
      </c>
      <c r="U335" s="403">
        <f t="shared" ref="U335:AC335" si="280">SUM(U336:U348)</f>
        <v>0</v>
      </c>
      <c r="V335" s="403">
        <f t="shared" si="280"/>
        <v>0</v>
      </c>
      <c r="W335" s="403">
        <f t="shared" si="280"/>
        <v>0</v>
      </c>
      <c r="X335" s="403">
        <f t="shared" si="280"/>
        <v>0</v>
      </c>
      <c r="Y335" s="403">
        <f t="shared" si="280"/>
        <v>0</v>
      </c>
      <c r="Z335" s="403">
        <f t="shared" si="280"/>
        <v>0</v>
      </c>
      <c r="AA335" s="403">
        <f t="shared" si="280"/>
        <v>0</v>
      </c>
      <c r="AB335" s="403">
        <f t="shared" si="280"/>
        <v>0</v>
      </c>
      <c r="AC335" s="403">
        <f t="shared" si="280"/>
        <v>0</v>
      </c>
      <c r="AD335" s="403">
        <f t="shared" si="259"/>
        <v>0</v>
      </c>
      <c r="AE335" s="403">
        <f>SUM(AE336:AE348)</f>
        <v>0</v>
      </c>
      <c r="AF335" s="403">
        <f>SUM(AF336:AF348)</f>
        <v>0</v>
      </c>
      <c r="AG335" s="403">
        <f t="shared" si="260"/>
        <v>0</v>
      </c>
      <c r="AH335" s="403">
        <f>SUM(AH336:AH348)</f>
        <v>0</v>
      </c>
      <c r="AI335" s="403">
        <f>SUM(AI336:AI348)</f>
        <v>0</v>
      </c>
      <c r="AJ335" s="403">
        <f t="shared" si="261"/>
        <v>0</v>
      </c>
      <c r="AK335" s="403">
        <f>SUM(AK336:AK348)</f>
        <v>0</v>
      </c>
      <c r="AL335" s="403">
        <f>SUM(AL336:AL348)</f>
        <v>0</v>
      </c>
      <c r="AM335" s="403">
        <f t="shared" si="262"/>
        <v>0</v>
      </c>
      <c r="AN335" s="403">
        <f>SUM(AN336:AN348)</f>
        <v>0</v>
      </c>
      <c r="AO335" s="403">
        <f>SUM(AO336:AO348)</f>
        <v>0</v>
      </c>
      <c r="AP335" s="403">
        <f t="shared" si="263"/>
        <v>0</v>
      </c>
      <c r="AQ335" s="403">
        <f>SUM(AQ336:AQ348)</f>
        <v>0</v>
      </c>
      <c r="AR335" s="403">
        <f>SUM(AR336:AR348)</f>
        <v>0</v>
      </c>
      <c r="AS335" s="403">
        <f t="shared" si="264"/>
        <v>0</v>
      </c>
      <c r="AT335" s="403"/>
      <c r="AU335" s="403"/>
      <c r="AV335" s="403"/>
      <c r="AW335" s="403"/>
      <c r="AX335" s="403"/>
      <c r="AY335" s="403"/>
      <c r="AZ335" s="403"/>
      <c r="BA335" s="403"/>
    </row>
    <row r="336" spans="1:53" ht="24.75" hidden="1">
      <c r="A336" s="271"/>
      <c r="B336" s="78" t="str">
        <f t="shared" si="231"/>
        <v>1355000510051514</v>
      </c>
      <c r="C336" s="445">
        <v>2023</v>
      </c>
      <c r="D336" s="406">
        <v>20</v>
      </c>
      <c r="E336" s="406">
        <v>1</v>
      </c>
      <c r="F336" s="406">
        <v>3</v>
      </c>
      <c r="G336" s="406">
        <v>5</v>
      </c>
      <c r="H336" s="445">
        <v>5000</v>
      </c>
      <c r="I336" s="445">
        <v>5100</v>
      </c>
      <c r="J336" s="445">
        <v>515</v>
      </c>
      <c r="K336" s="407">
        <v>1</v>
      </c>
      <c r="L336" s="407">
        <v>4</v>
      </c>
      <c r="M336" s="429" t="s">
        <v>287</v>
      </c>
      <c r="N336" s="409">
        <f>IFERROR(VLOOKUP($B336,[5]OAX!$B$51:$S$1085,13,0),0)</f>
        <v>0</v>
      </c>
      <c r="O336" s="409">
        <f>IFERROR(VLOOKUP($B336,[5]OAX!$B$51:$S$1085,14,0),0)</f>
        <v>0</v>
      </c>
      <c r="P336" s="409">
        <f t="shared" si="276"/>
        <v>0</v>
      </c>
      <c r="Q336" s="430" t="s">
        <v>59</v>
      </c>
      <c r="R336" s="411">
        <f>IFERROR(VLOOKUP($B336,[5]OAX!$B$51:$S$1085,17,0),0)</f>
        <v>0</v>
      </c>
      <c r="S336" s="411">
        <f>IFERROR(VLOOKUP($B336,[5]OAX!$B$51:$S$1085,18,0),0)</f>
        <v>0</v>
      </c>
      <c r="T336" s="409">
        <v>0</v>
      </c>
      <c r="U336" s="409">
        <v>0</v>
      </c>
      <c r="V336" s="409">
        <v>0</v>
      </c>
      <c r="W336" s="409">
        <v>0</v>
      </c>
      <c r="X336" s="409">
        <v>0</v>
      </c>
      <c r="Y336" s="409">
        <v>0</v>
      </c>
      <c r="Z336" s="409">
        <v>0</v>
      </c>
      <c r="AA336" s="409">
        <v>0</v>
      </c>
      <c r="AB336" s="409">
        <f t="shared" ref="AB336:AC348" si="281">N336+T336-X336</f>
        <v>0</v>
      </c>
      <c r="AC336" s="409">
        <f t="shared" si="281"/>
        <v>0</v>
      </c>
      <c r="AD336" s="409">
        <f t="shared" si="259"/>
        <v>0</v>
      </c>
      <c r="AE336" s="409">
        <v>0</v>
      </c>
      <c r="AF336" s="409">
        <v>0</v>
      </c>
      <c r="AG336" s="409">
        <f t="shared" si="260"/>
        <v>0</v>
      </c>
      <c r="AH336" s="409">
        <v>0</v>
      </c>
      <c r="AI336" s="409">
        <v>0</v>
      </c>
      <c r="AJ336" s="409">
        <f t="shared" si="261"/>
        <v>0</v>
      </c>
      <c r="AK336" s="409">
        <v>0</v>
      </c>
      <c r="AL336" s="409">
        <v>0</v>
      </c>
      <c r="AM336" s="409">
        <f t="shared" si="262"/>
        <v>0</v>
      </c>
      <c r="AN336" s="409">
        <v>0</v>
      </c>
      <c r="AO336" s="409">
        <v>0</v>
      </c>
      <c r="AP336" s="409">
        <f t="shared" si="263"/>
        <v>0</v>
      </c>
      <c r="AQ336" s="409">
        <f t="shared" ref="AQ336:AR348" si="282">AB336-AE336--AH336-AK336-AN336</f>
        <v>0</v>
      </c>
      <c r="AR336" s="409">
        <f t="shared" si="282"/>
        <v>0</v>
      </c>
      <c r="AS336" s="409">
        <f t="shared" si="264"/>
        <v>0</v>
      </c>
      <c r="AT336" s="409">
        <f t="shared" ref="AT336:AU348" si="283">R336+V336-Z336</f>
        <v>0</v>
      </c>
      <c r="AU336" s="409">
        <f t="shared" si="283"/>
        <v>0</v>
      </c>
      <c r="AV336" s="409">
        <v>0</v>
      </c>
      <c r="AW336" s="409">
        <v>0</v>
      </c>
      <c r="AX336" s="409">
        <v>0</v>
      </c>
      <c r="AY336" s="409">
        <v>0</v>
      </c>
      <c r="AZ336" s="409">
        <f t="shared" si="265"/>
        <v>0</v>
      </c>
      <c r="BA336" s="409">
        <f t="shared" si="265"/>
        <v>0</v>
      </c>
    </row>
    <row r="337" spans="1:53" ht="24.75" hidden="1">
      <c r="A337" s="271"/>
      <c r="B337" s="78" t="str">
        <f t="shared" si="231"/>
        <v>1355000510051524</v>
      </c>
      <c r="C337" s="445">
        <v>2023</v>
      </c>
      <c r="D337" s="406">
        <v>20</v>
      </c>
      <c r="E337" s="406">
        <v>1</v>
      </c>
      <c r="F337" s="406">
        <v>3</v>
      </c>
      <c r="G337" s="406">
        <v>5</v>
      </c>
      <c r="H337" s="445">
        <v>5000</v>
      </c>
      <c r="I337" s="445">
        <v>5100</v>
      </c>
      <c r="J337" s="445">
        <v>515</v>
      </c>
      <c r="K337" s="407">
        <v>2</v>
      </c>
      <c r="L337" s="407">
        <v>4</v>
      </c>
      <c r="M337" s="429" t="s">
        <v>178</v>
      </c>
      <c r="N337" s="409">
        <f>IFERROR(VLOOKUP($B337,[5]OAX!$B$51:$S$1085,13,0),0)</f>
        <v>0</v>
      </c>
      <c r="O337" s="409">
        <f>IFERROR(VLOOKUP($B337,[5]OAX!$B$51:$S$1085,14,0),0)</f>
        <v>0</v>
      </c>
      <c r="P337" s="409">
        <f t="shared" si="276"/>
        <v>0</v>
      </c>
      <c r="Q337" s="430" t="s">
        <v>59</v>
      </c>
      <c r="R337" s="411">
        <f>IFERROR(VLOOKUP($B337,[5]OAX!$B$51:$S$1085,17,0),0)</f>
        <v>0</v>
      </c>
      <c r="S337" s="411">
        <f>IFERROR(VLOOKUP($B337,[5]OAX!$B$51:$S$1085,18,0),0)</f>
        <v>0</v>
      </c>
      <c r="T337" s="409">
        <v>0</v>
      </c>
      <c r="U337" s="409">
        <v>0</v>
      </c>
      <c r="V337" s="409">
        <v>0</v>
      </c>
      <c r="W337" s="409">
        <v>0</v>
      </c>
      <c r="X337" s="409">
        <v>0</v>
      </c>
      <c r="Y337" s="409">
        <v>0</v>
      </c>
      <c r="Z337" s="409">
        <v>0</v>
      </c>
      <c r="AA337" s="409">
        <v>0</v>
      </c>
      <c r="AB337" s="409">
        <f t="shared" si="281"/>
        <v>0</v>
      </c>
      <c r="AC337" s="409">
        <f t="shared" si="281"/>
        <v>0</v>
      </c>
      <c r="AD337" s="409">
        <f t="shared" si="259"/>
        <v>0</v>
      </c>
      <c r="AE337" s="409">
        <v>0</v>
      </c>
      <c r="AF337" s="409">
        <v>0</v>
      </c>
      <c r="AG337" s="409">
        <f t="shared" si="260"/>
        <v>0</v>
      </c>
      <c r="AH337" s="409">
        <v>0</v>
      </c>
      <c r="AI337" s="409">
        <v>0</v>
      </c>
      <c r="AJ337" s="409">
        <f t="shared" si="261"/>
        <v>0</v>
      </c>
      <c r="AK337" s="409">
        <v>0</v>
      </c>
      <c r="AL337" s="409">
        <v>0</v>
      </c>
      <c r="AM337" s="409">
        <f t="shared" si="262"/>
        <v>0</v>
      </c>
      <c r="AN337" s="409">
        <v>0</v>
      </c>
      <c r="AO337" s="409">
        <v>0</v>
      </c>
      <c r="AP337" s="409">
        <f t="shared" si="263"/>
        <v>0</v>
      </c>
      <c r="AQ337" s="409">
        <f t="shared" si="282"/>
        <v>0</v>
      </c>
      <c r="AR337" s="409">
        <f t="shared" si="282"/>
        <v>0</v>
      </c>
      <c r="AS337" s="409">
        <f t="shared" si="264"/>
        <v>0</v>
      </c>
      <c r="AT337" s="409">
        <f t="shared" si="283"/>
        <v>0</v>
      </c>
      <c r="AU337" s="409">
        <f t="shared" si="283"/>
        <v>0</v>
      </c>
      <c r="AV337" s="409">
        <v>0</v>
      </c>
      <c r="AW337" s="409">
        <v>0</v>
      </c>
      <c r="AX337" s="409">
        <v>0</v>
      </c>
      <c r="AY337" s="409">
        <v>0</v>
      </c>
      <c r="AZ337" s="409">
        <f t="shared" si="265"/>
        <v>0</v>
      </c>
      <c r="BA337" s="409">
        <f t="shared" si="265"/>
        <v>0</v>
      </c>
    </row>
    <row r="338" spans="1:53" ht="24.75" hidden="1">
      <c r="A338" s="271"/>
      <c r="B338" s="78" t="str">
        <f t="shared" si="231"/>
        <v>1355000510051534</v>
      </c>
      <c r="C338" s="445">
        <v>2023</v>
      </c>
      <c r="D338" s="406">
        <v>20</v>
      </c>
      <c r="E338" s="406">
        <v>1</v>
      </c>
      <c r="F338" s="406">
        <v>3</v>
      </c>
      <c r="G338" s="406">
        <v>5</v>
      </c>
      <c r="H338" s="445">
        <v>5000</v>
      </c>
      <c r="I338" s="445">
        <v>5100</v>
      </c>
      <c r="J338" s="445">
        <v>515</v>
      </c>
      <c r="K338" s="407">
        <v>3</v>
      </c>
      <c r="L338" s="407">
        <v>4</v>
      </c>
      <c r="M338" s="429" t="s">
        <v>288</v>
      </c>
      <c r="N338" s="409">
        <f>IFERROR(VLOOKUP($B338,[5]OAX!$B$51:$S$1085,13,0),0)</f>
        <v>0</v>
      </c>
      <c r="O338" s="409">
        <f>IFERROR(VLOOKUP($B338,[5]OAX!$B$51:$S$1085,14,0),0)</f>
        <v>0</v>
      </c>
      <c r="P338" s="409">
        <f t="shared" si="276"/>
        <v>0</v>
      </c>
      <c r="Q338" s="430" t="s">
        <v>59</v>
      </c>
      <c r="R338" s="411">
        <f>IFERROR(VLOOKUP($B338,[5]OAX!$B$51:$S$1085,17,0),0)</f>
        <v>0</v>
      </c>
      <c r="S338" s="411">
        <f>IFERROR(VLOOKUP($B338,[5]OAX!$B$51:$S$1085,18,0),0)</f>
        <v>0</v>
      </c>
      <c r="T338" s="409">
        <v>0</v>
      </c>
      <c r="U338" s="409">
        <v>0</v>
      </c>
      <c r="V338" s="409">
        <v>0</v>
      </c>
      <c r="W338" s="409">
        <v>0</v>
      </c>
      <c r="X338" s="409">
        <v>0</v>
      </c>
      <c r="Y338" s="409">
        <v>0</v>
      </c>
      <c r="Z338" s="409">
        <v>0</v>
      </c>
      <c r="AA338" s="409">
        <v>0</v>
      </c>
      <c r="AB338" s="409">
        <f t="shared" si="281"/>
        <v>0</v>
      </c>
      <c r="AC338" s="409">
        <f t="shared" si="281"/>
        <v>0</v>
      </c>
      <c r="AD338" s="409">
        <f t="shared" si="259"/>
        <v>0</v>
      </c>
      <c r="AE338" s="409">
        <v>0</v>
      </c>
      <c r="AF338" s="409">
        <v>0</v>
      </c>
      <c r="AG338" s="409">
        <f t="shared" si="260"/>
        <v>0</v>
      </c>
      <c r="AH338" s="409">
        <v>0</v>
      </c>
      <c r="AI338" s="409">
        <v>0</v>
      </c>
      <c r="AJ338" s="409">
        <f t="shared" si="261"/>
        <v>0</v>
      </c>
      <c r="AK338" s="409">
        <v>0</v>
      </c>
      <c r="AL338" s="409">
        <v>0</v>
      </c>
      <c r="AM338" s="409">
        <f t="shared" si="262"/>
        <v>0</v>
      </c>
      <c r="AN338" s="409">
        <v>0</v>
      </c>
      <c r="AO338" s="409">
        <v>0</v>
      </c>
      <c r="AP338" s="409">
        <f t="shared" si="263"/>
        <v>0</v>
      </c>
      <c r="AQ338" s="409">
        <f t="shared" si="282"/>
        <v>0</v>
      </c>
      <c r="AR338" s="409">
        <f t="shared" si="282"/>
        <v>0</v>
      </c>
      <c r="AS338" s="409">
        <f t="shared" si="264"/>
        <v>0</v>
      </c>
      <c r="AT338" s="409">
        <f t="shared" si="283"/>
        <v>0</v>
      </c>
      <c r="AU338" s="409">
        <f t="shared" si="283"/>
        <v>0</v>
      </c>
      <c r="AV338" s="409">
        <v>0</v>
      </c>
      <c r="AW338" s="409">
        <v>0</v>
      </c>
      <c r="AX338" s="409">
        <v>0</v>
      </c>
      <c r="AY338" s="409">
        <v>0</v>
      </c>
      <c r="AZ338" s="409">
        <f t="shared" si="265"/>
        <v>0</v>
      </c>
      <c r="BA338" s="409">
        <f t="shared" si="265"/>
        <v>0</v>
      </c>
    </row>
    <row r="339" spans="1:53" ht="24.75" hidden="1">
      <c r="A339" s="271"/>
      <c r="B339" s="78" t="str">
        <f t="shared" si="231"/>
        <v>1355000510051544</v>
      </c>
      <c r="C339" s="445">
        <v>2023</v>
      </c>
      <c r="D339" s="406">
        <v>20</v>
      </c>
      <c r="E339" s="406">
        <v>1</v>
      </c>
      <c r="F339" s="406">
        <v>3</v>
      </c>
      <c r="G339" s="406">
        <v>5</v>
      </c>
      <c r="H339" s="445">
        <v>5000</v>
      </c>
      <c r="I339" s="445">
        <v>5100</v>
      </c>
      <c r="J339" s="445">
        <v>515</v>
      </c>
      <c r="K339" s="407">
        <v>4</v>
      </c>
      <c r="L339" s="407">
        <v>4</v>
      </c>
      <c r="M339" s="429" t="s">
        <v>180</v>
      </c>
      <c r="N339" s="409">
        <f>IFERROR(VLOOKUP($B339,[5]OAX!$B$51:$S$1085,13,0),0)</f>
        <v>0</v>
      </c>
      <c r="O339" s="409">
        <f>IFERROR(VLOOKUP($B339,[5]OAX!$B$51:$S$1085,14,0),0)</f>
        <v>0</v>
      </c>
      <c r="P339" s="409">
        <f t="shared" si="276"/>
        <v>0</v>
      </c>
      <c r="Q339" s="430" t="s">
        <v>59</v>
      </c>
      <c r="R339" s="411">
        <f>IFERROR(VLOOKUP($B339,[5]OAX!$B$51:$S$1085,17,0),0)</f>
        <v>0</v>
      </c>
      <c r="S339" s="411">
        <f>IFERROR(VLOOKUP($B339,[5]OAX!$B$51:$S$1085,18,0),0)</f>
        <v>0</v>
      </c>
      <c r="T339" s="409">
        <v>0</v>
      </c>
      <c r="U339" s="409">
        <v>0</v>
      </c>
      <c r="V339" s="409">
        <v>0</v>
      </c>
      <c r="W339" s="409">
        <v>0</v>
      </c>
      <c r="X339" s="409">
        <v>0</v>
      </c>
      <c r="Y339" s="409">
        <v>0</v>
      </c>
      <c r="Z339" s="409">
        <v>0</v>
      </c>
      <c r="AA339" s="409">
        <v>0</v>
      </c>
      <c r="AB339" s="409">
        <f t="shared" si="281"/>
        <v>0</v>
      </c>
      <c r="AC339" s="409">
        <f t="shared" si="281"/>
        <v>0</v>
      </c>
      <c r="AD339" s="409">
        <f t="shared" si="259"/>
        <v>0</v>
      </c>
      <c r="AE339" s="409">
        <v>0</v>
      </c>
      <c r="AF339" s="409">
        <v>0</v>
      </c>
      <c r="AG339" s="409">
        <f t="shared" si="260"/>
        <v>0</v>
      </c>
      <c r="AH339" s="409">
        <v>0</v>
      </c>
      <c r="AI339" s="409">
        <v>0</v>
      </c>
      <c r="AJ339" s="409">
        <f t="shared" si="261"/>
        <v>0</v>
      </c>
      <c r="AK339" s="409">
        <v>0</v>
      </c>
      <c r="AL339" s="409">
        <v>0</v>
      </c>
      <c r="AM339" s="409">
        <f t="shared" si="262"/>
        <v>0</v>
      </c>
      <c r="AN339" s="409">
        <v>0</v>
      </c>
      <c r="AO339" s="409">
        <v>0</v>
      </c>
      <c r="AP339" s="409">
        <f t="shared" si="263"/>
        <v>0</v>
      </c>
      <c r="AQ339" s="409">
        <f t="shared" si="282"/>
        <v>0</v>
      </c>
      <c r="AR339" s="409">
        <f t="shared" si="282"/>
        <v>0</v>
      </c>
      <c r="AS339" s="409">
        <f t="shared" si="264"/>
        <v>0</v>
      </c>
      <c r="AT339" s="409">
        <f t="shared" si="283"/>
        <v>0</v>
      </c>
      <c r="AU339" s="409">
        <f t="shared" si="283"/>
        <v>0</v>
      </c>
      <c r="AV339" s="409">
        <v>0</v>
      </c>
      <c r="AW339" s="409">
        <v>0</v>
      </c>
      <c r="AX339" s="409">
        <v>0</v>
      </c>
      <c r="AY339" s="409">
        <v>0</v>
      </c>
      <c r="AZ339" s="409">
        <f t="shared" si="265"/>
        <v>0</v>
      </c>
      <c r="BA339" s="409">
        <f t="shared" si="265"/>
        <v>0</v>
      </c>
    </row>
    <row r="340" spans="1:53" ht="24.75" hidden="1">
      <c r="A340" s="271"/>
      <c r="B340" s="78" t="str">
        <f t="shared" si="231"/>
        <v>1355000510051554</v>
      </c>
      <c r="C340" s="445">
        <v>2023</v>
      </c>
      <c r="D340" s="406">
        <v>20</v>
      </c>
      <c r="E340" s="406">
        <v>1</v>
      </c>
      <c r="F340" s="406">
        <v>3</v>
      </c>
      <c r="G340" s="406">
        <v>5</v>
      </c>
      <c r="H340" s="445">
        <v>5000</v>
      </c>
      <c r="I340" s="445">
        <v>5100</v>
      </c>
      <c r="J340" s="445">
        <v>515</v>
      </c>
      <c r="K340" s="407">
        <v>5</v>
      </c>
      <c r="L340" s="407">
        <v>4</v>
      </c>
      <c r="M340" s="429" t="s">
        <v>289</v>
      </c>
      <c r="N340" s="409">
        <f>IFERROR(VLOOKUP($B340,[5]OAX!$B$51:$S$1085,13,0),0)</f>
        <v>0</v>
      </c>
      <c r="O340" s="409">
        <f>IFERROR(VLOOKUP($B340,[5]OAX!$B$51:$S$1085,14,0),0)</f>
        <v>0</v>
      </c>
      <c r="P340" s="409">
        <f t="shared" si="276"/>
        <v>0</v>
      </c>
      <c r="Q340" s="430" t="s">
        <v>59</v>
      </c>
      <c r="R340" s="411">
        <f>IFERROR(VLOOKUP($B340,[5]OAX!$B$51:$S$1085,17,0),0)</f>
        <v>0</v>
      </c>
      <c r="S340" s="411">
        <f>IFERROR(VLOOKUP($B340,[5]OAX!$B$51:$S$1085,18,0),0)</f>
        <v>0</v>
      </c>
      <c r="T340" s="409">
        <v>0</v>
      </c>
      <c r="U340" s="409">
        <v>0</v>
      </c>
      <c r="V340" s="409">
        <v>0</v>
      </c>
      <c r="W340" s="409">
        <v>0</v>
      </c>
      <c r="X340" s="409">
        <v>0</v>
      </c>
      <c r="Y340" s="409">
        <v>0</v>
      </c>
      <c r="Z340" s="409">
        <v>0</v>
      </c>
      <c r="AA340" s="409">
        <v>0</v>
      </c>
      <c r="AB340" s="409">
        <f t="shared" si="281"/>
        <v>0</v>
      </c>
      <c r="AC340" s="409">
        <f t="shared" si="281"/>
        <v>0</v>
      </c>
      <c r="AD340" s="409">
        <f t="shared" si="259"/>
        <v>0</v>
      </c>
      <c r="AE340" s="409">
        <v>0</v>
      </c>
      <c r="AF340" s="409">
        <v>0</v>
      </c>
      <c r="AG340" s="409">
        <f t="shared" si="260"/>
        <v>0</v>
      </c>
      <c r="AH340" s="409">
        <v>0</v>
      </c>
      <c r="AI340" s="409">
        <v>0</v>
      </c>
      <c r="AJ340" s="409">
        <f t="shared" si="261"/>
        <v>0</v>
      </c>
      <c r="AK340" s="409">
        <v>0</v>
      </c>
      <c r="AL340" s="409">
        <v>0</v>
      </c>
      <c r="AM340" s="409">
        <f t="shared" si="262"/>
        <v>0</v>
      </c>
      <c r="AN340" s="409">
        <v>0</v>
      </c>
      <c r="AO340" s="409">
        <v>0</v>
      </c>
      <c r="AP340" s="409">
        <f t="shared" si="263"/>
        <v>0</v>
      </c>
      <c r="AQ340" s="409">
        <f t="shared" si="282"/>
        <v>0</v>
      </c>
      <c r="AR340" s="409">
        <f t="shared" si="282"/>
        <v>0</v>
      </c>
      <c r="AS340" s="409">
        <f t="shared" si="264"/>
        <v>0</v>
      </c>
      <c r="AT340" s="409">
        <f t="shared" si="283"/>
        <v>0</v>
      </c>
      <c r="AU340" s="409">
        <f t="shared" si="283"/>
        <v>0</v>
      </c>
      <c r="AV340" s="409">
        <v>0</v>
      </c>
      <c r="AW340" s="409">
        <v>0</v>
      </c>
      <c r="AX340" s="409">
        <v>0</v>
      </c>
      <c r="AY340" s="409">
        <v>0</v>
      </c>
      <c r="AZ340" s="409">
        <f t="shared" si="265"/>
        <v>0</v>
      </c>
      <c r="BA340" s="409">
        <f t="shared" si="265"/>
        <v>0</v>
      </c>
    </row>
    <row r="341" spans="1:53" ht="24.75" hidden="1">
      <c r="A341" s="271"/>
      <c r="B341" s="78" t="str">
        <f t="shared" si="231"/>
        <v>1355000510051564</v>
      </c>
      <c r="C341" s="445">
        <v>2023</v>
      </c>
      <c r="D341" s="406">
        <v>20</v>
      </c>
      <c r="E341" s="406">
        <v>1</v>
      </c>
      <c r="F341" s="406">
        <v>3</v>
      </c>
      <c r="G341" s="406">
        <v>5</v>
      </c>
      <c r="H341" s="445">
        <v>5000</v>
      </c>
      <c r="I341" s="445">
        <v>5100</v>
      </c>
      <c r="J341" s="445">
        <v>515</v>
      </c>
      <c r="K341" s="407">
        <v>6</v>
      </c>
      <c r="L341" s="407">
        <v>4</v>
      </c>
      <c r="M341" s="429" t="s">
        <v>290</v>
      </c>
      <c r="N341" s="409">
        <f>IFERROR(VLOOKUP($B341,[5]OAX!$B$51:$S$1085,13,0),0)</f>
        <v>0</v>
      </c>
      <c r="O341" s="409">
        <f>IFERROR(VLOOKUP($B341,[5]OAX!$B$51:$S$1085,14,0),0)</f>
        <v>0</v>
      </c>
      <c r="P341" s="409">
        <f t="shared" si="276"/>
        <v>0</v>
      </c>
      <c r="Q341" s="430" t="s">
        <v>59</v>
      </c>
      <c r="R341" s="411">
        <f>IFERROR(VLOOKUP($B341,[5]OAX!$B$51:$S$1085,17,0),0)</f>
        <v>0</v>
      </c>
      <c r="S341" s="411">
        <f>IFERROR(VLOOKUP($B341,[5]OAX!$B$51:$S$1085,18,0),0)</f>
        <v>0</v>
      </c>
      <c r="T341" s="409">
        <v>0</v>
      </c>
      <c r="U341" s="409">
        <v>0</v>
      </c>
      <c r="V341" s="409">
        <v>0</v>
      </c>
      <c r="W341" s="409">
        <v>0</v>
      </c>
      <c r="X341" s="409">
        <v>0</v>
      </c>
      <c r="Y341" s="409">
        <v>0</v>
      </c>
      <c r="Z341" s="409">
        <v>0</v>
      </c>
      <c r="AA341" s="409">
        <v>0</v>
      </c>
      <c r="AB341" s="409">
        <f t="shared" si="281"/>
        <v>0</v>
      </c>
      <c r="AC341" s="409">
        <f t="shared" si="281"/>
        <v>0</v>
      </c>
      <c r="AD341" s="409">
        <f t="shared" si="259"/>
        <v>0</v>
      </c>
      <c r="AE341" s="409">
        <v>0</v>
      </c>
      <c r="AF341" s="409">
        <v>0</v>
      </c>
      <c r="AG341" s="409">
        <f t="shared" si="260"/>
        <v>0</v>
      </c>
      <c r="AH341" s="409">
        <v>0</v>
      </c>
      <c r="AI341" s="409">
        <v>0</v>
      </c>
      <c r="AJ341" s="409">
        <f t="shared" si="261"/>
        <v>0</v>
      </c>
      <c r="AK341" s="409">
        <v>0</v>
      </c>
      <c r="AL341" s="409">
        <v>0</v>
      </c>
      <c r="AM341" s="409">
        <f t="shared" si="262"/>
        <v>0</v>
      </c>
      <c r="AN341" s="409">
        <v>0</v>
      </c>
      <c r="AO341" s="409">
        <v>0</v>
      </c>
      <c r="AP341" s="409">
        <f t="shared" si="263"/>
        <v>0</v>
      </c>
      <c r="AQ341" s="409">
        <f t="shared" si="282"/>
        <v>0</v>
      </c>
      <c r="AR341" s="409">
        <f t="shared" si="282"/>
        <v>0</v>
      </c>
      <c r="AS341" s="409">
        <f t="shared" si="264"/>
        <v>0</v>
      </c>
      <c r="AT341" s="409">
        <f t="shared" si="283"/>
        <v>0</v>
      </c>
      <c r="AU341" s="409">
        <f t="shared" si="283"/>
        <v>0</v>
      </c>
      <c r="AV341" s="409">
        <v>0</v>
      </c>
      <c r="AW341" s="409">
        <v>0</v>
      </c>
      <c r="AX341" s="409">
        <v>0</v>
      </c>
      <c r="AY341" s="409">
        <v>0</v>
      </c>
      <c r="AZ341" s="409">
        <f t="shared" si="265"/>
        <v>0</v>
      </c>
      <c r="BA341" s="409">
        <f t="shared" si="265"/>
        <v>0</v>
      </c>
    </row>
    <row r="342" spans="1:53" ht="46.5" hidden="1">
      <c r="A342" s="271"/>
      <c r="B342" s="78" t="str">
        <f t="shared" si="231"/>
        <v>1355000510051574</v>
      </c>
      <c r="C342" s="445">
        <v>2023</v>
      </c>
      <c r="D342" s="406">
        <v>20</v>
      </c>
      <c r="E342" s="406">
        <v>1</v>
      </c>
      <c r="F342" s="406">
        <v>3</v>
      </c>
      <c r="G342" s="406">
        <v>5</v>
      </c>
      <c r="H342" s="445">
        <v>5000</v>
      </c>
      <c r="I342" s="445">
        <v>5100</v>
      </c>
      <c r="J342" s="445">
        <v>515</v>
      </c>
      <c r="K342" s="407">
        <v>7</v>
      </c>
      <c r="L342" s="407">
        <v>4</v>
      </c>
      <c r="M342" s="429" t="s">
        <v>291</v>
      </c>
      <c r="N342" s="409">
        <f>IFERROR(VLOOKUP($B342,[5]OAX!$B$51:$S$1085,13,0),0)</f>
        <v>0</v>
      </c>
      <c r="O342" s="409">
        <f>IFERROR(VLOOKUP($B342,[5]OAX!$B$51:$S$1085,14,0),0)</f>
        <v>0</v>
      </c>
      <c r="P342" s="409">
        <f t="shared" si="276"/>
        <v>0</v>
      </c>
      <c r="Q342" s="430" t="s">
        <v>59</v>
      </c>
      <c r="R342" s="411">
        <f>IFERROR(VLOOKUP($B342,[5]OAX!$B$51:$S$1085,17,0),0)</f>
        <v>0</v>
      </c>
      <c r="S342" s="411">
        <f>IFERROR(VLOOKUP($B342,[5]OAX!$B$51:$S$1085,18,0),0)</f>
        <v>0</v>
      </c>
      <c r="T342" s="409">
        <v>0</v>
      </c>
      <c r="U342" s="409">
        <v>0</v>
      </c>
      <c r="V342" s="409">
        <v>0</v>
      </c>
      <c r="W342" s="409">
        <v>0</v>
      </c>
      <c r="X342" s="409">
        <v>0</v>
      </c>
      <c r="Y342" s="409">
        <v>0</v>
      </c>
      <c r="Z342" s="409">
        <v>0</v>
      </c>
      <c r="AA342" s="409">
        <v>0</v>
      </c>
      <c r="AB342" s="409">
        <f t="shared" si="281"/>
        <v>0</v>
      </c>
      <c r="AC342" s="409">
        <f t="shared" si="281"/>
        <v>0</v>
      </c>
      <c r="AD342" s="409">
        <f t="shared" si="259"/>
        <v>0</v>
      </c>
      <c r="AE342" s="409">
        <v>0</v>
      </c>
      <c r="AF342" s="409">
        <v>0</v>
      </c>
      <c r="AG342" s="409">
        <f t="shared" si="260"/>
        <v>0</v>
      </c>
      <c r="AH342" s="409">
        <v>0</v>
      </c>
      <c r="AI342" s="409">
        <v>0</v>
      </c>
      <c r="AJ342" s="409">
        <f t="shared" si="261"/>
        <v>0</v>
      </c>
      <c r="AK342" s="409">
        <v>0</v>
      </c>
      <c r="AL342" s="409">
        <v>0</v>
      </c>
      <c r="AM342" s="409">
        <f t="shared" si="262"/>
        <v>0</v>
      </c>
      <c r="AN342" s="409">
        <v>0</v>
      </c>
      <c r="AO342" s="409">
        <v>0</v>
      </c>
      <c r="AP342" s="409">
        <f t="shared" si="263"/>
        <v>0</v>
      </c>
      <c r="AQ342" s="409">
        <f t="shared" si="282"/>
        <v>0</v>
      </c>
      <c r="AR342" s="409">
        <f t="shared" si="282"/>
        <v>0</v>
      </c>
      <c r="AS342" s="409">
        <f t="shared" si="264"/>
        <v>0</v>
      </c>
      <c r="AT342" s="409">
        <f t="shared" si="283"/>
        <v>0</v>
      </c>
      <c r="AU342" s="409">
        <f t="shared" si="283"/>
        <v>0</v>
      </c>
      <c r="AV342" s="409">
        <v>0</v>
      </c>
      <c r="AW342" s="409">
        <v>0</v>
      </c>
      <c r="AX342" s="409">
        <v>0</v>
      </c>
      <c r="AY342" s="409">
        <v>0</v>
      </c>
      <c r="AZ342" s="409">
        <f t="shared" si="265"/>
        <v>0</v>
      </c>
      <c r="BA342" s="409">
        <f t="shared" si="265"/>
        <v>0</v>
      </c>
    </row>
    <row r="343" spans="1:53" ht="24.75" hidden="1">
      <c r="A343" s="271"/>
      <c r="B343" s="78" t="str">
        <f t="shared" ref="B343:B406" si="284">+CONCATENATE(E343,F343,G343,H343,I343,J343,K343,L343)</f>
        <v>1355000510051584</v>
      </c>
      <c r="C343" s="445">
        <v>2023</v>
      </c>
      <c r="D343" s="406">
        <v>20</v>
      </c>
      <c r="E343" s="406">
        <v>1</v>
      </c>
      <c r="F343" s="406">
        <v>3</v>
      </c>
      <c r="G343" s="406">
        <v>5</v>
      </c>
      <c r="H343" s="445">
        <v>5000</v>
      </c>
      <c r="I343" s="445">
        <v>5100</v>
      </c>
      <c r="J343" s="445">
        <v>515</v>
      </c>
      <c r="K343" s="407">
        <v>8</v>
      </c>
      <c r="L343" s="407">
        <v>4</v>
      </c>
      <c r="M343" s="429" t="s">
        <v>292</v>
      </c>
      <c r="N343" s="409">
        <f>IFERROR(VLOOKUP($B343,[5]OAX!$B$51:$S$1085,13,0),0)</f>
        <v>0</v>
      </c>
      <c r="O343" s="409">
        <f>IFERROR(VLOOKUP($B343,[5]OAX!$B$51:$S$1085,14,0),0)</f>
        <v>0</v>
      </c>
      <c r="P343" s="409">
        <f t="shared" si="276"/>
        <v>0</v>
      </c>
      <c r="Q343" s="430" t="s">
        <v>59</v>
      </c>
      <c r="R343" s="411">
        <f>IFERROR(VLOOKUP($B343,[5]OAX!$B$51:$S$1085,17,0),0)</f>
        <v>0</v>
      </c>
      <c r="S343" s="411">
        <f>IFERROR(VLOOKUP($B343,[5]OAX!$B$51:$S$1085,18,0),0)</f>
        <v>0</v>
      </c>
      <c r="T343" s="409">
        <v>0</v>
      </c>
      <c r="U343" s="409">
        <v>0</v>
      </c>
      <c r="V343" s="409">
        <v>0</v>
      </c>
      <c r="W343" s="409">
        <v>0</v>
      </c>
      <c r="X343" s="409">
        <v>0</v>
      </c>
      <c r="Y343" s="409">
        <v>0</v>
      </c>
      <c r="Z343" s="409">
        <v>0</v>
      </c>
      <c r="AA343" s="409">
        <v>0</v>
      </c>
      <c r="AB343" s="409">
        <f t="shared" si="281"/>
        <v>0</v>
      </c>
      <c r="AC343" s="409">
        <f t="shared" si="281"/>
        <v>0</v>
      </c>
      <c r="AD343" s="409">
        <f t="shared" si="259"/>
        <v>0</v>
      </c>
      <c r="AE343" s="409">
        <v>0</v>
      </c>
      <c r="AF343" s="409">
        <v>0</v>
      </c>
      <c r="AG343" s="409">
        <f t="shared" si="260"/>
        <v>0</v>
      </c>
      <c r="AH343" s="409">
        <v>0</v>
      </c>
      <c r="AI343" s="409">
        <v>0</v>
      </c>
      <c r="AJ343" s="409">
        <f t="shared" si="261"/>
        <v>0</v>
      </c>
      <c r="AK343" s="409">
        <v>0</v>
      </c>
      <c r="AL343" s="409">
        <v>0</v>
      </c>
      <c r="AM343" s="409">
        <f t="shared" si="262"/>
        <v>0</v>
      </c>
      <c r="AN343" s="409">
        <v>0</v>
      </c>
      <c r="AO343" s="409">
        <v>0</v>
      </c>
      <c r="AP343" s="409">
        <f t="shared" si="263"/>
        <v>0</v>
      </c>
      <c r="AQ343" s="409">
        <f t="shared" si="282"/>
        <v>0</v>
      </c>
      <c r="AR343" s="409">
        <f t="shared" si="282"/>
        <v>0</v>
      </c>
      <c r="AS343" s="409">
        <f t="shared" si="264"/>
        <v>0</v>
      </c>
      <c r="AT343" s="409">
        <f t="shared" si="283"/>
        <v>0</v>
      </c>
      <c r="AU343" s="409">
        <f t="shared" si="283"/>
        <v>0</v>
      </c>
      <c r="AV343" s="409">
        <v>0</v>
      </c>
      <c r="AW343" s="409">
        <v>0</v>
      </c>
      <c r="AX343" s="409">
        <v>0</v>
      </c>
      <c r="AY343" s="409">
        <v>0</v>
      </c>
      <c r="AZ343" s="409">
        <f t="shared" si="265"/>
        <v>0</v>
      </c>
      <c r="BA343" s="409">
        <f t="shared" si="265"/>
        <v>0</v>
      </c>
    </row>
    <row r="344" spans="1:53" ht="24.75" hidden="1">
      <c r="A344" s="271"/>
      <c r="B344" s="78" t="str">
        <f t="shared" si="284"/>
        <v>1355000510051594</v>
      </c>
      <c r="C344" s="445">
        <v>2023</v>
      </c>
      <c r="D344" s="406">
        <v>20</v>
      </c>
      <c r="E344" s="406">
        <v>1</v>
      </c>
      <c r="F344" s="406">
        <v>3</v>
      </c>
      <c r="G344" s="406">
        <v>5</v>
      </c>
      <c r="H344" s="445">
        <v>5000</v>
      </c>
      <c r="I344" s="445">
        <v>5100</v>
      </c>
      <c r="J344" s="445">
        <v>515</v>
      </c>
      <c r="K344" s="407">
        <v>9</v>
      </c>
      <c r="L344" s="407">
        <v>4</v>
      </c>
      <c r="M344" s="429" t="s">
        <v>293</v>
      </c>
      <c r="N344" s="409">
        <f>IFERROR(VLOOKUP($B344,[5]OAX!$B$51:$S$1085,13,0),0)</f>
        <v>0</v>
      </c>
      <c r="O344" s="409">
        <f>IFERROR(VLOOKUP($B344,[5]OAX!$B$51:$S$1085,14,0),0)</f>
        <v>0</v>
      </c>
      <c r="P344" s="409">
        <f t="shared" si="276"/>
        <v>0</v>
      </c>
      <c r="Q344" s="430" t="s">
        <v>59</v>
      </c>
      <c r="R344" s="411">
        <f>IFERROR(VLOOKUP($B344,[5]OAX!$B$51:$S$1085,17,0),0)</f>
        <v>0</v>
      </c>
      <c r="S344" s="411">
        <f>IFERROR(VLOOKUP($B344,[5]OAX!$B$51:$S$1085,18,0),0)</f>
        <v>0</v>
      </c>
      <c r="T344" s="409">
        <v>0</v>
      </c>
      <c r="U344" s="409">
        <v>0</v>
      </c>
      <c r="V344" s="409">
        <v>0</v>
      </c>
      <c r="W344" s="409">
        <v>0</v>
      </c>
      <c r="X344" s="409">
        <v>0</v>
      </c>
      <c r="Y344" s="409">
        <v>0</v>
      </c>
      <c r="Z344" s="409">
        <v>0</v>
      </c>
      <c r="AA344" s="409">
        <v>0</v>
      </c>
      <c r="AB344" s="409">
        <f t="shared" si="281"/>
        <v>0</v>
      </c>
      <c r="AC344" s="409">
        <f t="shared" si="281"/>
        <v>0</v>
      </c>
      <c r="AD344" s="409">
        <f t="shared" si="259"/>
        <v>0</v>
      </c>
      <c r="AE344" s="409">
        <v>0</v>
      </c>
      <c r="AF344" s="409">
        <v>0</v>
      </c>
      <c r="AG344" s="409">
        <f t="shared" si="260"/>
        <v>0</v>
      </c>
      <c r="AH344" s="409">
        <v>0</v>
      </c>
      <c r="AI344" s="409">
        <v>0</v>
      </c>
      <c r="AJ344" s="409">
        <f t="shared" si="261"/>
        <v>0</v>
      </c>
      <c r="AK344" s="409">
        <v>0</v>
      </c>
      <c r="AL344" s="409">
        <v>0</v>
      </c>
      <c r="AM344" s="409">
        <f t="shared" si="262"/>
        <v>0</v>
      </c>
      <c r="AN344" s="409">
        <v>0</v>
      </c>
      <c r="AO344" s="409">
        <v>0</v>
      </c>
      <c r="AP344" s="409">
        <f t="shared" si="263"/>
        <v>0</v>
      </c>
      <c r="AQ344" s="409">
        <f t="shared" si="282"/>
        <v>0</v>
      </c>
      <c r="AR344" s="409">
        <f t="shared" si="282"/>
        <v>0</v>
      </c>
      <c r="AS344" s="409">
        <f t="shared" si="264"/>
        <v>0</v>
      </c>
      <c r="AT344" s="409">
        <f t="shared" si="283"/>
        <v>0</v>
      </c>
      <c r="AU344" s="409">
        <f t="shared" si="283"/>
        <v>0</v>
      </c>
      <c r="AV344" s="409">
        <v>0</v>
      </c>
      <c r="AW344" s="409">
        <v>0</v>
      </c>
      <c r="AX344" s="409">
        <v>0</v>
      </c>
      <c r="AY344" s="409">
        <v>0</v>
      </c>
      <c r="AZ344" s="409">
        <f t="shared" si="265"/>
        <v>0</v>
      </c>
      <c r="BA344" s="409">
        <f t="shared" si="265"/>
        <v>0</v>
      </c>
    </row>
    <row r="345" spans="1:53" ht="24.75" hidden="1">
      <c r="A345" s="271"/>
      <c r="B345" s="78" t="str">
        <f t="shared" si="284"/>
        <v>13550005100515104</v>
      </c>
      <c r="C345" s="445">
        <v>2023</v>
      </c>
      <c r="D345" s="406">
        <v>20</v>
      </c>
      <c r="E345" s="406">
        <v>1</v>
      </c>
      <c r="F345" s="406">
        <v>3</v>
      </c>
      <c r="G345" s="406">
        <v>5</v>
      </c>
      <c r="H345" s="445">
        <v>5000</v>
      </c>
      <c r="I345" s="445">
        <v>5100</v>
      </c>
      <c r="J345" s="445">
        <v>515</v>
      </c>
      <c r="K345" s="407">
        <v>10</v>
      </c>
      <c r="L345" s="407">
        <v>4</v>
      </c>
      <c r="M345" s="429" t="s">
        <v>294</v>
      </c>
      <c r="N345" s="409">
        <f>IFERROR(VLOOKUP($B345,[5]OAX!$B$51:$S$1085,13,0),0)</f>
        <v>0</v>
      </c>
      <c r="O345" s="409">
        <f>IFERROR(VLOOKUP($B345,[5]OAX!$B$51:$S$1085,14,0),0)</f>
        <v>0</v>
      </c>
      <c r="P345" s="409">
        <f t="shared" si="276"/>
        <v>0</v>
      </c>
      <c r="Q345" s="430" t="s">
        <v>59</v>
      </c>
      <c r="R345" s="411">
        <f>IFERROR(VLOOKUP($B345,[5]OAX!$B$51:$S$1085,17,0),0)</f>
        <v>0</v>
      </c>
      <c r="S345" s="411">
        <f>IFERROR(VLOOKUP($B345,[5]OAX!$B$51:$S$1085,18,0),0)</f>
        <v>0</v>
      </c>
      <c r="T345" s="409">
        <v>0</v>
      </c>
      <c r="U345" s="409">
        <v>0</v>
      </c>
      <c r="V345" s="409">
        <v>0</v>
      </c>
      <c r="W345" s="409">
        <v>0</v>
      </c>
      <c r="X345" s="409">
        <v>0</v>
      </c>
      <c r="Y345" s="409">
        <v>0</v>
      </c>
      <c r="Z345" s="409">
        <v>0</v>
      </c>
      <c r="AA345" s="409">
        <v>0</v>
      </c>
      <c r="AB345" s="409">
        <f t="shared" si="281"/>
        <v>0</v>
      </c>
      <c r="AC345" s="409">
        <f t="shared" si="281"/>
        <v>0</v>
      </c>
      <c r="AD345" s="409">
        <f t="shared" si="259"/>
        <v>0</v>
      </c>
      <c r="AE345" s="409">
        <v>0</v>
      </c>
      <c r="AF345" s="409">
        <v>0</v>
      </c>
      <c r="AG345" s="409">
        <f t="shared" si="260"/>
        <v>0</v>
      </c>
      <c r="AH345" s="409">
        <v>0</v>
      </c>
      <c r="AI345" s="409">
        <v>0</v>
      </c>
      <c r="AJ345" s="409">
        <f t="shared" si="261"/>
        <v>0</v>
      </c>
      <c r="AK345" s="409">
        <v>0</v>
      </c>
      <c r="AL345" s="409">
        <v>0</v>
      </c>
      <c r="AM345" s="409">
        <f t="shared" si="262"/>
        <v>0</v>
      </c>
      <c r="AN345" s="409">
        <v>0</v>
      </c>
      <c r="AO345" s="409">
        <v>0</v>
      </c>
      <c r="AP345" s="409">
        <f t="shared" si="263"/>
        <v>0</v>
      </c>
      <c r="AQ345" s="409">
        <f t="shared" si="282"/>
        <v>0</v>
      </c>
      <c r="AR345" s="409">
        <f t="shared" si="282"/>
        <v>0</v>
      </c>
      <c r="AS345" s="409">
        <f t="shared" si="264"/>
        <v>0</v>
      </c>
      <c r="AT345" s="409">
        <f t="shared" si="283"/>
        <v>0</v>
      </c>
      <c r="AU345" s="409">
        <f t="shared" si="283"/>
        <v>0</v>
      </c>
      <c r="AV345" s="409">
        <v>0</v>
      </c>
      <c r="AW345" s="409">
        <v>0</v>
      </c>
      <c r="AX345" s="409">
        <v>0</v>
      </c>
      <c r="AY345" s="409">
        <v>0</v>
      </c>
      <c r="AZ345" s="409">
        <f t="shared" si="265"/>
        <v>0</v>
      </c>
      <c r="BA345" s="409">
        <f t="shared" si="265"/>
        <v>0</v>
      </c>
    </row>
    <row r="346" spans="1:53" ht="24.75" hidden="1">
      <c r="A346" s="271"/>
      <c r="B346" s="78" t="str">
        <f t="shared" si="284"/>
        <v>13550005100515114</v>
      </c>
      <c r="C346" s="445">
        <v>2023</v>
      </c>
      <c r="D346" s="406">
        <v>20</v>
      </c>
      <c r="E346" s="406">
        <v>1</v>
      </c>
      <c r="F346" s="406">
        <v>3</v>
      </c>
      <c r="G346" s="406">
        <v>5</v>
      </c>
      <c r="H346" s="445">
        <v>5000</v>
      </c>
      <c r="I346" s="445">
        <v>5100</v>
      </c>
      <c r="J346" s="445">
        <v>515</v>
      </c>
      <c r="K346" s="407">
        <v>11</v>
      </c>
      <c r="L346" s="407">
        <v>4</v>
      </c>
      <c r="M346" s="429" t="s">
        <v>186</v>
      </c>
      <c r="N346" s="409">
        <f>IFERROR(VLOOKUP($B346,[5]OAX!$B$51:$S$1085,13,0),0)</f>
        <v>0</v>
      </c>
      <c r="O346" s="409">
        <f>IFERROR(VLOOKUP($B346,[5]OAX!$B$51:$S$1085,14,0),0)</f>
        <v>0</v>
      </c>
      <c r="P346" s="409">
        <f t="shared" si="276"/>
        <v>0</v>
      </c>
      <c r="Q346" s="430" t="s">
        <v>59</v>
      </c>
      <c r="R346" s="411">
        <f>IFERROR(VLOOKUP($B346,[5]OAX!$B$51:$S$1085,17,0),0)</f>
        <v>0</v>
      </c>
      <c r="S346" s="411">
        <f>IFERROR(VLOOKUP($B346,[5]OAX!$B$51:$S$1085,18,0),0)</f>
        <v>0</v>
      </c>
      <c r="T346" s="409">
        <v>0</v>
      </c>
      <c r="U346" s="409">
        <v>0</v>
      </c>
      <c r="V346" s="409">
        <v>0</v>
      </c>
      <c r="W346" s="409">
        <v>0</v>
      </c>
      <c r="X346" s="409">
        <v>0</v>
      </c>
      <c r="Y346" s="409">
        <v>0</v>
      </c>
      <c r="Z346" s="409">
        <v>0</v>
      </c>
      <c r="AA346" s="409">
        <v>0</v>
      </c>
      <c r="AB346" s="409">
        <f t="shared" si="281"/>
        <v>0</v>
      </c>
      <c r="AC346" s="409">
        <f t="shared" si="281"/>
        <v>0</v>
      </c>
      <c r="AD346" s="409">
        <f t="shared" si="259"/>
        <v>0</v>
      </c>
      <c r="AE346" s="409">
        <v>0</v>
      </c>
      <c r="AF346" s="409">
        <v>0</v>
      </c>
      <c r="AG346" s="409">
        <f t="shared" si="260"/>
        <v>0</v>
      </c>
      <c r="AH346" s="409">
        <v>0</v>
      </c>
      <c r="AI346" s="409">
        <v>0</v>
      </c>
      <c r="AJ346" s="409">
        <f t="shared" si="261"/>
        <v>0</v>
      </c>
      <c r="AK346" s="409">
        <v>0</v>
      </c>
      <c r="AL346" s="409">
        <v>0</v>
      </c>
      <c r="AM346" s="409">
        <f t="shared" si="262"/>
        <v>0</v>
      </c>
      <c r="AN346" s="409">
        <v>0</v>
      </c>
      <c r="AO346" s="409">
        <v>0</v>
      </c>
      <c r="AP346" s="409">
        <f t="shared" si="263"/>
        <v>0</v>
      </c>
      <c r="AQ346" s="409">
        <f t="shared" si="282"/>
        <v>0</v>
      </c>
      <c r="AR346" s="409">
        <f t="shared" si="282"/>
        <v>0</v>
      </c>
      <c r="AS346" s="409">
        <f t="shared" si="264"/>
        <v>0</v>
      </c>
      <c r="AT346" s="409">
        <f t="shared" si="283"/>
        <v>0</v>
      </c>
      <c r="AU346" s="409">
        <f t="shared" si="283"/>
        <v>0</v>
      </c>
      <c r="AV346" s="409">
        <v>0</v>
      </c>
      <c r="AW346" s="409">
        <v>0</v>
      </c>
      <c r="AX346" s="409">
        <v>0</v>
      </c>
      <c r="AY346" s="409">
        <v>0</v>
      </c>
      <c r="AZ346" s="409">
        <f t="shared" si="265"/>
        <v>0</v>
      </c>
      <c r="BA346" s="409">
        <f t="shared" si="265"/>
        <v>0</v>
      </c>
    </row>
    <row r="347" spans="1:53" ht="46.5" hidden="1">
      <c r="A347" s="271"/>
      <c r="B347" s="78" t="str">
        <f t="shared" si="284"/>
        <v>13550005100515124</v>
      </c>
      <c r="C347" s="445">
        <v>2023</v>
      </c>
      <c r="D347" s="406">
        <v>20</v>
      </c>
      <c r="E347" s="406">
        <v>1</v>
      </c>
      <c r="F347" s="406">
        <v>3</v>
      </c>
      <c r="G347" s="406">
        <v>5</v>
      </c>
      <c r="H347" s="445">
        <v>5000</v>
      </c>
      <c r="I347" s="445">
        <v>5100</v>
      </c>
      <c r="J347" s="445">
        <v>515</v>
      </c>
      <c r="K347" s="407">
        <v>12</v>
      </c>
      <c r="L347" s="407">
        <v>4</v>
      </c>
      <c r="M347" s="429" t="s">
        <v>256</v>
      </c>
      <c r="N347" s="409">
        <f>IFERROR(VLOOKUP($B347,[5]OAX!$B$51:$S$1085,13,0),0)</f>
        <v>0</v>
      </c>
      <c r="O347" s="409">
        <f>IFERROR(VLOOKUP($B347,[5]OAX!$B$51:$S$1085,14,0),0)</f>
        <v>0</v>
      </c>
      <c r="P347" s="409">
        <f t="shared" si="276"/>
        <v>0</v>
      </c>
      <c r="Q347" s="430" t="s">
        <v>205</v>
      </c>
      <c r="R347" s="411">
        <f>IFERROR(VLOOKUP($B347,[5]OAX!$B$51:$S$1085,17,0),0)</f>
        <v>0</v>
      </c>
      <c r="S347" s="411">
        <f>IFERROR(VLOOKUP($B347,[5]OAX!$B$51:$S$1085,18,0),0)</f>
        <v>0</v>
      </c>
      <c r="T347" s="409">
        <v>0</v>
      </c>
      <c r="U347" s="409">
        <v>0</v>
      </c>
      <c r="V347" s="409">
        <v>0</v>
      </c>
      <c r="W347" s="409">
        <v>0</v>
      </c>
      <c r="X347" s="409">
        <v>0</v>
      </c>
      <c r="Y347" s="409">
        <v>0</v>
      </c>
      <c r="Z347" s="409">
        <v>0</v>
      </c>
      <c r="AA347" s="409">
        <v>0</v>
      </c>
      <c r="AB347" s="409">
        <f t="shared" si="281"/>
        <v>0</v>
      </c>
      <c r="AC347" s="409">
        <f t="shared" si="281"/>
        <v>0</v>
      </c>
      <c r="AD347" s="409">
        <f t="shared" si="259"/>
        <v>0</v>
      </c>
      <c r="AE347" s="409">
        <v>0</v>
      </c>
      <c r="AF347" s="409">
        <v>0</v>
      </c>
      <c r="AG347" s="409">
        <f t="shared" si="260"/>
        <v>0</v>
      </c>
      <c r="AH347" s="409">
        <v>0</v>
      </c>
      <c r="AI347" s="409">
        <v>0</v>
      </c>
      <c r="AJ347" s="409">
        <f t="shared" si="261"/>
        <v>0</v>
      </c>
      <c r="AK347" s="409">
        <v>0</v>
      </c>
      <c r="AL347" s="409">
        <v>0</v>
      </c>
      <c r="AM347" s="409">
        <f t="shared" si="262"/>
        <v>0</v>
      </c>
      <c r="AN347" s="409">
        <v>0</v>
      </c>
      <c r="AO347" s="409">
        <v>0</v>
      </c>
      <c r="AP347" s="409">
        <f t="shared" si="263"/>
        <v>0</v>
      </c>
      <c r="AQ347" s="409">
        <f t="shared" si="282"/>
        <v>0</v>
      </c>
      <c r="AR347" s="409">
        <f t="shared" si="282"/>
        <v>0</v>
      </c>
      <c r="AS347" s="409">
        <f t="shared" si="264"/>
        <v>0</v>
      </c>
      <c r="AT347" s="409">
        <f t="shared" si="283"/>
        <v>0</v>
      </c>
      <c r="AU347" s="409">
        <f t="shared" si="283"/>
        <v>0</v>
      </c>
      <c r="AV347" s="409">
        <v>0</v>
      </c>
      <c r="AW347" s="409">
        <v>0</v>
      </c>
      <c r="AX347" s="409">
        <v>0</v>
      </c>
      <c r="AY347" s="409">
        <v>0</v>
      </c>
      <c r="AZ347" s="409">
        <f t="shared" si="265"/>
        <v>0</v>
      </c>
      <c r="BA347" s="409">
        <f t="shared" si="265"/>
        <v>0</v>
      </c>
    </row>
    <row r="348" spans="1:53" ht="46.5" hidden="1">
      <c r="A348" s="271"/>
      <c r="B348" s="78" t="str">
        <f t="shared" si="284"/>
        <v>13550005100515134</v>
      </c>
      <c r="C348" s="445">
        <v>2023</v>
      </c>
      <c r="D348" s="406">
        <v>20</v>
      </c>
      <c r="E348" s="406">
        <v>1</v>
      </c>
      <c r="F348" s="406">
        <v>3</v>
      </c>
      <c r="G348" s="406">
        <v>5</v>
      </c>
      <c r="H348" s="445">
        <v>5000</v>
      </c>
      <c r="I348" s="445">
        <v>5100</v>
      </c>
      <c r="J348" s="445">
        <v>515</v>
      </c>
      <c r="K348" s="407">
        <v>13</v>
      </c>
      <c r="L348" s="407">
        <v>4</v>
      </c>
      <c r="M348" s="429" t="s">
        <v>191</v>
      </c>
      <c r="N348" s="409">
        <f>IFERROR(VLOOKUP($B348,[5]OAX!$B$51:$S$1085,13,0),0)</f>
        <v>0</v>
      </c>
      <c r="O348" s="409">
        <f>IFERROR(VLOOKUP($B348,[5]OAX!$B$51:$S$1085,14,0),0)</f>
        <v>0</v>
      </c>
      <c r="P348" s="409">
        <f t="shared" si="276"/>
        <v>0</v>
      </c>
      <c r="Q348" s="430" t="s">
        <v>205</v>
      </c>
      <c r="R348" s="411">
        <f>IFERROR(VLOOKUP($B348,[5]OAX!$B$51:$S$1085,17,0),0)</f>
        <v>0</v>
      </c>
      <c r="S348" s="411">
        <f>IFERROR(VLOOKUP($B348,[5]OAX!$B$51:$S$1085,18,0),0)</f>
        <v>0</v>
      </c>
      <c r="T348" s="409">
        <v>0</v>
      </c>
      <c r="U348" s="409">
        <v>0</v>
      </c>
      <c r="V348" s="409">
        <v>0</v>
      </c>
      <c r="W348" s="409">
        <v>0</v>
      </c>
      <c r="X348" s="409">
        <v>0</v>
      </c>
      <c r="Y348" s="409">
        <v>0</v>
      </c>
      <c r="Z348" s="409">
        <v>0</v>
      </c>
      <c r="AA348" s="409">
        <v>0</v>
      </c>
      <c r="AB348" s="409">
        <f t="shared" si="281"/>
        <v>0</v>
      </c>
      <c r="AC348" s="409">
        <f t="shared" si="281"/>
        <v>0</v>
      </c>
      <c r="AD348" s="409">
        <f t="shared" si="259"/>
        <v>0</v>
      </c>
      <c r="AE348" s="409">
        <v>0</v>
      </c>
      <c r="AF348" s="409">
        <v>0</v>
      </c>
      <c r="AG348" s="409">
        <f t="shared" si="260"/>
        <v>0</v>
      </c>
      <c r="AH348" s="409">
        <v>0</v>
      </c>
      <c r="AI348" s="409">
        <v>0</v>
      </c>
      <c r="AJ348" s="409">
        <f t="shared" si="261"/>
        <v>0</v>
      </c>
      <c r="AK348" s="409">
        <v>0</v>
      </c>
      <c r="AL348" s="409">
        <v>0</v>
      </c>
      <c r="AM348" s="409">
        <f t="shared" si="262"/>
        <v>0</v>
      </c>
      <c r="AN348" s="409">
        <v>0</v>
      </c>
      <c r="AO348" s="409">
        <v>0</v>
      </c>
      <c r="AP348" s="409">
        <f t="shared" si="263"/>
        <v>0</v>
      </c>
      <c r="AQ348" s="409">
        <f t="shared" si="282"/>
        <v>0</v>
      </c>
      <c r="AR348" s="409">
        <f t="shared" si="282"/>
        <v>0</v>
      </c>
      <c r="AS348" s="409">
        <f t="shared" si="264"/>
        <v>0</v>
      </c>
      <c r="AT348" s="409">
        <f t="shared" si="283"/>
        <v>0</v>
      </c>
      <c r="AU348" s="409">
        <f t="shared" si="283"/>
        <v>0</v>
      </c>
      <c r="AV348" s="409">
        <v>0</v>
      </c>
      <c r="AW348" s="409">
        <v>0</v>
      </c>
      <c r="AX348" s="409">
        <v>0</v>
      </c>
      <c r="AY348" s="409">
        <v>0</v>
      </c>
      <c r="AZ348" s="409">
        <f t="shared" si="265"/>
        <v>0</v>
      </c>
      <c r="BA348" s="409">
        <f t="shared" si="265"/>
        <v>0</v>
      </c>
    </row>
    <row r="349" spans="1:53" ht="24.75" hidden="1">
      <c r="A349" s="271"/>
      <c r="B349" s="78" t="str">
        <f t="shared" si="284"/>
        <v>135500052004</v>
      </c>
      <c r="C349" s="394">
        <v>2023</v>
      </c>
      <c r="D349" s="394">
        <v>20</v>
      </c>
      <c r="E349" s="394">
        <v>1</v>
      </c>
      <c r="F349" s="394">
        <v>3</v>
      </c>
      <c r="G349" s="394">
        <v>5</v>
      </c>
      <c r="H349" s="394">
        <v>5000</v>
      </c>
      <c r="I349" s="394">
        <v>5200</v>
      </c>
      <c r="J349" s="394"/>
      <c r="K349" s="394" t="s">
        <v>45</v>
      </c>
      <c r="L349" s="394">
        <v>4</v>
      </c>
      <c r="M349" s="396" t="s">
        <v>133</v>
      </c>
      <c r="N349" s="397">
        <f>+N350+N355</f>
        <v>0</v>
      </c>
      <c r="O349" s="397">
        <f>+O350+O355</f>
        <v>0</v>
      </c>
      <c r="P349" s="397">
        <f t="shared" si="276"/>
        <v>0</v>
      </c>
      <c r="Q349" s="448" t="s">
        <v>45</v>
      </c>
      <c r="R349" s="449"/>
      <c r="S349" s="449"/>
      <c r="T349" s="397">
        <f>+T350+T355</f>
        <v>0</v>
      </c>
      <c r="U349" s="397">
        <f t="shared" ref="U349:AC349" si="285">+U350+U355</f>
        <v>0</v>
      </c>
      <c r="V349" s="397">
        <f t="shared" si="285"/>
        <v>0</v>
      </c>
      <c r="W349" s="397">
        <f t="shared" si="285"/>
        <v>0</v>
      </c>
      <c r="X349" s="397">
        <f t="shared" si="285"/>
        <v>0</v>
      </c>
      <c r="Y349" s="397">
        <f t="shared" si="285"/>
        <v>0</v>
      </c>
      <c r="Z349" s="397">
        <f t="shared" si="285"/>
        <v>0</v>
      </c>
      <c r="AA349" s="397">
        <f t="shared" si="285"/>
        <v>0</v>
      </c>
      <c r="AB349" s="397">
        <f t="shared" si="285"/>
        <v>0</v>
      </c>
      <c r="AC349" s="397">
        <f t="shared" si="285"/>
        <v>0</v>
      </c>
      <c r="AD349" s="397">
        <f t="shared" si="259"/>
        <v>0</v>
      </c>
      <c r="AE349" s="397">
        <f>+AE350+AE355</f>
        <v>0</v>
      </c>
      <c r="AF349" s="397">
        <f>+AF350+AF355</f>
        <v>0</v>
      </c>
      <c r="AG349" s="397">
        <f t="shared" si="260"/>
        <v>0</v>
      </c>
      <c r="AH349" s="397">
        <f>+AH350+AH355</f>
        <v>0</v>
      </c>
      <c r="AI349" s="397">
        <f>+AI350+AI355</f>
        <v>0</v>
      </c>
      <c r="AJ349" s="397">
        <f t="shared" si="261"/>
        <v>0</v>
      </c>
      <c r="AK349" s="397">
        <f>+AK350+AK355</f>
        <v>0</v>
      </c>
      <c r="AL349" s="397">
        <f>+AL350+AL355</f>
        <v>0</v>
      </c>
      <c r="AM349" s="397">
        <f t="shared" si="262"/>
        <v>0</v>
      </c>
      <c r="AN349" s="397">
        <f>+AN350+AN355</f>
        <v>0</v>
      </c>
      <c r="AO349" s="397">
        <f>+AO350+AO355</f>
        <v>0</v>
      </c>
      <c r="AP349" s="397">
        <f t="shared" si="263"/>
        <v>0</v>
      </c>
      <c r="AQ349" s="397">
        <f>+AQ350+AQ355</f>
        <v>0</v>
      </c>
      <c r="AR349" s="397">
        <f>+AR350+AR355</f>
        <v>0</v>
      </c>
      <c r="AS349" s="397">
        <f t="shared" si="264"/>
        <v>0</v>
      </c>
      <c r="AT349" s="397"/>
      <c r="AU349" s="397"/>
      <c r="AV349" s="397"/>
      <c r="AW349" s="397"/>
      <c r="AX349" s="397"/>
      <c r="AY349" s="397"/>
      <c r="AZ349" s="397"/>
      <c r="BA349" s="397"/>
    </row>
    <row r="350" spans="1:53" ht="24.75" hidden="1">
      <c r="A350" s="271"/>
      <c r="B350" s="78" t="str">
        <f t="shared" si="284"/>
        <v>135500052005214</v>
      </c>
      <c r="C350" s="400">
        <v>2023</v>
      </c>
      <c r="D350" s="400">
        <v>20</v>
      </c>
      <c r="E350" s="400">
        <v>1</v>
      </c>
      <c r="F350" s="400">
        <v>3</v>
      </c>
      <c r="G350" s="400">
        <v>5</v>
      </c>
      <c r="H350" s="400">
        <v>5000</v>
      </c>
      <c r="I350" s="400">
        <v>5200</v>
      </c>
      <c r="J350" s="400">
        <v>521</v>
      </c>
      <c r="K350" s="400"/>
      <c r="L350" s="400">
        <v>4</v>
      </c>
      <c r="M350" s="402" t="s">
        <v>195</v>
      </c>
      <c r="N350" s="403">
        <f>SUM(N351:N354)</f>
        <v>0</v>
      </c>
      <c r="O350" s="403">
        <f>SUM(O351:O354)</f>
        <v>0</v>
      </c>
      <c r="P350" s="403">
        <f t="shared" si="276"/>
        <v>0</v>
      </c>
      <c r="Q350" s="450" t="s">
        <v>45</v>
      </c>
      <c r="R350" s="451"/>
      <c r="S350" s="451"/>
      <c r="T350" s="403">
        <f>SUM(T351:T354)</f>
        <v>0</v>
      </c>
      <c r="U350" s="403">
        <f t="shared" ref="U350:AC350" si="286">SUM(U351:U354)</f>
        <v>0</v>
      </c>
      <c r="V350" s="403">
        <f t="shared" si="286"/>
        <v>0</v>
      </c>
      <c r="W350" s="403">
        <f t="shared" si="286"/>
        <v>0</v>
      </c>
      <c r="X350" s="403">
        <f t="shared" si="286"/>
        <v>0</v>
      </c>
      <c r="Y350" s="403">
        <f t="shared" si="286"/>
        <v>0</v>
      </c>
      <c r="Z350" s="403">
        <f t="shared" si="286"/>
        <v>0</v>
      </c>
      <c r="AA350" s="403">
        <f t="shared" si="286"/>
        <v>0</v>
      </c>
      <c r="AB350" s="403">
        <f t="shared" si="286"/>
        <v>0</v>
      </c>
      <c r="AC350" s="403">
        <f t="shared" si="286"/>
        <v>0</v>
      </c>
      <c r="AD350" s="403">
        <f t="shared" si="259"/>
        <v>0</v>
      </c>
      <c r="AE350" s="403">
        <f>SUM(AE351:AE354)</f>
        <v>0</v>
      </c>
      <c r="AF350" s="403">
        <f>SUM(AF351:AF354)</f>
        <v>0</v>
      </c>
      <c r="AG350" s="403">
        <f t="shared" si="260"/>
        <v>0</v>
      </c>
      <c r="AH350" s="403">
        <f>SUM(AH351:AH354)</f>
        <v>0</v>
      </c>
      <c r="AI350" s="403">
        <f>SUM(AI351:AI354)</f>
        <v>0</v>
      </c>
      <c r="AJ350" s="403">
        <f t="shared" si="261"/>
        <v>0</v>
      </c>
      <c r="AK350" s="403">
        <f>SUM(AK351:AK354)</f>
        <v>0</v>
      </c>
      <c r="AL350" s="403">
        <f>SUM(AL351:AL354)</f>
        <v>0</v>
      </c>
      <c r="AM350" s="403">
        <f t="shared" si="262"/>
        <v>0</v>
      </c>
      <c r="AN350" s="403">
        <f>SUM(AN351:AN354)</f>
        <v>0</v>
      </c>
      <c r="AO350" s="403">
        <f>SUM(AO351:AO354)</f>
        <v>0</v>
      </c>
      <c r="AP350" s="403">
        <f t="shared" si="263"/>
        <v>0</v>
      </c>
      <c r="AQ350" s="403">
        <f>SUM(AQ351:AQ354)</f>
        <v>0</v>
      </c>
      <c r="AR350" s="403">
        <f>SUM(AR351:AR354)</f>
        <v>0</v>
      </c>
      <c r="AS350" s="403">
        <f t="shared" si="264"/>
        <v>0</v>
      </c>
      <c r="AT350" s="403"/>
      <c r="AU350" s="403"/>
      <c r="AV350" s="403"/>
      <c r="AW350" s="403"/>
      <c r="AX350" s="403"/>
      <c r="AY350" s="403"/>
      <c r="AZ350" s="403"/>
      <c r="BA350" s="403"/>
    </row>
    <row r="351" spans="1:53" ht="46.5" hidden="1">
      <c r="A351" s="271"/>
      <c r="B351" s="78" t="str">
        <f t="shared" si="284"/>
        <v>1355000520052114</v>
      </c>
      <c r="C351" s="445">
        <v>2023</v>
      </c>
      <c r="D351" s="406">
        <v>20</v>
      </c>
      <c r="E351" s="406">
        <v>1</v>
      </c>
      <c r="F351" s="406">
        <v>3</v>
      </c>
      <c r="G351" s="406">
        <v>5</v>
      </c>
      <c r="H351" s="445">
        <v>5000</v>
      </c>
      <c r="I351" s="445">
        <v>5200</v>
      </c>
      <c r="J351" s="445">
        <v>521</v>
      </c>
      <c r="K351" s="407">
        <v>1</v>
      </c>
      <c r="L351" s="407">
        <v>4</v>
      </c>
      <c r="M351" s="429" t="s">
        <v>295</v>
      </c>
      <c r="N351" s="409">
        <f>IFERROR(VLOOKUP($B351,[5]OAX!$B$51:$S$1085,13,0),0)</f>
        <v>0</v>
      </c>
      <c r="O351" s="409">
        <f>IFERROR(VLOOKUP($B351,[5]OAX!$B$51:$S$1085,14,0),0)</f>
        <v>0</v>
      </c>
      <c r="P351" s="409">
        <f t="shared" si="276"/>
        <v>0</v>
      </c>
      <c r="Q351" s="430" t="s">
        <v>205</v>
      </c>
      <c r="R351" s="411">
        <f>IFERROR(VLOOKUP($B351,[5]OAX!$B$51:$S$1085,17,0),0)</f>
        <v>0</v>
      </c>
      <c r="S351" s="411">
        <f>IFERROR(VLOOKUP($B351,[5]OAX!$B$51:$S$1085,18,0),0)</f>
        <v>0</v>
      </c>
      <c r="T351" s="409">
        <v>0</v>
      </c>
      <c r="U351" s="409">
        <v>0</v>
      </c>
      <c r="V351" s="409">
        <v>0</v>
      </c>
      <c r="W351" s="409">
        <v>0</v>
      </c>
      <c r="X351" s="409">
        <v>0</v>
      </c>
      <c r="Y351" s="409">
        <v>0</v>
      </c>
      <c r="Z351" s="409">
        <v>0</v>
      </c>
      <c r="AA351" s="409">
        <v>0</v>
      </c>
      <c r="AB351" s="409">
        <f t="shared" ref="AB351:AC354" si="287">N351+T351-X351</f>
        <v>0</v>
      </c>
      <c r="AC351" s="409">
        <f t="shared" si="287"/>
        <v>0</v>
      </c>
      <c r="AD351" s="409">
        <f t="shared" si="259"/>
        <v>0</v>
      </c>
      <c r="AE351" s="409">
        <v>0</v>
      </c>
      <c r="AF351" s="409">
        <v>0</v>
      </c>
      <c r="AG351" s="409">
        <f t="shared" si="260"/>
        <v>0</v>
      </c>
      <c r="AH351" s="409">
        <v>0</v>
      </c>
      <c r="AI351" s="409">
        <v>0</v>
      </c>
      <c r="AJ351" s="409">
        <f t="shared" si="261"/>
        <v>0</v>
      </c>
      <c r="AK351" s="409">
        <v>0</v>
      </c>
      <c r="AL351" s="409">
        <v>0</v>
      </c>
      <c r="AM351" s="409">
        <f t="shared" si="262"/>
        <v>0</v>
      </c>
      <c r="AN351" s="409">
        <v>0</v>
      </c>
      <c r="AO351" s="409">
        <v>0</v>
      </c>
      <c r="AP351" s="409">
        <f t="shared" si="263"/>
        <v>0</v>
      </c>
      <c r="AQ351" s="409">
        <f t="shared" ref="AQ351:AR354" si="288">AB351-AE351--AH351-AK351-AN351</f>
        <v>0</v>
      </c>
      <c r="AR351" s="409">
        <f t="shared" si="288"/>
        <v>0</v>
      </c>
      <c r="AS351" s="409">
        <f t="shared" si="264"/>
        <v>0</v>
      </c>
      <c r="AT351" s="409">
        <f t="shared" ref="AT351:AU354" si="289">R351+V351-Z351</f>
        <v>0</v>
      </c>
      <c r="AU351" s="409">
        <f t="shared" si="289"/>
        <v>0</v>
      </c>
      <c r="AV351" s="409">
        <v>0</v>
      </c>
      <c r="AW351" s="409">
        <v>0</v>
      </c>
      <c r="AX351" s="409">
        <v>0</v>
      </c>
      <c r="AY351" s="409">
        <v>0</v>
      </c>
      <c r="AZ351" s="409">
        <f t="shared" si="265"/>
        <v>0</v>
      </c>
      <c r="BA351" s="409">
        <f t="shared" si="265"/>
        <v>0</v>
      </c>
    </row>
    <row r="352" spans="1:53" ht="46.5" hidden="1">
      <c r="A352" s="271"/>
      <c r="B352" s="78" t="str">
        <f t="shared" si="284"/>
        <v>1355000520052124</v>
      </c>
      <c r="C352" s="445">
        <v>2023</v>
      </c>
      <c r="D352" s="406">
        <v>20</v>
      </c>
      <c r="E352" s="406">
        <v>1</v>
      </c>
      <c r="F352" s="406">
        <v>3</v>
      </c>
      <c r="G352" s="406">
        <v>5</v>
      </c>
      <c r="H352" s="445">
        <v>5000</v>
      </c>
      <c r="I352" s="445">
        <v>5200</v>
      </c>
      <c r="J352" s="445">
        <v>521</v>
      </c>
      <c r="K352" s="407">
        <v>2</v>
      </c>
      <c r="L352" s="407">
        <v>4</v>
      </c>
      <c r="M352" s="429" t="s">
        <v>296</v>
      </c>
      <c r="N352" s="409">
        <f>IFERROR(VLOOKUP($B352,[5]OAX!$B$51:$S$1085,13,0),0)</f>
        <v>0</v>
      </c>
      <c r="O352" s="409">
        <f>IFERROR(VLOOKUP($B352,[5]OAX!$B$51:$S$1085,14,0),0)</f>
        <v>0</v>
      </c>
      <c r="P352" s="409">
        <f t="shared" si="276"/>
        <v>0</v>
      </c>
      <c r="Q352" s="430" t="s">
        <v>205</v>
      </c>
      <c r="R352" s="411">
        <f>IFERROR(VLOOKUP($B352,[5]OAX!$B$51:$S$1085,17,0),0)</f>
        <v>0</v>
      </c>
      <c r="S352" s="411">
        <f>IFERROR(VLOOKUP($B352,[5]OAX!$B$51:$S$1085,18,0),0)</f>
        <v>0</v>
      </c>
      <c r="T352" s="409">
        <v>0</v>
      </c>
      <c r="U352" s="409">
        <v>0</v>
      </c>
      <c r="V352" s="409">
        <v>0</v>
      </c>
      <c r="W352" s="409">
        <v>0</v>
      </c>
      <c r="X352" s="409">
        <v>0</v>
      </c>
      <c r="Y352" s="409">
        <v>0</v>
      </c>
      <c r="Z352" s="409">
        <v>0</v>
      </c>
      <c r="AA352" s="409">
        <v>0</v>
      </c>
      <c r="AB352" s="409">
        <f t="shared" si="287"/>
        <v>0</v>
      </c>
      <c r="AC352" s="409">
        <f t="shared" si="287"/>
        <v>0</v>
      </c>
      <c r="AD352" s="409">
        <f t="shared" si="259"/>
        <v>0</v>
      </c>
      <c r="AE352" s="409">
        <v>0</v>
      </c>
      <c r="AF352" s="409">
        <v>0</v>
      </c>
      <c r="AG352" s="409">
        <f t="shared" si="260"/>
        <v>0</v>
      </c>
      <c r="AH352" s="409">
        <v>0</v>
      </c>
      <c r="AI352" s="409">
        <v>0</v>
      </c>
      <c r="AJ352" s="409">
        <f t="shared" si="261"/>
        <v>0</v>
      </c>
      <c r="AK352" s="409">
        <v>0</v>
      </c>
      <c r="AL352" s="409">
        <v>0</v>
      </c>
      <c r="AM352" s="409">
        <f t="shared" si="262"/>
        <v>0</v>
      </c>
      <c r="AN352" s="409">
        <v>0</v>
      </c>
      <c r="AO352" s="409">
        <v>0</v>
      </c>
      <c r="AP352" s="409">
        <f t="shared" si="263"/>
        <v>0</v>
      </c>
      <c r="AQ352" s="409">
        <f t="shared" si="288"/>
        <v>0</v>
      </c>
      <c r="AR352" s="409">
        <f t="shared" si="288"/>
        <v>0</v>
      </c>
      <c r="AS352" s="409">
        <f t="shared" si="264"/>
        <v>0</v>
      </c>
      <c r="AT352" s="409">
        <f t="shared" si="289"/>
        <v>0</v>
      </c>
      <c r="AU352" s="409">
        <f t="shared" si="289"/>
        <v>0</v>
      </c>
      <c r="AV352" s="409">
        <v>0</v>
      </c>
      <c r="AW352" s="409">
        <v>0</v>
      </c>
      <c r="AX352" s="409">
        <v>0</v>
      </c>
      <c r="AY352" s="409">
        <v>0</v>
      </c>
      <c r="AZ352" s="409">
        <f t="shared" si="265"/>
        <v>0</v>
      </c>
      <c r="BA352" s="409">
        <f t="shared" si="265"/>
        <v>0</v>
      </c>
    </row>
    <row r="353" spans="1:53" ht="46.5" hidden="1">
      <c r="A353" s="271"/>
      <c r="B353" s="78" t="str">
        <f t="shared" si="284"/>
        <v>1355000520052134</v>
      </c>
      <c r="C353" s="445">
        <v>2023</v>
      </c>
      <c r="D353" s="406">
        <v>20</v>
      </c>
      <c r="E353" s="406">
        <v>1</v>
      </c>
      <c r="F353" s="406">
        <v>3</v>
      </c>
      <c r="G353" s="406">
        <v>5</v>
      </c>
      <c r="H353" s="445">
        <v>5000</v>
      </c>
      <c r="I353" s="445">
        <v>5200</v>
      </c>
      <c r="J353" s="445">
        <v>521</v>
      </c>
      <c r="K353" s="407">
        <v>3</v>
      </c>
      <c r="L353" s="407">
        <v>4</v>
      </c>
      <c r="M353" s="429" t="s">
        <v>297</v>
      </c>
      <c r="N353" s="409">
        <f>IFERROR(VLOOKUP($B353,[5]OAX!$B$51:$S$1085,13,0),0)</f>
        <v>0</v>
      </c>
      <c r="O353" s="409">
        <f>IFERROR(VLOOKUP($B353,[5]OAX!$B$51:$S$1085,14,0),0)</f>
        <v>0</v>
      </c>
      <c r="P353" s="409">
        <f t="shared" si="276"/>
        <v>0</v>
      </c>
      <c r="Q353" s="430" t="s">
        <v>205</v>
      </c>
      <c r="R353" s="411">
        <f>IFERROR(VLOOKUP($B353,[5]OAX!$B$51:$S$1085,17,0),0)</f>
        <v>0</v>
      </c>
      <c r="S353" s="411">
        <f>IFERROR(VLOOKUP($B353,[5]OAX!$B$51:$S$1085,18,0),0)</f>
        <v>0</v>
      </c>
      <c r="T353" s="409">
        <v>0</v>
      </c>
      <c r="U353" s="409">
        <v>0</v>
      </c>
      <c r="V353" s="409">
        <v>0</v>
      </c>
      <c r="W353" s="409">
        <v>0</v>
      </c>
      <c r="X353" s="409">
        <v>0</v>
      </c>
      <c r="Y353" s="409">
        <v>0</v>
      </c>
      <c r="Z353" s="409">
        <v>0</v>
      </c>
      <c r="AA353" s="409">
        <v>0</v>
      </c>
      <c r="AB353" s="409">
        <f t="shared" si="287"/>
        <v>0</v>
      </c>
      <c r="AC353" s="409">
        <f t="shared" si="287"/>
        <v>0</v>
      </c>
      <c r="AD353" s="409">
        <f t="shared" si="259"/>
        <v>0</v>
      </c>
      <c r="AE353" s="409">
        <v>0</v>
      </c>
      <c r="AF353" s="409">
        <v>0</v>
      </c>
      <c r="AG353" s="409">
        <f t="shared" si="260"/>
        <v>0</v>
      </c>
      <c r="AH353" s="409">
        <v>0</v>
      </c>
      <c r="AI353" s="409">
        <v>0</v>
      </c>
      <c r="AJ353" s="409">
        <f t="shared" si="261"/>
        <v>0</v>
      </c>
      <c r="AK353" s="409">
        <v>0</v>
      </c>
      <c r="AL353" s="409">
        <v>0</v>
      </c>
      <c r="AM353" s="409">
        <f t="shared" si="262"/>
        <v>0</v>
      </c>
      <c r="AN353" s="409">
        <v>0</v>
      </c>
      <c r="AO353" s="409">
        <v>0</v>
      </c>
      <c r="AP353" s="409">
        <f t="shared" si="263"/>
        <v>0</v>
      </c>
      <c r="AQ353" s="409">
        <f t="shared" si="288"/>
        <v>0</v>
      </c>
      <c r="AR353" s="409">
        <f t="shared" si="288"/>
        <v>0</v>
      </c>
      <c r="AS353" s="409">
        <f t="shared" si="264"/>
        <v>0</v>
      </c>
      <c r="AT353" s="409">
        <f t="shared" si="289"/>
        <v>0</v>
      </c>
      <c r="AU353" s="409">
        <f t="shared" si="289"/>
        <v>0</v>
      </c>
      <c r="AV353" s="409">
        <v>0</v>
      </c>
      <c r="AW353" s="409">
        <v>0</v>
      </c>
      <c r="AX353" s="409">
        <v>0</v>
      </c>
      <c r="AY353" s="409">
        <v>0</v>
      </c>
      <c r="AZ353" s="409">
        <f t="shared" si="265"/>
        <v>0</v>
      </c>
      <c r="BA353" s="409">
        <f t="shared" si="265"/>
        <v>0</v>
      </c>
    </row>
    <row r="354" spans="1:53" ht="46.5" hidden="1">
      <c r="A354" s="271"/>
      <c r="B354" s="78" t="str">
        <f t="shared" si="284"/>
        <v>1355000520052144</v>
      </c>
      <c r="C354" s="445">
        <v>2023</v>
      </c>
      <c r="D354" s="406">
        <v>20</v>
      </c>
      <c r="E354" s="406">
        <v>1</v>
      </c>
      <c r="F354" s="406">
        <v>3</v>
      </c>
      <c r="G354" s="406">
        <v>5</v>
      </c>
      <c r="H354" s="445">
        <v>5000</v>
      </c>
      <c r="I354" s="445">
        <v>5200</v>
      </c>
      <c r="J354" s="445">
        <v>521</v>
      </c>
      <c r="K354" s="407">
        <v>4</v>
      </c>
      <c r="L354" s="407">
        <v>4</v>
      </c>
      <c r="M354" s="429" t="s">
        <v>298</v>
      </c>
      <c r="N354" s="409">
        <f>IFERROR(VLOOKUP($B354,[5]OAX!$B$51:$S$1085,13,0),0)</f>
        <v>0</v>
      </c>
      <c r="O354" s="409">
        <f>IFERROR(VLOOKUP($B354,[5]OAX!$B$51:$S$1085,14,0),0)</f>
        <v>0</v>
      </c>
      <c r="P354" s="409">
        <f t="shared" si="276"/>
        <v>0</v>
      </c>
      <c r="Q354" s="430" t="s">
        <v>205</v>
      </c>
      <c r="R354" s="411">
        <f>IFERROR(VLOOKUP($B354,[5]OAX!$B$51:$S$1085,17,0),0)</f>
        <v>0</v>
      </c>
      <c r="S354" s="411">
        <f>IFERROR(VLOOKUP($B354,[5]OAX!$B$51:$S$1085,18,0),0)</f>
        <v>0</v>
      </c>
      <c r="T354" s="409">
        <v>0</v>
      </c>
      <c r="U354" s="409">
        <v>0</v>
      </c>
      <c r="V354" s="409">
        <v>0</v>
      </c>
      <c r="W354" s="409">
        <v>0</v>
      </c>
      <c r="X354" s="409">
        <v>0</v>
      </c>
      <c r="Y354" s="409">
        <v>0</v>
      </c>
      <c r="Z354" s="409">
        <v>0</v>
      </c>
      <c r="AA354" s="409">
        <v>0</v>
      </c>
      <c r="AB354" s="409">
        <f t="shared" si="287"/>
        <v>0</v>
      </c>
      <c r="AC354" s="409">
        <f t="shared" si="287"/>
        <v>0</v>
      </c>
      <c r="AD354" s="409">
        <f t="shared" si="259"/>
        <v>0</v>
      </c>
      <c r="AE354" s="409">
        <v>0</v>
      </c>
      <c r="AF354" s="409">
        <v>0</v>
      </c>
      <c r="AG354" s="409">
        <f t="shared" si="260"/>
        <v>0</v>
      </c>
      <c r="AH354" s="409">
        <v>0</v>
      </c>
      <c r="AI354" s="409">
        <v>0</v>
      </c>
      <c r="AJ354" s="409">
        <f t="shared" si="261"/>
        <v>0</v>
      </c>
      <c r="AK354" s="409">
        <v>0</v>
      </c>
      <c r="AL354" s="409">
        <v>0</v>
      </c>
      <c r="AM354" s="409">
        <f t="shared" si="262"/>
        <v>0</v>
      </c>
      <c r="AN354" s="409">
        <v>0</v>
      </c>
      <c r="AO354" s="409">
        <v>0</v>
      </c>
      <c r="AP354" s="409">
        <f t="shared" si="263"/>
        <v>0</v>
      </c>
      <c r="AQ354" s="409">
        <f t="shared" si="288"/>
        <v>0</v>
      </c>
      <c r="AR354" s="409">
        <f t="shared" si="288"/>
        <v>0</v>
      </c>
      <c r="AS354" s="409">
        <f t="shared" si="264"/>
        <v>0</v>
      </c>
      <c r="AT354" s="409">
        <f t="shared" si="289"/>
        <v>0</v>
      </c>
      <c r="AU354" s="409">
        <f t="shared" si="289"/>
        <v>0</v>
      </c>
      <c r="AV354" s="409">
        <v>0</v>
      </c>
      <c r="AW354" s="409">
        <v>0</v>
      </c>
      <c r="AX354" s="409">
        <v>0</v>
      </c>
      <c r="AY354" s="409">
        <v>0</v>
      </c>
      <c r="AZ354" s="409">
        <f t="shared" si="265"/>
        <v>0</v>
      </c>
      <c r="BA354" s="409">
        <f t="shared" si="265"/>
        <v>0</v>
      </c>
    </row>
    <row r="355" spans="1:53" ht="24.75" hidden="1">
      <c r="A355" s="271"/>
      <c r="B355" s="78" t="str">
        <f t="shared" si="284"/>
        <v>135500052005234</v>
      </c>
      <c r="C355" s="400">
        <v>2023</v>
      </c>
      <c r="D355" s="400">
        <v>20</v>
      </c>
      <c r="E355" s="400">
        <v>1</v>
      </c>
      <c r="F355" s="400">
        <v>3</v>
      </c>
      <c r="G355" s="400">
        <v>5</v>
      </c>
      <c r="H355" s="400">
        <v>5000</v>
      </c>
      <c r="I355" s="400">
        <v>5200</v>
      </c>
      <c r="J355" s="400">
        <v>523</v>
      </c>
      <c r="K355" s="400"/>
      <c r="L355" s="400">
        <v>4</v>
      </c>
      <c r="M355" s="402" t="s">
        <v>134</v>
      </c>
      <c r="N355" s="403">
        <f>SUM(N356:N359)</f>
        <v>0</v>
      </c>
      <c r="O355" s="403">
        <f>SUM(O356:O359)</f>
        <v>0</v>
      </c>
      <c r="P355" s="403">
        <f t="shared" si="276"/>
        <v>0</v>
      </c>
      <c r="Q355" s="450" t="s">
        <v>45</v>
      </c>
      <c r="R355" s="451"/>
      <c r="S355" s="451"/>
      <c r="T355" s="403">
        <f>SUM(T356:T359)</f>
        <v>0</v>
      </c>
      <c r="U355" s="403">
        <f t="shared" ref="U355:AC355" si="290">SUM(U356:U359)</f>
        <v>0</v>
      </c>
      <c r="V355" s="403">
        <f t="shared" si="290"/>
        <v>0</v>
      </c>
      <c r="W355" s="403">
        <f t="shared" si="290"/>
        <v>0</v>
      </c>
      <c r="X355" s="403">
        <f t="shared" si="290"/>
        <v>0</v>
      </c>
      <c r="Y355" s="403">
        <f t="shared" si="290"/>
        <v>0</v>
      </c>
      <c r="Z355" s="403">
        <f t="shared" si="290"/>
        <v>0</v>
      </c>
      <c r="AA355" s="403">
        <f t="shared" si="290"/>
        <v>0</v>
      </c>
      <c r="AB355" s="403">
        <f t="shared" si="290"/>
        <v>0</v>
      </c>
      <c r="AC355" s="403">
        <f t="shared" si="290"/>
        <v>0</v>
      </c>
      <c r="AD355" s="403">
        <f t="shared" si="259"/>
        <v>0</v>
      </c>
      <c r="AE355" s="403">
        <f>SUM(AE356:AE359)</f>
        <v>0</v>
      </c>
      <c r="AF355" s="403">
        <f>SUM(AF356:AF359)</f>
        <v>0</v>
      </c>
      <c r="AG355" s="403">
        <f t="shared" si="260"/>
        <v>0</v>
      </c>
      <c r="AH355" s="403">
        <f>SUM(AH356:AH359)</f>
        <v>0</v>
      </c>
      <c r="AI355" s="403">
        <f>SUM(AI356:AI359)</f>
        <v>0</v>
      </c>
      <c r="AJ355" s="403">
        <f t="shared" si="261"/>
        <v>0</v>
      </c>
      <c r="AK355" s="403">
        <f>SUM(AK356:AK359)</f>
        <v>0</v>
      </c>
      <c r="AL355" s="403">
        <f>SUM(AL356:AL359)</f>
        <v>0</v>
      </c>
      <c r="AM355" s="403">
        <f t="shared" si="262"/>
        <v>0</v>
      </c>
      <c r="AN355" s="403">
        <f>SUM(AN356:AN359)</f>
        <v>0</v>
      </c>
      <c r="AO355" s="403">
        <f>SUM(AO356:AO359)</f>
        <v>0</v>
      </c>
      <c r="AP355" s="403">
        <f t="shared" si="263"/>
        <v>0</v>
      </c>
      <c r="AQ355" s="403">
        <f>SUM(AQ356:AQ359)</f>
        <v>0</v>
      </c>
      <c r="AR355" s="403">
        <f>SUM(AR356:AR359)</f>
        <v>0</v>
      </c>
      <c r="AS355" s="403">
        <f t="shared" si="264"/>
        <v>0</v>
      </c>
      <c r="AT355" s="403"/>
      <c r="AU355" s="403"/>
      <c r="AV355" s="403"/>
      <c r="AW355" s="403"/>
      <c r="AX355" s="403"/>
      <c r="AY355" s="403"/>
      <c r="AZ355" s="403"/>
      <c r="BA355" s="403"/>
    </row>
    <row r="356" spans="1:53" ht="24.75" hidden="1">
      <c r="A356" s="271"/>
      <c r="B356" s="78" t="str">
        <f t="shared" si="284"/>
        <v>1355000520052314</v>
      </c>
      <c r="C356" s="445">
        <v>2023</v>
      </c>
      <c r="D356" s="406">
        <v>20</v>
      </c>
      <c r="E356" s="406">
        <v>1</v>
      </c>
      <c r="F356" s="406">
        <v>3</v>
      </c>
      <c r="G356" s="406">
        <v>5</v>
      </c>
      <c r="H356" s="445">
        <v>5000</v>
      </c>
      <c r="I356" s="445">
        <v>5200</v>
      </c>
      <c r="J356" s="445">
        <v>523</v>
      </c>
      <c r="K356" s="407">
        <v>1</v>
      </c>
      <c r="L356" s="407">
        <v>4</v>
      </c>
      <c r="M356" s="429" t="s">
        <v>299</v>
      </c>
      <c r="N356" s="409">
        <f>IFERROR(VLOOKUP($B356,[5]OAX!$B$51:$S$1085,13,0),0)</f>
        <v>0</v>
      </c>
      <c r="O356" s="409">
        <f>IFERROR(VLOOKUP($B356,[5]OAX!$B$51:$S$1085,14,0),0)</f>
        <v>0</v>
      </c>
      <c r="P356" s="409">
        <f t="shared" si="276"/>
        <v>0</v>
      </c>
      <c r="Q356" s="430" t="s">
        <v>59</v>
      </c>
      <c r="R356" s="411">
        <f>IFERROR(VLOOKUP($B356,[5]OAX!$B$51:$S$1085,17,0),0)</f>
        <v>0</v>
      </c>
      <c r="S356" s="411">
        <f>IFERROR(VLOOKUP($B356,[5]OAX!$B$51:$S$1085,18,0),0)</f>
        <v>0</v>
      </c>
      <c r="T356" s="409">
        <v>0</v>
      </c>
      <c r="U356" s="409">
        <v>0</v>
      </c>
      <c r="V356" s="409">
        <v>0</v>
      </c>
      <c r="W356" s="409">
        <v>0</v>
      </c>
      <c r="X356" s="409">
        <v>0</v>
      </c>
      <c r="Y356" s="409">
        <v>0</v>
      </c>
      <c r="Z356" s="409">
        <v>0</v>
      </c>
      <c r="AA356" s="409">
        <v>0</v>
      </c>
      <c r="AB356" s="409">
        <f t="shared" ref="AB356:AC359" si="291">N356+T356-X356</f>
        <v>0</v>
      </c>
      <c r="AC356" s="409">
        <f t="shared" si="291"/>
        <v>0</v>
      </c>
      <c r="AD356" s="409">
        <f t="shared" si="259"/>
        <v>0</v>
      </c>
      <c r="AE356" s="409">
        <v>0</v>
      </c>
      <c r="AF356" s="409">
        <v>0</v>
      </c>
      <c r="AG356" s="409">
        <f t="shared" si="260"/>
        <v>0</v>
      </c>
      <c r="AH356" s="409">
        <v>0</v>
      </c>
      <c r="AI356" s="409">
        <v>0</v>
      </c>
      <c r="AJ356" s="409">
        <f t="shared" si="261"/>
        <v>0</v>
      </c>
      <c r="AK356" s="409">
        <v>0</v>
      </c>
      <c r="AL356" s="409">
        <v>0</v>
      </c>
      <c r="AM356" s="409">
        <f t="shared" si="262"/>
        <v>0</v>
      </c>
      <c r="AN356" s="409">
        <v>0</v>
      </c>
      <c r="AO356" s="409">
        <v>0</v>
      </c>
      <c r="AP356" s="409">
        <f t="shared" si="263"/>
        <v>0</v>
      </c>
      <c r="AQ356" s="409">
        <f t="shared" ref="AQ356:AR359" si="292">AB356-AE356--AH356-AK356-AN356</f>
        <v>0</v>
      </c>
      <c r="AR356" s="409">
        <f t="shared" si="292"/>
        <v>0</v>
      </c>
      <c r="AS356" s="409">
        <f t="shared" si="264"/>
        <v>0</v>
      </c>
      <c r="AT356" s="409">
        <f t="shared" ref="AT356:AU359" si="293">R356+V356-Z356</f>
        <v>0</v>
      </c>
      <c r="AU356" s="409">
        <f t="shared" si="293"/>
        <v>0</v>
      </c>
      <c r="AV356" s="409">
        <v>0</v>
      </c>
      <c r="AW356" s="409">
        <v>0</v>
      </c>
      <c r="AX356" s="409">
        <v>0</v>
      </c>
      <c r="AY356" s="409">
        <v>0</v>
      </c>
      <c r="AZ356" s="409">
        <f t="shared" si="265"/>
        <v>0</v>
      </c>
      <c r="BA356" s="409">
        <f t="shared" si="265"/>
        <v>0</v>
      </c>
    </row>
    <row r="357" spans="1:53" ht="24.75" hidden="1">
      <c r="A357" s="271"/>
      <c r="B357" s="78" t="str">
        <f t="shared" si="284"/>
        <v>1355000520052324</v>
      </c>
      <c r="C357" s="445">
        <v>2023</v>
      </c>
      <c r="D357" s="406">
        <v>20</v>
      </c>
      <c r="E357" s="406">
        <v>1</v>
      </c>
      <c r="F357" s="406">
        <v>3</v>
      </c>
      <c r="G357" s="406">
        <v>5</v>
      </c>
      <c r="H357" s="445">
        <v>5000</v>
      </c>
      <c r="I357" s="445">
        <v>5200</v>
      </c>
      <c r="J357" s="445">
        <v>523</v>
      </c>
      <c r="K357" s="407">
        <v>2</v>
      </c>
      <c r="L357" s="407">
        <v>4</v>
      </c>
      <c r="M357" s="429" t="s">
        <v>201</v>
      </c>
      <c r="N357" s="409">
        <f>IFERROR(VLOOKUP($B357,[5]OAX!$B$51:$S$1085,13,0),0)</f>
        <v>0</v>
      </c>
      <c r="O357" s="409">
        <f>IFERROR(VLOOKUP($B357,[5]OAX!$B$51:$S$1085,14,0),0)</f>
        <v>0</v>
      </c>
      <c r="P357" s="409">
        <f t="shared" si="276"/>
        <v>0</v>
      </c>
      <c r="Q357" s="430" t="s">
        <v>59</v>
      </c>
      <c r="R357" s="411">
        <f>IFERROR(VLOOKUP($B357,[5]OAX!$B$51:$S$1085,17,0),0)</f>
        <v>0</v>
      </c>
      <c r="S357" s="411">
        <f>IFERROR(VLOOKUP($B357,[5]OAX!$B$51:$S$1085,18,0),0)</f>
        <v>0</v>
      </c>
      <c r="T357" s="409">
        <v>0</v>
      </c>
      <c r="U357" s="409">
        <v>0</v>
      </c>
      <c r="V357" s="409">
        <v>0</v>
      </c>
      <c r="W357" s="409">
        <v>0</v>
      </c>
      <c r="X357" s="409">
        <v>0</v>
      </c>
      <c r="Y357" s="409">
        <v>0</v>
      </c>
      <c r="Z357" s="409">
        <v>0</v>
      </c>
      <c r="AA357" s="409">
        <v>0</v>
      </c>
      <c r="AB357" s="409">
        <f t="shared" si="291"/>
        <v>0</v>
      </c>
      <c r="AC357" s="409">
        <f t="shared" si="291"/>
        <v>0</v>
      </c>
      <c r="AD357" s="409">
        <f t="shared" si="259"/>
        <v>0</v>
      </c>
      <c r="AE357" s="409">
        <v>0</v>
      </c>
      <c r="AF357" s="409">
        <v>0</v>
      </c>
      <c r="AG357" s="409">
        <f t="shared" si="260"/>
        <v>0</v>
      </c>
      <c r="AH357" s="409">
        <v>0</v>
      </c>
      <c r="AI357" s="409">
        <v>0</v>
      </c>
      <c r="AJ357" s="409">
        <f t="shared" si="261"/>
        <v>0</v>
      </c>
      <c r="AK357" s="409">
        <v>0</v>
      </c>
      <c r="AL357" s="409">
        <v>0</v>
      </c>
      <c r="AM357" s="409">
        <f t="shared" si="262"/>
        <v>0</v>
      </c>
      <c r="AN357" s="409">
        <v>0</v>
      </c>
      <c r="AO357" s="409">
        <v>0</v>
      </c>
      <c r="AP357" s="409">
        <f t="shared" si="263"/>
        <v>0</v>
      </c>
      <c r="AQ357" s="409">
        <f t="shared" si="292"/>
        <v>0</v>
      </c>
      <c r="AR357" s="409">
        <f t="shared" si="292"/>
        <v>0</v>
      </c>
      <c r="AS357" s="409">
        <f t="shared" si="264"/>
        <v>0</v>
      </c>
      <c r="AT357" s="409">
        <f t="shared" si="293"/>
        <v>0</v>
      </c>
      <c r="AU357" s="409">
        <f t="shared" si="293"/>
        <v>0</v>
      </c>
      <c r="AV357" s="409">
        <v>0</v>
      </c>
      <c r="AW357" s="409">
        <v>0</v>
      </c>
      <c r="AX357" s="409">
        <v>0</v>
      </c>
      <c r="AY357" s="409">
        <v>0</v>
      </c>
      <c r="AZ357" s="409">
        <f t="shared" si="265"/>
        <v>0</v>
      </c>
      <c r="BA357" s="409">
        <f t="shared" si="265"/>
        <v>0</v>
      </c>
    </row>
    <row r="358" spans="1:53" ht="24.75" hidden="1">
      <c r="A358" s="271"/>
      <c r="B358" s="78" t="str">
        <f t="shared" si="284"/>
        <v>1355000520052334</v>
      </c>
      <c r="C358" s="445">
        <v>2023</v>
      </c>
      <c r="D358" s="406">
        <v>20</v>
      </c>
      <c r="E358" s="406">
        <v>1</v>
      </c>
      <c r="F358" s="406">
        <v>3</v>
      </c>
      <c r="G358" s="406">
        <v>5</v>
      </c>
      <c r="H358" s="445">
        <v>5000</v>
      </c>
      <c r="I358" s="445">
        <v>5200</v>
      </c>
      <c r="J358" s="445">
        <v>523</v>
      </c>
      <c r="K358" s="407">
        <v>3</v>
      </c>
      <c r="L358" s="407">
        <v>4</v>
      </c>
      <c r="M358" s="429" t="s">
        <v>268</v>
      </c>
      <c r="N358" s="409">
        <f>IFERROR(VLOOKUP($B358,[5]OAX!$B$51:$S$1085,13,0),0)</f>
        <v>0</v>
      </c>
      <c r="O358" s="409">
        <f>IFERROR(VLOOKUP($B358,[5]OAX!$B$51:$S$1085,14,0),0)</f>
        <v>0</v>
      </c>
      <c r="P358" s="409">
        <f t="shared" si="276"/>
        <v>0</v>
      </c>
      <c r="Q358" s="430" t="s">
        <v>59</v>
      </c>
      <c r="R358" s="411">
        <f>IFERROR(VLOOKUP($B358,[5]OAX!$B$51:$S$1085,17,0),0)</f>
        <v>0</v>
      </c>
      <c r="S358" s="411">
        <f>IFERROR(VLOOKUP($B358,[5]OAX!$B$51:$S$1085,18,0),0)</f>
        <v>0</v>
      </c>
      <c r="T358" s="409">
        <v>0</v>
      </c>
      <c r="U358" s="409">
        <v>0</v>
      </c>
      <c r="V358" s="409">
        <v>0</v>
      </c>
      <c r="W358" s="409">
        <v>0</v>
      </c>
      <c r="X358" s="409">
        <v>0</v>
      </c>
      <c r="Y358" s="409">
        <v>0</v>
      </c>
      <c r="Z358" s="409">
        <v>0</v>
      </c>
      <c r="AA358" s="409">
        <v>0</v>
      </c>
      <c r="AB358" s="409">
        <f t="shared" si="291"/>
        <v>0</v>
      </c>
      <c r="AC358" s="409">
        <f t="shared" si="291"/>
        <v>0</v>
      </c>
      <c r="AD358" s="409">
        <f t="shared" si="259"/>
        <v>0</v>
      </c>
      <c r="AE358" s="409">
        <v>0</v>
      </c>
      <c r="AF358" s="409">
        <v>0</v>
      </c>
      <c r="AG358" s="409">
        <f t="shared" si="260"/>
        <v>0</v>
      </c>
      <c r="AH358" s="409">
        <v>0</v>
      </c>
      <c r="AI358" s="409">
        <v>0</v>
      </c>
      <c r="AJ358" s="409">
        <f t="shared" si="261"/>
        <v>0</v>
      </c>
      <c r="AK358" s="409">
        <v>0</v>
      </c>
      <c r="AL358" s="409">
        <v>0</v>
      </c>
      <c r="AM358" s="409">
        <f t="shared" si="262"/>
        <v>0</v>
      </c>
      <c r="AN358" s="409">
        <v>0</v>
      </c>
      <c r="AO358" s="409">
        <v>0</v>
      </c>
      <c r="AP358" s="409">
        <f t="shared" si="263"/>
        <v>0</v>
      </c>
      <c r="AQ358" s="409">
        <f t="shared" si="292"/>
        <v>0</v>
      </c>
      <c r="AR358" s="409">
        <f t="shared" si="292"/>
        <v>0</v>
      </c>
      <c r="AS358" s="409">
        <f t="shared" si="264"/>
        <v>0</v>
      </c>
      <c r="AT358" s="409">
        <f t="shared" si="293"/>
        <v>0</v>
      </c>
      <c r="AU358" s="409">
        <f t="shared" si="293"/>
        <v>0</v>
      </c>
      <c r="AV358" s="409">
        <v>0</v>
      </c>
      <c r="AW358" s="409">
        <v>0</v>
      </c>
      <c r="AX358" s="409">
        <v>0</v>
      </c>
      <c r="AY358" s="409">
        <v>0</v>
      </c>
      <c r="AZ358" s="409">
        <f t="shared" si="265"/>
        <v>0</v>
      </c>
      <c r="BA358" s="409">
        <f t="shared" si="265"/>
        <v>0</v>
      </c>
    </row>
    <row r="359" spans="1:53" ht="24.75" hidden="1">
      <c r="A359" s="271"/>
      <c r="B359" s="78" t="str">
        <f t="shared" si="284"/>
        <v>1355000520052344</v>
      </c>
      <c r="C359" s="445">
        <v>2023</v>
      </c>
      <c r="D359" s="406">
        <v>20</v>
      </c>
      <c r="E359" s="406">
        <v>1</v>
      </c>
      <c r="F359" s="406">
        <v>3</v>
      </c>
      <c r="G359" s="406">
        <v>5</v>
      </c>
      <c r="H359" s="445">
        <v>5000</v>
      </c>
      <c r="I359" s="445">
        <v>5200</v>
      </c>
      <c r="J359" s="445">
        <v>523</v>
      </c>
      <c r="K359" s="407">
        <v>4</v>
      </c>
      <c r="L359" s="407">
        <v>4</v>
      </c>
      <c r="M359" s="429" t="s">
        <v>300</v>
      </c>
      <c r="N359" s="409">
        <f>IFERROR(VLOOKUP($B359,[5]OAX!$B$51:$S$1085,13,0),0)</f>
        <v>0</v>
      </c>
      <c r="O359" s="409">
        <f>IFERROR(VLOOKUP($B359,[5]OAX!$B$51:$S$1085,14,0),0)</f>
        <v>0</v>
      </c>
      <c r="P359" s="409">
        <f t="shared" si="276"/>
        <v>0</v>
      </c>
      <c r="Q359" s="430" t="s">
        <v>59</v>
      </c>
      <c r="R359" s="411">
        <f>IFERROR(VLOOKUP($B359,[5]OAX!$B$51:$S$1085,17,0),0)</f>
        <v>0</v>
      </c>
      <c r="S359" s="411">
        <f>IFERROR(VLOOKUP($B359,[5]OAX!$B$51:$S$1085,18,0),0)</f>
        <v>0</v>
      </c>
      <c r="T359" s="409">
        <v>0</v>
      </c>
      <c r="U359" s="409">
        <v>0</v>
      </c>
      <c r="V359" s="409">
        <v>0</v>
      </c>
      <c r="W359" s="409">
        <v>0</v>
      </c>
      <c r="X359" s="409">
        <v>0</v>
      </c>
      <c r="Y359" s="409">
        <v>0</v>
      </c>
      <c r="Z359" s="409">
        <v>0</v>
      </c>
      <c r="AA359" s="409">
        <v>0</v>
      </c>
      <c r="AB359" s="409">
        <f t="shared" si="291"/>
        <v>0</v>
      </c>
      <c r="AC359" s="409">
        <f t="shared" si="291"/>
        <v>0</v>
      </c>
      <c r="AD359" s="409">
        <f t="shared" si="259"/>
        <v>0</v>
      </c>
      <c r="AE359" s="409">
        <v>0</v>
      </c>
      <c r="AF359" s="409">
        <v>0</v>
      </c>
      <c r="AG359" s="409">
        <f t="shared" si="260"/>
        <v>0</v>
      </c>
      <c r="AH359" s="409">
        <v>0</v>
      </c>
      <c r="AI359" s="409">
        <v>0</v>
      </c>
      <c r="AJ359" s="409">
        <f t="shared" si="261"/>
        <v>0</v>
      </c>
      <c r="AK359" s="409">
        <v>0</v>
      </c>
      <c r="AL359" s="409">
        <v>0</v>
      </c>
      <c r="AM359" s="409">
        <f t="shared" si="262"/>
        <v>0</v>
      </c>
      <c r="AN359" s="409">
        <v>0</v>
      </c>
      <c r="AO359" s="409">
        <v>0</v>
      </c>
      <c r="AP359" s="409">
        <f t="shared" si="263"/>
        <v>0</v>
      </c>
      <c r="AQ359" s="409">
        <f t="shared" si="292"/>
        <v>0</v>
      </c>
      <c r="AR359" s="409">
        <f t="shared" si="292"/>
        <v>0</v>
      </c>
      <c r="AS359" s="409">
        <f t="shared" si="264"/>
        <v>0</v>
      </c>
      <c r="AT359" s="409">
        <f t="shared" si="293"/>
        <v>0</v>
      </c>
      <c r="AU359" s="409">
        <f t="shared" si="293"/>
        <v>0</v>
      </c>
      <c r="AV359" s="409">
        <v>0</v>
      </c>
      <c r="AW359" s="409">
        <v>0</v>
      </c>
      <c r="AX359" s="409">
        <v>0</v>
      </c>
      <c r="AY359" s="409">
        <v>0</v>
      </c>
      <c r="AZ359" s="409">
        <f t="shared" si="265"/>
        <v>0</v>
      </c>
      <c r="BA359" s="409">
        <f t="shared" si="265"/>
        <v>0</v>
      </c>
    </row>
    <row r="360" spans="1:53" ht="24.75" hidden="1">
      <c r="A360" s="271"/>
      <c r="B360" s="78" t="str">
        <f t="shared" si="284"/>
        <v>135500055004</v>
      </c>
      <c r="C360" s="394">
        <v>2023</v>
      </c>
      <c r="D360" s="394">
        <v>20</v>
      </c>
      <c r="E360" s="394">
        <v>1</v>
      </c>
      <c r="F360" s="394">
        <v>3</v>
      </c>
      <c r="G360" s="394">
        <v>5</v>
      </c>
      <c r="H360" s="394">
        <v>5000</v>
      </c>
      <c r="I360" s="394">
        <v>5500</v>
      </c>
      <c r="J360" s="394"/>
      <c r="K360" s="394"/>
      <c r="L360" s="394">
        <v>4</v>
      </c>
      <c r="M360" s="396" t="s">
        <v>150</v>
      </c>
      <c r="N360" s="397">
        <f>+N361</f>
        <v>0</v>
      </c>
      <c r="O360" s="397">
        <f>+O361</f>
        <v>0</v>
      </c>
      <c r="P360" s="397">
        <f t="shared" si="276"/>
        <v>0</v>
      </c>
      <c r="Q360" s="448" t="s">
        <v>45</v>
      </c>
      <c r="R360" s="449"/>
      <c r="S360" s="449"/>
      <c r="T360" s="397">
        <f>+T361</f>
        <v>0</v>
      </c>
      <c r="U360" s="397">
        <f t="shared" ref="U360:AC361" si="294">+U361</f>
        <v>0</v>
      </c>
      <c r="V360" s="397">
        <f t="shared" si="294"/>
        <v>0</v>
      </c>
      <c r="W360" s="397">
        <f t="shared" si="294"/>
        <v>0</v>
      </c>
      <c r="X360" s="397">
        <f t="shared" si="294"/>
        <v>0</v>
      </c>
      <c r="Y360" s="397">
        <f t="shared" si="294"/>
        <v>0</v>
      </c>
      <c r="Z360" s="397">
        <f t="shared" si="294"/>
        <v>0</v>
      </c>
      <c r="AA360" s="397">
        <f t="shared" si="294"/>
        <v>0</v>
      </c>
      <c r="AB360" s="397">
        <f t="shared" si="294"/>
        <v>0</v>
      </c>
      <c r="AC360" s="397">
        <f t="shared" si="294"/>
        <v>0</v>
      </c>
      <c r="AD360" s="397">
        <f t="shared" si="259"/>
        <v>0</v>
      </c>
      <c r="AE360" s="397">
        <f>+AE361</f>
        <v>0</v>
      </c>
      <c r="AF360" s="397">
        <f>+AF361</f>
        <v>0</v>
      </c>
      <c r="AG360" s="397">
        <f t="shared" si="260"/>
        <v>0</v>
      </c>
      <c r="AH360" s="397">
        <f>+AH361</f>
        <v>0</v>
      </c>
      <c r="AI360" s="397">
        <f>+AI361</f>
        <v>0</v>
      </c>
      <c r="AJ360" s="397">
        <f t="shared" si="261"/>
        <v>0</v>
      </c>
      <c r="AK360" s="397">
        <f>+AK361</f>
        <v>0</v>
      </c>
      <c r="AL360" s="397">
        <f>+AL361</f>
        <v>0</v>
      </c>
      <c r="AM360" s="397">
        <f t="shared" si="262"/>
        <v>0</v>
      </c>
      <c r="AN360" s="397">
        <f>+AN361</f>
        <v>0</v>
      </c>
      <c r="AO360" s="397">
        <f>+AO361</f>
        <v>0</v>
      </c>
      <c r="AP360" s="397">
        <f t="shared" si="263"/>
        <v>0</v>
      </c>
      <c r="AQ360" s="397">
        <f>+AQ361</f>
        <v>0</v>
      </c>
      <c r="AR360" s="397">
        <f>+AR361</f>
        <v>0</v>
      </c>
      <c r="AS360" s="397">
        <f t="shared" si="264"/>
        <v>0</v>
      </c>
      <c r="AT360" s="397"/>
      <c r="AU360" s="397"/>
      <c r="AV360" s="397"/>
      <c r="AW360" s="397"/>
      <c r="AX360" s="397"/>
      <c r="AY360" s="397"/>
      <c r="AZ360" s="397"/>
      <c r="BA360" s="397"/>
    </row>
    <row r="361" spans="1:53" ht="24.75" hidden="1">
      <c r="A361" s="271"/>
      <c r="B361" s="78" t="str">
        <f t="shared" si="284"/>
        <v>135500055005514</v>
      </c>
      <c r="C361" s="400">
        <v>2023</v>
      </c>
      <c r="D361" s="400">
        <v>20</v>
      </c>
      <c r="E361" s="400">
        <v>1</v>
      </c>
      <c r="F361" s="400">
        <v>3</v>
      </c>
      <c r="G361" s="400">
        <v>5</v>
      </c>
      <c r="H361" s="400">
        <v>5000</v>
      </c>
      <c r="I361" s="400">
        <v>5500</v>
      </c>
      <c r="J361" s="400">
        <v>551</v>
      </c>
      <c r="K361" s="400"/>
      <c r="L361" s="400">
        <v>4</v>
      </c>
      <c r="M361" s="402" t="s">
        <v>151</v>
      </c>
      <c r="N361" s="403">
        <f>+N362</f>
        <v>0</v>
      </c>
      <c r="O361" s="403">
        <f>+O362</f>
        <v>0</v>
      </c>
      <c r="P361" s="403">
        <f t="shared" si="276"/>
        <v>0</v>
      </c>
      <c r="Q361" s="450" t="s">
        <v>45</v>
      </c>
      <c r="R361" s="451"/>
      <c r="S361" s="451"/>
      <c r="T361" s="403">
        <f>+T362</f>
        <v>0</v>
      </c>
      <c r="U361" s="403">
        <f t="shared" si="294"/>
        <v>0</v>
      </c>
      <c r="V361" s="403">
        <f t="shared" si="294"/>
        <v>0</v>
      </c>
      <c r="W361" s="403">
        <f t="shared" si="294"/>
        <v>0</v>
      </c>
      <c r="X361" s="403">
        <f t="shared" si="294"/>
        <v>0</v>
      </c>
      <c r="Y361" s="403">
        <f t="shared" si="294"/>
        <v>0</v>
      </c>
      <c r="Z361" s="403">
        <f t="shared" si="294"/>
        <v>0</v>
      </c>
      <c r="AA361" s="403">
        <f t="shared" si="294"/>
        <v>0</v>
      </c>
      <c r="AB361" s="403">
        <f t="shared" si="294"/>
        <v>0</v>
      </c>
      <c r="AC361" s="403">
        <f t="shared" si="294"/>
        <v>0</v>
      </c>
      <c r="AD361" s="403">
        <f t="shared" si="259"/>
        <v>0</v>
      </c>
      <c r="AE361" s="403">
        <f>+AE362</f>
        <v>0</v>
      </c>
      <c r="AF361" s="403">
        <f>+AF362</f>
        <v>0</v>
      </c>
      <c r="AG361" s="403">
        <f t="shared" si="260"/>
        <v>0</v>
      </c>
      <c r="AH361" s="403">
        <f>+AH362</f>
        <v>0</v>
      </c>
      <c r="AI361" s="403">
        <f>+AI362</f>
        <v>0</v>
      </c>
      <c r="AJ361" s="403">
        <f t="shared" si="261"/>
        <v>0</v>
      </c>
      <c r="AK361" s="403">
        <f>+AK362</f>
        <v>0</v>
      </c>
      <c r="AL361" s="403">
        <f>+AL362</f>
        <v>0</v>
      </c>
      <c r="AM361" s="403">
        <f t="shared" si="262"/>
        <v>0</v>
      </c>
      <c r="AN361" s="403">
        <f>+AN362</f>
        <v>0</v>
      </c>
      <c r="AO361" s="403">
        <f>+AO362</f>
        <v>0</v>
      </c>
      <c r="AP361" s="403">
        <f t="shared" si="263"/>
        <v>0</v>
      </c>
      <c r="AQ361" s="403">
        <f>+AQ362</f>
        <v>0</v>
      </c>
      <c r="AR361" s="403">
        <f>+AR362</f>
        <v>0</v>
      </c>
      <c r="AS361" s="403">
        <f t="shared" si="264"/>
        <v>0</v>
      </c>
      <c r="AT361" s="403"/>
      <c r="AU361" s="403"/>
      <c r="AV361" s="403"/>
      <c r="AW361" s="403"/>
      <c r="AX361" s="403"/>
      <c r="AY361" s="403"/>
      <c r="AZ361" s="403"/>
      <c r="BA361" s="403"/>
    </row>
    <row r="362" spans="1:53" ht="24.75" hidden="1">
      <c r="A362" s="271"/>
      <c r="B362" s="78" t="str">
        <f t="shared" si="284"/>
        <v>1355000550055114</v>
      </c>
      <c r="C362" s="445">
        <v>2023</v>
      </c>
      <c r="D362" s="406">
        <v>20</v>
      </c>
      <c r="E362" s="406">
        <v>1</v>
      </c>
      <c r="F362" s="406">
        <v>3</v>
      </c>
      <c r="G362" s="406">
        <v>5</v>
      </c>
      <c r="H362" s="445">
        <v>5000</v>
      </c>
      <c r="I362" s="445">
        <v>5500</v>
      </c>
      <c r="J362" s="445">
        <v>551</v>
      </c>
      <c r="K362" s="407">
        <v>1</v>
      </c>
      <c r="L362" s="407">
        <v>4</v>
      </c>
      <c r="M362" s="429" t="s">
        <v>152</v>
      </c>
      <c r="N362" s="409">
        <f>IFERROR(VLOOKUP($B362,[5]OAX!$B$51:$S$1085,13,0),0)</f>
        <v>0</v>
      </c>
      <c r="O362" s="409">
        <f>IFERROR(VLOOKUP($B362,[5]OAX!$B$51:$S$1085,14,0),0)</f>
        <v>0</v>
      </c>
      <c r="P362" s="409">
        <f t="shared" si="276"/>
        <v>0</v>
      </c>
      <c r="Q362" s="430" t="s">
        <v>59</v>
      </c>
      <c r="R362" s="411">
        <f>IFERROR(VLOOKUP($B362,[5]OAX!$B$51:$S$1085,17,0),0)</f>
        <v>0</v>
      </c>
      <c r="S362" s="411">
        <f>IFERROR(VLOOKUP($B362,[5]OAX!$B$51:$S$1085,18,0),0)</f>
        <v>0</v>
      </c>
      <c r="T362" s="409">
        <v>0</v>
      </c>
      <c r="U362" s="409">
        <v>0</v>
      </c>
      <c r="V362" s="409">
        <v>0</v>
      </c>
      <c r="W362" s="409">
        <v>0</v>
      </c>
      <c r="X362" s="409">
        <v>0</v>
      </c>
      <c r="Y362" s="409">
        <v>0</v>
      </c>
      <c r="Z362" s="409">
        <v>0</v>
      </c>
      <c r="AA362" s="409">
        <v>0</v>
      </c>
      <c r="AB362" s="409">
        <f>N362+T362-X362</f>
        <v>0</v>
      </c>
      <c r="AC362" s="409">
        <f>O362+U362-Y362</f>
        <v>0</v>
      </c>
      <c r="AD362" s="409">
        <f t="shared" si="259"/>
        <v>0</v>
      </c>
      <c r="AE362" s="409">
        <v>0</v>
      </c>
      <c r="AF362" s="409">
        <v>0</v>
      </c>
      <c r="AG362" s="409">
        <f t="shared" si="260"/>
        <v>0</v>
      </c>
      <c r="AH362" s="409">
        <v>0</v>
      </c>
      <c r="AI362" s="409">
        <v>0</v>
      </c>
      <c r="AJ362" s="409">
        <f t="shared" si="261"/>
        <v>0</v>
      </c>
      <c r="AK362" s="409">
        <v>0</v>
      </c>
      <c r="AL362" s="409">
        <v>0</v>
      </c>
      <c r="AM362" s="409">
        <f t="shared" si="262"/>
        <v>0</v>
      </c>
      <c r="AN362" s="409">
        <v>0</v>
      </c>
      <c r="AO362" s="409">
        <v>0</v>
      </c>
      <c r="AP362" s="409">
        <f t="shared" si="263"/>
        <v>0</v>
      </c>
      <c r="AQ362" s="409">
        <f>AB362-AE362--AH362-AK362-AN362</f>
        <v>0</v>
      </c>
      <c r="AR362" s="409">
        <f>AC362-AF362--AI362-AL362-AO362</f>
        <v>0</v>
      </c>
      <c r="AS362" s="409">
        <f t="shared" si="264"/>
        <v>0</v>
      </c>
      <c r="AT362" s="409">
        <f>R362+V362-Z362</f>
        <v>0</v>
      </c>
      <c r="AU362" s="409">
        <f>S362+W362-AA362</f>
        <v>0</v>
      </c>
      <c r="AV362" s="409">
        <v>0</v>
      </c>
      <c r="AW362" s="409">
        <v>0</v>
      </c>
      <c r="AX362" s="409">
        <v>0</v>
      </c>
      <c r="AY362" s="409">
        <v>0</v>
      </c>
      <c r="AZ362" s="409">
        <f t="shared" si="265"/>
        <v>0</v>
      </c>
      <c r="BA362" s="409">
        <f t="shared" si="265"/>
        <v>0</v>
      </c>
    </row>
    <row r="363" spans="1:53" ht="24.75" hidden="1">
      <c r="A363" s="271"/>
      <c r="B363" s="78" t="str">
        <f t="shared" si="284"/>
        <v>135500059004</v>
      </c>
      <c r="C363" s="394">
        <v>2023</v>
      </c>
      <c r="D363" s="394">
        <v>20</v>
      </c>
      <c r="E363" s="394">
        <v>1</v>
      </c>
      <c r="F363" s="394">
        <v>3</v>
      </c>
      <c r="G363" s="394">
        <v>5</v>
      </c>
      <c r="H363" s="394">
        <v>5000</v>
      </c>
      <c r="I363" s="394">
        <v>5900</v>
      </c>
      <c r="J363" s="394"/>
      <c r="K363" s="394"/>
      <c r="L363" s="394">
        <v>4</v>
      </c>
      <c r="M363" s="396" t="s">
        <v>240</v>
      </c>
      <c r="N363" s="397">
        <f>+N364</f>
        <v>0</v>
      </c>
      <c r="O363" s="397">
        <f>+O364</f>
        <v>0</v>
      </c>
      <c r="P363" s="397">
        <f t="shared" si="276"/>
        <v>0</v>
      </c>
      <c r="Q363" s="448"/>
      <c r="R363" s="449"/>
      <c r="S363" s="449"/>
      <c r="T363" s="397">
        <f>+T364</f>
        <v>0</v>
      </c>
      <c r="U363" s="397">
        <f t="shared" ref="U363:AC364" si="295">+U364</f>
        <v>0</v>
      </c>
      <c r="V363" s="397">
        <f t="shared" si="295"/>
        <v>0</v>
      </c>
      <c r="W363" s="397">
        <f t="shared" si="295"/>
        <v>0</v>
      </c>
      <c r="X363" s="397">
        <f t="shared" si="295"/>
        <v>0</v>
      </c>
      <c r="Y363" s="397">
        <f t="shared" si="295"/>
        <v>0</v>
      </c>
      <c r="Z363" s="397">
        <f t="shared" si="295"/>
        <v>0</v>
      </c>
      <c r="AA363" s="397">
        <f t="shared" si="295"/>
        <v>0</v>
      </c>
      <c r="AB363" s="397">
        <f t="shared" si="295"/>
        <v>0</v>
      </c>
      <c r="AC363" s="397">
        <f t="shared" si="295"/>
        <v>0</v>
      </c>
      <c r="AD363" s="397">
        <f t="shared" si="259"/>
        <v>0</v>
      </c>
      <c r="AE363" s="397">
        <f>+AE364</f>
        <v>0</v>
      </c>
      <c r="AF363" s="397">
        <f>+AF364</f>
        <v>0</v>
      </c>
      <c r="AG363" s="397">
        <f t="shared" si="260"/>
        <v>0</v>
      </c>
      <c r="AH363" s="397">
        <f>+AH364</f>
        <v>0</v>
      </c>
      <c r="AI363" s="397">
        <f>+AI364</f>
        <v>0</v>
      </c>
      <c r="AJ363" s="397">
        <f t="shared" si="261"/>
        <v>0</v>
      </c>
      <c r="AK363" s="397">
        <f>+AK364</f>
        <v>0</v>
      </c>
      <c r="AL363" s="397">
        <f>+AL364</f>
        <v>0</v>
      </c>
      <c r="AM363" s="397">
        <f t="shared" si="262"/>
        <v>0</v>
      </c>
      <c r="AN363" s="397">
        <f>+AN364</f>
        <v>0</v>
      </c>
      <c r="AO363" s="397">
        <f>+AO364</f>
        <v>0</v>
      </c>
      <c r="AP363" s="397">
        <f t="shared" si="263"/>
        <v>0</v>
      </c>
      <c r="AQ363" s="397">
        <f>+AQ364</f>
        <v>0</v>
      </c>
      <c r="AR363" s="397">
        <f>+AR364</f>
        <v>0</v>
      </c>
      <c r="AS363" s="397">
        <f t="shared" si="264"/>
        <v>0</v>
      </c>
      <c r="AT363" s="397"/>
      <c r="AU363" s="397"/>
      <c r="AV363" s="397"/>
      <c r="AW363" s="397"/>
      <c r="AX363" s="397"/>
      <c r="AY363" s="397"/>
      <c r="AZ363" s="397"/>
      <c r="BA363" s="397"/>
    </row>
    <row r="364" spans="1:53" ht="24.75" hidden="1">
      <c r="A364" s="271"/>
      <c r="B364" s="78" t="str">
        <f t="shared" si="284"/>
        <v>135500059005914</v>
      </c>
      <c r="C364" s="400">
        <v>2023</v>
      </c>
      <c r="D364" s="400">
        <v>20</v>
      </c>
      <c r="E364" s="400">
        <v>1</v>
      </c>
      <c r="F364" s="400">
        <v>3</v>
      </c>
      <c r="G364" s="400">
        <v>5</v>
      </c>
      <c r="H364" s="400">
        <v>5000</v>
      </c>
      <c r="I364" s="400">
        <v>5900</v>
      </c>
      <c r="J364" s="400">
        <v>591</v>
      </c>
      <c r="K364" s="400"/>
      <c r="L364" s="400">
        <v>4</v>
      </c>
      <c r="M364" s="402" t="s">
        <v>241</v>
      </c>
      <c r="N364" s="403">
        <f>+N365</f>
        <v>0</v>
      </c>
      <c r="O364" s="403">
        <f>+O365</f>
        <v>0</v>
      </c>
      <c r="P364" s="403">
        <f t="shared" si="276"/>
        <v>0</v>
      </c>
      <c r="Q364" s="450" t="s">
        <v>45</v>
      </c>
      <c r="R364" s="451"/>
      <c r="S364" s="451"/>
      <c r="T364" s="403">
        <f>+T365</f>
        <v>0</v>
      </c>
      <c r="U364" s="403">
        <f t="shared" si="295"/>
        <v>0</v>
      </c>
      <c r="V364" s="403">
        <f t="shared" si="295"/>
        <v>0</v>
      </c>
      <c r="W364" s="403">
        <f t="shared" si="295"/>
        <v>0</v>
      </c>
      <c r="X364" s="403">
        <f t="shared" si="295"/>
        <v>0</v>
      </c>
      <c r="Y364" s="403">
        <f t="shared" si="295"/>
        <v>0</v>
      </c>
      <c r="Z364" s="403">
        <f t="shared" si="295"/>
        <v>0</v>
      </c>
      <c r="AA364" s="403">
        <f t="shared" si="295"/>
        <v>0</v>
      </c>
      <c r="AB364" s="403">
        <f t="shared" si="295"/>
        <v>0</v>
      </c>
      <c r="AC364" s="403">
        <f t="shared" si="295"/>
        <v>0</v>
      </c>
      <c r="AD364" s="403">
        <f t="shared" si="259"/>
        <v>0</v>
      </c>
      <c r="AE364" s="403">
        <f>+AE365</f>
        <v>0</v>
      </c>
      <c r="AF364" s="403">
        <f>+AF365</f>
        <v>0</v>
      </c>
      <c r="AG364" s="403">
        <f t="shared" si="260"/>
        <v>0</v>
      </c>
      <c r="AH364" s="403">
        <f>+AH365</f>
        <v>0</v>
      </c>
      <c r="AI364" s="403">
        <f>+AI365</f>
        <v>0</v>
      </c>
      <c r="AJ364" s="403">
        <f t="shared" si="261"/>
        <v>0</v>
      </c>
      <c r="AK364" s="403">
        <f>+AK365</f>
        <v>0</v>
      </c>
      <c r="AL364" s="403">
        <f>+AL365</f>
        <v>0</v>
      </c>
      <c r="AM364" s="403">
        <f t="shared" si="262"/>
        <v>0</v>
      </c>
      <c r="AN364" s="403">
        <f>+AN365</f>
        <v>0</v>
      </c>
      <c r="AO364" s="403">
        <f>+AO365</f>
        <v>0</v>
      </c>
      <c r="AP364" s="403">
        <f t="shared" si="263"/>
        <v>0</v>
      </c>
      <c r="AQ364" s="403">
        <f>+AQ365</f>
        <v>0</v>
      </c>
      <c r="AR364" s="403">
        <f>+AR365</f>
        <v>0</v>
      </c>
      <c r="AS364" s="403">
        <f t="shared" si="264"/>
        <v>0</v>
      </c>
      <c r="AT364" s="403"/>
      <c r="AU364" s="403"/>
      <c r="AV364" s="403"/>
      <c r="AW364" s="403"/>
      <c r="AX364" s="403"/>
      <c r="AY364" s="403"/>
      <c r="AZ364" s="403"/>
      <c r="BA364" s="403"/>
    </row>
    <row r="365" spans="1:53" ht="24.75" hidden="1">
      <c r="A365" s="271"/>
      <c r="B365" s="78" t="str">
        <f t="shared" si="284"/>
        <v>1355000590059114</v>
      </c>
      <c r="C365" s="445">
        <v>2023</v>
      </c>
      <c r="D365" s="406">
        <v>20</v>
      </c>
      <c r="E365" s="406">
        <v>1</v>
      </c>
      <c r="F365" s="406">
        <v>3</v>
      </c>
      <c r="G365" s="406">
        <v>5</v>
      </c>
      <c r="H365" s="445">
        <v>5000</v>
      </c>
      <c r="I365" s="445">
        <v>5900</v>
      </c>
      <c r="J365" s="445">
        <v>591</v>
      </c>
      <c r="K365" s="407">
        <v>1</v>
      </c>
      <c r="L365" s="407">
        <v>4</v>
      </c>
      <c r="M365" s="429" t="s">
        <v>301</v>
      </c>
      <c r="N365" s="409">
        <f>IFERROR(VLOOKUP($B365,[5]OAX!$B$51:$S$1085,13,0),0)</f>
        <v>0</v>
      </c>
      <c r="O365" s="409">
        <f>IFERROR(VLOOKUP($B365,[5]OAX!$B$51:$S$1085,14,0),0)</f>
        <v>0</v>
      </c>
      <c r="P365" s="409">
        <f t="shared" si="276"/>
        <v>0</v>
      </c>
      <c r="Q365" s="430" t="s">
        <v>243</v>
      </c>
      <c r="R365" s="411">
        <f>IFERROR(VLOOKUP($B365,[5]OAX!$B$51:$S$1085,17,0),0)</f>
        <v>0</v>
      </c>
      <c r="S365" s="411">
        <f>IFERROR(VLOOKUP($B365,[5]OAX!$B$51:$S$1085,18,0),0)</f>
        <v>0</v>
      </c>
      <c r="T365" s="409">
        <v>0</v>
      </c>
      <c r="U365" s="409">
        <v>0</v>
      </c>
      <c r="V365" s="409">
        <v>0</v>
      </c>
      <c r="W365" s="409">
        <v>0</v>
      </c>
      <c r="X365" s="409">
        <v>0</v>
      </c>
      <c r="Y365" s="409">
        <v>0</v>
      </c>
      <c r="Z365" s="409">
        <v>0</v>
      </c>
      <c r="AA365" s="409">
        <v>0</v>
      </c>
      <c r="AB365" s="409">
        <f>N365+T365-X365</f>
        <v>0</v>
      </c>
      <c r="AC365" s="409">
        <f>O365+U365-Y365</f>
        <v>0</v>
      </c>
      <c r="AD365" s="409">
        <f t="shared" si="259"/>
        <v>0</v>
      </c>
      <c r="AE365" s="409">
        <v>0</v>
      </c>
      <c r="AF365" s="409">
        <v>0</v>
      </c>
      <c r="AG365" s="409">
        <f t="shared" si="260"/>
        <v>0</v>
      </c>
      <c r="AH365" s="409">
        <v>0</v>
      </c>
      <c r="AI365" s="409">
        <v>0</v>
      </c>
      <c r="AJ365" s="409">
        <f t="shared" si="261"/>
        <v>0</v>
      </c>
      <c r="AK365" s="409">
        <v>0</v>
      </c>
      <c r="AL365" s="409">
        <v>0</v>
      </c>
      <c r="AM365" s="409">
        <f t="shared" si="262"/>
        <v>0</v>
      </c>
      <c r="AN365" s="409">
        <v>0</v>
      </c>
      <c r="AO365" s="409">
        <v>0</v>
      </c>
      <c r="AP365" s="409">
        <f t="shared" si="263"/>
        <v>0</v>
      </c>
      <c r="AQ365" s="409">
        <f>AB365-AE365--AH365-AK365-AN365</f>
        <v>0</v>
      </c>
      <c r="AR365" s="409">
        <f>AC365-AF365--AI365-AL365-AO365</f>
        <v>0</v>
      </c>
      <c r="AS365" s="409">
        <f t="shared" si="264"/>
        <v>0</v>
      </c>
      <c r="AT365" s="409">
        <f>R365+V365-Z365</f>
        <v>0</v>
      </c>
      <c r="AU365" s="409">
        <f>S365+W365-AA365</f>
        <v>0</v>
      </c>
      <c r="AV365" s="409">
        <v>0</v>
      </c>
      <c r="AW365" s="409">
        <v>0</v>
      </c>
      <c r="AX365" s="409">
        <v>0</v>
      </c>
      <c r="AY365" s="409">
        <v>0</v>
      </c>
      <c r="AZ365" s="409">
        <f t="shared" si="265"/>
        <v>0</v>
      </c>
      <c r="BA365" s="409">
        <f t="shared" si="265"/>
        <v>0</v>
      </c>
    </row>
    <row r="366" spans="1:53" ht="48.75" hidden="1">
      <c r="A366" s="271"/>
      <c r="B366" s="78" t="str">
        <f t="shared" si="284"/>
        <v>1355</v>
      </c>
      <c r="C366" s="159">
        <v>2023</v>
      </c>
      <c r="D366" s="160">
        <v>20</v>
      </c>
      <c r="E366" s="160">
        <v>1</v>
      </c>
      <c r="F366" s="160">
        <v>3</v>
      </c>
      <c r="G366" s="160">
        <v>5</v>
      </c>
      <c r="H366" s="160"/>
      <c r="I366" s="160"/>
      <c r="J366" s="161"/>
      <c r="K366" s="162"/>
      <c r="L366" s="162">
        <v>5</v>
      </c>
      <c r="M366" s="163" t="s">
        <v>302</v>
      </c>
      <c r="N366" s="164">
        <f>+N367+N372</f>
        <v>0</v>
      </c>
      <c r="O366" s="164">
        <f>+O367+O372</f>
        <v>0</v>
      </c>
      <c r="P366" s="164">
        <f t="shared" si="276"/>
        <v>0</v>
      </c>
      <c r="Q366" s="165"/>
      <c r="R366" s="164"/>
      <c r="S366" s="164"/>
      <c r="T366" s="164">
        <f>+T367+T372</f>
        <v>0</v>
      </c>
      <c r="U366" s="164">
        <f>+U367+U372</f>
        <v>0</v>
      </c>
      <c r="V366" s="164">
        <f t="shared" ref="V366:AC366" si="296">+V367+V372</f>
        <v>0</v>
      </c>
      <c r="W366" s="164">
        <f t="shared" si="296"/>
        <v>0</v>
      </c>
      <c r="X366" s="164">
        <f t="shared" si="296"/>
        <v>0</v>
      </c>
      <c r="Y366" s="164">
        <f t="shared" si="296"/>
        <v>0</v>
      </c>
      <c r="Z366" s="164">
        <f t="shared" si="296"/>
        <v>0</v>
      </c>
      <c r="AA366" s="164">
        <f t="shared" si="296"/>
        <v>0</v>
      </c>
      <c r="AB366" s="164">
        <f t="shared" si="296"/>
        <v>0</v>
      </c>
      <c r="AC366" s="164">
        <f t="shared" si="296"/>
        <v>0</v>
      </c>
      <c r="AD366" s="164">
        <f t="shared" si="259"/>
        <v>0</v>
      </c>
      <c r="AE366" s="164">
        <f>+AE367+AE372</f>
        <v>0</v>
      </c>
      <c r="AF366" s="164">
        <f>+AF367+AF372</f>
        <v>0</v>
      </c>
      <c r="AG366" s="164">
        <f t="shared" si="260"/>
        <v>0</v>
      </c>
      <c r="AH366" s="164">
        <f>+AH367+AH372</f>
        <v>0</v>
      </c>
      <c r="AI366" s="164">
        <f>+AI367+AI372</f>
        <v>0</v>
      </c>
      <c r="AJ366" s="164">
        <f t="shared" si="261"/>
        <v>0</v>
      </c>
      <c r="AK366" s="164">
        <f>+AK367+AK372</f>
        <v>0</v>
      </c>
      <c r="AL366" s="164">
        <f>+AL367+AL372</f>
        <v>0</v>
      </c>
      <c r="AM366" s="164">
        <f t="shared" si="262"/>
        <v>0</v>
      </c>
      <c r="AN366" s="164">
        <f>+AN367+AN372</f>
        <v>0</v>
      </c>
      <c r="AO366" s="164">
        <f>+AO367+AO372</f>
        <v>0</v>
      </c>
      <c r="AP366" s="164">
        <f t="shared" si="263"/>
        <v>0</v>
      </c>
      <c r="AQ366" s="164">
        <f>+AQ367+AQ372</f>
        <v>0</v>
      </c>
      <c r="AR366" s="164">
        <f>+AR367+AR372</f>
        <v>0</v>
      </c>
      <c r="AS366" s="164">
        <f t="shared" si="264"/>
        <v>0</v>
      </c>
      <c r="AT366" s="164"/>
      <c r="AU366" s="164"/>
      <c r="AV366" s="164"/>
      <c r="AW366" s="164"/>
      <c r="AX366" s="164"/>
      <c r="AY366" s="164"/>
      <c r="AZ366" s="164"/>
      <c r="BA366" s="164"/>
    </row>
    <row r="367" spans="1:53" ht="24.75" hidden="1">
      <c r="A367" s="271"/>
      <c r="B367" s="78" t="str">
        <f t="shared" si="284"/>
        <v>13530005</v>
      </c>
      <c r="C367" s="421">
        <v>2023</v>
      </c>
      <c r="D367" s="421">
        <v>20</v>
      </c>
      <c r="E367" s="421">
        <v>1</v>
      </c>
      <c r="F367" s="421">
        <v>3</v>
      </c>
      <c r="G367" s="421">
        <v>5</v>
      </c>
      <c r="H367" s="421">
        <v>3000</v>
      </c>
      <c r="I367" s="421"/>
      <c r="J367" s="421"/>
      <c r="K367" s="421" t="s">
        <v>45</v>
      </c>
      <c r="L367" s="421">
        <v>5</v>
      </c>
      <c r="M367" s="390" t="s">
        <v>71</v>
      </c>
      <c r="N367" s="391">
        <f>+N368</f>
        <v>0</v>
      </c>
      <c r="O367" s="391">
        <f>+O368</f>
        <v>0</v>
      </c>
      <c r="P367" s="391">
        <f t="shared" si="276"/>
        <v>0</v>
      </c>
      <c r="Q367" s="392" t="s">
        <v>45</v>
      </c>
      <c r="R367" s="393"/>
      <c r="S367" s="393"/>
      <c r="T367" s="391">
        <f>+T368</f>
        <v>0</v>
      </c>
      <c r="U367" s="391">
        <f>+U368</f>
        <v>0</v>
      </c>
      <c r="V367" s="391">
        <f t="shared" ref="U367:AC368" si="297">+V368</f>
        <v>0</v>
      </c>
      <c r="W367" s="391">
        <f t="shared" si="297"/>
        <v>0</v>
      </c>
      <c r="X367" s="391">
        <f t="shared" si="297"/>
        <v>0</v>
      </c>
      <c r="Y367" s="391">
        <f t="shared" si="297"/>
        <v>0</v>
      </c>
      <c r="Z367" s="391">
        <f t="shared" si="297"/>
        <v>0</v>
      </c>
      <c r="AA367" s="391">
        <f t="shared" si="297"/>
        <v>0</v>
      </c>
      <c r="AB367" s="391">
        <f t="shared" si="297"/>
        <v>0</v>
      </c>
      <c r="AC367" s="391">
        <f t="shared" si="297"/>
        <v>0</v>
      </c>
      <c r="AD367" s="391">
        <f t="shared" si="259"/>
        <v>0</v>
      </c>
      <c r="AE367" s="391">
        <f>+AE368</f>
        <v>0</v>
      </c>
      <c r="AF367" s="391">
        <f>+AF368</f>
        <v>0</v>
      </c>
      <c r="AG367" s="391">
        <f t="shared" si="260"/>
        <v>0</v>
      </c>
      <c r="AH367" s="391">
        <f>+AH368</f>
        <v>0</v>
      </c>
      <c r="AI367" s="391">
        <f>+AI368</f>
        <v>0</v>
      </c>
      <c r="AJ367" s="391">
        <f t="shared" si="261"/>
        <v>0</v>
      </c>
      <c r="AK367" s="391">
        <f>+AK368</f>
        <v>0</v>
      </c>
      <c r="AL367" s="391">
        <f>+AL368</f>
        <v>0</v>
      </c>
      <c r="AM367" s="391">
        <f t="shared" si="262"/>
        <v>0</v>
      </c>
      <c r="AN367" s="391">
        <f>+AN368</f>
        <v>0</v>
      </c>
      <c r="AO367" s="391">
        <f>+AO368</f>
        <v>0</v>
      </c>
      <c r="AP367" s="391">
        <f t="shared" si="263"/>
        <v>0</v>
      </c>
      <c r="AQ367" s="391">
        <f>+AQ368</f>
        <v>0</v>
      </c>
      <c r="AR367" s="391">
        <f>+AR368</f>
        <v>0</v>
      </c>
      <c r="AS367" s="391">
        <f t="shared" si="264"/>
        <v>0</v>
      </c>
      <c r="AT367" s="391"/>
      <c r="AU367" s="391"/>
      <c r="AV367" s="391"/>
      <c r="AW367" s="391"/>
      <c r="AX367" s="391"/>
      <c r="AY367" s="391"/>
      <c r="AZ367" s="391"/>
      <c r="BA367" s="391"/>
    </row>
    <row r="368" spans="1:53" ht="48" hidden="1">
      <c r="A368" s="271"/>
      <c r="B368" s="78" t="str">
        <f t="shared" si="284"/>
        <v>135300033005</v>
      </c>
      <c r="C368" s="394">
        <v>2023</v>
      </c>
      <c r="D368" s="394">
        <v>20</v>
      </c>
      <c r="E368" s="394">
        <v>1</v>
      </c>
      <c r="F368" s="394">
        <v>3</v>
      </c>
      <c r="G368" s="394">
        <v>5</v>
      </c>
      <c r="H368" s="394">
        <v>3000</v>
      </c>
      <c r="I368" s="394">
        <v>3300</v>
      </c>
      <c r="J368" s="394"/>
      <c r="K368" s="394"/>
      <c r="L368" s="394">
        <v>5</v>
      </c>
      <c r="M368" s="396" t="s">
        <v>72</v>
      </c>
      <c r="N368" s="397">
        <f>+N369</f>
        <v>0</v>
      </c>
      <c r="O368" s="397">
        <f>+O369</f>
        <v>0</v>
      </c>
      <c r="P368" s="397">
        <f t="shared" si="276"/>
        <v>0</v>
      </c>
      <c r="Q368" s="448"/>
      <c r="R368" s="449"/>
      <c r="S368" s="449"/>
      <c r="T368" s="397">
        <f>+T369</f>
        <v>0</v>
      </c>
      <c r="U368" s="397">
        <f t="shared" si="297"/>
        <v>0</v>
      </c>
      <c r="V368" s="397">
        <f t="shared" si="297"/>
        <v>0</v>
      </c>
      <c r="W368" s="397">
        <f t="shared" si="297"/>
        <v>0</v>
      </c>
      <c r="X368" s="397">
        <f t="shared" si="297"/>
        <v>0</v>
      </c>
      <c r="Y368" s="397">
        <f t="shared" si="297"/>
        <v>0</v>
      </c>
      <c r="Z368" s="397">
        <f t="shared" si="297"/>
        <v>0</v>
      </c>
      <c r="AA368" s="397">
        <f t="shared" si="297"/>
        <v>0</v>
      </c>
      <c r="AB368" s="397">
        <f t="shared" si="297"/>
        <v>0</v>
      </c>
      <c r="AC368" s="397">
        <f t="shared" si="297"/>
        <v>0</v>
      </c>
      <c r="AD368" s="397">
        <f t="shared" si="259"/>
        <v>0</v>
      </c>
      <c r="AE368" s="397">
        <f>+AE369</f>
        <v>0</v>
      </c>
      <c r="AF368" s="397">
        <f>+AF369</f>
        <v>0</v>
      </c>
      <c r="AG368" s="397">
        <f t="shared" si="260"/>
        <v>0</v>
      </c>
      <c r="AH368" s="397">
        <f>+AH369</f>
        <v>0</v>
      </c>
      <c r="AI368" s="397">
        <f>+AI369</f>
        <v>0</v>
      </c>
      <c r="AJ368" s="397">
        <f t="shared" si="261"/>
        <v>0</v>
      </c>
      <c r="AK368" s="397">
        <f>+AK369</f>
        <v>0</v>
      </c>
      <c r="AL368" s="397">
        <f>+AL369</f>
        <v>0</v>
      </c>
      <c r="AM368" s="397">
        <f t="shared" si="262"/>
        <v>0</v>
      </c>
      <c r="AN368" s="397">
        <f>+AN369</f>
        <v>0</v>
      </c>
      <c r="AO368" s="397">
        <f>+AO369</f>
        <v>0</v>
      </c>
      <c r="AP368" s="397">
        <f t="shared" si="263"/>
        <v>0</v>
      </c>
      <c r="AQ368" s="397">
        <f>+AQ369</f>
        <v>0</v>
      </c>
      <c r="AR368" s="397">
        <f>+AR369</f>
        <v>0</v>
      </c>
      <c r="AS368" s="397">
        <f t="shared" si="264"/>
        <v>0</v>
      </c>
      <c r="AT368" s="397"/>
      <c r="AU368" s="397"/>
      <c r="AV368" s="397"/>
      <c r="AW368" s="397"/>
      <c r="AX368" s="397"/>
      <c r="AY368" s="397"/>
      <c r="AZ368" s="397"/>
      <c r="BA368" s="397"/>
    </row>
    <row r="369" spans="1:53" ht="48" hidden="1">
      <c r="A369" s="271"/>
      <c r="B369" s="78" t="str">
        <f t="shared" si="284"/>
        <v>135300033003335</v>
      </c>
      <c r="C369" s="400">
        <v>2023</v>
      </c>
      <c r="D369" s="400">
        <v>20</v>
      </c>
      <c r="E369" s="400">
        <v>1</v>
      </c>
      <c r="F369" s="400">
        <v>3</v>
      </c>
      <c r="G369" s="400">
        <v>5</v>
      </c>
      <c r="H369" s="400">
        <v>3000</v>
      </c>
      <c r="I369" s="400">
        <v>3300</v>
      </c>
      <c r="J369" s="400">
        <v>333</v>
      </c>
      <c r="K369" s="400"/>
      <c r="L369" s="400">
        <v>5</v>
      </c>
      <c r="M369" s="402" t="s">
        <v>174</v>
      </c>
      <c r="N369" s="403">
        <f>SUM(N370:N371)</f>
        <v>0</v>
      </c>
      <c r="O369" s="403">
        <f>SUM(O370:O371)</f>
        <v>0</v>
      </c>
      <c r="P369" s="403">
        <f t="shared" si="276"/>
        <v>0</v>
      </c>
      <c r="Q369" s="450" t="s">
        <v>45</v>
      </c>
      <c r="R369" s="451"/>
      <c r="S369" s="451"/>
      <c r="T369" s="403">
        <f>SUM(T370:T371)</f>
        <v>0</v>
      </c>
      <c r="U369" s="403">
        <f t="shared" ref="U369:AC369" si="298">SUM(U370:U371)</f>
        <v>0</v>
      </c>
      <c r="V369" s="403">
        <f t="shared" si="298"/>
        <v>0</v>
      </c>
      <c r="W369" s="403">
        <f t="shared" si="298"/>
        <v>0</v>
      </c>
      <c r="X369" s="403">
        <f t="shared" si="298"/>
        <v>0</v>
      </c>
      <c r="Y369" s="403">
        <f t="shared" si="298"/>
        <v>0</v>
      </c>
      <c r="Z369" s="403">
        <f t="shared" si="298"/>
        <v>0</v>
      </c>
      <c r="AA369" s="403">
        <f t="shared" si="298"/>
        <v>0</v>
      </c>
      <c r="AB369" s="403">
        <f t="shared" si="298"/>
        <v>0</v>
      </c>
      <c r="AC369" s="403">
        <f t="shared" si="298"/>
        <v>0</v>
      </c>
      <c r="AD369" s="403">
        <f t="shared" si="259"/>
        <v>0</v>
      </c>
      <c r="AE369" s="403">
        <f>SUM(AE370:AE371)</f>
        <v>0</v>
      </c>
      <c r="AF369" s="403">
        <f>SUM(AF370:AF371)</f>
        <v>0</v>
      </c>
      <c r="AG369" s="403">
        <f t="shared" si="260"/>
        <v>0</v>
      </c>
      <c r="AH369" s="403">
        <f>SUM(AH370:AH371)</f>
        <v>0</v>
      </c>
      <c r="AI369" s="403">
        <f>SUM(AI370:AI371)</f>
        <v>0</v>
      </c>
      <c r="AJ369" s="403">
        <f t="shared" si="261"/>
        <v>0</v>
      </c>
      <c r="AK369" s="403">
        <f>SUM(AK370:AK371)</f>
        <v>0</v>
      </c>
      <c r="AL369" s="403">
        <f>SUM(AL370:AL371)</f>
        <v>0</v>
      </c>
      <c r="AM369" s="403">
        <f t="shared" si="262"/>
        <v>0</v>
      </c>
      <c r="AN369" s="403">
        <f>SUM(AN370:AN371)</f>
        <v>0</v>
      </c>
      <c r="AO369" s="403">
        <f>SUM(AO370:AO371)</f>
        <v>0</v>
      </c>
      <c r="AP369" s="403">
        <f t="shared" si="263"/>
        <v>0</v>
      </c>
      <c r="AQ369" s="403">
        <f>SUM(AQ370:AQ371)</f>
        <v>0</v>
      </c>
      <c r="AR369" s="403">
        <f>SUM(AR370:AR371)</f>
        <v>0</v>
      </c>
      <c r="AS369" s="403">
        <f t="shared" si="264"/>
        <v>0</v>
      </c>
      <c r="AT369" s="403"/>
      <c r="AU369" s="403"/>
      <c r="AV369" s="403"/>
      <c r="AW369" s="403"/>
      <c r="AX369" s="403"/>
      <c r="AY369" s="403"/>
      <c r="AZ369" s="403"/>
      <c r="BA369" s="403"/>
    </row>
    <row r="370" spans="1:53" ht="24.75" hidden="1">
      <c r="A370" s="271"/>
      <c r="B370" s="78" t="str">
        <f t="shared" si="284"/>
        <v>1353000330033315</v>
      </c>
      <c r="C370" s="445">
        <v>2023</v>
      </c>
      <c r="D370" s="406">
        <v>20</v>
      </c>
      <c r="E370" s="406">
        <v>1</v>
      </c>
      <c r="F370" s="406">
        <v>3</v>
      </c>
      <c r="G370" s="406">
        <v>5</v>
      </c>
      <c r="H370" s="445">
        <v>3000</v>
      </c>
      <c r="I370" s="445">
        <v>3300</v>
      </c>
      <c r="J370" s="445">
        <v>333</v>
      </c>
      <c r="K370" s="407">
        <v>1</v>
      </c>
      <c r="L370" s="407">
        <v>5</v>
      </c>
      <c r="M370" s="429" t="s">
        <v>303</v>
      </c>
      <c r="N370" s="409">
        <f>IFERROR(VLOOKUP($B370,[5]OAX!$B$51:$S$1085,13,0),0)</f>
        <v>0</v>
      </c>
      <c r="O370" s="409">
        <f>IFERROR(VLOOKUP($B370,[5]OAX!$B$51:$S$1085,14,0),0)</f>
        <v>0</v>
      </c>
      <c r="P370" s="409">
        <f t="shared" si="276"/>
        <v>0</v>
      </c>
      <c r="Q370" s="430" t="s">
        <v>80</v>
      </c>
      <c r="R370" s="411">
        <f>IFERROR(VLOOKUP($B370,[5]OAX!$B$51:$S$1085,17,0),0)</f>
        <v>0</v>
      </c>
      <c r="S370" s="411">
        <f>IFERROR(VLOOKUP($B370,[5]OAX!$B$51:$S$1085,18,0),0)</f>
        <v>0</v>
      </c>
      <c r="T370" s="409">
        <v>0</v>
      </c>
      <c r="U370" s="409">
        <v>0</v>
      </c>
      <c r="V370" s="409">
        <v>0</v>
      </c>
      <c r="W370" s="409">
        <v>0</v>
      </c>
      <c r="X370" s="409">
        <v>0</v>
      </c>
      <c r="Y370" s="409">
        <v>0</v>
      </c>
      <c r="Z370" s="409">
        <v>0</v>
      </c>
      <c r="AA370" s="409">
        <v>0</v>
      </c>
      <c r="AB370" s="409">
        <f>N370+T370-X370</f>
        <v>0</v>
      </c>
      <c r="AC370" s="409">
        <f>O370+U370-Y370</f>
        <v>0</v>
      </c>
      <c r="AD370" s="409">
        <f t="shared" si="259"/>
        <v>0</v>
      </c>
      <c r="AE370" s="409">
        <v>0</v>
      </c>
      <c r="AF370" s="409">
        <v>0</v>
      </c>
      <c r="AG370" s="409">
        <f t="shared" si="260"/>
        <v>0</v>
      </c>
      <c r="AH370" s="409">
        <v>0</v>
      </c>
      <c r="AI370" s="409">
        <v>0</v>
      </c>
      <c r="AJ370" s="409">
        <f t="shared" si="261"/>
        <v>0</v>
      </c>
      <c r="AK370" s="409">
        <v>0</v>
      </c>
      <c r="AL370" s="409">
        <v>0</v>
      </c>
      <c r="AM370" s="409">
        <f t="shared" si="262"/>
        <v>0</v>
      </c>
      <c r="AN370" s="409">
        <v>0</v>
      </c>
      <c r="AO370" s="409">
        <v>0</v>
      </c>
      <c r="AP370" s="409">
        <f t="shared" si="263"/>
        <v>0</v>
      </c>
      <c r="AQ370" s="409">
        <f>AB370-AE370--AH370-AK370-AN370</f>
        <v>0</v>
      </c>
      <c r="AR370" s="409">
        <f>AC370-AF370--AI370-AL370-AO370</f>
        <v>0</v>
      </c>
      <c r="AS370" s="409">
        <f t="shared" si="264"/>
        <v>0</v>
      </c>
      <c r="AT370" s="409">
        <f>R370+V370-Z370</f>
        <v>0</v>
      </c>
      <c r="AU370" s="409">
        <f>S370+W370-AA370</f>
        <v>0</v>
      </c>
      <c r="AV370" s="409">
        <v>0</v>
      </c>
      <c r="AW370" s="409">
        <v>0</v>
      </c>
      <c r="AX370" s="409">
        <v>0</v>
      </c>
      <c r="AY370" s="409">
        <v>0</v>
      </c>
      <c r="AZ370" s="409">
        <f t="shared" si="265"/>
        <v>0</v>
      </c>
      <c r="BA370" s="409">
        <f t="shared" si="265"/>
        <v>0</v>
      </c>
    </row>
    <row r="371" spans="1:53" ht="24.75" hidden="1">
      <c r="A371" s="271"/>
      <c r="B371" s="78" t="str">
        <f t="shared" si="284"/>
        <v>1353000330033325</v>
      </c>
      <c r="C371" s="445">
        <v>2023</v>
      </c>
      <c r="D371" s="406">
        <v>20</v>
      </c>
      <c r="E371" s="406">
        <v>1</v>
      </c>
      <c r="F371" s="406">
        <v>3</v>
      </c>
      <c r="G371" s="406">
        <v>5</v>
      </c>
      <c r="H371" s="445">
        <v>3000</v>
      </c>
      <c r="I371" s="445">
        <v>3300</v>
      </c>
      <c r="J371" s="445">
        <v>333</v>
      </c>
      <c r="K371" s="407">
        <v>2</v>
      </c>
      <c r="L371" s="407">
        <v>5</v>
      </c>
      <c r="M371" s="429" t="s">
        <v>304</v>
      </c>
      <c r="N371" s="409">
        <f>IFERROR(VLOOKUP($B371,[5]OAX!$B$51:$S$1085,13,0),0)</f>
        <v>0</v>
      </c>
      <c r="O371" s="409">
        <f>IFERROR(VLOOKUP($B371,[5]OAX!$B$51:$S$1085,14,0),0)</f>
        <v>0</v>
      </c>
      <c r="P371" s="409">
        <f t="shared" si="276"/>
        <v>0</v>
      </c>
      <c r="Q371" s="430" t="s">
        <v>80</v>
      </c>
      <c r="R371" s="411">
        <f>IFERROR(VLOOKUP($B371,[5]OAX!$B$51:$S$1085,17,0),0)</f>
        <v>0</v>
      </c>
      <c r="S371" s="411">
        <f>IFERROR(VLOOKUP($B371,[5]OAX!$B$51:$S$1085,18,0),0)</f>
        <v>0</v>
      </c>
      <c r="T371" s="409">
        <v>0</v>
      </c>
      <c r="U371" s="409">
        <v>0</v>
      </c>
      <c r="V371" s="409">
        <v>0</v>
      </c>
      <c r="W371" s="409">
        <v>0</v>
      </c>
      <c r="X371" s="409">
        <v>0</v>
      </c>
      <c r="Y371" s="409">
        <v>0</v>
      </c>
      <c r="Z371" s="409">
        <v>0</v>
      </c>
      <c r="AA371" s="409">
        <v>0</v>
      </c>
      <c r="AB371" s="409">
        <f>N371+T371-X371</f>
        <v>0</v>
      </c>
      <c r="AC371" s="409">
        <f>O371+U371-Y371</f>
        <v>0</v>
      </c>
      <c r="AD371" s="409">
        <f t="shared" si="259"/>
        <v>0</v>
      </c>
      <c r="AE371" s="409">
        <v>0</v>
      </c>
      <c r="AF371" s="409">
        <v>0</v>
      </c>
      <c r="AG371" s="409">
        <f t="shared" si="260"/>
        <v>0</v>
      </c>
      <c r="AH371" s="409">
        <v>0</v>
      </c>
      <c r="AI371" s="409">
        <v>0</v>
      </c>
      <c r="AJ371" s="409">
        <f t="shared" si="261"/>
        <v>0</v>
      </c>
      <c r="AK371" s="409">
        <v>0</v>
      </c>
      <c r="AL371" s="409">
        <v>0</v>
      </c>
      <c r="AM371" s="409">
        <f t="shared" si="262"/>
        <v>0</v>
      </c>
      <c r="AN371" s="409">
        <v>0</v>
      </c>
      <c r="AO371" s="409">
        <v>0</v>
      </c>
      <c r="AP371" s="409">
        <f t="shared" si="263"/>
        <v>0</v>
      </c>
      <c r="AQ371" s="409">
        <f>AB371-AE371--AH371-AK371-AN371</f>
        <v>0</v>
      </c>
      <c r="AR371" s="409">
        <f>AC371-AF371--AI371-AL371-AO371</f>
        <v>0</v>
      </c>
      <c r="AS371" s="409">
        <f t="shared" si="264"/>
        <v>0</v>
      </c>
      <c r="AT371" s="409">
        <f>R371+V371-Z371</f>
        <v>0</v>
      </c>
      <c r="AU371" s="409">
        <f>S371+W371-AA371</f>
        <v>0</v>
      </c>
      <c r="AV371" s="409">
        <v>0</v>
      </c>
      <c r="AW371" s="409">
        <v>0</v>
      </c>
      <c r="AX371" s="409">
        <v>0</v>
      </c>
      <c r="AY371" s="409">
        <v>0</v>
      </c>
      <c r="AZ371" s="409">
        <f t="shared" si="265"/>
        <v>0</v>
      </c>
      <c r="BA371" s="409">
        <f t="shared" si="265"/>
        <v>0</v>
      </c>
    </row>
    <row r="372" spans="1:53" ht="24.75" hidden="1">
      <c r="A372" s="271"/>
      <c r="B372" s="78" t="str">
        <f t="shared" si="284"/>
        <v>13550005</v>
      </c>
      <c r="C372" s="421">
        <v>2023</v>
      </c>
      <c r="D372" s="421">
        <v>20</v>
      </c>
      <c r="E372" s="421">
        <v>1</v>
      </c>
      <c r="F372" s="421">
        <v>3</v>
      </c>
      <c r="G372" s="421">
        <v>5</v>
      </c>
      <c r="H372" s="421">
        <v>5000</v>
      </c>
      <c r="I372" s="421"/>
      <c r="J372" s="421"/>
      <c r="K372" s="421" t="s">
        <v>45</v>
      </c>
      <c r="L372" s="421">
        <v>5</v>
      </c>
      <c r="M372" s="390" t="s">
        <v>129</v>
      </c>
      <c r="N372" s="391">
        <f>+N373+N394</f>
        <v>0</v>
      </c>
      <c r="O372" s="391">
        <f>+O373+O394</f>
        <v>0</v>
      </c>
      <c r="P372" s="391">
        <f t="shared" si="276"/>
        <v>0</v>
      </c>
      <c r="Q372" s="392" t="s">
        <v>45</v>
      </c>
      <c r="R372" s="393"/>
      <c r="S372" s="393"/>
      <c r="T372" s="391">
        <f>+T373+T394</f>
        <v>0</v>
      </c>
      <c r="U372" s="391">
        <f t="shared" ref="U372:AC372" si="299">+U373+U394</f>
        <v>0</v>
      </c>
      <c r="V372" s="391">
        <f t="shared" si="299"/>
        <v>0</v>
      </c>
      <c r="W372" s="391">
        <f t="shared" si="299"/>
        <v>0</v>
      </c>
      <c r="X372" s="391">
        <f t="shared" si="299"/>
        <v>0</v>
      </c>
      <c r="Y372" s="391">
        <f t="shared" si="299"/>
        <v>0</v>
      </c>
      <c r="Z372" s="391">
        <f t="shared" si="299"/>
        <v>0</v>
      </c>
      <c r="AA372" s="391">
        <f t="shared" si="299"/>
        <v>0</v>
      </c>
      <c r="AB372" s="391">
        <f t="shared" si="299"/>
        <v>0</v>
      </c>
      <c r="AC372" s="391">
        <f t="shared" si="299"/>
        <v>0</v>
      </c>
      <c r="AD372" s="391">
        <f t="shared" ref="AD372:AD435" si="300">+AC372+AB372</f>
        <v>0</v>
      </c>
      <c r="AE372" s="391">
        <f>+AE373+AE394</f>
        <v>0</v>
      </c>
      <c r="AF372" s="391">
        <f>+AF373+AF394</f>
        <v>0</v>
      </c>
      <c r="AG372" s="391">
        <f t="shared" ref="AG372:AG435" si="301">+AF372+AE372</f>
        <v>0</v>
      </c>
      <c r="AH372" s="391">
        <f>+AH373+AH394</f>
        <v>0</v>
      </c>
      <c r="AI372" s="391">
        <f>+AI373+AI394</f>
        <v>0</v>
      </c>
      <c r="AJ372" s="391">
        <f t="shared" ref="AJ372:AJ435" si="302">+AI372+AH372</f>
        <v>0</v>
      </c>
      <c r="AK372" s="391">
        <f>+AK373+AK394</f>
        <v>0</v>
      </c>
      <c r="AL372" s="391">
        <f>+AL373+AL394</f>
        <v>0</v>
      </c>
      <c r="AM372" s="391">
        <f t="shared" ref="AM372:AM435" si="303">+AL372+AK372</f>
        <v>0</v>
      </c>
      <c r="AN372" s="391">
        <f>+AN373+AN394</f>
        <v>0</v>
      </c>
      <c r="AO372" s="391">
        <f>+AO373+AO394</f>
        <v>0</v>
      </c>
      <c r="AP372" s="391">
        <f t="shared" ref="AP372:AP435" si="304">+AO372+AN372</f>
        <v>0</v>
      </c>
      <c r="AQ372" s="391">
        <f>+AQ373+AQ394</f>
        <v>0</v>
      </c>
      <c r="AR372" s="391">
        <f>+AR373+AR394</f>
        <v>0</v>
      </c>
      <c r="AS372" s="391">
        <f t="shared" ref="AS372:AS435" si="305">+AR372+AQ372</f>
        <v>0</v>
      </c>
      <c r="AT372" s="391"/>
      <c r="AU372" s="391"/>
      <c r="AV372" s="391"/>
      <c r="AW372" s="391"/>
      <c r="AX372" s="391"/>
      <c r="AY372" s="391"/>
      <c r="AZ372" s="391"/>
      <c r="BA372" s="391"/>
    </row>
    <row r="373" spans="1:53" ht="24.75" hidden="1">
      <c r="A373" s="271"/>
      <c r="B373" s="78" t="str">
        <f t="shared" si="284"/>
        <v>135500051005</v>
      </c>
      <c r="C373" s="394">
        <v>2023</v>
      </c>
      <c r="D373" s="394">
        <v>20</v>
      </c>
      <c r="E373" s="394">
        <v>1</v>
      </c>
      <c r="F373" s="394">
        <v>3</v>
      </c>
      <c r="G373" s="394">
        <v>5</v>
      </c>
      <c r="H373" s="394">
        <v>5000</v>
      </c>
      <c r="I373" s="394">
        <v>5100</v>
      </c>
      <c r="J373" s="394"/>
      <c r="K373" s="394"/>
      <c r="L373" s="394">
        <v>5</v>
      </c>
      <c r="M373" s="396" t="s">
        <v>130</v>
      </c>
      <c r="N373" s="397">
        <f>+N374+N391</f>
        <v>0</v>
      </c>
      <c r="O373" s="397">
        <f>+O374+O391</f>
        <v>0</v>
      </c>
      <c r="P373" s="397">
        <f t="shared" si="276"/>
        <v>0</v>
      </c>
      <c r="Q373" s="448"/>
      <c r="R373" s="449"/>
      <c r="S373" s="449"/>
      <c r="T373" s="397">
        <f>+T374+T391</f>
        <v>0</v>
      </c>
      <c r="U373" s="397">
        <f t="shared" ref="U373:AC373" si="306">+U374+U391</f>
        <v>0</v>
      </c>
      <c r="V373" s="397">
        <f t="shared" si="306"/>
        <v>0</v>
      </c>
      <c r="W373" s="397">
        <f t="shared" si="306"/>
        <v>0</v>
      </c>
      <c r="X373" s="397">
        <f t="shared" si="306"/>
        <v>0</v>
      </c>
      <c r="Y373" s="397">
        <f t="shared" si="306"/>
        <v>0</v>
      </c>
      <c r="Z373" s="397">
        <f t="shared" si="306"/>
        <v>0</v>
      </c>
      <c r="AA373" s="397">
        <f t="shared" si="306"/>
        <v>0</v>
      </c>
      <c r="AB373" s="397">
        <f t="shared" si="306"/>
        <v>0</v>
      </c>
      <c r="AC373" s="397">
        <f t="shared" si="306"/>
        <v>0</v>
      </c>
      <c r="AD373" s="397">
        <f t="shared" si="300"/>
        <v>0</v>
      </c>
      <c r="AE373" s="397">
        <f>+AE374+AE391</f>
        <v>0</v>
      </c>
      <c r="AF373" s="397">
        <f>+AF374+AF391</f>
        <v>0</v>
      </c>
      <c r="AG373" s="397">
        <f t="shared" si="301"/>
        <v>0</v>
      </c>
      <c r="AH373" s="397">
        <f>+AH374+AH391</f>
        <v>0</v>
      </c>
      <c r="AI373" s="397">
        <f>+AI374+AI391</f>
        <v>0</v>
      </c>
      <c r="AJ373" s="397">
        <f t="shared" si="302"/>
        <v>0</v>
      </c>
      <c r="AK373" s="397">
        <f>+AK374+AK391</f>
        <v>0</v>
      </c>
      <c r="AL373" s="397">
        <f>+AL374+AL391</f>
        <v>0</v>
      </c>
      <c r="AM373" s="397">
        <f t="shared" si="303"/>
        <v>0</v>
      </c>
      <c r="AN373" s="397">
        <f>+AN374+AN391</f>
        <v>0</v>
      </c>
      <c r="AO373" s="397">
        <f>+AO374+AO391</f>
        <v>0</v>
      </c>
      <c r="AP373" s="397">
        <f t="shared" si="304"/>
        <v>0</v>
      </c>
      <c r="AQ373" s="397">
        <f>+AQ374+AQ391</f>
        <v>0</v>
      </c>
      <c r="AR373" s="397">
        <f>+AR374+AR391</f>
        <v>0</v>
      </c>
      <c r="AS373" s="397">
        <f t="shared" si="305"/>
        <v>0</v>
      </c>
      <c r="AT373" s="397"/>
      <c r="AU373" s="397"/>
      <c r="AV373" s="397"/>
      <c r="AW373" s="397"/>
      <c r="AX373" s="397"/>
      <c r="AY373" s="397"/>
      <c r="AZ373" s="397"/>
      <c r="BA373" s="397"/>
    </row>
    <row r="374" spans="1:53" ht="24.75" hidden="1">
      <c r="A374" s="271"/>
      <c r="B374" s="78" t="str">
        <f t="shared" si="284"/>
        <v>135500051005155</v>
      </c>
      <c r="C374" s="400">
        <v>2023</v>
      </c>
      <c r="D374" s="400">
        <v>20</v>
      </c>
      <c r="E374" s="400">
        <v>1</v>
      </c>
      <c r="F374" s="400">
        <v>3</v>
      </c>
      <c r="G374" s="400">
        <v>5</v>
      </c>
      <c r="H374" s="400">
        <v>5000</v>
      </c>
      <c r="I374" s="400">
        <v>5100</v>
      </c>
      <c r="J374" s="400">
        <v>515</v>
      </c>
      <c r="K374" s="400"/>
      <c r="L374" s="400">
        <v>5</v>
      </c>
      <c r="M374" s="402" t="s">
        <v>131</v>
      </c>
      <c r="N374" s="403">
        <f>SUM(N375:N390)</f>
        <v>0</v>
      </c>
      <c r="O374" s="403">
        <f>SUM(O375:O390)</f>
        <v>0</v>
      </c>
      <c r="P374" s="403">
        <f t="shared" si="276"/>
        <v>0</v>
      </c>
      <c r="Q374" s="450" t="s">
        <v>45</v>
      </c>
      <c r="R374" s="451"/>
      <c r="S374" s="451"/>
      <c r="T374" s="403">
        <f t="shared" ref="T374:AC374" si="307">SUM(T375:T390)</f>
        <v>0</v>
      </c>
      <c r="U374" s="403">
        <f t="shared" si="307"/>
        <v>0</v>
      </c>
      <c r="V374" s="403">
        <f t="shared" si="307"/>
        <v>0</v>
      </c>
      <c r="W374" s="403">
        <f t="shared" si="307"/>
        <v>0</v>
      </c>
      <c r="X374" s="403">
        <f t="shared" si="307"/>
        <v>0</v>
      </c>
      <c r="Y374" s="403">
        <f t="shared" si="307"/>
        <v>0</v>
      </c>
      <c r="Z374" s="403">
        <f t="shared" si="307"/>
        <v>0</v>
      </c>
      <c r="AA374" s="403">
        <f t="shared" si="307"/>
        <v>0</v>
      </c>
      <c r="AB374" s="403">
        <f t="shared" si="307"/>
        <v>0</v>
      </c>
      <c r="AC374" s="403">
        <f t="shared" si="307"/>
        <v>0</v>
      </c>
      <c r="AD374" s="403">
        <f t="shared" si="300"/>
        <v>0</v>
      </c>
      <c r="AE374" s="403">
        <f>SUM(AE375:AE390)</f>
        <v>0</v>
      </c>
      <c r="AF374" s="403">
        <f>SUM(AF375:AF390)</f>
        <v>0</v>
      </c>
      <c r="AG374" s="403">
        <f t="shared" si="301"/>
        <v>0</v>
      </c>
      <c r="AH374" s="403">
        <f>SUM(AH375:AH390)</f>
        <v>0</v>
      </c>
      <c r="AI374" s="403">
        <f>SUM(AI375:AI390)</f>
        <v>0</v>
      </c>
      <c r="AJ374" s="403">
        <f t="shared" si="302"/>
        <v>0</v>
      </c>
      <c r="AK374" s="403">
        <f>SUM(AK375:AK390)</f>
        <v>0</v>
      </c>
      <c r="AL374" s="403">
        <f>SUM(AL375:AL390)</f>
        <v>0</v>
      </c>
      <c r="AM374" s="403">
        <f t="shared" si="303"/>
        <v>0</v>
      </c>
      <c r="AN374" s="403">
        <f>SUM(AN375:AN390)</f>
        <v>0</v>
      </c>
      <c r="AO374" s="403">
        <f>SUM(AO375:AO390)</f>
        <v>0</v>
      </c>
      <c r="AP374" s="403">
        <f t="shared" si="304"/>
        <v>0</v>
      </c>
      <c r="AQ374" s="403">
        <f>SUM(AQ375:AQ390)</f>
        <v>0</v>
      </c>
      <c r="AR374" s="403">
        <f>SUM(AR375:AR390)</f>
        <v>0</v>
      </c>
      <c r="AS374" s="403">
        <f t="shared" si="305"/>
        <v>0</v>
      </c>
      <c r="AT374" s="403"/>
      <c r="AU374" s="403"/>
      <c r="AV374" s="403"/>
      <c r="AW374" s="403"/>
      <c r="AX374" s="403"/>
      <c r="AY374" s="403"/>
      <c r="AZ374" s="403"/>
      <c r="BA374" s="403"/>
    </row>
    <row r="375" spans="1:53" ht="24.75" hidden="1">
      <c r="A375" s="271"/>
      <c r="B375" s="78" t="str">
        <f t="shared" si="284"/>
        <v>1355000510051515</v>
      </c>
      <c r="C375" s="445">
        <v>2023</v>
      </c>
      <c r="D375" s="406">
        <v>20</v>
      </c>
      <c r="E375" s="406">
        <v>1</v>
      </c>
      <c r="F375" s="406">
        <v>3</v>
      </c>
      <c r="G375" s="406">
        <v>5</v>
      </c>
      <c r="H375" s="445">
        <v>5000</v>
      </c>
      <c r="I375" s="445">
        <v>5100</v>
      </c>
      <c r="J375" s="445">
        <v>515</v>
      </c>
      <c r="K375" s="407">
        <v>1</v>
      </c>
      <c r="L375" s="407">
        <v>5</v>
      </c>
      <c r="M375" s="429" t="s">
        <v>287</v>
      </c>
      <c r="N375" s="409">
        <f>IFERROR(VLOOKUP($B375,[5]OAX!$B$51:$S$1085,13,0),0)</f>
        <v>0</v>
      </c>
      <c r="O375" s="409">
        <f>IFERROR(VLOOKUP($B375,[5]OAX!$B$51:$S$1085,14,0),0)</f>
        <v>0</v>
      </c>
      <c r="P375" s="409">
        <f t="shared" si="276"/>
        <v>0</v>
      </c>
      <c r="Q375" s="430" t="s">
        <v>59</v>
      </c>
      <c r="R375" s="411">
        <f>IFERROR(VLOOKUP($B375,[5]OAX!$B$51:$S$1085,17,0),0)</f>
        <v>0</v>
      </c>
      <c r="S375" s="411">
        <f>IFERROR(VLOOKUP($B375,[5]OAX!$B$51:$S$1085,18,0),0)</f>
        <v>0</v>
      </c>
      <c r="T375" s="409">
        <v>0</v>
      </c>
      <c r="U375" s="409">
        <v>0</v>
      </c>
      <c r="V375" s="409">
        <v>0</v>
      </c>
      <c r="W375" s="409">
        <v>0</v>
      </c>
      <c r="X375" s="409">
        <v>0</v>
      </c>
      <c r="Y375" s="409">
        <v>0</v>
      </c>
      <c r="Z375" s="409">
        <v>0</v>
      </c>
      <c r="AA375" s="409">
        <v>0</v>
      </c>
      <c r="AB375" s="409">
        <f t="shared" ref="AB375:AC390" si="308">N375+T375-X375</f>
        <v>0</v>
      </c>
      <c r="AC375" s="409">
        <f t="shared" si="308"/>
        <v>0</v>
      </c>
      <c r="AD375" s="409">
        <f t="shared" si="300"/>
        <v>0</v>
      </c>
      <c r="AE375" s="409">
        <v>0</v>
      </c>
      <c r="AF375" s="409">
        <v>0</v>
      </c>
      <c r="AG375" s="409">
        <f t="shared" si="301"/>
        <v>0</v>
      </c>
      <c r="AH375" s="409">
        <v>0</v>
      </c>
      <c r="AI375" s="409">
        <v>0</v>
      </c>
      <c r="AJ375" s="409">
        <f t="shared" si="302"/>
        <v>0</v>
      </c>
      <c r="AK375" s="409">
        <v>0</v>
      </c>
      <c r="AL375" s="409">
        <v>0</v>
      </c>
      <c r="AM375" s="409">
        <f t="shared" si="303"/>
        <v>0</v>
      </c>
      <c r="AN375" s="409">
        <v>0</v>
      </c>
      <c r="AO375" s="409">
        <v>0</v>
      </c>
      <c r="AP375" s="409">
        <f t="shared" si="304"/>
        <v>0</v>
      </c>
      <c r="AQ375" s="409">
        <f t="shared" ref="AQ375:AR390" si="309">AB375-AE375--AH375-AK375-AN375</f>
        <v>0</v>
      </c>
      <c r="AR375" s="409">
        <f t="shared" si="309"/>
        <v>0</v>
      </c>
      <c r="AS375" s="409">
        <f t="shared" si="305"/>
        <v>0</v>
      </c>
      <c r="AT375" s="409">
        <f t="shared" ref="AT375:AU390" si="310">R375+V375-Z375</f>
        <v>0</v>
      </c>
      <c r="AU375" s="409">
        <f t="shared" si="310"/>
        <v>0</v>
      </c>
      <c r="AV375" s="409">
        <v>0</v>
      </c>
      <c r="AW375" s="409">
        <v>0</v>
      </c>
      <c r="AX375" s="409">
        <v>0</v>
      </c>
      <c r="AY375" s="409">
        <v>0</v>
      </c>
      <c r="AZ375" s="409">
        <f t="shared" si="265"/>
        <v>0</v>
      </c>
      <c r="BA375" s="409">
        <f t="shared" si="265"/>
        <v>0</v>
      </c>
    </row>
    <row r="376" spans="1:53" ht="24.75" hidden="1">
      <c r="A376" s="271"/>
      <c r="B376" s="78" t="str">
        <f t="shared" si="284"/>
        <v>1355000510051525</v>
      </c>
      <c r="C376" s="445">
        <v>2023</v>
      </c>
      <c r="D376" s="406">
        <v>20</v>
      </c>
      <c r="E376" s="406">
        <v>1</v>
      </c>
      <c r="F376" s="406">
        <v>3</v>
      </c>
      <c r="G376" s="406">
        <v>5</v>
      </c>
      <c r="H376" s="445">
        <v>5000</v>
      </c>
      <c r="I376" s="445">
        <v>5100</v>
      </c>
      <c r="J376" s="445">
        <v>515</v>
      </c>
      <c r="K376" s="407">
        <v>2</v>
      </c>
      <c r="L376" s="407">
        <v>5</v>
      </c>
      <c r="M376" s="429" t="s">
        <v>305</v>
      </c>
      <c r="N376" s="409">
        <f>IFERROR(VLOOKUP($B376,[5]OAX!$B$51:$S$1085,13,0),0)</f>
        <v>0</v>
      </c>
      <c r="O376" s="409">
        <f>IFERROR(VLOOKUP($B376,[5]OAX!$B$51:$S$1085,14,0),0)</f>
        <v>0</v>
      </c>
      <c r="P376" s="409">
        <f t="shared" si="276"/>
        <v>0</v>
      </c>
      <c r="Q376" s="430" t="s">
        <v>59</v>
      </c>
      <c r="R376" s="411">
        <f>IFERROR(VLOOKUP($B376,[5]OAX!$B$51:$S$1085,17,0),0)</f>
        <v>0</v>
      </c>
      <c r="S376" s="411">
        <f>IFERROR(VLOOKUP($B376,[5]OAX!$B$51:$S$1085,18,0),0)</f>
        <v>0</v>
      </c>
      <c r="T376" s="409">
        <v>0</v>
      </c>
      <c r="U376" s="409">
        <v>0</v>
      </c>
      <c r="V376" s="409">
        <v>0</v>
      </c>
      <c r="W376" s="409">
        <v>0</v>
      </c>
      <c r="X376" s="409">
        <v>0</v>
      </c>
      <c r="Y376" s="409">
        <v>0</v>
      </c>
      <c r="Z376" s="409">
        <v>0</v>
      </c>
      <c r="AA376" s="409">
        <v>0</v>
      </c>
      <c r="AB376" s="409">
        <f t="shared" si="308"/>
        <v>0</v>
      </c>
      <c r="AC376" s="409">
        <f t="shared" si="308"/>
        <v>0</v>
      </c>
      <c r="AD376" s="409">
        <f t="shared" si="300"/>
        <v>0</v>
      </c>
      <c r="AE376" s="409">
        <v>0</v>
      </c>
      <c r="AF376" s="409">
        <v>0</v>
      </c>
      <c r="AG376" s="409">
        <f t="shared" si="301"/>
        <v>0</v>
      </c>
      <c r="AH376" s="409">
        <v>0</v>
      </c>
      <c r="AI376" s="409">
        <v>0</v>
      </c>
      <c r="AJ376" s="409">
        <f t="shared" si="302"/>
        <v>0</v>
      </c>
      <c r="AK376" s="409">
        <v>0</v>
      </c>
      <c r="AL376" s="409">
        <v>0</v>
      </c>
      <c r="AM376" s="409">
        <f t="shared" si="303"/>
        <v>0</v>
      </c>
      <c r="AN376" s="409">
        <v>0</v>
      </c>
      <c r="AO376" s="409">
        <v>0</v>
      </c>
      <c r="AP376" s="409">
        <f t="shared" si="304"/>
        <v>0</v>
      </c>
      <c r="AQ376" s="409">
        <f t="shared" si="309"/>
        <v>0</v>
      </c>
      <c r="AR376" s="409">
        <f t="shared" si="309"/>
        <v>0</v>
      </c>
      <c r="AS376" s="409">
        <f t="shared" si="305"/>
        <v>0</v>
      </c>
      <c r="AT376" s="409">
        <f t="shared" si="310"/>
        <v>0</v>
      </c>
      <c r="AU376" s="409">
        <f t="shared" si="310"/>
        <v>0</v>
      </c>
      <c r="AV376" s="409">
        <v>0</v>
      </c>
      <c r="AW376" s="409">
        <v>0</v>
      </c>
      <c r="AX376" s="409">
        <v>0</v>
      </c>
      <c r="AY376" s="409">
        <v>0</v>
      </c>
      <c r="AZ376" s="409">
        <f t="shared" si="265"/>
        <v>0</v>
      </c>
      <c r="BA376" s="409">
        <f t="shared" si="265"/>
        <v>0</v>
      </c>
    </row>
    <row r="377" spans="1:53" ht="24.75" hidden="1">
      <c r="A377" s="271"/>
      <c r="B377" s="78" t="str">
        <f t="shared" si="284"/>
        <v>1355000510051535</v>
      </c>
      <c r="C377" s="445">
        <v>2023</v>
      </c>
      <c r="D377" s="406">
        <v>20</v>
      </c>
      <c r="E377" s="406">
        <v>1</v>
      </c>
      <c r="F377" s="406">
        <v>3</v>
      </c>
      <c r="G377" s="406">
        <v>5</v>
      </c>
      <c r="H377" s="445">
        <v>5000</v>
      </c>
      <c r="I377" s="445">
        <v>5100</v>
      </c>
      <c r="J377" s="445">
        <v>515</v>
      </c>
      <c r="K377" s="407">
        <v>3</v>
      </c>
      <c r="L377" s="407">
        <v>5</v>
      </c>
      <c r="M377" s="429" t="s">
        <v>178</v>
      </c>
      <c r="N377" s="409">
        <f>IFERROR(VLOOKUP($B377,[5]OAX!$B$51:$S$1085,13,0),0)</f>
        <v>0</v>
      </c>
      <c r="O377" s="409">
        <f>IFERROR(VLOOKUP($B377,[5]OAX!$B$51:$S$1085,14,0),0)</f>
        <v>0</v>
      </c>
      <c r="P377" s="409">
        <f t="shared" si="276"/>
        <v>0</v>
      </c>
      <c r="Q377" s="430" t="s">
        <v>59</v>
      </c>
      <c r="R377" s="411">
        <f>IFERROR(VLOOKUP($B377,[5]OAX!$B$51:$S$1085,17,0),0)</f>
        <v>0</v>
      </c>
      <c r="S377" s="411">
        <f>IFERROR(VLOOKUP($B377,[5]OAX!$B$51:$S$1085,18,0),0)</f>
        <v>0</v>
      </c>
      <c r="T377" s="409">
        <v>0</v>
      </c>
      <c r="U377" s="409">
        <v>0</v>
      </c>
      <c r="V377" s="409">
        <v>0</v>
      </c>
      <c r="W377" s="409">
        <v>0</v>
      </c>
      <c r="X377" s="409">
        <v>0</v>
      </c>
      <c r="Y377" s="409">
        <v>0</v>
      </c>
      <c r="Z377" s="409">
        <v>0</v>
      </c>
      <c r="AA377" s="409">
        <v>0</v>
      </c>
      <c r="AB377" s="409">
        <f t="shared" si="308"/>
        <v>0</v>
      </c>
      <c r="AC377" s="409">
        <f t="shared" si="308"/>
        <v>0</v>
      </c>
      <c r="AD377" s="409">
        <f t="shared" si="300"/>
        <v>0</v>
      </c>
      <c r="AE377" s="409">
        <v>0</v>
      </c>
      <c r="AF377" s="409">
        <v>0</v>
      </c>
      <c r="AG377" s="409">
        <f t="shared" si="301"/>
        <v>0</v>
      </c>
      <c r="AH377" s="409">
        <v>0</v>
      </c>
      <c r="AI377" s="409">
        <v>0</v>
      </c>
      <c r="AJ377" s="409">
        <f t="shared" si="302"/>
        <v>0</v>
      </c>
      <c r="AK377" s="409">
        <v>0</v>
      </c>
      <c r="AL377" s="409">
        <v>0</v>
      </c>
      <c r="AM377" s="409">
        <f t="shared" si="303"/>
        <v>0</v>
      </c>
      <c r="AN377" s="409">
        <v>0</v>
      </c>
      <c r="AO377" s="409">
        <v>0</v>
      </c>
      <c r="AP377" s="409">
        <f t="shared" si="304"/>
        <v>0</v>
      </c>
      <c r="AQ377" s="409">
        <f t="shared" si="309"/>
        <v>0</v>
      </c>
      <c r="AR377" s="409">
        <f t="shared" si="309"/>
        <v>0</v>
      </c>
      <c r="AS377" s="409">
        <f t="shared" si="305"/>
        <v>0</v>
      </c>
      <c r="AT377" s="409">
        <f t="shared" si="310"/>
        <v>0</v>
      </c>
      <c r="AU377" s="409">
        <f t="shared" si="310"/>
        <v>0</v>
      </c>
      <c r="AV377" s="409">
        <v>0</v>
      </c>
      <c r="AW377" s="409">
        <v>0</v>
      </c>
      <c r="AX377" s="409">
        <v>0</v>
      </c>
      <c r="AY377" s="409">
        <v>0</v>
      </c>
      <c r="AZ377" s="409">
        <f t="shared" si="265"/>
        <v>0</v>
      </c>
      <c r="BA377" s="409">
        <f t="shared" si="265"/>
        <v>0</v>
      </c>
    </row>
    <row r="378" spans="1:53" ht="24.75" hidden="1">
      <c r="A378" s="271"/>
      <c r="B378" s="78" t="str">
        <f t="shared" si="284"/>
        <v>1355000510051545</v>
      </c>
      <c r="C378" s="445">
        <v>2023</v>
      </c>
      <c r="D378" s="406">
        <v>20</v>
      </c>
      <c r="E378" s="406">
        <v>1</v>
      </c>
      <c r="F378" s="406">
        <v>3</v>
      </c>
      <c r="G378" s="406">
        <v>5</v>
      </c>
      <c r="H378" s="445">
        <v>5000</v>
      </c>
      <c r="I378" s="445">
        <v>5100</v>
      </c>
      <c r="J378" s="445">
        <v>515</v>
      </c>
      <c r="K378" s="407">
        <v>4</v>
      </c>
      <c r="L378" s="407">
        <v>5</v>
      </c>
      <c r="M378" s="429" t="s">
        <v>288</v>
      </c>
      <c r="N378" s="409">
        <f>IFERROR(VLOOKUP($B378,[5]OAX!$B$51:$S$1085,13,0),0)</f>
        <v>0</v>
      </c>
      <c r="O378" s="409">
        <f>IFERROR(VLOOKUP($B378,[5]OAX!$B$51:$S$1085,14,0),0)</f>
        <v>0</v>
      </c>
      <c r="P378" s="409">
        <f t="shared" si="276"/>
        <v>0</v>
      </c>
      <c r="Q378" s="430" t="s">
        <v>59</v>
      </c>
      <c r="R378" s="411">
        <f>IFERROR(VLOOKUP($B378,[5]OAX!$B$51:$S$1085,17,0),0)</f>
        <v>0</v>
      </c>
      <c r="S378" s="411">
        <f>IFERROR(VLOOKUP($B378,[5]OAX!$B$51:$S$1085,18,0),0)</f>
        <v>0</v>
      </c>
      <c r="T378" s="409">
        <v>0</v>
      </c>
      <c r="U378" s="409">
        <v>0</v>
      </c>
      <c r="V378" s="409">
        <v>0</v>
      </c>
      <c r="W378" s="409">
        <v>0</v>
      </c>
      <c r="X378" s="409">
        <v>0</v>
      </c>
      <c r="Y378" s="409">
        <v>0</v>
      </c>
      <c r="Z378" s="409">
        <v>0</v>
      </c>
      <c r="AA378" s="409">
        <v>0</v>
      </c>
      <c r="AB378" s="409">
        <f t="shared" si="308"/>
        <v>0</v>
      </c>
      <c r="AC378" s="409">
        <f t="shared" si="308"/>
        <v>0</v>
      </c>
      <c r="AD378" s="409">
        <f t="shared" si="300"/>
        <v>0</v>
      </c>
      <c r="AE378" s="409">
        <v>0</v>
      </c>
      <c r="AF378" s="409">
        <v>0</v>
      </c>
      <c r="AG378" s="409">
        <f t="shared" si="301"/>
        <v>0</v>
      </c>
      <c r="AH378" s="409">
        <v>0</v>
      </c>
      <c r="AI378" s="409">
        <v>0</v>
      </c>
      <c r="AJ378" s="409">
        <f t="shared" si="302"/>
        <v>0</v>
      </c>
      <c r="AK378" s="409">
        <v>0</v>
      </c>
      <c r="AL378" s="409">
        <v>0</v>
      </c>
      <c r="AM378" s="409">
        <f t="shared" si="303"/>
        <v>0</v>
      </c>
      <c r="AN378" s="409">
        <v>0</v>
      </c>
      <c r="AO378" s="409">
        <v>0</v>
      </c>
      <c r="AP378" s="409">
        <f t="shared" si="304"/>
        <v>0</v>
      </c>
      <c r="AQ378" s="409">
        <f t="shared" si="309"/>
        <v>0</v>
      </c>
      <c r="AR378" s="409">
        <f t="shared" si="309"/>
        <v>0</v>
      </c>
      <c r="AS378" s="409">
        <f t="shared" si="305"/>
        <v>0</v>
      </c>
      <c r="AT378" s="409">
        <f t="shared" si="310"/>
        <v>0</v>
      </c>
      <c r="AU378" s="409">
        <f t="shared" si="310"/>
        <v>0</v>
      </c>
      <c r="AV378" s="409">
        <v>0</v>
      </c>
      <c r="AW378" s="409">
        <v>0</v>
      </c>
      <c r="AX378" s="409">
        <v>0</v>
      </c>
      <c r="AY378" s="409">
        <v>0</v>
      </c>
      <c r="AZ378" s="409">
        <f t="shared" si="265"/>
        <v>0</v>
      </c>
      <c r="BA378" s="409">
        <f t="shared" si="265"/>
        <v>0</v>
      </c>
    </row>
    <row r="379" spans="1:53" ht="24.75" hidden="1">
      <c r="A379" s="271"/>
      <c r="B379" s="78" t="str">
        <f t="shared" si="284"/>
        <v>1355000510051555</v>
      </c>
      <c r="C379" s="445">
        <v>2023</v>
      </c>
      <c r="D379" s="406">
        <v>20</v>
      </c>
      <c r="E379" s="406">
        <v>1</v>
      </c>
      <c r="F379" s="406">
        <v>3</v>
      </c>
      <c r="G379" s="406">
        <v>5</v>
      </c>
      <c r="H379" s="445">
        <v>5000</v>
      </c>
      <c r="I379" s="445">
        <v>5100</v>
      </c>
      <c r="J379" s="445">
        <v>515</v>
      </c>
      <c r="K379" s="407">
        <v>5</v>
      </c>
      <c r="L379" s="407">
        <v>5</v>
      </c>
      <c r="M379" s="429" t="s">
        <v>306</v>
      </c>
      <c r="N379" s="409">
        <f>IFERROR(VLOOKUP($B379,[5]OAX!$B$51:$S$1085,13,0),0)</f>
        <v>0</v>
      </c>
      <c r="O379" s="409">
        <f>IFERROR(VLOOKUP($B379,[5]OAX!$B$51:$S$1085,14,0),0)</f>
        <v>0</v>
      </c>
      <c r="P379" s="409">
        <f t="shared" si="276"/>
        <v>0</v>
      </c>
      <c r="Q379" s="430" t="s">
        <v>59</v>
      </c>
      <c r="R379" s="411">
        <f>IFERROR(VLOOKUP($B379,[5]OAX!$B$51:$S$1085,17,0),0)</f>
        <v>0</v>
      </c>
      <c r="S379" s="411">
        <f>IFERROR(VLOOKUP($B379,[5]OAX!$B$51:$S$1085,18,0),0)</f>
        <v>0</v>
      </c>
      <c r="T379" s="409">
        <v>0</v>
      </c>
      <c r="U379" s="409">
        <v>0</v>
      </c>
      <c r="V379" s="409">
        <v>0</v>
      </c>
      <c r="W379" s="409">
        <v>0</v>
      </c>
      <c r="X379" s="409">
        <v>0</v>
      </c>
      <c r="Y379" s="409">
        <v>0</v>
      </c>
      <c r="Z379" s="409">
        <v>0</v>
      </c>
      <c r="AA379" s="409">
        <v>0</v>
      </c>
      <c r="AB379" s="409">
        <f t="shared" si="308"/>
        <v>0</v>
      </c>
      <c r="AC379" s="409">
        <f t="shared" si="308"/>
        <v>0</v>
      </c>
      <c r="AD379" s="409">
        <f t="shared" si="300"/>
        <v>0</v>
      </c>
      <c r="AE379" s="409">
        <v>0</v>
      </c>
      <c r="AF379" s="409">
        <v>0</v>
      </c>
      <c r="AG379" s="409">
        <f t="shared" si="301"/>
        <v>0</v>
      </c>
      <c r="AH379" s="409">
        <v>0</v>
      </c>
      <c r="AI379" s="409">
        <v>0</v>
      </c>
      <c r="AJ379" s="409">
        <f t="shared" si="302"/>
        <v>0</v>
      </c>
      <c r="AK379" s="409">
        <v>0</v>
      </c>
      <c r="AL379" s="409">
        <v>0</v>
      </c>
      <c r="AM379" s="409">
        <f t="shared" si="303"/>
        <v>0</v>
      </c>
      <c r="AN379" s="409">
        <v>0</v>
      </c>
      <c r="AO379" s="409">
        <v>0</v>
      </c>
      <c r="AP379" s="409">
        <f t="shared" si="304"/>
        <v>0</v>
      </c>
      <c r="AQ379" s="409">
        <f t="shared" si="309"/>
        <v>0</v>
      </c>
      <c r="AR379" s="409">
        <f t="shared" si="309"/>
        <v>0</v>
      </c>
      <c r="AS379" s="409">
        <f t="shared" si="305"/>
        <v>0</v>
      </c>
      <c r="AT379" s="409">
        <f t="shared" si="310"/>
        <v>0</v>
      </c>
      <c r="AU379" s="409">
        <f t="shared" si="310"/>
        <v>0</v>
      </c>
      <c r="AV379" s="409">
        <v>0</v>
      </c>
      <c r="AW379" s="409">
        <v>0</v>
      </c>
      <c r="AX379" s="409">
        <v>0</v>
      </c>
      <c r="AY379" s="409">
        <v>0</v>
      </c>
      <c r="AZ379" s="409">
        <f t="shared" ref="AZ379:BA442" si="311">AT379-AV379-AX379</f>
        <v>0</v>
      </c>
      <c r="BA379" s="409">
        <f t="shared" si="311"/>
        <v>0</v>
      </c>
    </row>
    <row r="380" spans="1:53" ht="24.75" hidden="1">
      <c r="A380" s="271"/>
      <c r="B380" s="78" t="str">
        <f t="shared" si="284"/>
        <v>1355000510051565</v>
      </c>
      <c r="C380" s="445">
        <v>2023</v>
      </c>
      <c r="D380" s="406">
        <v>20</v>
      </c>
      <c r="E380" s="406">
        <v>1</v>
      </c>
      <c r="F380" s="406">
        <v>3</v>
      </c>
      <c r="G380" s="406">
        <v>5</v>
      </c>
      <c r="H380" s="445">
        <v>5000</v>
      </c>
      <c r="I380" s="445">
        <v>5100</v>
      </c>
      <c r="J380" s="445">
        <v>515</v>
      </c>
      <c r="K380" s="407">
        <v>6</v>
      </c>
      <c r="L380" s="407">
        <v>5</v>
      </c>
      <c r="M380" s="429" t="s">
        <v>307</v>
      </c>
      <c r="N380" s="409">
        <f>IFERROR(VLOOKUP($B380,[5]OAX!$B$51:$S$1085,13,0),0)</f>
        <v>0</v>
      </c>
      <c r="O380" s="409">
        <f>IFERROR(VLOOKUP($B380,[5]OAX!$B$51:$S$1085,14,0),0)</f>
        <v>0</v>
      </c>
      <c r="P380" s="409">
        <f t="shared" si="276"/>
        <v>0</v>
      </c>
      <c r="Q380" s="430" t="s">
        <v>59</v>
      </c>
      <c r="R380" s="411">
        <f>IFERROR(VLOOKUP($B380,[5]OAX!$B$51:$S$1085,17,0),0)</f>
        <v>0</v>
      </c>
      <c r="S380" s="411">
        <f>IFERROR(VLOOKUP($B380,[5]OAX!$B$51:$S$1085,18,0),0)</f>
        <v>0</v>
      </c>
      <c r="T380" s="409">
        <v>0</v>
      </c>
      <c r="U380" s="409">
        <v>0</v>
      </c>
      <c r="V380" s="409">
        <v>0</v>
      </c>
      <c r="W380" s="409">
        <v>0</v>
      </c>
      <c r="X380" s="409">
        <v>0</v>
      </c>
      <c r="Y380" s="409">
        <v>0</v>
      </c>
      <c r="Z380" s="409">
        <v>0</v>
      </c>
      <c r="AA380" s="409">
        <v>0</v>
      </c>
      <c r="AB380" s="409">
        <f t="shared" si="308"/>
        <v>0</v>
      </c>
      <c r="AC380" s="409">
        <f t="shared" si="308"/>
        <v>0</v>
      </c>
      <c r="AD380" s="409">
        <f t="shared" si="300"/>
        <v>0</v>
      </c>
      <c r="AE380" s="409">
        <v>0</v>
      </c>
      <c r="AF380" s="409">
        <v>0</v>
      </c>
      <c r="AG380" s="409">
        <f t="shared" si="301"/>
        <v>0</v>
      </c>
      <c r="AH380" s="409">
        <v>0</v>
      </c>
      <c r="AI380" s="409">
        <v>0</v>
      </c>
      <c r="AJ380" s="409">
        <f t="shared" si="302"/>
        <v>0</v>
      </c>
      <c r="AK380" s="409">
        <v>0</v>
      </c>
      <c r="AL380" s="409">
        <v>0</v>
      </c>
      <c r="AM380" s="409">
        <f t="shared" si="303"/>
        <v>0</v>
      </c>
      <c r="AN380" s="409">
        <v>0</v>
      </c>
      <c r="AO380" s="409">
        <v>0</v>
      </c>
      <c r="AP380" s="409">
        <f t="shared" si="304"/>
        <v>0</v>
      </c>
      <c r="AQ380" s="409">
        <f t="shared" si="309"/>
        <v>0</v>
      </c>
      <c r="AR380" s="409">
        <f t="shared" si="309"/>
        <v>0</v>
      </c>
      <c r="AS380" s="409">
        <f t="shared" si="305"/>
        <v>0</v>
      </c>
      <c r="AT380" s="409">
        <f t="shared" si="310"/>
        <v>0</v>
      </c>
      <c r="AU380" s="409">
        <f t="shared" si="310"/>
        <v>0</v>
      </c>
      <c r="AV380" s="409">
        <v>0</v>
      </c>
      <c r="AW380" s="409">
        <v>0</v>
      </c>
      <c r="AX380" s="409">
        <v>0</v>
      </c>
      <c r="AY380" s="409">
        <v>0</v>
      </c>
      <c r="AZ380" s="409">
        <f t="shared" si="311"/>
        <v>0</v>
      </c>
      <c r="BA380" s="409">
        <f t="shared" si="311"/>
        <v>0</v>
      </c>
    </row>
    <row r="381" spans="1:53" ht="24.75" hidden="1">
      <c r="A381" s="271"/>
      <c r="B381" s="78" t="str">
        <f t="shared" si="284"/>
        <v>1355000510051575</v>
      </c>
      <c r="C381" s="445">
        <v>2023</v>
      </c>
      <c r="D381" s="406">
        <v>20</v>
      </c>
      <c r="E381" s="406">
        <v>1</v>
      </c>
      <c r="F381" s="406">
        <v>3</v>
      </c>
      <c r="G381" s="406">
        <v>5</v>
      </c>
      <c r="H381" s="445">
        <v>5000</v>
      </c>
      <c r="I381" s="445">
        <v>5100</v>
      </c>
      <c r="J381" s="445">
        <v>515</v>
      </c>
      <c r="K381" s="407">
        <v>7</v>
      </c>
      <c r="L381" s="407">
        <v>5</v>
      </c>
      <c r="M381" s="429" t="s">
        <v>308</v>
      </c>
      <c r="N381" s="409">
        <f>IFERROR(VLOOKUP($B381,[5]OAX!$B$51:$S$1085,13,0),0)</f>
        <v>0</v>
      </c>
      <c r="O381" s="409">
        <f>IFERROR(VLOOKUP($B381,[5]OAX!$B$51:$S$1085,14,0),0)</f>
        <v>0</v>
      </c>
      <c r="P381" s="409">
        <f t="shared" si="276"/>
        <v>0</v>
      </c>
      <c r="Q381" s="430" t="s">
        <v>59</v>
      </c>
      <c r="R381" s="411">
        <f>IFERROR(VLOOKUP($B381,[5]OAX!$B$51:$S$1085,17,0),0)</f>
        <v>0</v>
      </c>
      <c r="S381" s="411">
        <f>IFERROR(VLOOKUP($B381,[5]OAX!$B$51:$S$1085,18,0),0)</f>
        <v>0</v>
      </c>
      <c r="T381" s="409">
        <v>0</v>
      </c>
      <c r="U381" s="409">
        <v>0</v>
      </c>
      <c r="V381" s="409">
        <v>0</v>
      </c>
      <c r="W381" s="409">
        <v>0</v>
      </c>
      <c r="X381" s="409">
        <v>0</v>
      </c>
      <c r="Y381" s="409">
        <v>0</v>
      </c>
      <c r="Z381" s="409">
        <v>0</v>
      </c>
      <c r="AA381" s="409">
        <v>0</v>
      </c>
      <c r="AB381" s="409">
        <f t="shared" si="308"/>
        <v>0</v>
      </c>
      <c r="AC381" s="409">
        <f t="shared" si="308"/>
        <v>0</v>
      </c>
      <c r="AD381" s="409">
        <f t="shared" si="300"/>
        <v>0</v>
      </c>
      <c r="AE381" s="409">
        <v>0</v>
      </c>
      <c r="AF381" s="409">
        <v>0</v>
      </c>
      <c r="AG381" s="409">
        <f t="shared" si="301"/>
        <v>0</v>
      </c>
      <c r="AH381" s="409">
        <v>0</v>
      </c>
      <c r="AI381" s="409">
        <v>0</v>
      </c>
      <c r="AJ381" s="409">
        <f t="shared" si="302"/>
        <v>0</v>
      </c>
      <c r="AK381" s="409">
        <v>0</v>
      </c>
      <c r="AL381" s="409">
        <v>0</v>
      </c>
      <c r="AM381" s="409">
        <f t="shared" si="303"/>
        <v>0</v>
      </c>
      <c r="AN381" s="409">
        <v>0</v>
      </c>
      <c r="AO381" s="409">
        <v>0</v>
      </c>
      <c r="AP381" s="409">
        <f t="shared" si="304"/>
        <v>0</v>
      </c>
      <c r="AQ381" s="409">
        <f t="shared" si="309"/>
        <v>0</v>
      </c>
      <c r="AR381" s="409">
        <f t="shared" si="309"/>
        <v>0</v>
      </c>
      <c r="AS381" s="409">
        <f t="shared" si="305"/>
        <v>0</v>
      </c>
      <c r="AT381" s="409">
        <f t="shared" si="310"/>
        <v>0</v>
      </c>
      <c r="AU381" s="409">
        <f t="shared" si="310"/>
        <v>0</v>
      </c>
      <c r="AV381" s="409">
        <v>0</v>
      </c>
      <c r="AW381" s="409">
        <v>0</v>
      </c>
      <c r="AX381" s="409">
        <v>0</v>
      </c>
      <c r="AY381" s="409">
        <v>0</v>
      </c>
      <c r="AZ381" s="409">
        <f t="shared" si="311"/>
        <v>0</v>
      </c>
      <c r="BA381" s="409">
        <f t="shared" si="311"/>
        <v>0</v>
      </c>
    </row>
    <row r="382" spans="1:53" ht="24.75" hidden="1">
      <c r="A382" s="271"/>
      <c r="B382" s="78" t="str">
        <f t="shared" si="284"/>
        <v>1355000510051585</v>
      </c>
      <c r="C382" s="445">
        <v>2023</v>
      </c>
      <c r="D382" s="406">
        <v>20</v>
      </c>
      <c r="E382" s="406">
        <v>1</v>
      </c>
      <c r="F382" s="406">
        <v>3</v>
      </c>
      <c r="G382" s="406">
        <v>5</v>
      </c>
      <c r="H382" s="445">
        <v>5000</v>
      </c>
      <c r="I382" s="445">
        <v>5100</v>
      </c>
      <c r="J382" s="445">
        <v>515</v>
      </c>
      <c r="K382" s="407">
        <v>8</v>
      </c>
      <c r="L382" s="407">
        <v>5</v>
      </c>
      <c r="M382" s="429" t="s">
        <v>186</v>
      </c>
      <c r="N382" s="409">
        <f>IFERROR(VLOOKUP($B382,[5]OAX!$B$51:$S$1085,13,0),0)</f>
        <v>0</v>
      </c>
      <c r="O382" s="409">
        <f>IFERROR(VLOOKUP($B382,[5]OAX!$B$51:$S$1085,14,0),0)</f>
        <v>0</v>
      </c>
      <c r="P382" s="409">
        <f t="shared" si="276"/>
        <v>0</v>
      </c>
      <c r="Q382" s="430" t="s">
        <v>59</v>
      </c>
      <c r="R382" s="411">
        <f>IFERROR(VLOOKUP($B382,[5]OAX!$B$51:$S$1085,17,0),0)</f>
        <v>0</v>
      </c>
      <c r="S382" s="411">
        <f>IFERROR(VLOOKUP($B382,[5]OAX!$B$51:$S$1085,18,0),0)</f>
        <v>0</v>
      </c>
      <c r="T382" s="409">
        <v>0</v>
      </c>
      <c r="U382" s="409">
        <v>0</v>
      </c>
      <c r="V382" s="409">
        <v>0</v>
      </c>
      <c r="W382" s="409">
        <v>0</v>
      </c>
      <c r="X382" s="409">
        <v>0</v>
      </c>
      <c r="Y382" s="409">
        <v>0</v>
      </c>
      <c r="Z382" s="409">
        <v>0</v>
      </c>
      <c r="AA382" s="409">
        <v>0</v>
      </c>
      <c r="AB382" s="409">
        <f t="shared" si="308"/>
        <v>0</v>
      </c>
      <c r="AC382" s="409">
        <f t="shared" si="308"/>
        <v>0</v>
      </c>
      <c r="AD382" s="409">
        <f t="shared" si="300"/>
        <v>0</v>
      </c>
      <c r="AE382" s="409">
        <v>0</v>
      </c>
      <c r="AF382" s="409">
        <v>0</v>
      </c>
      <c r="AG382" s="409">
        <f t="shared" si="301"/>
        <v>0</v>
      </c>
      <c r="AH382" s="409">
        <v>0</v>
      </c>
      <c r="AI382" s="409">
        <v>0</v>
      </c>
      <c r="AJ382" s="409">
        <f t="shared" si="302"/>
        <v>0</v>
      </c>
      <c r="AK382" s="409">
        <v>0</v>
      </c>
      <c r="AL382" s="409">
        <v>0</v>
      </c>
      <c r="AM382" s="409">
        <f t="shared" si="303"/>
        <v>0</v>
      </c>
      <c r="AN382" s="409">
        <v>0</v>
      </c>
      <c r="AO382" s="409">
        <v>0</v>
      </c>
      <c r="AP382" s="409">
        <f t="shared" si="304"/>
        <v>0</v>
      </c>
      <c r="AQ382" s="409">
        <f t="shared" si="309"/>
        <v>0</v>
      </c>
      <c r="AR382" s="409">
        <f t="shared" si="309"/>
        <v>0</v>
      </c>
      <c r="AS382" s="409">
        <f t="shared" si="305"/>
        <v>0</v>
      </c>
      <c r="AT382" s="409">
        <f t="shared" si="310"/>
        <v>0</v>
      </c>
      <c r="AU382" s="409">
        <f t="shared" si="310"/>
        <v>0</v>
      </c>
      <c r="AV382" s="409">
        <v>0</v>
      </c>
      <c r="AW382" s="409">
        <v>0</v>
      </c>
      <c r="AX382" s="409">
        <v>0</v>
      </c>
      <c r="AY382" s="409">
        <v>0</v>
      </c>
      <c r="AZ382" s="409">
        <f t="shared" si="311"/>
        <v>0</v>
      </c>
      <c r="BA382" s="409">
        <f t="shared" si="311"/>
        <v>0</v>
      </c>
    </row>
    <row r="383" spans="1:53" ht="24.75" hidden="1">
      <c r="A383" s="271"/>
      <c r="B383" s="78" t="str">
        <f t="shared" si="284"/>
        <v>1355000510051595</v>
      </c>
      <c r="C383" s="445">
        <v>2023</v>
      </c>
      <c r="D383" s="406">
        <v>20</v>
      </c>
      <c r="E383" s="406">
        <v>1</v>
      </c>
      <c r="F383" s="406">
        <v>3</v>
      </c>
      <c r="G383" s="406">
        <v>5</v>
      </c>
      <c r="H383" s="445">
        <v>5000</v>
      </c>
      <c r="I383" s="445">
        <v>5100</v>
      </c>
      <c r="J383" s="445">
        <v>515</v>
      </c>
      <c r="K383" s="407">
        <v>9</v>
      </c>
      <c r="L383" s="407">
        <v>5</v>
      </c>
      <c r="M383" s="429" t="s">
        <v>256</v>
      </c>
      <c r="N383" s="409">
        <f>IFERROR(VLOOKUP($B383,[5]OAX!$B$51:$S$1085,13,0),0)</f>
        <v>0</v>
      </c>
      <c r="O383" s="409">
        <f>IFERROR(VLOOKUP($B383,[5]OAX!$B$51:$S$1085,14,0),0)</f>
        <v>0</v>
      </c>
      <c r="P383" s="409">
        <f t="shared" si="276"/>
        <v>0</v>
      </c>
      <c r="Q383" s="430" t="s">
        <v>59</v>
      </c>
      <c r="R383" s="411">
        <f>IFERROR(VLOOKUP($B383,[5]OAX!$B$51:$S$1085,17,0),0)</f>
        <v>0</v>
      </c>
      <c r="S383" s="411">
        <f>IFERROR(VLOOKUP($B383,[5]OAX!$B$51:$S$1085,18,0),0)</f>
        <v>0</v>
      </c>
      <c r="T383" s="409">
        <v>0</v>
      </c>
      <c r="U383" s="409">
        <v>0</v>
      </c>
      <c r="V383" s="409">
        <v>0</v>
      </c>
      <c r="W383" s="409">
        <v>0</v>
      </c>
      <c r="X383" s="409">
        <v>0</v>
      </c>
      <c r="Y383" s="409">
        <v>0</v>
      </c>
      <c r="Z383" s="409">
        <v>0</v>
      </c>
      <c r="AA383" s="409">
        <v>0</v>
      </c>
      <c r="AB383" s="409">
        <f t="shared" si="308"/>
        <v>0</v>
      </c>
      <c r="AC383" s="409">
        <f t="shared" si="308"/>
        <v>0</v>
      </c>
      <c r="AD383" s="409">
        <f t="shared" si="300"/>
        <v>0</v>
      </c>
      <c r="AE383" s="409">
        <v>0</v>
      </c>
      <c r="AF383" s="409">
        <v>0</v>
      </c>
      <c r="AG383" s="409">
        <f t="shared" si="301"/>
        <v>0</v>
      </c>
      <c r="AH383" s="409">
        <v>0</v>
      </c>
      <c r="AI383" s="409">
        <v>0</v>
      </c>
      <c r="AJ383" s="409">
        <f t="shared" si="302"/>
        <v>0</v>
      </c>
      <c r="AK383" s="409">
        <v>0</v>
      </c>
      <c r="AL383" s="409">
        <v>0</v>
      </c>
      <c r="AM383" s="409">
        <f t="shared" si="303"/>
        <v>0</v>
      </c>
      <c r="AN383" s="409">
        <v>0</v>
      </c>
      <c r="AO383" s="409">
        <v>0</v>
      </c>
      <c r="AP383" s="409">
        <f t="shared" si="304"/>
        <v>0</v>
      </c>
      <c r="AQ383" s="409">
        <f t="shared" si="309"/>
        <v>0</v>
      </c>
      <c r="AR383" s="409">
        <f t="shared" si="309"/>
        <v>0</v>
      </c>
      <c r="AS383" s="409">
        <f t="shared" si="305"/>
        <v>0</v>
      </c>
      <c r="AT383" s="409">
        <f t="shared" si="310"/>
        <v>0</v>
      </c>
      <c r="AU383" s="409">
        <f t="shared" si="310"/>
        <v>0</v>
      </c>
      <c r="AV383" s="409">
        <v>0</v>
      </c>
      <c r="AW383" s="409">
        <v>0</v>
      </c>
      <c r="AX383" s="409">
        <v>0</v>
      </c>
      <c r="AY383" s="409">
        <v>0</v>
      </c>
      <c r="AZ383" s="409">
        <f t="shared" si="311"/>
        <v>0</v>
      </c>
      <c r="BA383" s="409">
        <f t="shared" si="311"/>
        <v>0</v>
      </c>
    </row>
    <row r="384" spans="1:53" ht="24.75" hidden="1">
      <c r="A384" s="271"/>
      <c r="B384" s="78" t="str">
        <f t="shared" si="284"/>
        <v>13550005100515105</v>
      </c>
      <c r="C384" s="445">
        <v>2023</v>
      </c>
      <c r="D384" s="406">
        <v>20</v>
      </c>
      <c r="E384" s="406">
        <v>1</v>
      </c>
      <c r="F384" s="406">
        <v>3</v>
      </c>
      <c r="G384" s="406">
        <v>5</v>
      </c>
      <c r="H384" s="445">
        <v>5000</v>
      </c>
      <c r="I384" s="445">
        <v>5100</v>
      </c>
      <c r="J384" s="445">
        <v>515</v>
      </c>
      <c r="K384" s="407">
        <v>10</v>
      </c>
      <c r="L384" s="407">
        <v>5</v>
      </c>
      <c r="M384" s="429" t="s">
        <v>191</v>
      </c>
      <c r="N384" s="409">
        <f>IFERROR(VLOOKUP($B384,[5]OAX!$B$51:$S$1085,13,0),0)</f>
        <v>0</v>
      </c>
      <c r="O384" s="409">
        <f>IFERROR(VLOOKUP($B384,[5]OAX!$B$51:$S$1085,14,0),0)</f>
        <v>0</v>
      </c>
      <c r="P384" s="409">
        <f t="shared" si="276"/>
        <v>0</v>
      </c>
      <c r="Q384" s="430" t="s">
        <v>59</v>
      </c>
      <c r="R384" s="411">
        <f>IFERROR(VLOOKUP($B384,[5]OAX!$B$51:$S$1085,17,0),0)</f>
        <v>0</v>
      </c>
      <c r="S384" s="411">
        <f>IFERROR(VLOOKUP($B384,[5]OAX!$B$51:$S$1085,18,0),0)</f>
        <v>0</v>
      </c>
      <c r="T384" s="409">
        <v>0</v>
      </c>
      <c r="U384" s="409">
        <v>0</v>
      </c>
      <c r="V384" s="409">
        <v>0</v>
      </c>
      <c r="W384" s="409">
        <v>0</v>
      </c>
      <c r="X384" s="409">
        <v>0</v>
      </c>
      <c r="Y384" s="409">
        <v>0</v>
      </c>
      <c r="Z384" s="409">
        <v>0</v>
      </c>
      <c r="AA384" s="409">
        <v>0</v>
      </c>
      <c r="AB384" s="409">
        <f t="shared" si="308"/>
        <v>0</v>
      </c>
      <c r="AC384" s="409">
        <f t="shared" si="308"/>
        <v>0</v>
      </c>
      <c r="AD384" s="409">
        <f t="shared" si="300"/>
        <v>0</v>
      </c>
      <c r="AE384" s="409">
        <v>0</v>
      </c>
      <c r="AF384" s="409">
        <v>0</v>
      </c>
      <c r="AG384" s="409">
        <f t="shared" si="301"/>
        <v>0</v>
      </c>
      <c r="AH384" s="409">
        <v>0</v>
      </c>
      <c r="AI384" s="409">
        <v>0</v>
      </c>
      <c r="AJ384" s="409">
        <f t="shared" si="302"/>
        <v>0</v>
      </c>
      <c r="AK384" s="409">
        <v>0</v>
      </c>
      <c r="AL384" s="409">
        <v>0</v>
      </c>
      <c r="AM384" s="409">
        <f t="shared" si="303"/>
        <v>0</v>
      </c>
      <c r="AN384" s="409">
        <v>0</v>
      </c>
      <c r="AO384" s="409">
        <v>0</v>
      </c>
      <c r="AP384" s="409">
        <f t="shared" si="304"/>
        <v>0</v>
      </c>
      <c r="AQ384" s="409">
        <f t="shared" si="309"/>
        <v>0</v>
      </c>
      <c r="AR384" s="409">
        <f t="shared" si="309"/>
        <v>0</v>
      </c>
      <c r="AS384" s="409">
        <f t="shared" si="305"/>
        <v>0</v>
      </c>
      <c r="AT384" s="409">
        <f t="shared" si="310"/>
        <v>0</v>
      </c>
      <c r="AU384" s="409">
        <f t="shared" si="310"/>
        <v>0</v>
      </c>
      <c r="AV384" s="409">
        <v>0</v>
      </c>
      <c r="AW384" s="409">
        <v>0</v>
      </c>
      <c r="AX384" s="409">
        <v>0</v>
      </c>
      <c r="AY384" s="409">
        <v>0</v>
      </c>
      <c r="AZ384" s="409">
        <f t="shared" si="311"/>
        <v>0</v>
      </c>
      <c r="BA384" s="409">
        <f t="shared" si="311"/>
        <v>0</v>
      </c>
    </row>
    <row r="385" spans="1:53" ht="24.75" hidden="1">
      <c r="A385" s="271"/>
      <c r="B385" s="78" t="str">
        <f t="shared" si="284"/>
        <v>13550005100515115</v>
      </c>
      <c r="C385" s="445">
        <v>2023</v>
      </c>
      <c r="D385" s="406">
        <v>20</v>
      </c>
      <c r="E385" s="406">
        <v>1</v>
      </c>
      <c r="F385" s="406">
        <v>3</v>
      </c>
      <c r="G385" s="406">
        <v>5</v>
      </c>
      <c r="H385" s="445">
        <v>5000</v>
      </c>
      <c r="I385" s="445">
        <v>5100</v>
      </c>
      <c r="J385" s="445">
        <v>515</v>
      </c>
      <c r="K385" s="407">
        <v>11</v>
      </c>
      <c r="L385" s="407">
        <v>5</v>
      </c>
      <c r="M385" s="429" t="s">
        <v>309</v>
      </c>
      <c r="N385" s="409">
        <f>IFERROR(VLOOKUP($B385,[5]OAX!$B$51:$S$1085,13,0),0)</f>
        <v>0</v>
      </c>
      <c r="O385" s="409">
        <f>IFERROR(VLOOKUP($B385,[5]OAX!$B$51:$S$1085,14,0),0)</f>
        <v>0</v>
      </c>
      <c r="P385" s="409">
        <f t="shared" si="276"/>
        <v>0</v>
      </c>
      <c r="Q385" s="430" t="s">
        <v>59</v>
      </c>
      <c r="R385" s="411">
        <f>IFERROR(VLOOKUP($B385,[5]OAX!$B$51:$S$1085,17,0),0)</f>
        <v>0</v>
      </c>
      <c r="S385" s="411">
        <f>IFERROR(VLOOKUP($B385,[5]OAX!$B$51:$S$1085,18,0),0)</f>
        <v>0</v>
      </c>
      <c r="T385" s="409">
        <v>0</v>
      </c>
      <c r="U385" s="409">
        <v>0</v>
      </c>
      <c r="V385" s="409">
        <v>0</v>
      </c>
      <c r="W385" s="409">
        <v>0</v>
      </c>
      <c r="X385" s="409">
        <v>0</v>
      </c>
      <c r="Y385" s="409">
        <v>0</v>
      </c>
      <c r="Z385" s="409">
        <v>0</v>
      </c>
      <c r="AA385" s="409">
        <v>0</v>
      </c>
      <c r="AB385" s="409">
        <f t="shared" si="308"/>
        <v>0</v>
      </c>
      <c r="AC385" s="409">
        <f t="shared" si="308"/>
        <v>0</v>
      </c>
      <c r="AD385" s="409">
        <f t="shared" si="300"/>
        <v>0</v>
      </c>
      <c r="AE385" s="409">
        <v>0</v>
      </c>
      <c r="AF385" s="409">
        <v>0</v>
      </c>
      <c r="AG385" s="409">
        <f t="shared" si="301"/>
        <v>0</v>
      </c>
      <c r="AH385" s="409">
        <v>0</v>
      </c>
      <c r="AI385" s="409">
        <v>0</v>
      </c>
      <c r="AJ385" s="409">
        <f t="shared" si="302"/>
        <v>0</v>
      </c>
      <c r="AK385" s="409">
        <v>0</v>
      </c>
      <c r="AL385" s="409">
        <v>0</v>
      </c>
      <c r="AM385" s="409">
        <f t="shared" si="303"/>
        <v>0</v>
      </c>
      <c r="AN385" s="409">
        <v>0</v>
      </c>
      <c r="AO385" s="409">
        <v>0</v>
      </c>
      <c r="AP385" s="409">
        <f t="shared" si="304"/>
        <v>0</v>
      </c>
      <c r="AQ385" s="409">
        <f t="shared" si="309"/>
        <v>0</v>
      </c>
      <c r="AR385" s="409">
        <f t="shared" si="309"/>
        <v>0</v>
      </c>
      <c r="AS385" s="409">
        <f t="shared" si="305"/>
        <v>0</v>
      </c>
      <c r="AT385" s="409">
        <f t="shared" si="310"/>
        <v>0</v>
      </c>
      <c r="AU385" s="409">
        <f t="shared" si="310"/>
        <v>0</v>
      </c>
      <c r="AV385" s="409">
        <v>0</v>
      </c>
      <c r="AW385" s="409">
        <v>0</v>
      </c>
      <c r="AX385" s="409">
        <v>0</v>
      </c>
      <c r="AY385" s="409">
        <v>0</v>
      </c>
      <c r="AZ385" s="409">
        <f t="shared" si="311"/>
        <v>0</v>
      </c>
      <c r="BA385" s="409">
        <f t="shared" si="311"/>
        <v>0</v>
      </c>
    </row>
    <row r="386" spans="1:53" ht="46.5" hidden="1">
      <c r="A386" s="271"/>
      <c r="B386" s="78" t="str">
        <f t="shared" si="284"/>
        <v>13550005100515125</v>
      </c>
      <c r="C386" s="445">
        <v>2023</v>
      </c>
      <c r="D386" s="406">
        <v>20</v>
      </c>
      <c r="E386" s="406">
        <v>1</v>
      </c>
      <c r="F386" s="406">
        <v>3</v>
      </c>
      <c r="G386" s="406">
        <v>5</v>
      </c>
      <c r="H386" s="445">
        <v>5000</v>
      </c>
      <c r="I386" s="445">
        <v>5100</v>
      </c>
      <c r="J386" s="445">
        <v>515</v>
      </c>
      <c r="K386" s="407">
        <v>12</v>
      </c>
      <c r="L386" s="407">
        <v>5</v>
      </c>
      <c r="M386" s="429" t="s">
        <v>310</v>
      </c>
      <c r="N386" s="409">
        <f>IFERROR(VLOOKUP($B386,[5]OAX!$B$51:$S$1085,13,0),0)</f>
        <v>0</v>
      </c>
      <c r="O386" s="409">
        <f>IFERROR(VLOOKUP($B386,[5]OAX!$B$51:$S$1085,14,0),0)</f>
        <v>0</v>
      </c>
      <c r="P386" s="409">
        <f t="shared" si="276"/>
        <v>0</v>
      </c>
      <c r="Q386" s="430" t="s">
        <v>59</v>
      </c>
      <c r="R386" s="411">
        <f>IFERROR(VLOOKUP($B386,[5]OAX!$B$51:$S$1085,17,0),0)</f>
        <v>0</v>
      </c>
      <c r="S386" s="411">
        <f>IFERROR(VLOOKUP($B386,[5]OAX!$B$51:$S$1085,18,0),0)</f>
        <v>0</v>
      </c>
      <c r="T386" s="409">
        <v>0</v>
      </c>
      <c r="U386" s="409">
        <v>0</v>
      </c>
      <c r="V386" s="409">
        <v>0</v>
      </c>
      <c r="W386" s="409">
        <v>0</v>
      </c>
      <c r="X386" s="409">
        <v>0</v>
      </c>
      <c r="Y386" s="409">
        <v>0</v>
      </c>
      <c r="Z386" s="409">
        <v>0</v>
      </c>
      <c r="AA386" s="409">
        <v>0</v>
      </c>
      <c r="AB386" s="409">
        <f t="shared" si="308"/>
        <v>0</v>
      </c>
      <c r="AC386" s="409">
        <f t="shared" si="308"/>
        <v>0</v>
      </c>
      <c r="AD386" s="409">
        <f t="shared" si="300"/>
        <v>0</v>
      </c>
      <c r="AE386" s="409">
        <v>0</v>
      </c>
      <c r="AF386" s="409">
        <v>0</v>
      </c>
      <c r="AG386" s="409">
        <f t="shared" si="301"/>
        <v>0</v>
      </c>
      <c r="AH386" s="409">
        <v>0</v>
      </c>
      <c r="AI386" s="409">
        <v>0</v>
      </c>
      <c r="AJ386" s="409">
        <f t="shared" si="302"/>
        <v>0</v>
      </c>
      <c r="AK386" s="409">
        <v>0</v>
      </c>
      <c r="AL386" s="409">
        <v>0</v>
      </c>
      <c r="AM386" s="409">
        <f t="shared" si="303"/>
        <v>0</v>
      </c>
      <c r="AN386" s="409">
        <v>0</v>
      </c>
      <c r="AO386" s="409">
        <v>0</v>
      </c>
      <c r="AP386" s="409">
        <f t="shared" si="304"/>
        <v>0</v>
      </c>
      <c r="AQ386" s="409">
        <f t="shared" si="309"/>
        <v>0</v>
      </c>
      <c r="AR386" s="409">
        <f t="shared" si="309"/>
        <v>0</v>
      </c>
      <c r="AS386" s="409">
        <f t="shared" si="305"/>
        <v>0</v>
      </c>
      <c r="AT386" s="409">
        <f t="shared" si="310"/>
        <v>0</v>
      </c>
      <c r="AU386" s="409">
        <f t="shared" si="310"/>
        <v>0</v>
      </c>
      <c r="AV386" s="409">
        <v>0</v>
      </c>
      <c r="AW386" s="409">
        <v>0</v>
      </c>
      <c r="AX386" s="409">
        <v>0</v>
      </c>
      <c r="AY386" s="409">
        <v>0</v>
      </c>
      <c r="AZ386" s="409">
        <f t="shared" si="311"/>
        <v>0</v>
      </c>
      <c r="BA386" s="409">
        <f t="shared" si="311"/>
        <v>0</v>
      </c>
    </row>
    <row r="387" spans="1:53" ht="46.5" hidden="1">
      <c r="A387" s="271"/>
      <c r="B387" s="78" t="str">
        <f t="shared" si="284"/>
        <v>13550005100515135</v>
      </c>
      <c r="C387" s="445">
        <v>2023</v>
      </c>
      <c r="D387" s="406">
        <v>20</v>
      </c>
      <c r="E387" s="406">
        <v>1</v>
      </c>
      <c r="F387" s="406">
        <v>3</v>
      </c>
      <c r="G387" s="406">
        <v>5</v>
      </c>
      <c r="H387" s="445">
        <v>5000</v>
      </c>
      <c r="I387" s="445">
        <v>5100</v>
      </c>
      <c r="J387" s="445">
        <v>515</v>
      </c>
      <c r="K387" s="407">
        <v>13</v>
      </c>
      <c r="L387" s="407">
        <v>5</v>
      </c>
      <c r="M387" s="429" t="s">
        <v>311</v>
      </c>
      <c r="N387" s="409">
        <f>IFERROR(VLOOKUP($B387,[5]OAX!$B$51:$S$1085,13,0),0)</f>
        <v>0</v>
      </c>
      <c r="O387" s="409">
        <f>IFERROR(VLOOKUP($B387,[5]OAX!$B$51:$S$1085,14,0),0)</f>
        <v>0</v>
      </c>
      <c r="P387" s="409">
        <f t="shared" si="276"/>
        <v>0</v>
      </c>
      <c r="Q387" s="430" t="s">
        <v>59</v>
      </c>
      <c r="R387" s="411">
        <f>IFERROR(VLOOKUP($B387,[5]OAX!$B$51:$S$1085,17,0),0)</f>
        <v>0</v>
      </c>
      <c r="S387" s="411">
        <f>IFERROR(VLOOKUP($B387,[5]OAX!$B$51:$S$1085,18,0),0)</f>
        <v>0</v>
      </c>
      <c r="T387" s="409">
        <v>0</v>
      </c>
      <c r="U387" s="409">
        <v>0</v>
      </c>
      <c r="V387" s="409">
        <v>0</v>
      </c>
      <c r="W387" s="409">
        <v>0</v>
      </c>
      <c r="X387" s="409">
        <v>0</v>
      </c>
      <c r="Y387" s="409">
        <v>0</v>
      </c>
      <c r="Z387" s="409">
        <v>0</v>
      </c>
      <c r="AA387" s="409">
        <v>0</v>
      </c>
      <c r="AB387" s="409">
        <f t="shared" si="308"/>
        <v>0</v>
      </c>
      <c r="AC387" s="409">
        <f t="shared" si="308"/>
        <v>0</v>
      </c>
      <c r="AD387" s="409">
        <f t="shared" si="300"/>
        <v>0</v>
      </c>
      <c r="AE387" s="409">
        <v>0</v>
      </c>
      <c r="AF387" s="409">
        <v>0</v>
      </c>
      <c r="AG387" s="409">
        <f t="shared" si="301"/>
        <v>0</v>
      </c>
      <c r="AH387" s="409">
        <v>0</v>
      </c>
      <c r="AI387" s="409">
        <v>0</v>
      </c>
      <c r="AJ387" s="409">
        <f t="shared" si="302"/>
        <v>0</v>
      </c>
      <c r="AK387" s="409">
        <v>0</v>
      </c>
      <c r="AL387" s="409">
        <v>0</v>
      </c>
      <c r="AM387" s="409">
        <f t="shared" si="303"/>
        <v>0</v>
      </c>
      <c r="AN387" s="409">
        <v>0</v>
      </c>
      <c r="AO387" s="409">
        <v>0</v>
      </c>
      <c r="AP387" s="409">
        <f t="shared" si="304"/>
        <v>0</v>
      </c>
      <c r="AQ387" s="409">
        <f t="shared" si="309"/>
        <v>0</v>
      </c>
      <c r="AR387" s="409">
        <f t="shared" si="309"/>
        <v>0</v>
      </c>
      <c r="AS387" s="409">
        <f t="shared" si="305"/>
        <v>0</v>
      </c>
      <c r="AT387" s="409">
        <f t="shared" si="310"/>
        <v>0</v>
      </c>
      <c r="AU387" s="409">
        <f t="shared" si="310"/>
        <v>0</v>
      </c>
      <c r="AV387" s="409">
        <v>0</v>
      </c>
      <c r="AW387" s="409">
        <v>0</v>
      </c>
      <c r="AX387" s="409">
        <v>0</v>
      </c>
      <c r="AY387" s="409">
        <v>0</v>
      </c>
      <c r="AZ387" s="409">
        <f t="shared" si="311"/>
        <v>0</v>
      </c>
      <c r="BA387" s="409">
        <f t="shared" si="311"/>
        <v>0</v>
      </c>
    </row>
    <row r="388" spans="1:53" ht="46.5" hidden="1">
      <c r="A388" s="271"/>
      <c r="B388" s="78" t="str">
        <f t="shared" si="284"/>
        <v>13550005100515145</v>
      </c>
      <c r="C388" s="445">
        <v>2023</v>
      </c>
      <c r="D388" s="406">
        <v>20</v>
      </c>
      <c r="E388" s="406">
        <v>1</v>
      </c>
      <c r="F388" s="406">
        <v>3</v>
      </c>
      <c r="G388" s="406">
        <v>5</v>
      </c>
      <c r="H388" s="445">
        <v>5000</v>
      </c>
      <c r="I388" s="445">
        <v>5100</v>
      </c>
      <c r="J388" s="445">
        <v>515</v>
      </c>
      <c r="K388" s="407">
        <v>14</v>
      </c>
      <c r="L388" s="407">
        <v>5</v>
      </c>
      <c r="M388" s="429" t="s">
        <v>312</v>
      </c>
      <c r="N388" s="409">
        <f>IFERROR(VLOOKUP($B388,[5]OAX!$B$51:$S$1085,13,0),0)</f>
        <v>0</v>
      </c>
      <c r="O388" s="409">
        <f>IFERROR(VLOOKUP($B388,[5]OAX!$B$51:$S$1085,14,0),0)</f>
        <v>0</v>
      </c>
      <c r="P388" s="409">
        <f t="shared" si="276"/>
        <v>0</v>
      </c>
      <c r="Q388" s="430" t="s">
        <v>59</v>
      </c>
      <c r="R388" s="411">
        <f>IFERROR(VLOOKUP($B388,[5]OAX!$B$51:$S$1085,17,0),0)</f>
        <v>0</v>
      </c>
      <c r="S388" s="411">
        <f>IFERROR(VLOOKUP($B388,[5]OAX!$B$51:$S$1085,18,0),0)</f>
        <v>0</v>
      </c>
      <c r="T388" s="409">
        <v>0</v>
      </c>
      <c r="U388" s="409">
        <v>0</v>
      </c>
      <c r="V388" s="409">
        <v>0</v>
      </c>
      <c r="W388" s="409">
        <v>0</v>
      </c>
      <c r="X388" s="409">
        <v>0</v>
      </c>
      <c r="Y388" s="409">
        <v>0</v>
      </c>
      <c r="Z388" s="409">
        <v>0</v>
      </c>
      <c r="AA388" s="409">
        <v>0</v>
      </c>
      <c r="AB388" s="409">
        <f t="shared" si="308"/>
        <v>0</v>
      </c>
      <c r="AC388" s="409">
        <f t="shared" si="308"/>
        <v>0</v>
      </c>
      <c r="AD388" s="409">
        <f t="shared" si="300"/>
        <v>0</v>
      </c>
      <c r="AE388" s="409">
        <v>0</v>
      </c>
      <c r="AF388" s="409">
        <v>0</v>
      </c>
      <c r="AG388" s="409">
        <f t="shared" si="301"/>
        <v>0</v>
      </c>
      <c r="AH388" s="409">
        <v>0</v>
      </c>
      <c r="AI388" s="409">
        <v>0</v>
      </c>
      <c r="AJ388" s="409">
        <f t="shared" si="302"/>
        <v>0</v>
      </c>
      <c r="AK388" s="409">
        <v>0</v>
      </c>
      <c r="AL388" s="409">
        <v>0</v>
      </c>
      <c r="AM388" s="409">
        <f t="shared" si="303"/>
        <v>0</v>
      </c>
      <c r="AN388" s="409">
        <v>0</v>
      </c>
      <c r="AO388" s="409">
        <v>0</v>
      </c>
      <c r="AP388" s="409">
        <f t="shared" si="304"/>
        <v>0</v>
      </c>
      <c r="AQ388" s="409">
        <f t="shared" si="309"/>
        <v>0</v>
      </c>
      <c r="AR388" s="409">
        <f t="shared" si="309"/>
        <v>0</v>
      </c>
      <c r="AS388" s="409">
        <f t="shared" si="305"/>
        <v>0</v>
      </c>
      <c r="AT388" s="409">
        <f t="shared" si="310"/>
        <v>0</v>
      </c>
      <c r="AU388" s="409">
        <f t="shared" si="310"/>
        <v>0</v>
      </c>
      <c r="AV388" s="409">
        <v>0</v>
      </c>
      <c r="AW388" s="409">
        <v>0</v>
      </c>
      <c r="AX388" s="409">
        <v>0</v>
      </c>
      <c r="AY388" s="409">
        <v>0</v>
      </c>
      <c r="AZ388" s="409">
        <f t="shared" si="311"/>
        <v>0</v>
      </c>
      <c r="BA388" s="409">
        <f t="shared" si="311"/>
        <v>0</v>
      </c>
    </row>
    <row r="389" spans="1:53" ht="46.5" hidden="1">
      <c r="A389" s="271"/>
      <c r="B389" s="78" t="str">
        <f t="shared" si="284"/>
        <v>13550005100515155</v>
      </c>
      <c r="C389" s="445">
        <v>2023</v>
      </c>
      <c r="D389" s="406">
        <v>20</v>
      </c>
      <c r="E389" s="406">
        <v>1</v>
      </c>
      <c r="F389" s="406">
        <v>3</v>
      </c>
      <c r="G389" s="406">
        <v>5</v>
      </c>
      <c r="H389" s="445">
        <v>5000</v>
      </c>
      <c r="I389" s="445">
        <v>5100</v>
      </c>
      <c r="J389" s="445">
        <v>515</v>
      </c>
      <c r="K389" s="407">
        <v>15</v>
      </c>
      <c r="L389" s="407">
        <v>5</v>
      </c>
      <c r="M389" s="429" t="s">
        <v>313</v>
      </c>
      <c r="N389" s="409">
        <f>IFERROR(VLOOKUP($B389,[5]OAX!$B$51:$S$1085,13,0),0)</f>
        <v>0</v>
      </c>
      <c r="O389" s="409">
        <f>IFERROR(VLOOKUP($B389,[5]OAX!$B$51:$S$1085,14,0),0)</f>
        <v>0</v>
      </c>
      <c r="P389" s="409">
        <f t="shared" si="276"/>
        <v>0</v>
      </c>
      <c r="Q389" s="430" t="s">
        <v>59</v>
      </c>
      <c r="R389" s="411">
        <f>IFERROR(VLOOKUP($B389,[5]OAX!$B$51:$S$1085,17,0),0)</f>
        <v>0</v>
      </c>
      <c r="S389" s="411">
        <f>IFERROR(VLOOKUP($B389,[5]OAX!$B$51:$S$1085,18,0),0)</f>
        <v>0</v>
      </c>
      <c r="T389" s="409">
        <v>0</v>
      </c>
      <c r="U389" s="409">
        <v>0</v>
      </c>
      <c r="V389" s="409">
        <v>0</v>
      </c>
      <c r="W389" s="409">
        <v>0</v>
      </c>
      <c r="X389" s="409">
        <v>0</v>
      </c>
      <c r="Y389" s="409">
        <v>0</v>
      </c>
      <c r="Z389" s="409">
        <v>0</v>
      </c>
      <c r="AA389" s="409">
        <v>0</v>
      </c>
      <c r="AB389" s="409">
        <f t="shared" si="308"/>
        <v>0</v>
      </c>
      <c r="AC389" s="409">
        <f t="shared" si="308"/>
        <v>0</v>
      </c>
      <c r="AD389" s="409">
        <f t="shared" si="300"/>
        <v>0</v>
      </c>
      <c r="AE389" s="409">
        <v>0</v>
      </c>
      <c r="AF389" s="409">
        <v>0</v>
      </c>
      <c r="AG389" s="409">
        <f t="shared" si="301"/>
        <v>0</v>
      </c>
      <c r="AH389" s="409">
        <v>0</v>
      </c>
      <c r="AI389" s="409">
        <v>0</v>
      </c>
      <c r="AJ389" s="409">
        <f t="shared" si="302"/>
        <v>0</v>
      </c>
      <c r="AK389" s="409">
        <v>0</v>
      </c>
      <c r="AL389" s="409">
        <v>0</v>
      </c>
      <c r="AM389" s="409">
        <f t="shared" si="303"/>
        <v>0</v>
      </c>
      <c r="AN389" s="409">
        <v>0</v>
      </c>
      <c r="AO389" s="409">
        <v>0</v>
      </c>
      <c r="AP389" s="409">
        <f t="shared" si="304"/>
        <v>0</v>
      </c>
      <c r="AQ389" s="409">
        <f t="shared" si="309"/>
        <v>0</v>
      </c>
      <c r="AR389" s="409">
        <f t="shared" si="309"/>
        <v>0</v>
      </c>
      <c r="AS389" s="409">
        <f t="shared" si="305"/>
        <v>0</v>
      </c>
      <c r="AT389" s="409">
        <f t="shared" si="310"/>
        <v>0</v>
      </c>
      <c r="AU389" s="409">
        <f t="shared" si="310"/>
        <v>0</v>
      </c>
      <c r="AV389" s="409">
        <v>0</v>
      </c>
      <c r="AW389" s="409">
        <v>0</v>
      </c>
      <c r="AX389" s="409">
        <v>0</v>
      </c>
      <c r="AY389" s="409">
        <v>0</v>
      </c>
      <c r="AZ389" s="409">
        <f t="shared" si="311"/>
        <v>0</v>
      </c>
      <c r="BA389" s="409">
        <f t="shared" si="311"/>
        <v>0</v>
      </c>
    </row>
    <row r="390" spans="1:53" ht="24.75" hidden="1">
      <c r="A390" s="271"/>
      <c r="B390" s="78" t="str">
        <f t="shared" si="284"/>
        <v>13550005100515165</v>
      </c>
      <c r="C390" s="445">
        <v>2023</v>
      </c>
      <c r="D390" s="406">
        <v>20</v>
      </c>
      <c r="E390" s="406">
        <v>1</v>
      </c>
      <c r="F390" s="406">
        <v>3</v>
      </c>
      <c r="G390" s="406">
        <v>5</v>
      </c>
      <c r="H390" s="445">
        <v>5000</v>
      </c>
      <c r="I390" s="445">
        <v>5100</v>
      </c>
      <c r="J390" s="445">
        <v>515</v>
      </c>
      <c r="K390" s="407">
        <v>16</v>
      </c>
      <c r="L390" s="407">
        <v>5</v>
      </c>
      <c r="M390" s="429" t="s">
        <v>314</v>
      </c>
      <c r="N390" s="409">
        <f>IFERROR(VLOOKUP($B390,[5]OAX!$B$51:$S$1085,13,0),0)</f>
        <v>0</v>
      </c>
      <c r="O390" s="409">
        <f>IFERROR(VLOOKUP($B390,[5]OAX!$B$51:$S$1085,14,0),0)</f>
        <v>0</v>
      </c>
      <c r="P390" s="409">
        <f t="shared" si="276"/>
        <v>0</v>
      </c>
      <c r="Q390" s="430" t="s">
        <v>59</v>
      </c>
      <c r="R390" s="411">
        <f>IFERROR(VLOOKUP($B390,[5]OAX!$B$51:$S$1085,17,0),0)</f>
        <v>0</v>
      </c>
      <c r="S390" s="411">
        <f>IFERROR(VLOOKUP($B390,[5]OAX!$B$51:$S$1085,18,0),0)</f>
        <v>0</v>
      </c>
      <c r="T390" s="409">
        <v>0</v>
      </c>
      <c r="U390" s="409">
        <v>0</v>
      </c>
      <c r="V390" s="409">
        <v>0</v>
      </c>
      <c r="W390" s="409">
        <v>0</v>
      </c>
      <c r="X390" s="409">
        <v>0</v>
      </c>
      <c r="Y390" s="409">
        <v>0</v>
      </c>
      <c r="Z390" s="409">
        <v>0</v>
      </c>
      <c r="AA390" s="409">
        <v>0</v>
      </c>
      <c r="AB390" s="409">
        <f t="shared" si="308"/>
        <v>0</v>
      </c>
      <c r="AC390" s="409">
        <f t="shared" si="308"/>
        <v>0</v>
      </c>
      <c r="AD390" s="409">
        <f t="shared" si="300"/>
        <v>0</v>
      </c>
      <c r="AE390" s="409">
        <v>0</v>
      </c>
      <c r="AF390" s="409">
        <v>0</v>
      </c>
      <c r="AG390" s="409">
        <f t="shared" si="301"/>
        <v>0</v>
      </c>
      <c r="AH390" s="409">
        <v>0</v>
      </c>
      <c r="AI390" s="409">
        <v>0</v>
      </c>
      <c r="AJ390" s="409">
        <f t="shared" si="302"/>
        <v>0</v>
      </c>
      <c r="AK390" s="409">
        <v>0</v>
      </c>
      <c r="AL390" s="409">
        <v>0</v>
      </c>
      <c r="AM390" s="409">
        <f t="shared" si="303"/>
        <v>0</v>
      </c>
      <c r="AN390" s="409">
        <v>0</v>
      </c>
      <c r="AO390" s="409">
        <v>0</v>
      </c>
      <c r="AP390" s="409">
        <f t="shared" si="304"/>
        <v>0</v>
      </c>
      <c r="AQ390" s="409">
        <f t="shared" si="309"/>
        <v>0</v>
      </c>
      <c r="AR390" s="409">
        <f t="shared" si="309"/>
        <v>0</v>
      </c>
      <c r="AS390" s="409">
        <f t="shared" si="305"/>
        <v>0</v>
      </c>
      <c r="AT390" s="409">
        <f t="shared" si="310"/>
        <v>0</v>
      </c>
      <c r="AU390" s="409">
        <f t="shared" si="310"/>
        <v>0</v>
      </c>
      <c r="AV390" s="409">
        <v>0</v>
      </c>
      <c r="AW390" s="409">
        <v>0</v>
      </c>
      <c r="AX390" s="409">
        <v>0</v>
      </c>
      <c r="AY390" s="409">
        <v>0</v>
      </c>
      <c r="AZ390" s="409">
        <f t="shared" si="311"/>
        <v>0</v>
      </c>
      <c r="BA390" s="409">
        <f t="shared" si="311"/>
        <v>0</v>
      </c>
    </row>
    <row r="391" spans="1:53" ht="24.75" hidden="1">
      <c r="A391" s="271"/>
      <c r="B391" s="78" t="str">
        <f t="shared" si="284"/>
        <v>135500051005195</v>
      </c>
      <c r="C391" s="400">
        <v>2023</v>
      </c>
      <c r="D391" s="400">
        <v>20</v>
      </c>
      <c r="E391" s="400">
        <v>1</v>
      </c>
      <c r="F391" s="400">
        <v>3</v>
      </c>
      <c r="G391" s="400">
        <v>5</v>
      </c>
      <c r="H391" s="400">
        <v>5000</v>
      </c>
      <c r="I391" s="400">
        <v>5100</v>
      </c>
      <c r="J391" s="400">
        <v>519</v>
      </c>
      <c r="K391" s="400"/>
      <c r="L391" s="400">
        <v>5</v>
      </c>
      <c r="M391" s="402" t="s">
        <v>192</v>
      </c>
      <c r="N391" s="403">
        <f>SUM(N392:N393)</f>
        <v>0</v>
      </c>
      <c r="O391" s="403">
        <f>SUM(O392:O393)</f>
        <v>0</v>
      </c>
      <c r="P391" s="403">
        <f t="shared" si="276"/>
        <v>0</v>
      </c>
      <c r="Q391" s="450" t="s">
        <v>47</v>
      </c>
      <c r="R391" s="451"/>
      <c r="S391" s="451"/>
      <c r="T391" s="403">
        <f t="shared" ref="T391:AC391" si="312">SUM(T392:T393)</f>
        <v>0</v>
      </c>
      <c r="U391" s="403">
        <f t="shared" si="312"/>
        <v>0</v>
      </c>
      <c r="V391" s="403">
        <f t="shared" si="312"/>
        <v>0</v>
      </c>
      <c r="W391" s="403">
        <f t="shared" si="312"/>
        <v>0</v>
      </c>
      <c r="X391" s="403">
        <f t="shared" si="312"/>
        <v>0</v>
      </c>
      <c r="Y391" s="403">
        <f t="shared" si="312"/>
        <v>0</v>
      </c>
      <c r="Z391" s="403">
        <f t="shared" si="312"/>
        <v>0</v>
      </c>
      <c r="AA391" s="403">
        <f t="shared" si="312"/>
        <v>0</v>
      </c>
      <c r="AB391" s="403">
        <f t="shared" si="312"/>
        <v>0</v>
      </c>
      <c r="AC391" s="403">
        <f t="shared" si="312"/>
        <v>0</v>
      </c>
      <c r="AD391" s="403">
        <f t="shared" si="300"/>
        <v>0</v>
      </c>
      <c r="AE391" s="403">
        <f>SUM(AE392:AE393)</f>
        <v>0</v>
      </c>
      <c r="AF391" s="403">
        <f>SUM(AF392:AF393)</f>
        <v>0</v>
      </c>
      <c r="AG391" s="403">
        <f t="shared" si="301"/>
        <v>0</v>
      </c>
      <c r="AH391" s="403">
        <f>SUM(AH392:AH393)</f>
        <v>0</v>
      </c>
      <c r="AI391" s="403">
        <f>SUM(AI392:AI393)</f>
        <v>0</v>
      </c>
      <c r="AJ391" s="403">
        <f t="shared" si="302"/>
        <v>0</v>
      </c>
      <c r="AK391" s="403">
        <f>SUM(AK392:AK393)</f>
        <v>0</v>
      </c>
      <c r="AL391" s="403">
        <f>SUM(AL392:AL393)</f>
        <v>0</v>
      </c>
      <c r="AM391" s="403">
        <f t="shared" si="303"/>
        <v>0</v>
      </c>
      <c r="AN391" s="403">
        <f>SUM(AN392:AN393)</f>
        <v>0</v>
      </c>
      <c r="AO391" s="403">
        <f>SUM(AO392:AO393)</f>
        <v>0</v>
      </c>
      <c r="AP391" s="403">
        <f t="shared" si="304"/>
        <v>0</v>
      </c>
      <c r="AQ391" s="403">
        <f>SUM(AQ392:AQ393)</f>
        <v>0</v>
      </c>
      <c r="AR391" s="403">
        <f>SUM(AR392:AR393)</f>
        <v>0</v>
      </c>
      <c r="AS391" s="403">
        <f t="shared" si="305"/>
        <v>0</v>
      </c>
      <c r="AT391" s="403"/>
      <c r="AU391" s="403"/>
      <c r="AV391" s="403"/>
      <c r="AW391" s="403"/>
      <c r="AX391" s="403"/>
      <c r="AY391" s="403"/>
      <c r="AZ391" s="403"/>
      <c r="BA391" s="403"/>
    </row>
    <row r="392" spans="1:53" ht="24.75" hidden="1">
      <c r="A392" s="271"/>
      <c r="B392" s="78" t="str">
        <f t="shared" si="284"/>
        <v>1355000510051915</v>
      </c>
      <c r="C392" s="445">
        <v>2023</v>
      </c>
      <c r="D392" s="406">
        <v>20</v>
      </c>
      <c r="E392" s="406">
        <v>1</v>
      </c>
      <c r="F392" s="406">
        <v>3</v>
      </c>
      <c r="G392" s="406">
        <v>5</v>
      </c>
      <c r="H392" s="445">
        <v>5000</v>
      </c>
      <c r="I392" s="445">
        <v>5100</v>
      </c>
      <c r="J392" s="445">
        <v>519</v>
      </c>
      <c r="K392" s="407">
        <v>1</v>
      </c>
      <c r="L392" s="407">
        <v>5</v>
      </c>
      <c r="M392" s="429" t="s">
        <v>193</v>
      </c>
      <c r="N392" s="409">
        <f>IFERROR(VLOOKUP($B392,[5]OAX!$B$51:$S$1085,13,0),0)</f>
        <v>0</v>
      </c>
      <c r="O392" s="409">
        <f>IFERROR(VLOOKUP($B392,[5]OAX!$B$51:$S$1085,14,0),0)</f>
        <v>0</v>
      </c>
      <c r="P392" s="409">
        <f t="shared" si="276"/>
        <v>0</v>
      </c>
      <c r="Q392" s="430" t="s">
        <v>59</v>
      </c>
      <c r="R392" s="411">
        <f>IFERROR(VLOOKUP($B392,[5]OAX!$B$51:$S$1085,17,0),0)</f>
        <v>0</v>
      </c>
      <c r="S392" s="411">
        <f>IFERROR(VLOOKUP($B392,[5]OAX!$B$51:$S$1085,18,0),0)</f>
        <v>0</v>
      </c>
      <c r="T392" s="409">
        <v>0</v>
      </c>
      <c r="U392" s="409">
        <v>0</v>
      </c>
      <c r="V392" s="409">
        <v>0</v>
      </c>
      <c r="W392" s="409">
        <v>0</v>
      </c>
      <c r="X392" s="409">
        <v>0</v>
      </c>
      <c r="Y392" s="409">
        <v>0</v>
      </c>
      <c r="Z392" s="409">
        <v>0</v>
      </c>
      <c r="AA392" s="409">
        <v>0</v>
      </c>
      <c r="AB392" s="409">
        <f>N392+T392-X392</f>
        <v>0</v>
      </c>
      <c r="AC392" s="409">
        <f>O392+U392-Y392</f>
        <v>0</v>
      </c>
      <c r="AD392" s="409">
        <f t="shared" si="300"/>
        <v>0</v>
      </c>
      <c r="AE392" s="409">
        <v>0</v>
      </c>
      <c r="AF392" s="409">
        <v>0</v>
      </c>
      <c r="AG392" s="409">
        <f t="shared" si="301"/>
        <v>0</v>
      </c>
      <c r="AH392" s="409">
        <v>0</v>
      </c>
      <c r="AI392" s="409">
        <v>0</v>
      </c>
      <c r="AJ392" s="409">
        <f t="shared" si="302"/>
        <v>0</v>
      </c>
      <c r="AK392" s="409">
        <v>0</v>
      </c>
      <c r="AL392" s="409">
        <v>0</v>
      </c>
      <c r="AM392" s="409">
        <f t="shared" si="303"/>
        <v>0</v>
      </c>
      <c r="AN392" s="409">
        <v>0</v>
      </c>
      <c r="AO392" s="409">
        <v>0</v>
      </c>
      <c r="AP392" s="409">
        <f t="shared" si="304"/>
        <v>0</v>
      </c>
      <c r="AQ392" s="409">
        <f>AB392-AE392--AH392-AK392-AN392</f>
        <v>0</v>
      </c>
      <c r="AR392" s="409">
        <f>AC392-AF392--AI392-AL392-AO392</f>
        <v>0</v>
      </c>
      <c r="AS392" s="409">
        <f t="shared" si="305"/>
        <v>0</v>
      </c>
      <c r="AT392" s="409">
        <f>R392+V392-Z392</f>
        <v>0</v>
      </c>
      <c r="AU392" s="409">
        <f>S392+W392-AA392</f>
        <v>0</v>
      </c>
      <c r="AV392" s="409">
        <v>0</v>
      </c>
      <c r="AW392" s="409">
        <v>0</v>
      </c>
      <c r="AX392" s="409">
        <v>0</v>
      </c>
      <c r="AY392" s="409">
        <v>0</v>
      </c>
      <c r="AZ392" s="409">
        <f t="shared" si="311"/>
        <v>0</v>
      </c>
      <c r="BA392" s="409">
        <f t="shared" si="311"/>
        <v>0</v>
      </c>
    </row>
    <row r="393" spans="1:53" ht="24.75" hidden="1">
      <c r="A393" s="271"/>
      <c r="B393" s="78" t="str">
        <f t="shared" si="284"/>
        <v>1355000510051925</v>
      </c>
      <c r="C393" s="445">
        <v>2023</v>
      </c>
      <c r="D393" s="406">
        <v>20</v>
      </c>
      <c r="E393" s="406">
        <v>1</v>
      </c>
      <c r="F393" s="406">
        <v>3</v>
      </c>
      <c r="G393" s="406">
        <v>5</v>
      </c>
      <c r="H393" s="445">
        <v>5000</v>
      </c>
      <c r="I393" s="445">
        <v>5100</v>
      </c>
      <c r="J393" s="445">
        <v>519</v>
      </c>
      <c r="K393" s="407">
        <v>2</v>
      </c>
      <c r="L393" s="407">
        <v>5</v>
      </c>
      <c r="M393" s="429" t="s">
        <v>315</v>
      </c>
      <c r="N393" s="409">
        <f>IFERROR(VLOOKUP($B393,[5]OAX!$B$51:$S$1085,13,0),0)</f>
        <v>0</v>
      </c>
      <c r="O393" s="409">
        <f>IFERROR(VLOOKUP($B393,[5]OAX!$B$51:$S$1085,14,0),0)</f>
        <v>0</v>
      </c>
      <c r="P393" s="409">
        <f t="shared" si="276"/>
        <v>0</v>
      </c>
      <c r="Q393" s="430" t="s">
        <v>59</v>
      </c>
      <c r="R393" s="411">
        <f>IFERROR(VLOOKUP($B393,[5]OAX!$B$51:$S$1085,17,0),0)</f>
        <v>0</v>
      </c>
      <c r="S393" s="411">
        <f>IFERROR(VLOOKUP($B393,[5]OAX!$B$51:$S$1085,18,0),0)</f>
        <v>0</v>
      </c>
      <c r="T393" s="409">
        <v>0</v>
      </c>
      <c r="U393" s="409">
        <v>0</v>
      </c>
      <c r="V393" s="409">
        <v>0</v>
      </c>
      <c r="W393" s="409">
        <v>0</v>
      </c>
      <c r="X393" s="409">
        <v>0</v>
      </c>
      <c r="Y393" s="409">
        <v>0</v>
      </c>
      <c r="Z393" s="409">
        <v>0</v>
      </c>
      <c r="AA393" s="409">
        <v>0</v>
      </c>
      <c r="AB393" s="409">
        <f>N393+T393-X393</f>
        <v>0</v>
      </c>
      <c r="AC393" s="409">
        <f>O393+U393-Y393</f>
        <v>0</v>
      </c>
      <c r="AD393" s="409">
        <f t="shared" si="300"/>
        <v>0</v>
      </c>
      <c r="AE393" s="409">
        <v>0</v>
      </c>
      <c r="AF393" s="409">
        <v>0</v>
      </c>
      <c r="AG393" s="409">
        <f t="shared" si="301"/>
        <v>0</v>
      </c>
      <c r="AH393" s="409">
        <v>0</v>
      </c>
      <c r="AI393" s="409">
        <v>0</v>
      </c>
      <c r="AJ393" s="409">
        <f t="shared" si="302"/>
        <v>0</v>
      </c>
      <c r="AK393" s="409">
        <v>0</v>
      </c>
      <c r="AL393" s="409">
        <v>0</v>
      </c>
      <c r="AM393" s="409">
        <f t="shared" si="303"/>
        <v>0</v>
      </c>
      <c r="AN393" s="409">
        <v>0</v>
      </c>
      <c r="AO393" s="409">
        <v>0</v>
      </c>
      <c r="AP393" s="409">
        <f t="shared" si="304"/>
        <v>0</v>
      </c>
      <c r="AQ393" s="409">
        <f>AB393-AE393--AH393-AK393-AN393</f>
        <v>0</v>
      </c>
      <c r="AR393" s="409">
        <f>AC393-AF393--AI393-AL393-AO393</f>
        <v>0</v>
      </c>
      <c r="AS393" s="409">
        <f t="shared" si="305"/>
        <v>0</v>
      </c>
      <c r="AT393" s="409">
        <f>R393+V393-Z393</f>
        <v>0</v>
      </c>
      <c r="AU393" s="409">
        <f>S393+W393-AA393</f>
        <v>0</v>
      </c>
      <c r="AV393" s="409">
        <v>0</v>
      </c>
      <c r="AW393" s="409">
        <v>0</v>
      </c>
      <c r="AX393" s="409">
        <v>0</v>
      </c>
      <c r="AY393" s="409">
        <v>0</v>
      </c>
      <c r="AZ393" s="409">
        <f t="shared" si="311"/>
        <v>0</v>
      </c>
      <c r="BA393" s="409">
        <f t="shared" si="311"/>
        <v>0</v>
      </c>
    </row>
    <row r="394" spans="1:53" ht="24.75" hidden="1">
      <c r="A394" s="271"/>
      <c r="B394" s="78" t="str">
        <f t="shared" si="284"/>
        <v>135500052005</v>
      </c>
      <c r="C394" s="394">
        <v>2023</v>
      </c>
      <c r="D394" s="394">
        <v>20</v>
      </c>
      <c r="E394" s="394">
        <v>1</v>
      </c>
      <c r="F394" s="394">
        <v>3</v>
      </c>
      <c r="G394" s="394">
        <v>5</v>
      </c>
      <c r="H394" s="394">
        <v>5000</v>
      </c>
      <c r="I394" s="394">
        <v>5200</v>
      </c>
      <c r="J394" s="394"/>
      <c r="K394" s="394"/>
      <c r="L394" s="394">
        <v>5</v>
      </c>
      <c r="M394" s="396" t="s">
        <v>133</v>
      </c>
      <c r="N394" s="397">
        <f>+N395+N397</f>
        <v>0</v>
      </c>
      <c r="O394" s="397">
        <f>+O395+O397</f>
        <v>0</v>
      </c>
      <c r="P394" s="397">
        <f t="shared" ref="P394:P457" si="313">+O394+N394</f>
        <v>0</v>
      </c>
      <c r="Q394" s="448" t="s">
        <v>45</v>
      </c>
      <c r="R394" s="449"/>
      <c r="S394" s="449"/>
      <c r="T394" s="397">
        <f>+T395+T397</f>
        <v>0</v>
      </c>
      <c r="U394" s="397">
        <f t="shared" ref="U394:AC394" si="314">+U395+U397</f>
        <v>0</v>
      </c>
      <c r="V394" s="397">
        <f t="shared" si="314"/>
        <v>0</v>
      </c>
      <c r="W394" s="397">
        <f t="shared" si="314"/>
        <v>0</v>
      </c>
      <c r="X394" s="397">
        <f t="shared" si="314"/>
        <v>0</v>
      </c>
      <c r="Y394" s="397">
        <f t="shared" si="314"/>
        <v>0</v>
      </c>
      <c r="Z394" s="397">
        <f t="shared" si="314"/>
        <v>0</v>
      </c>
      <c r="AA394" s="397">
        <f t="shared" si="314"/>
        <v>0</v>
      </c>
      <c r="AB394" s="397">
        <f t="shared" si="314"/>
        <v>0</v>
      </c>
      <c r="AC394" s="397">
        <f t="shared" si="314"/>
        <v>0</v>
      </c>
      <c r="AD394" s="397">
        <f t="shared" si="300"/>
        <v>0</v>
      </c>
      <c r="AE394" s="397">
        <f>+AE395+AE397</f>
        <v>0</v>
      </c>
      <c r="AF394" s="397">
        <f>+AF395+AF397</f>
        <v>0</v>
      </c>
      <c r="AG394" s="397">
        <f t="shared" si="301"/>
        <v>0</v>
      </c>
      <c r="AH394" s="397">
        <f>+AH395+AH397</f>
        <v>0</v>
      </c>
      <c r="AI394" s="397">
        <f>+AI395+AI397</f>
        <v>0</v>
      </c>
      <c r="AJ394" s="397">
        <f t="shared" si="302"/>
        <v>0</v>
      </c>
      <c r="AK394" s="397">
        <f>+AK395+AK397</f>
        <v>0</v>
      </c>
      <c r="AL394" s="397">
        <f>+AL395+AL397</f>
        <v>0</v>
      </c>
      <c r="AM394" s="397">
        <f t="shared" si="303"/>
        <v>0</v>
      </c>
      <c r="AN394" s="397">
        <f>+AN395+AN397</f>
        <v>0</v>
      </c>
      <c r="AO394" s="397">
        <f>+AO395+AO397</f>
        <v>0</v>
      </c>
      <c r="AP394" s="397">
        <f t="shared" si="304"/>
        <v>0</v>
      </c>
      <c r="AQ394" s="397">
        <f>+AQ395+AQ397</f>
        <v>0</v>
      </c>
      <c r="AR394" s="397">
        <f>+AR395+AR397</f>
        <v>0</v>
      </c>
      <c r="AS394" s="397">
        <f t="shared" si="305"/>
        <v>0</v>
      </c>
      <c r="AT394" s="397"/>
      <c r="AU394" s="397"/>
      <c r="AV394" s="397"/>
      <c r="AW394" s="397"/>
      <c r="AX394" s="397"/>
      <c r="AY394" s="397"/>
      <c r="AZ394" s="397"/>
      <c r="BA394" s="397"/>
    </row>
    <row r="395" spans="1:53" ht="24.75" hidden="1">
      <c r="A395" s="271"/>
      <c r="B395" s="78" t="str">
        <f t="shared" si="284"/>
        <v>135500052005215</v>
      </c>
      <c r="C395" s="400">
        <v>2023</v>
      </c>
      <c r="D395" s="400">
        <v>20</v>
      </c>
      <c r="E395" s="400">
        <v>1</v>
      </c>
      <c r="F395" s="400">
        <v>3</v>
      </c>
      <c r="G395" s="400">
        <v>5</v>
      </c>
      <c r="H395" s="400">
        <v>5000</v>
      </c>
      <c r="I395" s="400">
        <v>5200</v>
      </c>
      <c r="J395" s="400">
        <v>521</v>
      </c>
      <c r="K395" s="400"/>
      <c r="L395" s="400">
        <v>5</v>
      </c>
      <c r="M395" s="402" t="s">
        <v>195</v>
      </c>
      <c r="N395" s="403">
        <f>+N396</f>
        <v>0</v>
      </c>
      <c r="O395" s="403">
        <f>+O396</f>
        <v>0</v>
      </c>
      <c r="P395" s="403">
        <f t="shared" si="313"/>
        <v>0</v>
      </c>
      <c r="Q395" s="450" t="s">
        <v>45</v>
      </c>
      <c r="R395" s="451"/>
      <c r="S395" s="451"/>
      <c r="T395" s="403">
        <f>+T396</f>
        <v>0</v>
      </c>
      <c r="U395" s="403">
        <f t="shared" ref="U395:AC395" si="315">+U396</f>
        <v>0</v>
      </c>
      <c r="V395" s="403">
        <f t="shared" si="315"/>
        <v>0</v>
      </c>
      <c r="W395" s="403">
        <f t="shared" si="315"/>
        <v>0</v>
      </c>
      <c r="X395" s="403">
        <f t="shared" si="315"/>
        <v>0</v>
      </c>
      <c r="Y395" s="403">
        <f t="shared" si="315"/>
        <v>0</v>
      </c>
      <c r="Z395" s="403">
        <f t="shared" si="315"/>
        <v>0</v>
      </c>
      <c r="AA395" s="403">
        <f t="shared" si="315"/>
        <v>0</v>
      </c>
      <c r="AB395" s="403">
        <f t="shared" si="315"/>
        <v>0</v>
      </c>
      <c r="AC395" s="403">
        <f t="shared" si="315"/>
        <v>0</v>
      </c>
      <c r="AD395" s="403">
        <f t="shared" si="300"/>
        <v>0</v>
      </c>
      <c r="AE395" s="403">
        <f>+AE396</f>
        <v>0</v>
      </c>
      <c r="AF395" s="403">
        <f>+AF396</f>
        <v>0</v>
      </c>
      <c r="AG395" s="403">
        <f t="shared" si="301"/>
        <v>0</v>
      </c>
      <c r="AH395" s="403">
        <f>+AH396</f>
        <v>0</v>
      </c>
      <c r="AI395" s="403">
        <f>+AI396</f>
        <v>0</v>
      </c>
      <c r="AJ395" s="403">
        <f t="shared" si="302"/>
        <v>0</v>
      </c>
      <c r="AK395" s="403">
        <f>+AK396</f>
        <v>0</v>
      </c>
      <c r="AL395" s="403">
        <f>+AL396</f>
        <v>0</v>
      </c>
      <c r="AM395" s="403">
        <f t="shared" si="303"/>
        <v>0</v>
      </c>
      <c r="AN395" s="403">
        <f>+AN396</f>
        <v>0</v>
      </c>
      <c r="AO395" s="403">
        <f>+AO396</f>
        <v>0</v>
      </c>
      <c r="AP395" s="403">
        <f t="shared" si="304"/>
        <v>0</v>
      </c>
      <c r="AQ395" s="403">
        <f>+AQ396</f>
        <v>0</v>
      </c>
      <c r="AR395" s="403">
        <f>+AR396</f>
        <v>0</v>
      </c>
      <c r="AS395" s="403">
        <f t="shared" si="305"/>
        <v>0</v>
      </c>
      <c r="AT395" s="403"/>
      <c r="AU395" s="403"/>
      <c r="AV395" s="403"/>
      <c r="AW395" s="403"/>
      <c r="AX395" s="403"/>
      <c r="AY395" s="403"/>
      <c r="AZ395" s="403"/>
      <c r="BA395" s="403"/>
    </row>
    <row r="396" spans="1:53" ht="24.75" hidden="1">
      <c r="A396" s="271"/>
      <c r="B396" s="78" t="str">
        <f t="shared" si="284"/>
        <v>1355000520052115</v>
      </c>
      <c r="C396" s="445">
        <v>2023</v>
      </c>
      <c r="D396" s="406">
        <v>20</v>
      </c>
      <c r="E396" s="406">
        <v>1</v>
      </c>
      <c r="F396" s="406">
        <v>3</v>
      </c>
      <c r="G396" s="406">
        <v>5</v>
      </c>
      <c r="H396" s="445">
        <v>5000</v>
      </c>
      <c r="I396" s="445">
        <v>5200</v>
      </c>
      <c r="J396" s="445">
        <v>521</v>
      </c>
      <c r="K396" s="407">
        <v>1</v>
      </c>
      <c r="L396" s="407">
        <v>5</v>
      </c>
      <c r="M396" s="429" t="s">
        <v>316</v>
      </c>
      <c r="N396" s="409">
        <f>IFERROR(VLOOKUP($B396,[5]OAX!$B$51:$S$1085,13,0),0)</f>
        <v>0</v>
      </c>
      <c r="O396" s="409">
        <f>IFERROR(VLOOKUP($B396,[5]OAX!$B$51:$S$1085,14,0),0)</f>
        <v>0</v>
      </c>
      <c r="P396" s="409">
        <f t="shared" si="313"/>
        <v>0</v>
      </c>
      <c r="Q396" s="430" t="s">
        <v>59</v>
      </c>
      <c r="R396" s="411">
        <f>IFERROR(VLOOKUP($B396,[5]OAX!$B$51:$S$1085,17,0),0)</f>
        <v>0</v>
      </c>
      <c r="S396" s="411">
        <f>IFERROR(VLOOKUP($B396,[5]OAX!$B$51:$S$1085,18,0),0)</f>
        <v>0</v>
      </c>
      <c r="T396" s="409">
        <v>0</v>
      </c>
      <c r="U396" s="409">
        <v>0</v>
      </c>
      <c r="V396" s="409">
        <v>0</v>
      </c>
      <c r="W396" s="409">
        <v>0</v>
      </c>
      <c r="X396" s="409">
        <v>0</v>
      </c>
      <c r="Y396" s="409">
        <v>0</v>
      </c>
      <c r="Z396" s="409">
        <v>0</v>
      </c>
      <c r="AA396" s="409">
        <v>0</v>
      </c>
      <c r="AB396" s="409">
        <f>N396+T396-X396</f>
        <v>0</v>
      </c>
      <c r="AC396" s="409">
        <f>O396+U396-Y396</f>
        <v>0</v>
      </c>
      <c r="AD396" s="409">
        <f t="shared" si="300"/>
        <v>0</v>
      </c>
      <c r="AE396" s="409">
        <v>0</v>
      </c>
      <c r="AF396" s="409">
        <v>0</v>
      </c>
      <c r="AG396" s="409">
        <f t="shared" si="301"/>
        <v>0</v>
      </c>
      <c r="AH396" s="409">
        <v>0</v>
      </c>
      <c r="AI396" s="409">
        <v>0</v>
      </c>
      <c r="AJ396" s="409">
        <f t="shared" si="302"/>
        <v>0</v>
      </c>
      <c r="AK396" s="409">
        <v>0</v>
      </c>
      <c r="AL396" s="409">
        <v>0</v>
      </c>
      <c r="AM396" s="409">
        <f t="shared" si="303"/>
        <v>0</v>
      </c>
      <c r="AN396" s="409">
        <v>0</v>
      </c>
      <c r="AO396" s="409">
        <v>0</v>
      </c>
      <c r="AP396" s="409">
        <f t="shared" si="304"/>
        <v>0</v>
      </c>
      <c r="AQ396" s="409">
        <f>AB396-AE396--AH396-AK396-AN396</f>
        <v>0</v>
      </c>
      <c r="AR396" s="409">
        <f>AC396-AF396--AI396-AL396-AO396</f>
        <v>0</v>
      </c>
      <c r="AS396" s="409">
        <f t="shared" si="305"/>
        <v>0</v>
      </c>
      <c r="AT396" s="409">
        <f>R396+V396-Z396</f>
        <v>0</v>
      </c>
      <c r="AU396" s="409">
        <f>S396+W396-AA396</f>
        <v>0</v>
      </c>
      <c r="AV396" s="409">
        <v>0</v>
      </c>
      <c r="AW396" s="409">
        <v>0</v>
      </c>
      <c r="AX396" s="409">
        <v>0</v>
      </c>
      <c r="AY396" s="409">
        <v>0</v>
      </c>
      <c r="AZ396" s="409">
        <f t="shared" si="311"/>
        <v>0</v>
      </c>
      <c r="BA396" s="409">
        <f t="shared" si="311"/>
        <v>0</v>
      </c>
    </row>
    <row r="397" spans="1:53" ht="24.75" hidden="1">
      <c r="A397" s="271"/>
      <c r="B397" s="78" t="str">
        <f t="shared" si="284"/>
        <v>135500052005235</v>
      </c>
      <c r="C397" s="400">
        <v>2023</v>
      </c>
      <c r="D397" s="400">
        <v>20</v>
      </c>
      <c r="E397" s="400">
        <v>1</v>
      </c>
      <c r="F397" s="400">
        <v>3</v>
      </c>
      <c r="G397" s="400">
        <v>5</v>
      </c>
      <c r="H397" s="400">
        <v>5000</v>
      </c>
      <c r="I397" s="400">
        <v>5200</v>
      </c>
      <c r="J397" s="400">
        <v>523</v>
      </c>
      <c r="K397" s="400"/>
      <c r="L397" s="400">
        <v>5</v>
      </c>
      <c r="M397" s="402" t="s">
        <v>134</v>
      </c>
      <c r="N397" s="403">
        <f>+N398</f>
        <v>0</v>
      </c>
      <c r="O397" s="403">
        <f>+O398</f>
        <v>0</v>
      </c>
      <c r="P397" s="403">
        <f t="shared" si="313"/>
        <v>0</v>
      </c>
      <c r="Q397" s="450" t="s">
        <v>45</v>
      </c>
      <c r="R397" s="451"/>
      <c r="S397" s="451"/>
      <c r="T397" s="403">
        <f>+T398</f>
        <v>0</v>
      </c>
      <c r="U397" s="403">
        <f t="shared" ref="U397:AC397" si="316">+U398</f>
        <v>0</v>
      </c>
      <c r="V397" s="403">
        <f t="shared" si="316"/>
        <v>0</v>
      </c>
      <c r="W397" s="403">
        <f t="shared" si="316"/>
        <v>0</v>
      </c>
      <c r="X397" s="403">
        <f t="shared" si="316"/>
        <v>0</v>
      </c>
      <c r="Y397" s="403">
        <f t="shared" si="316"/>
        <v>0</v>
      </c>
      <c r="Z397" s="403">
        <f t="shared" si="316"/>
        <v>0</v>
      </c>
      <c r="AA397" s="403">
        <f t="shared" si="316"/>
        <v>0</v>
      </c>
      <c r="AB397" s="403">
        <f t="shared" si="316"/>
        <v>0</v>
      </c>
      <c r="AC397" s="403">
        <f t="shared" si="316"/>
        <v>0</v>
      </c>
      <c r="AD397" s="403">
        <f t="shared" si="300"/>
        <v>0</v>
      </c>
      <c r="AE397" s="403">
        <f>+AE398</f>
        <v>0</v>
      </c>
      <c r="AF397" s="403">
        <f>+AF398</f>
        <v>0</v>
      </c>
      <c r="AG397" s="403">
        <f t="shared" si="301"/>
        <v>0</v>
      </c>
      <c r="AH397" s="403">
        <f>+AH398</f>
        <v>0</v>
      </c>
      <c r="AI397" s="403">
        <f>+AI398</f>
        <v>0</v>
      </c>
      <c r="AJ397" s="403">
        <f t="shared" si="302"/>
        <v>0</v>
      </c>
      <c r="AK397" s="403">
        <f>+AK398</f>
        <v>0</v>
      </c>
      <c r="AL397" s="403">
        <f>+AL398</f>
        <v>0</v>
      </c>
      <c r="AM397" s="403">
        <f t="shared" si="303"/>
        <v>0</v>
      </c>
      <c r="AN397" s="403">
        <f>+AN398</f>
        <v>0</v>
      </c>
      <c r="AO397" s="403">
        <f>+AO398</f>
        <v>0</v>
      </c>
      <c r="AP397" s="403">
        <f t="shared" si="304"/>
        <v>0</v>
      </c>
      <c r="AQ397" s="403">
        <f>+AQ398</f>
        <v>0</v>
      </c>
      <c r="AR397" s="403">
        <f>+AR398</f>
        <v>0</v>
      </c>
      <c r="AS397" s="403">
        <f t="shared" si="305"/>
        <v>0</v>
      </c>
      <c r="AT397" s="403"/>
      <c r="AU397" s="403"/>
      <c r="AV397" s="403"/>
      <c r="AW397" s="403"/>
      <c r="AX397" s="403"/>
      <c r="AY397" s="403"/>
      <c r="AZ397" s="403"/>
      <c r="BA397" s="403"/>
    </row>
    <row r="398" spans="1:53" ht="24.75" hidden="1">
      <c r="A398" s="271"/>
      <c r="B398" s="78" t="str">
        <f t="shared" si="284"/>
        <v>1355000520052315</v>
      </c>
      <c r="C398" s="445">
        <v>2023</v>
      </c>
      <c r="D398" s="406">
        <v>20</v>
      </c>
      <c r="E398" s="406">
        <v>1</v>
      </c>
      <c r="F398" s="406">
        <v>3</v>
      </c>
      <c r="G398" s="406">
        <v>5</v>
      </c>
      <c r="H398" s="445">
        <v>5000</v>
      </c>
      <c r="I398" s="445">
        <v>5200</v>
      </c>
      <c r="J398" s="445">
        <v>523</v>
      </c>
      <c r="K398" s="407">
        <v>1</v>
      </c>
      <c r="L398" s="407">
        <v>5</v>
      </c>
      <c r="M398" s="429" t="s">
        <v>268</v>
      </c>
      <c r="N398" s="409">
        <f>IFERROR(VLOOKUP($B398,[5]OAX!$B$51:$S$1085,13,0),0)</f>
        <v>0</v>
      </c>
      <c r="O398" s="409">
        <f>IFERROR(VLOOKUP($B398,[5]OAX!$B$51:$S$1085,14,0),0)</f>
        <v>0</v>
      </c>
      <c r="P398" s="409">
        <f t="shared" si="313"/>
        <v>0</v>
      </c>
      <c r="Q398" s="430" t="s">
        <v>59</v>
      </c>
      <c r="R398" s="411">
        <f>IFERROR(VLOOKUP($B398,[5]OAX!$B$51:$S$1085,17,0),0)</f>
        <v>0</v>
      </c>
      <c r="S398" s="411">
        <f>IFERROR(VLOOKUP($B398,[5]OAX!$B$51:$S$1085,18,0),0)</f>
        <v>0</v>
      </c>
      <c r="T398" s="409">
        <v>0</v>
      </c>
      <c r="U398" s="409">
        <v>0</v>
      </c>
      <c r="V398" s="409">
        <v>0</v>
      </c>
      <c r="W398" s="409">
        <v>0</v>
      </c>
      <c r="X398" s="409">
        <v>0</v>
      </c>
      <c r="Y398" s="409">
        <v>0</v>
      </c>
      <c r="Z398" s="409">
        <v>0</v>
      </c>
      <c r="AA398" s="409">
        <v>0</v>
      </c>
      <c r="AB398" s="409">
        <f>N398+T398-X398</f>
        <v>0</v>
      </c>
      <c r="AC398" s="409">
        <f>O398+U398-Y398</f>
        <v>0</v>
      </c>
      <c r="AD398" s="409">
        <f t="shared" si="300"/>
        <v>0</v>
      </c>
      <c r="AE398" s="409">
        <v>0</v>
      </c>
      <c r="AF398" s="409">
        <v>0</v>
      </c>
      <c r="AG398" s="409">
        <f t="shared" si="301"/>
        <v>0</v>
      </c>
      <c r="AH398" s="409">
        <v>0</v>
      </c>
      <c r="AI398" s="409">
        <v>0</v>
      </c>
      <c r="AJ398" s="409">
        <f t="shared" si="302"/>
        <v>0</v>
      </c>
      <c r="AK398" s="409">
        <v>0</v>
      </c>
      <c r="AL398" s="409">
        <v>0</v>
      </c>
      <c r="AM398" s="409">
        <f t="shared" si="303"/>
        <v>0</v>
      </c>
      <c r="AN398" s="409">
        <v>0</v>
      </c>
      <c r="AO398" s="409">
        <v>0</v>
      </c>
      <c r="AP398" s="409">
        <f t="shared" si="304"/>
        <v>0</v>
      </c>
      <c r="AQ398" s="409">
        <f>AB398-AE398--AH398-AK398-AN398</f>
        <v>0</v>
      </c>
      <c r="AR398" s="409">
        <f>AC398-AF398--AI398-AL398-AO398</f>
        <v>0</v>
      </c>
      <c r="AS398" s="409">
        <f t="shared" si="305"/>
        <v>0</v>
      </c>
      <c r="AT398" s="409">
        <f>R398+V398-Z398</f>
        <v>0</v>
      </c>
      <c r="AU398" s="409">
        <f>S398+W398-AA398</f>
        <v>0</v>
      </c>
      <c r="AV398" s="409">
        <v>0</v>
      </c>
      <c r="AW398" s="409">
        <v>0</v>
      </c>
      <c r="AX398" s="409">
        <v>0</v>
      </c>
      <c r="AY398" s="409">
        <v>0</v>
      </c>
      <c r="AZ398" s="409">
        <f t="shared" si="311"/>
        <v>0</v>
      </c>
      <c r="BA398" s="409">
        <f t="shared" si="311"/>
        <v>0</v>
      </c>
    </row>
    <row r="399" spans="1:53" ht="24.75" hidden="1">
      <c r="A399" s="271"/>
      <c r="B399" s="78" t="str">
        <f t="shared" si="284"/>
        <v>1356</v>
      </c>
      <c r="C399" s="159">
        <v>2023</v>
      </c>
      <c r="D399" s="160">
        <v>20</v>
      </c>
      <c r="E399" s="160">
        <v>1</v>
      </c>
      <c r="F399" s="160">
        <v>3</v>
      </c>
      <c r="G399" s="160">
        <v>5</v>
      </c>
      <c r="H399" s="160"/>
      <c r="I399" s="160"/>
      <c r="J399" s="161"/>
      <c r="K399" s="162"/>
      <c r="L399" s="162">
        <v>6</v>
      </c>
      <c r="M399" s="163" t="s">
        <v>317</v>
      </c>
      <c r="N399" s="164">
        <f>+N400+N404+N408</f>
        <v>0</v>
      </c>
      <c r="O399" s="164">
        <f>+O400+O404+O408</f>
        <v>0</v>
      </c>
      <c r="P399" s="164">
        <f t="shared" si="313"/>
        <v>0</v>
      </c>
      <c r="Q399" s="165"/>
      <c r="R399" s="164"/>
      <c r="S399" s="164"/>
      <c r="T399" s="164">
        <f>+T400+T404+T408</f>
        <v>0</v>
      </c>
      <c r="U399" s="164">
        <f t="shared" ref="U399:AC399" si="317">+U400+U404+U408</f>
        <v>0</v>
      </c>
      <c r="V399" s="164">
        <f t="shared" si="317"/>
        <v>0</v>
      </c>
      <c r="W399" s="164">
        <f t="shared" si="317"/>
        <v>0</v>
      </c>
      <c r="X399" s="164">
        <f t="shared" si="317"/>
        <v>0</v>
      </c>
      <c r="Y399" s="164">
        <f t="shared" si="317"/>
        <v>0</v>
      </c>
      <c r="Z399" s="164">
        <f t="shared" si="317"/>
        <v>0</v>
      </c>
      <c r="AA399" s="164">
        <f t="shared" si="317"/>
        <v>0</v>
      </c>
      <c r="AB399" s="164">
        <f t="shared" si="317"/>
        <v>0</v>
      </c>
      <c r="AC399" s="164">
        <f t="shared" si="317"/>
        <v>0</v>
      </c>
      <c r="AD399" s="164">
        <f t="shared" si="300"/>
        <v>0</v>
      </c>
      <c r="AE399" s="164">
        <f>+AE400+AE404+AE408</f>
        <v>0</v>
      </c>
      <c r="AF399" s="164">
        <f>+AF400+AF404+AF408</f>
        <v>0</v>
      </c>
      <c r="AG399" s="164">
        <f t="shared" si="301"/>
        <v>0</v>
      </c>
      <c r="AH399" s="164">
        <f>+AH400+AH404+AH408</f>
        <v>0</v>
      </c>
      <c r="AI399" s="164">
        <f>+AI400+AI404+AI408</f>
        <v>0</v>
      </c>
      <c r="AJ399" s="164">
        <f t="shared" si="302"/>
        <v>0</v>
      </c>
      <c r="AK399" s="164">
        <f>+AK400+AK404+AK408</f>
        <v>0</v>
      </c>
      <c r="AL399" s="164">
        <f>+AL400+AL404+AL408</f>
        <v>0</v>
      </c>
      <c r="AM399" s="164">
        <f t="shared" si="303"/>
        <v>0</v>
      </c>
      <c r="AN399" s="164">
        <f>+AN400+AN404+AN408</f>
        <v>0</v>
      </c>
      <c r="AO399" s="164">
        <f>+AO400+AO404+AO408</f>
        <v>0</v>
      </c>
      <c r="AP399" s="164">
        <f t="shared" si="304"/>
        <v>0</v>
      </c>
      <c r="AQ399" s="164">
        <f>+AQ400+AQ404+AQ408</f>
        <v>0</v>
      </c>
      <c r="AR399" s="164">
        <f>+AR400+AR404+AR408</f>
        <v>0</v>
      </c>
      <c r="AS399" s="164">
        <f t="shared" si="305"/>
        <v>0</v>
      </c>
      <c r="AT399" s="164"/>
      <c r="AU399" s="164"/>
      <c r="AV399" s="164"/>
      <c r="AW399" s="164"/>
      <c r="AX399" s="164"/>
      <c r="AY399" s="164"/>
      <c r="AZ399" s="164"/>
      <c r="BA399" s="164"/>
    </row>
    <row r="400" spans="1:53" ht="24.75" hidden="1">
      <c r="A400" s="271"/>
      <c r="B400" s="78" t="str">
        <f t="shared" si="284"/>
        <v>13520006</v>
      </c>
      <c r="C400" s="421">
        <v>2023</v>
      </c>
      <c r="D400" s="421">
        <v>20</v>
      </c>
      <c r="E400" s="421">
        <v>1</v>
      </c>
      <c r="F400" s="421">
        <v>3</v>
      </c>
      <c r="G400" s="421">
        <v>5</v>
      </c>
      <c r="H400" s="421">
        <v>2000</v>
      </c>
      <c r="I400" s="421"/>
      <c r="J400" s="421"/>
      <c r="K400" s="454" t="s">
        <v>45</v>
      </c>
      <c r="L400" s="454">
        <v>6</v>
      </c>
      <c r="M400" s="455" t="s">
        <v>55</v>
      </c>
      <c r="N400" s="456">
        <f>+N401</f>
        <v>0</v>
      </c>
      <c r="O400" s="456">
        <f>+O401</f>
        <v>0</v>
      </c>
      <c r="P400" s="456">
        <f t="shared" si="313"/>
        <v>0</v>
      </c>
      <c r="Q400" s="446" t="s">
        <v>45</v>
      </c>
      <c r="R400" s="457"/>
      <c r="S400" s="457"/>
      <c r="T400" s="456">
        <f>+T401</f>
        <v>0</v>
      </c>
      <c r="U400" s="456">
        <f t="shared" ref="U400:AC401" si="318">+U401</f>
        <v>0</v>
      </c>
      <c r="V400" s="456">
        <f t="shared" si="318"/>
        <v>0</v>
      </c>
      <c r="W400" s="456">
        <f t="shared" si="318"/>
        <v>0</v>
      </c>
      <c r="X400" s="456">
        <f t="shared" si="318"/>
        <v>0</v>
      </c>
      <c r="Y400" s="456">
        <f t="shared" si="318"/>
        <v>0</v>
      </c>
      <c r="Z400" s="456">
        <f t="shared" si="318"/>
        <v>0</v>
      </c>
      <c r="AA400" s="456">
        <f t="shared" si="318"/>
        <v>0</v>
      </c>
      <c r="AB400" s="456">
        <f t="shared" si="318"/>
        <v>0</v>
      </c>
      <c r="AC400" s="456">
        <f t="shared" si="318"/>
        <v>0</v>
      </c>
      <c r="AD400" s="456">
        <f t="shared" si="300"/>
        <v>0</v>
      </c>
      <c r="AE400" s="456">
        <f>+AE401</f>
        <v>0</v>
      </c>
      <c r="AF400" s="456">
        <f>+AF401</f>
        <v>0</v>
      </c>
      <c r="AG400" s="456">
        <f t="shared" si="301"/>
        <v>0</v>
      </c>
      <c r="AH400" s="456">
        <f>+AH401</f>
        <v>0</v>
      </c>
      <c r="AI400" s="456">
        <f>+AI401</f>
        <v>0</v>
      </c>
      <c r="AJ400" s="456">
        <f t="shared" si="302"/>
        <v>0</v>
      </c>
      <c r="AK400" s="456">
        <f>+AK401</f>
        <v>0</v>
      </c>
      <c r="AL400" s="456">
        <f>+AL401</f>
        <v>0</v>
      </c>
      <c r="AM400" s="456">
        <f t="shared" si="303"/>
        <v>0</v>
      </c>
      <c r="AN400" s="456">
        <f>+AN401</f>
        <v>0</v>
      </c>
      <c r="AO400" s="456">
        <f>+AO401</f>
        <v>0</v>
      </c>
      <c r="AP400" s="456">
        <f t="shared" si="304"/>
        <v>0</v>
      </c>
      <c r="AQ400" s="456">
        <f>+AQ401</f>
        <v>0</v>
      </c>
      <c r="AR400" s="456">
        <f>+AR401</f>
        <v>0</v>
      </c>
      <c r="AS400" s="456">
        <f t="shared" si="305"/>
        <v>0</v>
      </c>
      <c r="AT400" s="456"/>
      <c r="AU400" s="456"/>
      <c r="AV400" s="456"/>
      <c r="AW400" s="456"/>
      <c r="AX400" s="456"/>
      <c r="AY400" s="456"/>
      <c r="AZ400" s="456"/>
      <c r="BA400" s="456"/>
    </row>
    <row r="401" spans="1:53" ht="24.75" hidden="1">
      <c r="A401" s="271"/>
      <c r="B401" s="78" t="str">
        <f t="shared" si="284"/>
        <v>135200024006</v>
      </c>
      <c r="C401" s="458">
        <v>2023</v>
      </c>
      <c r="D401" s="458">
        <v>20</v>
      </c>
      <c r="E401" s="458">
        <v>1</v>
      </c>
      <c r="F401" s="458">
        <v>3</v>
      </c>
      <c r="G401" s="458">
        <v>5</v>
      </c>
      <c r="H401" s="459">
        <v>2000</v>
      </c>
      <c r="I401" s="459">
        <v>2400</v>
      </c>
      <c r="J401" s="459"/>
      <c r="K401" s="459" t="s">
        <v>45</v>
      </c>
      <c r="L401" s="459">
        <v>6</v>
      </c>
      <c r="M401" s="460" t="s">
        <v>318</v>
      </c>
      <c r="N401" s="461">
        <f>+N402</f>
        <v>0</v>
      </c>
      <c r="O401" s="461">
        <f>+O402</f>
        <v>0</v>
      </c>
      <c r="P401" s="461">
        <f t="shared" si="313"/>
        <v>0</v>
      </c>
      <c r="Q401" s="448" t="s">
        <v>45</v>
      </c>
      <c r="R401" s="462"/>
      <c r="S401" s="462"/>
      <c r="T401" s="461">
        <f>+T402</f>
        <v>0</v>
      </c>
      <c r="U401" s="461">
        <f t="shared" si="318"/>
        <v>0</v>
      </c>
      <c r="V401" s="461">
        <f t="shared" si="318"/>
        <v>0</v>
      </c>
      <c r="W401" s="461">
        <f t="shared" si="318"/>
        <v>0</v>
      </c>
      <c r="X401" s="461">
        <f t="shared" si="318"/>
        <v>0</v>
      </c>
      <c r="Y401" s="461">
        <f t="shared" si="318"/>
        <v>0</v>
      </c>
      <c r="Z401" s="461">
        <f t="shared" si="318"/>
        <v>0</v>
      </c>
      <c r="AA401" s="461">
        <f t="shared" si="318"/>
        <v>0</v>
      </c>
      <c r="AB401" s="461">
        <f t="shared" si="318"/>
        <v>0</v>
      </c>
      <c r="AC401" s="461">
        <f t="shared" si="318"/>
        <v>0</v>
      </c>
      <c r="AD401" s="461">
        <f t="shared" si="300"/>
        <v>0</v>
      </c>
      <c r="AE401" s="461">
        <f>+AE402</f>
        <v>0</v>
      </c>
      <c r="AF401" s="461">
        <f>+AF402</f>
        <v>0</v>
      </c>
      <c r="AG401" s="461">
        <f t="shared" si="301"/>
        <v>0</v>
      </c>
      <c r="AH401" s="461">
        <f>+AH402</f>
        <v>0</v>
      </c>
      <c r="AI401" s="461">
        <f>+AI402</f>
        <v>0</v>
      </c>
      <c r="AJ401" s="461">
        <f t="shared" si="302"/>
        <v>0</v>
      </c>
      <c r="AK401" s="461">
        <f>+AK402</f>
        <v>0</v>
      </c>
      <c r="AL401" s="461">
        <f>+AL402</f>
        <v>0</v>
      </c>
      <c r="AM401" s="461">
        <f t="shared" si="303"/>
        <v>0</v>
      </c>
      <c r="AN401" s="461">
        <f>+AN402</f>
        <v>0</v>
      </c>
      <c r="AO401" s="461">
        <f>+AO402</f>
        <v>0</v>
      </c>
      <c r="AP401" s="461">
        <f t="shared" si="304"/>
        <v>0</v>
      </c>
      <c r="AQ401" s="461">
        <f>+AQ402</f>
        <v>0</v>
      </c>
      <c r="AR401" s="461">
        <f>+AR402</f>
        <v>0</v>
      </c>
      <c r="AS401" s="461">
        <f t="shared" si="305"/>
        <v>0</v>
      </c>
      <c r="AT401" s="461"/>
      <c r="AU401" s="461"/>
      <c r="AV401" s="461"/>
      <c r="AW401" s="461"/>
      <c r="AX401" s="461"/>
      <c r="AY401" s="461"/>
      <c r="AZ401" s="461"/>
      <c r="BA401" s="461"/>
    </row>
    <row r="402" spans="1:53" ht="24.75" hidden="1">
      <c r="A402" s="271"/>
      <c r="B402" s="78" t="str">
        <f t="shared" si="284"/>
        <v>135200024002476</v>
      </c>
      <c r="C402" s="425">
        <v>2023</v>
      </c>
      <c r="D402" s="425">
        <v>20</v>
      </c>
      <c r="E402" s="425">
        <v>1</v>
      </c>
      <c r="F402" s="425">
        <v>3</v>
      </c>
      <c r="G402" s="425">
        <v>5</v>
      </c>
      <c r="H402" s="425">
        <v>2000</v>
      </c>
      <c r="I402" s="425">
        <v>2400</v>
      </c>
      <c r="J402" s="425">
        <v>247</v>
      </c>
      <c r="K402" s="425"/>
      <c r="L402" s="425">
        <v>6</v>
      </c>
      <c r="M402" s="402" t="s">
        <v>319</v>
      </c>
      <c r="N402" s="403">
        <f>SUM(N403)</f>
        <v>0</v>
      </c>
      <c r="O402" s="403">
        <f>SUM(O403)</f>
        <v>0</v>
      </c>
      <c r="P402" s="403">
        <f t="shared" si="313"/>
        <v>0</v>
      </c>
      <c r="Q402" s="450"/>
      <c r="R402" s="450"/>
      <c r="S402" s="450"/>
      <c r="T402" s="403">
        <f t="shared" ref="T402:AC402" si="319">SUM(T403)</f>
        <v>0</v>
      </c>
      <c r="U402" s="403">
        <f t="shared" si="319"/>
        <v>0</v>
      </c>
      <c r="V402" s="403">
        <f t="shared" si="319"/>
        <v>0</v>
      </c>
      <c r="W402" s="403">
        <f t="shared" si="319"/>
        <v>0</v>
      </c>
      <c r="X402" s="403">
        <f t="shared" si="319"/>
        <v>0</v>
      </c>
      <c r="Y402" s="403">
        <f t="shared" si="319"/>
        <v>0</v>
      </c>
      <c r="Z402" s="403">
        <f t="shared" si="319"/>
        <v>0</v>
      </c>
      <c r="AA402" s="403">
        <f t="shared" si="319"/>
        <v>0</v>
      </c>
      <c r="AB402" s="403">
        <f t="shared" si="319"/>
        <v>0</v>
      </c>
      <c r="AC402" s="403">
        <f t="shared" si="319"/>
        <v>0</v>
      </c>
      <c r="AD402" s="403">
        <f t="shared" si="300"/>
        <v>0</v>
      </c>
      <c r="AE402" s="403">
        <f>SUM(AE403)</f>
        <v>0</v>
      </c>
      <c r="AF402" s="403">
        <f>SUM(AF403)</f>
        <v>0</v>
      </c>
      <c r="AG402" s="403">
        <f t="shared" si="301"/>
        <v>0</v>
      </c>
      <c r="AH402" s="403">
        <f>SUM(AH403)</f>
        <v>0</v>
      </c>
      <c r="AI402" s="403">
        <f>SUM(AI403)</f>
        <v>0</v>
      </c>
      <c r="AJ402" s="403">
        <f t="shared" si="302"/>
        <v>0</v>
      </c>
      <c r="AK402" s="403">
        <f>SUM(AK403)</f>
        <v>0</v>
      </c>
      <c r="AL402" s="403">
        <f>SUM(AL403)</f>
        <v>0</v>
      </c>
      <c r="AM402" s="403">
        <f t="shared" si="303"/>
        <v>0</v>
      </c>
      <c r="AN402" s="403">
        <f>SUM(AN403)</f>
        <v>0</v>
      </c>
      <c r="AO402" s="403">
        <f>SUM(AO403)</f>
        <v>0</v>
      </c>
      <c r="AP402" s="403">
        <f t="shared" si="304"/>
        <v>0</v>
      </c>
      <c r="AQ402" s="403">
        <f>SUM(AQ403)</f>
        <v>0</v>
      </c>
      <c r="AR402" s="403">
        <f>SUM(AR403)</f>
        <v>0</v>
      </c>
      <c r="AS402" s="403">
        <f t="shared" si="305"/>
        <v>0</v>
      </c>
      <c r="AT402" s="403"/>
      <c r="AU402" s="403"/>
      <c r="AV402" s="403"/>
      <c r="AW402" s="403"/>
      <c r="AX402" s="403"/>
      <c r="AY402" s="403"/>
      <c r="AZ402" s="403"/>
      <c r="BA402" s="403"/>
    </row>
    <row r="403" spans="1:53" ht="46.5" hidden="1">
      <c r="A403" s="271"/>
      <c r="B403" s="78" t="str">
        <f t="shared" si="284"/>
        <v>1352000240024716</v>
      </c>
      <c r="C403" s="463">
        <v>2023</v>
      </c>
      <c r="D403" s="37">
        <v>20</v>
      </c>
      <c r="E403" s="37">
        <v>1</v>
      </c>
      <c r="F403" s="37">
        <v>3</v>
      </c>
      <c r="G403" s="37">
        <v>5</v>
      </c>
      <c r="H403" s="463">
        <v>2000</v>
      </c>
      <c r="I403" s="463">
        <v>2400</v>
      </c>
      <c r="J403" s="463">
        <v>247</v>
      </c>
      <c r="K403" s="407">
        <v>1</v>
      </c>
      <c r="L403" s="407">
        <v>6</v>
      </c>
      <c r="M403" s="429" t="s">
        <v>320</v>
      </c>
      <c r="N403" s="409">
        <f>IFERROR(VLOOKUP($B403,[5]OAX!$B$51:$S$1085,13,0),0)</f>
        <v>0</v>
      </c>
      <c r="O403" s="409">
        <f>IFERROR(VLOOKUP($B403,[5]OAX!$B$51:$S$1085,14,0),0)</f>
        <v>0</v>
      </c>
      <c r="P403" s="409">
        <f t="shared" si="313"/>
        <v>0</v>
      </c>
      <c r="Q403" s="430" t="s">
        <v>158</v>
      </c>
      <c r="R403" s="411">
        <f>IFERROR(VLOOKUP($B403,[5]OAX!$B$51:$S$1085,17,0),0)</f>
        <v>0</v>
      </c>
      <c r="S403" s="411">
        <f>IFERROR(VLOOKUP($B403,[5]OAX!$B$51:$S$1085,18,0),0)</f>
        <v>0</v>
      </c>
      <c r="T403" s="409">
        <v>0</v>
      </c>
      <c r="U403" s="409">
        <v>0</v>
      </c>
      <c r="V403" s="409">
        <v>0</v>
      </c>
      <c r="W403" s="409">
        <v>0</v>
      </c>
      <c r="X403" s="409">
        <v>0</v>
      </c>
      <c r="Y403" s="409">
        <v>0</v>
      </c>
      <c r="Z403" s="409">
        <v>0</v>
      </c>
      <c r="AA403" s="409">
        <v>0</v>
      </c>
      <c r="AB403" s="409">
        <f>N403+T403-X403</f>
        <v>0</v>
      </c>
      <c r="AC403" s="409">
        <f>O403+U403-Y403</f>
        <v>0</v>
      </c>
      <c r="AD403" s="409">
        <f t="shared" si="300"/>
        <v>0</v>
      </c>
      <c r="AE403" s="409">
        <v>0</v>
      </c>
      <c r="AF403" s="409">
        <v>0</v>
      </c>
      <c r="AG403" s="409">
        <f t="shared" si="301"/>
        <v>0</v>
      </c>
      <c r="AH403" s="409">
        <v>0</v>
      </c>
      <c r="AI403" s="409">
        <v>0</v>
      </c>
      <c r="AJ403" s="409">
        <f t="shared" si="302"/>
        <v>0</v>
      </c>
      <c r="AK403" s="409">
        <v>0</v>
      </c>
      <c r="AL403" s="409">
        <v>0</v>
      </c>
      <c r="AM403" s="409">
        <f t="shared" si="303"/>
        <v>0</v>
      </c>
      <c r="AN403" s="409">
        <v>0</v>
      </c>
      <c r="AO403" s="409">
        <v>0</v>
      </c>
      <c r="AP403" s="409">
        <f t="shared" si="304"/>
        <v>0</v>
      </c>
      <c r="AQ403" s="409">
        <f>AB403-AE403--AH403-AK403-AN403</f>
        <v>0</v>
      </c>
      <c r="AR403" s="409">
        <f>AC403-AF403--AI403-AL403-AO403</f>
        <v>0</v>
      </c>
      <c r="AS403" s="409">
        <f t="shared" si="305"/>
        <v>0</v>
      </c>
      <c r="AT403" s="409">
        <f>R403+V403-Z403</f>
        <v>0</v>
      </c>
      <c r="AU403" s="409">
        <f>S403+W403-AA403</f>
        <v>0</v>
      </c>
      <c r="AV403" s="409">
        <v>0</v>
      </c>
      <c r="AW403" s="409">
        <v>0</v>
      </c>
      <c r="AX403" s="409">
        <v>0</v>
      </c>
      <c r="AY403" s="409">
        <v>0</v>
      </c>
      <c r="AZ403" s="409">
        <f t="shared" si="311"/>
        <v>0</v>
      </c>
      <c r="BA403" s="409">
        <f t="shared" si="311"/>
        <v>0</v>
      </c>
    </row>
    <row r="404" spans="1:53" ht="24.75" hidden="1">
      <c r="A404" s="271"/>
      <c r="B404" s="78" t="str">
        <f t="shared" si="284"/>
        <v>13530006</v>
      </c>
      <c r="C404" s="421">
        <v>2023</v>
      </c>
      <c r="D404" s="421">
        <v>20</v>
      </c>
      <c r="E404" s="421">
        <v>1</v>
      </c>
      <c r="F404" s="421">
        <v>3</v>
      </c>
      <c r="G404" s="421">
        <v>5</v>
      </c>
      <c r="H404" s="421">
        <v>3000</v>
      </c>
      <c r="I404" s="421"/>
      <c r="J404" s="421"/>
      <c r="K404" s="457" t="s">
        <v>45</v>
      </c>
      <c r="L404" s="457">
        <v>6</v>
      </c>
      <c r="M404" s="455" t="s">
        <v>71</v>
      </c>
      <c r="N404" s="456">
        <f>+N405</f>
        <v>0</v>
      </c>
      <c r="O404" s="456">
        <f>+O405</f>
        <v>0</v>
      </c>
      <c r="P404" s="456">
        <f t="shared" si="313"/>
        <v>0</v>
      </c>
      <c r="Q404" s="446"/>
      <c r="R404" s="457"/>
      <c r="S404" s="457"/>
      <c r="T404" s="456">
        <f>+T405</f>
        <v>0</v>
      </c>
      <c r="U404" s="456">
        <f t="shared" ref="U404:AC405" si="320">+U405</f>
        <v>0</v>
      </c>
      <c r="V404" s="456">
        <f t="shared" si="320"/>
        <v>0</v>
      </c>
      <c r="W404" s="456">
        <f t="shared" si="320"/>
        <v>0</v>
      </c>
      <c r="X404" s="456">
        <f t="shared" si="320"/>
        <v>0</v>
      </c>
      <c r="Y404" s="456">
        <f t="shared" si="320"/>
        <v>0</v>
      </c>
      <c r="Z404" s="456">
        <f t="shared" si="320"/>
        <v>0</v>
      </c>
      <c r="AA404" s="456">
        <f t="shared" si="320"/>
        <v>0</v>
      </c>
      <c r="AB404" s="456">
        <f t="shared" si="320"/>
        <v>0</v>
      </c>
      <c r="AC404" s="456">
        <f t="shared" si="320"/>
        <v>0</v>
      </c>
      <c r="AD404" s="456">
        <f t="shared" si="300"/>
        <v>0</v>
      </c>
      <c r="AE404" s="456">
        <f>+AE405</f>
        <v>0</v>
      </c>
      <c r="AF404" s="456">
        <f>+AF405</f>
        <v>0</v>
      </c>
      <c r="AG404" s="456">
        <f t="shared" si="301"/>
        <v>0</v>
      </c>
      <c r="AH404" s="456">
        <f>+AH405</f>
        <v>0</v>
      </c>
      <c r="AI404" s="456">
        <f>+AI405</f>
        <v>0</v>
      </c>
      <c r="AJ404" s="456">
        <f t="shared" si="302"/>
        <v>0</v>
      </c>
      <c r="AK404" s="456">
        <f>+AK405</f>
        <v>0</v>
      </c>
      <c r="AL404" s="456">
        <f>+AL405</f>
        <v>0</v>
      </c>
      <c r="AM404" s="456">
        <f t="shared" si="303"/>
        <v>0</v>
      </c>
      <c r="AN404" s="456">
        <f>+AN405</f>
        <v>0</v>
      </c>
      <c r="AO404" s="456">
        <f>+AO405</f>
        <v>0</v>
      </c>
      <c r="AP404" s="456">
        <f t="shared" si="304"/>
        <v>0</v>
      </c>
      <c r="AQ404" s="456">
        <f>+AQ405</f>
        <v>0</v>
      </c>
      <c r="AR404" s="456">
        <f>+AR405</f>
        <v>0</v>
      </c>
      <c r="AS404" s="456">
        <f t="shared" si="305"/>
        <v>0</v>
      </c>
      <c r="AT404" s="456"/>
      <c r="AU404" s="456"/>
      <c r="AV404" s="456"/>
      <c r="AW404" s="456"/>
      <c r="AX404" s="456"/>
      <c r="AY404" s="456"/>
      <c r="AZ404" s="456"/>
      <c r="BA404" s="456"/>
    </row>
    <row r="405" spans="1:53" ht="48" hidden="1">
      <c r="A405" s="271"/>
      <c r="B405" s="78" t="str">
        <f t="shared" si="284"/>
        <v>135300033006</v>
      </c>
      <c r="C405" s="458">
        <v>2023</v>
      </c>
      <c r="D405" s="458">
        <v>20</v>
      </c>
      <c r="E405" s="458">
        <v>1</v>
      </c>
      <c r="F405" s="458">
        <v>3</v>
      </c>
      <c r="G405" s="458">
        <v>5</v>
      </c>
      <c r="H405" s="458">
        <v>3000</v>
      </c>
      <c r="I405" s="458">
        <v>3300</v>
      </c>
      <c r="J405" s="458"/>
      <c r="K405" s="458" t="s">
        <v>45</v>
      </c>
      <c r="L405" s="458">
        <v>6</v>
      </c>
      <c r="M405" s="460" t="s">
        <v>72</v>
      </c>
      <c r="N405" s="461">
        <f>+N406</f>
        <v>0</v>
      </c>
      <c r="O405" s="461">
        <f>+O406</f>
        <v>0</v>
      </c>
      <c r="P405" s="461">
        <f t="shared" si="313"/>
        <v>0</v>
      </c>
      <c r="Q405" s="464"/>
      <c r="R405" s="465"/>
      <c r="S405" s="465"/>
      <c r="T405" s="461">
        <f>+T406</f>
        <v>0</v>
      </c>
      <c r="U405" s="461">
        <f t="shared" si="320"/>
        <v>0</v>
      </c>
      <c r="V405" s="461">
        <f t="shared" si="320"/>
        <v>0</v>
      </c>
      <c r="W405" s="461">
        <f t="shared" si="320"/>
        <v>0</v>
      </c>
      <c r="X405" s="461">
        <f t="shared" si="320"/>
        <v>0</v>
      </c>
      <c r="Y405" s="461">
        <f t="shared" si="320"/>
        <v>0</v>
      </c>
      <c r="Z405" s="461">
        <f t="shared" si="320"/>
        <v>0</v>
      </c>
      <c r="AA405" s="461">
        <f t="shared" si="320"/>
        <v>0</v>
      </c>
      <c r="AB405" s="461">
        <f t="shared" si="320"/>
        <v>0</v>
      </c>
      <c r="AC405" s="461">
        <f t="shared" si="320"/>
        <v>0</v>
      </c>
      <c r="AD405" s="461">
        <f t="shared" si="300"/>
        <v>0</v>
      </c>
      <c r="AE405" s="461">
        <f>+AE406</f>
        <v>0</v>
      </c>
      <c r="AF405" s="461">
        <f>+AF406</f>
        <v>0</v>
      </c>
      <c r="AG405" s="461">
        <f t="shared" si="301"/>
        <v>0</v>
      </c>
      <c r="AH405" s="461">
        <f>+AH406</f>
        <v>0</v>
      </c>
      <c r="AI405" s="461">
        <f>+AI406</f>
        <v>0</v>
      </c>
      <c r="AJ405" s="461">
        <f t="shared" si="302"/>
        <v>0</v>
      </c>
      <c r="AK405" s="461">
        <f>+AK406</f>
        <v>0</v>
      </c>
      <c r="AL405" s="461">
        <f>+AL406</f>
        <v>0</v>
      </c>
      <c r="AM405" s="461">
        <f t="shared" si="303"/>
        <v>0</v>
      </c>
      <c r="AN405" s="461">
        <f>+AN406</f>
        <v>0</v>
      </c>
      <c r="AO405" s="461">
        <f>+AO406</f>
        <v>0</v>
      </c>
      <c r="AP405" s="461">
        <f t="shared" si="304"/>
        <v>0</v>
      </c>
      <c r="AQ405" s="461">
        <f>+AQ406</f>
        <v>0</v>
      </c>
      <c r="AR405" s="461">
        <f>+AR406</f>
        <v>0</v>
      </c>
      <c r="AS405" s="461">
        <f t="shared" si="305"/>
        <v>0</v>
      </c>
      <c r="AT405" s="461"/>
      <c r="AU405" s="461"/>
      <c r="AV405" s="461"/>
      <c r="AW405" s="461"/>
      <c r="AX405" s="461"/>
      <c r="AY405" s="461"/>
      <c r="AZ405" s="461"/>
      <c r="BA405" s="461"/>
    </row>
    <row r="406" spans="1:53" ht="24.75" hidden="1">
      <c r="A406" s="271"/>
      <c r="B406" s="78" t="str">
        <f t="shared" si="284"/>
        <v>135300033003396</v>
      </c>
      <c r="C406" s="425">
        <v>2023</v>
      </c>
      <c r="D406" s="425">
        <v>20</v>
      </c>
      <c r="E406" s="425">
        <v>1</v>
      </c>
      <c r="F406" s="425">
        <v>3</v>
      </c>
      <c r="G406" s="425">
        <v>5</v>
      </c>
      <c r="H406" s="425">
        <v>3000</v>
      </c>
      <c r="I406" s="425">
        <v>3300</v>
      </c>
      <c r="J406" s="425">
        <v>339</v>
      </c>
      <c r="K406" s="425"/>
      <c r="L406" s="425">
        <v>6</v>
      </c>
      <c r="M406" s="402" t="s">
        <v>73</v>
      </c>
      <c r="N406" s="403">
        <f>SUM(N407)</f>
        <v>0</v>
      </c>
      <c r="O406" s="403">
        <f>SUM(O407)</f>
        <v>0</v>
      </c>
      <c r="P406" s="403">
        <f t="shared" si="313"/>
        <v>0</v>
      </c>
      <c r="Q406" s="450"/>
      <c r="R406" s="451"/>
      <c r="S406" s="451"/>
      <c r="T406" s="403">
        <f>SUM(T407)</f>
        <v>0</v>
      </c>
      <c r="U406" s="403">
        <f t="shared" ref="U406:AC406" si="321">SUM(U407)</f>
        <v>0</v>
      </c>
      <c r="V406" s="403">
        <f t="shared" si="321"/>
        <v>0</v>
      </c>
      <c r="W406" s="403">
        <f t="shared" si="321"/>
        <v>0</v>
      </c>
      <c r="X406" s="403">
        <f t="shared" si="321"/>
        <v>0</v>
      </c>
      <c r="Y406" s="403">
        <f t="shared" si="321"/>
        <v>0</v>
      </c>
      <c r="Z406" s="403">
        <f t="shared" si="321"/>
        <v>0</v>
      </c>
      <c r="AA406" s="403">
        <f t="shared" si="321"/>
        <v>0</v>
      </c>
      <c r="AB406" s="403">
        <f t="shared" si="321"/>
        <v>0</v>
      </c>
      <c r="AC406" s="403">
        <f t="shared" si="321"/>
        <v>0</v>
      </c>
      <c r="AD406" s="403">
        <f t="shared" si="300"/>
        <v>0</v>
      </c>
      <c r="AE406" s="403">
        <f>SUM(AE407)</f>
        <v>0</v>
      </c>
      <c r="AF406" s="403">
        <f>SUM(AF407)</f>
        <v>0</v>
      </c>
      <c r="AG406" s="403">
        <f t="shared" si="301"/>
        <v>0</v>
      </c>
      <c r="AH406" s="403">
        <f>SUM(AH407)</f>
        <v>0</v>
      </c>
      <c r="AI406" s="403">
        <f>SUM(AI407)</f>
        <v>0</v>
      </c>
      <c r="AJ406" s="403">
        <f t="shared" si="302"/>
        <v>0</v>
      </c>
      <c r="AK406" s="403">
        <f>SUM(AK407)</f>
        <v>0</v>
      </c>
      <c r="AL406" s="403">
        <f>SUM(AL407)</f>
        <v>0</v>
      </c>
      <c r="AM406" s="403">
        <f t="shared" si="303"/>
        <v>0</v>
      </c>
      <c r="AN406" s="403">
        <f>SUM(AN407)</f>
        <v>0</v>
      </c>
      <c r="AO406" s="403">
        <f>SUM(AO407)</f>
        <v>0</v>
      </c>
      <c r="AP406" s="403">
        <f t="shared" si="304"/>
        <v>0</v>
      </c>
      <c r="AQ406" s="403">
        <f>SUM(AQ407)</f>
        <v>0</v>
      </c>
      <c r="AR406" s="403">
        <f>SUM(AR407)</f>
        <v>0</v>
      </c>
      <c r="AS406" s="403">
        <f t="shared" si="305"/>
        <v>0</v>
      </c>
      <c r="AT406" s="403"/>
      <c r="AU406" s="403"/>
      <c r="AV406" s="403"/>
      <c r="AW406" s="403"/>
      <c r="AX406" s="403"/>
      <c r="AY406" s="403"/>
      <c r="AZ406" s="403"/>
      <c r="BA406" s="403"/>
    </row>
    <row r="407" spans="1:53" ht="46.5" hidden="1">
      <c r="A407" s="271"/>
      <c r="B407" s="78" t="str">
        <f t="shared" ref="B407:B470" si="322">+CONCATENATE(E407,F407,G407,H407,I407,J407,K407,L407)</f>
        <v>1353000330033926</v>
      </c>
      <c r="C407" s="463">
        <v>2023</v>
      </c>
      <c r="D407" s="37">
        <v>20</v>
      </c>
      <c r="E407" s="37">
        <v>1</v>
      </c>
      <c r="F407" s="37">
        <v>3</v>
      </c>
      <c r="G407" s="37">
        <v>5</v>
      </c>
      <c r="H407" s="463">
        <v>3000</v>
      </c>
      <c r="I407" s="463">
        <v>3300</v>
      </c>
      <c r="J407" s="463">
        <v>339</v>
      </c>
      <c r="K407" s="407">
        <v>2</v>
      </c>
      <c r="L407" s="407">
        <v>6</v>
      </c>
      <c r="M407" s="429" t="s">
        <v>321</v>
      </c>
      <c r="N407" s="409">
        <f>IFERROR(VLOOKUP($B407,[5]OAX!$B$51:$S$1085,13,0),0)</f>
        <v>0</v>
      </c>
      <c r="O407" s="409">
        <f>IFERROR(VLOOKUP($B407,[5]OAX!$B$51:$S$1085,14,0),0)</f>
        <v>0</v>
      </c>
      <c r="P407" s="409">
        <f t="shared" si="313"/>
        <v>0</v>
      </c>
      <c r="Q407" s="430" t="s">
        <v>322</v>
      </c>
      <c r="R407" s="411">
        <f>IFERROR(VLOOKUP($B407,[5]OAX!$B$51:$S$1085,17,0),0)</f>
        <v>0</v>
      </c>
      <c r="S407" s="411">
        <f>IFERROR(VLOOKUP($B407,[5]OAX!$B$51:$S$1085,18,0),0)</f>
        <v>0</v>
      </c>
      <c r="T407" s="409">
        <v>0</v>
      </c>
      <c r="U407" s="409">
        <v>0</v>
      </c>
      <c r="V407" s="409">
        <v>0</v>
      </c>
      <c r="W407" s="409">
        <v>0</v>
      </c>
      <c r="X407" s="409">
        <v>0</v>
      </c>
      <c r="Y407" s="409">
        <v>0</v>
      </c>
      <c r="Z407" s="409">
        <v>0</v>
      </c>
      <c r="AA407" s="409">
        <v>0</v>
      </c>
      <c r="AB407" s="409">
        <f>N407+T407-X407</f>
        <v>0</v>
      </c>
      <c r="AC407" s="409">
        <f>O407+U407-Y407</f>
        <v>0</v>
      </c>
      <c r="AD407" s="409">
        <f t="shared" si="300"/>
        <v>0</v>
      </c>
      <c r="AE407" s="409">
        <v>0</v>
      </c>
      <c r="AF407" s="409">
        <v>0</v>
      </c>
      <c r="AG407" s="409">
        <f t="shared" si="301"/>
        <v>0</v>
      </c>
      <c r="AH407" s="409">
        <v>0</v>
      </c>
      <c r="AI407" s="409">
        <v>0</v>
      </c>
      <c r="AJ407" s="409">
        <f t="shared" si="302"/>
        <v>0</v>
      </c>
      <c r="AK407" s="409">
        <v>0</v>
      </c>
      <c r="AL407" s="409">
        <v>0</v>
      </c>
      <c r="AM407" s="409">
        <f t="shared" si="303"/>
        <v>0</v>
      </c>
      <c r="AN407" s="409">
        <v>0</v>
      </c>
      <c r="AO407" s="409">
        <v>0</v>
      </c>
      <c r="AP407" s="409">
        <f t="shared" si="304"/>
        <v>0</v>
      </c>
      <c r="AQ407" s="409">
        <f>AB407-AE407--AH407-AK407-AN407</f>
        <v>0</v>
      </c>
      <c r="AR407" s="409">
        <f>AC407-AF407--AI407-AL407-AO407</f>
        <v>0</v>
      </c>
      <c r="AS407" s="409">
        <f t="shared" si="305"/>
        <v>0</v>
      </c>
      <c r="AT407" s="409">
        <f>R407+V407-Z407</f>
        <v>0</v>
      </c>
      <c r="AU407" s="409">
        <f>S407+W407-AA407</f>
        <v>0</v>
      </c>
      <c r="AV407" s="409">
        <v>0</v>
      </c>
      <c r="AW407" s="409">
        <v>0</v>
      </c>
      <c r="AX407" s="409">
        <v>0</v>
      </c>
      <c r="AY407" s="409">
        <v>0</v>
      </c>
      <c r="AZ407" s="409">
        <f t="shared" si="311"/>
        <v>0</v>
      </c>
      <c r="BA407" s="409">
        <f t="shared" si="311"/>
        <v>0</v>
      </c>
    </row>
    <row r="408" spans="1:53" ht="24.75" hidden="1">
      <c r="A408" s="271"/>
      <c r="B408" s="78" t="str">
        <f t="shared" si="322"/>
        <v>13550006</v>
      </c>
      <c r="C408" s="421">
        <v>2023</v>
      </c>
      <c r="D408" s="421">
        <v>20</v>
      </c>
      <c r="E408" s="421">
        <v>1</v>
      </c>
      <c r="F408" s="421">
        <v>3</v>
      </c>
      <c r="G408" s="421">
        <v>5</v>
      </c>
      <c r="H408" s="421">
        <v>5000</v>
      </c>
      <c r="I408" s="457"/>
      <c r="J408" s="457"/>
      <c r="K408" s="457"/>
      <c r="L408" s="457">
        <v>6</v>
      </c>
      <c r="M408" s="455" t="s">
        <v>129</v>
      </c>
      <c r="N408" s="456">
        <f>+N409+N415</f>
        <v>0</v>
      </c>
      <c r="O408" s="456">
        <f>+O409+O415</f>
        <v>0</v>
      </c>
      <c r="P408" s="456">
        <f t="shared" si="313"/>
        <v>0</v>
      </c>
      <c r="Q408" s="446"/>
      <c r="R408" s="466"/>
      <c r="S408" s="466"/>
      <c r="T408" s="456">
        <f>+T409+T415</f>
        <v>0</v>
      </c>
      <c r="U408" s="456">
        <f t="shared" ref="U408:AC408" si="323">+U409+U415</f>
        <v>0</v>
      </c>
      <c r="V408" s="456">
        <f t="shared" si="323"/>
        <v>0</v>
      </c>
      <c r="W408" s="456">
        <f t="shared" si="323"/>
        <v>0</v>
      </c>
      <c r="X408" s="456">
        <f t="shared" si="323"/>
        <v>0</v>
      </c>
      <c r="Y408" s="456">
        <f t="shared" si="323"/>
        <v>0</v>
      </c>
      <c r="Z408" s="456">
        <f t="shared" si="323"/>
        <v>0</v>
      </c>
      <c r="AA408" s="456">
        <f t="shared" si="323"/>
        <v>0</v>
      </c>
      <c r="AB408" s="456">
        <f t="shared" si="323"/>
        <v>0</v>
      </c>
      <c r="AC408" s="456">
        <f t="shared" si="323"/>
        <v>0</v>
      </c>
      <c r="AD408" s="456">
        <f t="shared" si="300"/>
        <v>0</v>
      </c>
      <c r="AE408" s="456">
        <f>+AE409+AE415</f>
        <v>0</v>
      </c>
      <c r="AF408" s="456">
        <f>+AF409+AF415</f>
        <v>0</v>
      </c>
      <c r="AG408" s="456">
        <f t="shared" si="301"/>
        <v>0</v>
      </c>
      <c r="AH408" s="456">
        <f>+AH409+AH415</f>
        <v>0</v>
      </c>
      <c r="AI408" s="456">
        <f>+AI409+AI415</f>
        <v>0</v>
      </c>
      <c r="AJ408" s="456">
        <f t="shared" si="302"/>
        <v>0</v>
      </c>
      <c r="AK408" s="456">
        <f>+AK409+AK415</f>
        <v>0</v>
      </c>
      <c r="AL408" s="456">
        <f>+AL409+AL415</f>
        <v>0</v>
      </c>
      <c r="AM408" s="456">
        <f t="shared" si="303"/>
        <v>0</v>
      </c>
      <c r="AN408" s="456">
        <f>+AN409+AN415</f>
        <v>0</v>
      </c>
      <c r="AO408" s="456">
        <f>+AO409+AO415</f>
        <v>0</v>
      </c>
      <c r="AP408" s="456">
        <f t="shared" si="304"/>
        <v>0</v>
      </c>
      <c r="AQ408" s="456">
        <f>+AQ409+AQ415</f>
        <v>0</v>
      </c>
      <c r="AR408" s="456">
        <f>+AR409+AR415</f>
        <v>0</v>
      </c>
      <c r="AS408" s="456">
        <f t="shared" si="305"/>
        <v>0</v>
      </c>
      <c r="AT408" s="456"/>
      <c r="AU408" s="456"/>
      <c r="AV408" s="456"/>
      <c r="AW408" s="456"/>
      <c r="AX408" s="456"/>
      <c r="AY408" s="456"/>
      <c r="AZ408" s="456"/>
      <c r="BA408" s="456"/>
    </row>
    <row r="409" spans="1:53" ht="24.75" hidden="1">
      <c r="A409" s="271"/>
      <c r="B409" s="78" t="str">
        <f t="shared" si="322"/>
        <v>135500051006</v>
      </c>
      <c r="C409" s="458">
        <v>2023</v>
      </c>
      <c r="D409" s="458">
        <v>20</v>
      </c>
      <c r="E409" s="458">
        <v>1</v>
      </c>
      <c r="F409" s="458">
        <v>3</v>
      </c>
      <c r="G409" s="458">
        <v>5</v>
      </c>
      <c r="H409" s="458">
        <v>5000</v>
      </c>
      <c r="I409" s="458">
        <v>5100</v>
      </c>
      <c r="J409" s="458"/>
      <c r="K409" s="458"/>
      <c r="L409" s="458">
        <v>6</v>
      </c>
      <c r="M409" s="460" t="s">
        <v>130</v>
      </c>
      <c r="N409" s="461">
        <f>+N410</f>
        <v>0</v>
      </c>
      <c r="O409" s="461">
        <f>+O410</f>
        <v>0</v>
      </c>
      <c r="P409" s="461">
        <f t="shared" si="313"/>
        <v>0</v>
      </c>
      <c r="Q409" s="464"/>
      <c r="R409" s="467"/>
      <c r="S409" s="467"/>
      <c r="T409" s="461">
        <f>+T410</f>
        <v>0</v>
      </c>
      <c r="U409" s="461">
        <f t="shared" ref="U409:AC409" si="324">+U410</f>
        <v>0</v>
      </c>
      <c r="V409" s="461">
        <f t="shared" si="324"/>
        <v>0</v>
      </c>
      <c r="W409" s="461">
        <f t="shared" si="324"/>
        <v>0</v>
      </c>
      <c r="X409" s="461">
        <f t="shared" si="324"/>
        <v>0</v>
      </c>
      <c r="Y409" s="461">
        <f t="shared" si="324"/>
        <v>0</v>
      </c>
      <c r="Z409" s="461">
        <f t="shared" si="324"/>
        <v>0</v>
      </c>
      <c r="AA409" s="461">
        <f t="shared" si="324"/>
        <v>0</v>
      </c>
      <c r="AB409" s="461">
        <f t="shared" si="324"/>
        <v>0</v>
      </c>
      <c r="AC409" s="461">
        <f t="shared" si="324"/>
        <v>0</v>
      </c>
      <c r="AD409" s="461">
        <f t="shared" si="300"/>
        <v>0</v>
      </c>
      <c r="AE409" s="461">
        <f>+AE410</f>
        <v>0</v>
      </c>
      <c r="AF409" s="461">
        <f>+AF410</f>
        <v>0</v>
      </c>
      <c r="AG409" s="461">
        <f t="shared" si="301"/>
        <v>0</v>
      </c>
      <c r="AH409" s="461">
        <f>+AH410</f>
        <v>0</v>
      </c>
      <c r="AI409" s="461">
        <f>+AI410</f>
        <v>0</v>
      </c>
      <c r="AJ409" s="461">
        <f t="shared" si="302"/>
        <v>0</v>
      </c>
      <c r="AK409" s="461">
        <f>+AK410</f>
        <v>0</v>
      </c>
      <c r="AL409" s="461">
        <f>+AL410</f>
        <v>0</v>
      </c>
      <c r="AM409" s="461">
        <f t="shared" si="303"/>
        <v>0</v>
      </c>
      <c r="AN409" s="461">
        <f>+AN410</f>
        <v>0</v>
      </c>
      <c r="AO409" s="461">
        <f>+AO410</f>
        <v>0</v>
      </c>
      <c r="AP409" s="461">
        <f t="shared" si="304"/>
        <v>0</v>
      </c>
      <c r="AQ409" s="461">
        <f>+AQ410</f>
        <v>0</v>
      </c>
      <c r="AR409" s="461">
        <f>+AR410</f>
        <v>0</v>
      </c>
      <c r="AS409" s="461">
        <f t="shared" si="305"/>
        <v>0</v>
      </c>
      <c r="AT409" s="461"/>
      <c r="AU409" s="461"/>
      <c r="AV409" s="461"/>
      <c r="AW409" s="461"/>
      <c r="AX409" s="461"/>
      <c r="AY409" s="461"/>
      <c r="AZ409" s="461"/>
      <c r="BA409" s="461"/>
    </row>
    <row r="410" spans="1:53" ht="24.75" hidden="1">
      <c r="A410" s="271"/>
      <c r="B410" s="78" t="str">
        <f t="shared" si="322"/>
        <v>135500051005156</v>
      </c>
      <c r="C410" s="425">
        <v>2023</v>
      </c>
      <c r="D410" s="425">
        <v>20</v>
      </c>
      <c r="E410" s="425">
        <v>1</v>
      </c>
      <c r="F410" s="425">
        <v>3</v>
      </c>
      <c r="G410" s="425">
        <v>5</v>
      </c>
      <c r="H410" s="425">
        <v>5000</v>
      </c>
      <c r="I410" s="425">
        <v>5100</v>
      </c>
      <c r="J410" s="425">
        <v>515</v>
      </c>
      <c r="K410" s="425"/>
      <c r="L410" s="425">
        <v>6</v>
      </c>
      <c r="M410" s="402" t="s">
        <v>131</v>
      </c>
      <c r="N410" s="403">
        <f>SUM(N411:N414)</f>
        <v>0</v>
      </c>
      <c r="O410" s="403">
        <f>SUM(O411:O414)</f>
        <v>0</v>
      </c>
      <c r="P410" s="403">
        <f t="shared" si="313"/>
        <v>0</v>
      </c>
      <c r="Q410" s="450"/>
      <c r="R410" s="450"/>
      <c r="S410" s="450"/>
      <c r="T410" s="403">
        <f>SUM(T411:T414)</f>
        <v>0</v>
      </c>
      <c r="U410" s="403">
        <f t="shared" ref="U410:AC410" si="325">SUM(U411:U414)</f>
        <v>0</v>
      </c>
      <c r="V410" s="403">
        <f t="shared" si="325"/>
        <v>0</v>
      </c>
      <c r="W410" s="403">
        <f t="shared" si="325"/>
        <v>0</v>
      </c>
      <c r="X410" s="403">
        <f t="shared" si="325"/>
        <v>0</v>
      </c>
      <c r="Y410" s="403">
        <f t="shared" si="325"/>
        <v>0</v>
      </c>
      <c r="Z410" s="403">
        <f t="shared" si="325"/>
        <v>0</v>
      </c>
      <c r="AA410" s="403">
        <f t="shared" si="325"/>
        <v>0</v>
      </c>
      <c r="AB410" s="403">
        <f t="shared" si="325"/>
        <v>0</v>
      </c>
      <c r="AC410" s="403">
        <f t="shared" si="325"/>
        <v>0</v>
      </c>
      <c r="AD410" s="403">
        <f t="shared" si="300"/>
        <v>0</v>
      </c>
      <c r="AE410" s="403">
        <f>SUM(AE411:AE414)</f>
        <v>0</v>
      </c>
      <c r="AF410" s="403">
        <f>SUM(AF411:AF414)</f>
        <v>0</v>
      </c>
      <c r="AG410" s="403">
        <f t="shared" si="301"/>
        <v>0</v>
      </c>
      <c r="AH410" s="403">
        <f>SUM(AH411:AH414)</f>
        <v>0</v>
      </c>
      <c r="AI410" s="403">
        <f>SUM(AI411:AI414)</f>
        <v>0</v>
      </c>
      <c r="AJ410" s="403">
        <f t="shared" si="302"/>
        <v>0</v>
      </c>
      <c r="AK410" s="403">
        <f>SUM(AK411:AK414)</f>
        <v>0</v>
      </c>
      <c r="AL410" s="403">
        <f>SUM(AL411:AL414)</f>
        <v>0</v>
      </c>
      <c r="AM410" s="403">
        <f t="shared" si="303"/>
        <v>0</v>
      </c>
      <c r="AN410" s="403">
        <f>SUM(AN411:AN414)</f>
        <v>0</v>
      </c>
      <c r="AO410" s="403">
        <f>SUM(AO411:AO414)</f>
        <v>0</v>
      </c>
      <c r="AP410" s="403">
        <f t="shared" si="304"/>
        <v>0</v>
      </c>
      <c r="AQ410" s="403">
        <f>SUM(AQ411:AQ414)</f>
        <v>0</v>
      </c>
      <c r="AR410" s="403">
        <f>SUM(AR411:AR414)</f>
        <v>0</v>
      </c>
      <c r="AS410" s="403">
        <f t="shared" si="305"/>
        <v>0</v>
      </c>
      <c r="AT410" s="403"/>
      <c r="AU410" s="403"/>
      <c r="AV410" s="403"/>
      <c r="AW410" s="403"/>
      <c r="AX410" s="403"/>
      <c r="AY410" s="403"/>
      <c r="AZ410" s="403"/>
      <c r="BA410" s="403"/>
    </row>
    <row r="411" spans="1:53" ht="46.5" hidden="1">
      <c r="A411" s="271"/>
      <c r="B411" s="78" t="str">
        <f t="shared" si="322"/>
        <v>1355000510051516</v>
      </c>
      <c r="C411" s="463">
        <v>2023</v>
      </c>
      <c r="D411" s="37">
        <v>20</v>
      </c>
      <c r="E411" s="37">
        <v>1</v>
      </c>
      <c r="F411" s="37">
        <v>3</v>
      </c>
      <c r="G411" s="37">
        <v>5</v>
      </c>
      <c r="H411" s="463">
        <v>5000</v>
      </c>
      <c r="I411" s="463">
        <v>5100</v>
      </c>
      <c r="J411" s="463">
        <v>515</v>
      </c>
      <c r="K411" s="407">
        <f>1</f>
        <v>1</v>
      </c>
      <c r="L411" s="407">
        <v>6</v>
      </c>
      <c r="M411" s="429" t="s">
        <v>180</v>
      </c>
      <c r="N411" s="409">
        <f>IFERROR(VLOOKUP($B411,[5]OAX!$B$51:$S$1085,13,0),0)</f>
        <v>0</v>
      </c>
      <c r="O411" s="409">
        <f>IFERROR(VLOOKUP($B411,[5]OAX!$B$51:$S$1085,14,0),0)</f>
        <v>0</v>
      </c>
      <c r="P411" s="409">
        <f t="shared" si="313"/>
        <v>0</v>
      </c>
      <c r="Q411" s="430" t="s">
        <v>205</v>
      </c>
      <c r="R411" s="411">
        <f>IFERROR(VLOOKUP($B411,[5]OAX!$B$51:$S$1085,17,0),0)</f>
        <v>0</v>
      </c>
      <c r="S411" s="411">
        <f>IFERROR(VLOOKUP($B411,[5]OAX!$B$51:$S$1085,18,0),0)</f>
        <v>0</v>
      </c>
      <c r="T411" s="409">
        <v>0</v>
      </c>
      <c r="U411" s="409">
        <v>0</v>
      </c>
      <c r="V411" s="409">
        <v>0</v>
      </c>
      <c r="W411" s="409">
        <v>0</v>
      </c>
      <c r="X411" s="409">
        <v>0</v>
      </c>
      <c r="Y411" s="409">
        <v>0</v>
      </c>
      <c r="Z411" s="409">
        <v>0</v>
      </c>
      <c r="AA411" s="409">
        <v>0</v>
      </c>
      <c r="AB411" s="409">
        <f t="shared" ref="AB411:AC414" si="326">N411+T411-X411</f>
        <v>0</v>
      </c>
      <c r="AC411" s="409">
        <f t="shared" si="326"/>
        <v>0</v>
      </c>
      <c r="AD411" s="409">
        <f t="shared" si="300"/>
        <v>0</v>
      </c>
      <c r="AE411" s="409">
        <v>0</v>
      </c>
      <c r="AF411" s="409">
        <v>0</v>
      </c>
      <c r="AG411" s="409">
        <f t="shared" si="301"/>
        <v>0</v>
      </c>
      <c r="AH411" s="409">
        <v>0</v>
      </c>
      <c r="AI411" s="409">
        <v>0</v>
      </c>
      <c r="AJ411" s="409">
        <f t="shared" si="302"/>
        <v>0</v>
      </c>
      <c r="AK411" s="409">
        <v>0</v>
      </c>
      <c r="AL411" s="409">
        <v>0</v>
      </c>
      <c r="AM411" s="409">
        <f t="shared" si="303"/>
        <v>0</v>
      </c>
      <c r="AN411" s="409">
        <v>0</v>
      </c>
      <c r="AO411" s="409">
        <v>0</v>
      </c>
      <c r="AP411" s="409">
        <f t="shared" si="304"/>
        <v>0</v>
      </c>
      <c r="AQ411" s="409">
        <f t="shared" ref="AQ411:AR414" si="327">AB411-AE411--AH411-AK411-AN411</f>
        <v>0</v>
      </c>
      <c r="AR411" s="409">
        <f t="shared" si="327"/>
        <v>0</v>
      </c>
      <c r="AS411" s="409">
        <f t="shared" si="305"/>
        <v>0</v>
      </c>
      <c r="AT411" s="409">
        <f t="shared" ref="AT411:AU414" si="328">R411+V411-Z411</f>
        <v>0</v>
      </c>
      <c r="AU411" s="409">
        <f t="shared" si="328"/>
        <v>0</v>
      </c>
      <c r="AV411" s="409">
        <v>0</v>
      </c>
      <c r="AW411" s="409">
        <v>0</v>
      </c>
      <c r="AX411" s="409">
        <v>0</v>
      </c>
      <c r="AY411" s="409">
        <v>0</v>
      </c>
      <c r="AZ411" s="409">
        <f t="shared" si="311"/>
        <v>0</v>
      </c>
      <c r="BA411" s="409">
        <f t="shared" si="311"/>
        <v>0</v>
      </c>
    </row>
    <row r="412" spans="1:53" ht="46.5" hidden="1">
      <c r="A412" s="271"/>
      <c r="B412" s="78" t="str">
        <f t="shared" si="322"/>
        <v>1355000510051526</v>
      </c>
      <c r="C412" s="463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63">
        <v>5000</v>
      </c>
      <c r="I412" s="463">
        <v>5100</v>
      </c>
      <c r="J412" s="463">
        <v>515</v>
      </c>
      <c r="K412" s="407">
        <v>2</v>
      </c>
      <c r="L412" s="407">
        <v>6</v>
      </c>
      <c r="M412" s="429" t="s">
        <v>323</v>
      </c>
      <c r="N412" s="409">
        <f>IFERROR(VLOOKUP($B412,[5]OAX!$B$51:$S$1085,13,0),0)</f>
        <v>0</v>
      </c>
      <c r="O412" s="409">
        <f>IFERROR(VLOOKUP($B412,[5]OAX!$B$51:$S$1085,14,0),0)</f>
        <v>0</v>
      </c>
      <c r="P412" s="409">
        <f t="shared" si="313"/>
        <v>0</v>
      </c>
      <c r="Q412" s="430" t="s">
        <v>205</v>
      </c>
      <c r="R412" s="411">
        <f>IFERROR(VLOOKUP($B412,[5]OAX!$B$51:$S$1085,17,0),0)</f>
        <v>0</v>
      </c>
      <c r="S412" s="411">
        <f>IFERROR(VLOOKUP($B412,[5]OAX!$B$51:$S$1085,18,0),0)</f>
        <v>0</v>
      </c>
      <c r="T412" s="409">
        <v>0</v>
      </c>
      <c r="U412" s="409">
        <v>0</v>
      </c>
      <c r="V412" s="409">
        <v>0</v>
      </c>
      <c r="W412" s="409">
        <v>0</v>
      </c>
      <c r="X412" s="409">
        <v>0</v>
      </c>
      <c r="Y412" s="409">
        <v>0</v>
      </c>
      <c r="Z412" s="409">
        <v>0</v>
      </c>
      <c r="AA412" s="409">
        <v>0</v>
      </c>
      <c r="AB412" s="409">
        <f t="shared" si="326"/>
        <v>0</v>
      </c>
      <c r="AC412" s="409">
        <f t="shared" si="326"/>
        <v>0</v>
      </c>
      <c r="AD412" s="409">
        <f t="shared" si="300"/>
        <v>0</v>
      </c>
      <c r="AE412" s="409">
        <v>0</v>
      </c>
      <c r="AF412" s="409">
        <v>0</v>
      </c>
      <c r="AG412" s="409">
        <f t="shared" si="301"/>
        <v>0</v>
      </c>
      <c r="AH412" s="409">
        <v>0</v>
      </c>
      <c r="AI412" s="409">
        <v>0</v>
      </c>
      <c r="AJ412" s="409">
        <f t="shared" si="302"/>
        <v>0</v>
      </c>
      <c r="AK412" s="409">
        <v>0</v>
      </c>
      <c r="AL412" s="409">
        <v>0</v>
      </c>
      <c r="AM412" s="409">
        <f t="shared" si="303"/>
        <v>0</v>
      </c>
      <c r="AN412" s="409">
        <v>0</v>
      </c>
      <c r="AO412" s="409">
        <v>0</v>
      </c>
      <c r="AP412" s="409">
        <f t="shared" si="304"/>
        <v>0</v>
      </c>
      <c r="AQ412" s="409">
        <f t="shared" si="327"/>
        <v>0</v>
      </c>
      <c r="AR412" s="409">
        <f t="shared" si="327"/>
        <v>0</v>
      </c>
      <c r="AS412" s="409">
        <f t="shared" si="305"/>
        <v>0</v>
      </c>
      <c r="AT412" s="409">
        <f t="shared" si="328"/>
        <v>0</v>
      </c>
      <c r="AU412" s="409">
        <f t="shared" si="328"/>
        <v>0</v>
      </c>
      <c r="AV412" s="409">
        <v>0</v>
      </c>
      <c r="AW412" s="409">
        <v>0</v>
      </c>
      <c r="AX412" s="409">
        <v>0</v>
      </c>
      <c r="AY412" s="409">
        <v>0</v>
      </c>
      <c r="AZ412" s="409">
        <f t="shared" si="311"/>
        <v>0</v>
      </c>
      <c r="BA412" s="409">
        <f t="shared" si="311"/>
        <v>0</v>
      </c>
    </row>
    <row r="413" spans="1:53" ht="46.5" hidden="1">
      <c r="A413" s="271"/>
      <c r="B413" s="78" t="str">
        <f t="shared" si="322"/>
        <v>1355000510051536</v>
      </c>
      <c r="C413" s="463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63">
        <v>5000</v>
      </c>
      <c r="I413" s="463">
        <v>5100</v>
      </c>
      <c r="J413" s="463">
        <v>515</v>
      </c>
      <c r="K413" s="407">
        <v>3</v>
      </c>
      <c r="L413" s="407">
        <v>6</v>
      </c>
      <c r="M413" s="429" t="s">
        <v>324</v>
      </c>
      <c r="N413" s="409">
        <f>IFERROR(VLOOKUP($B413,[5]OAX!$B$51:$S$1085,13,0),0)</f>
        <v>0</v>
      </c>
      <c r="O413" s="409">
        <f>IFERROR(VLOOKUP($B413,[5]OAX!$B$51:$S$1085,14,0),0)</f>
        <v>0</v>
      </c>
      <c r="P413" s="409">
        <f t="shared" si="313"/>
        <v>0</v>
      </c>
      <c r="Q413" s="430" t="s">
        <v>205</v>
      </c>
      <c r="R413" s="411">
        <f>IFERROR(VLOOKUP($B413,[5]OAX!$B$51:$S$1085,17,0),0)</f>
        <v>0</v>
      </c>
      <c r="S413" s="411">
        <f>IFERROR(VLOOKUP($B413,[5]OAX!$B$51:$S$1085,18,0),0)</f>
        <v>0</v>
      </c>
      <c r="T413" s="409">
        <v>0</v>
      </c>
      <c r="U413" s="409">
        <v>0</v>
      </c>
      <c r="V413" s="409">
        <v>0</v>
      </c>
      <c r="W413" s="409">
        <v>0</v>
      </c>
      <c r="X413" s="409">
        <v>0</v>
      </c>
      <c r="Y413" s="409">
        <v>0</v>
      </c>
      <c r="Z413" s="409">
        <v>0</v>
      </c>
      <c r="AA413" s="409">
        <v>0</v>
      </c>
      <c r="AB413" s="409">
        <f t="shared" si="326"/>
        <v>0</v>
      </c>
      <c r="AC413" s="409">
        <f t="shared" si="326"/>
        <v>0</v>
      </c>
      <c r="AD413" s="409">
        <f t="shared" si="300"/>
        <v>0</v>
      </c>
      <c r="AE413" s="409">
        <v>0</v>
      </c>
      <c r="AF413" s="409">
        <v>0</v>
      </c>
      <c r="AG413" s="409">
        <f t="shared" si="301"/>
        <v>0</v>
      </c>
      <c r="AH413" s="409">
        <v>0</v>
      </c>
      <c r="AI413" s="409">
        <v>0</v>
      </c>
      <c r="AJ413" s="409">
        <f t="shared" si="302"/>
        <v>0</v>
      </c>
      <c r="AK413" s="409">
        <v>0</v>
      </c>
      <c r="AL413" s="409">
        <v>0</v>
      </c>
      <c r="AM413" s="409">
        <f t="shared" si="303"/>
        <v>0</v>
      </c>
      <c r="AN413" s="409">
        <v>0</v>
      </c>
      <c r="AO413" s="409">
        <v>0</v>
      </c>
      <c r="AP413" s="409">
        <f t="shared" si="304"/>
        <v>0</v>
      </c>
      <c r="AQ413" s="409">
        <f t="shared" si="327"/>
        <v>0</v>
      </c>
      <c r="AR413" s="409">
        <f t="shared" si="327"/>
        <v>0</v>
      </c>
      <c r="AS413" s="409">
        <f t="shared" si="305"/>
        <v>0</v>
      </c>
      <c r="AT413" s="409">
        <f t="shared" si="328"/>
        <v>0</v>
      </c>
      <c r="AU413" s="409">
        <f t="shared" si="328"/>
        <v>0</v>
      </c>
      <c r="AV413" s="409">
        <v>0</v>
      </c>
      <c r="AW413" s="409">
        <v>0</v>
      </c>
      <c r="AX413" s="409">
        <v>0</v>
      </c>
      <c r="AY413" s="409">
        <v>0</v>
      </c>
      <c r="AZ413" s="409">
        <f t="shared" si="311"/>
        <v>0</v>
      </c>
      <c r="BA413" s="409">
        <f t="shared" si="311"/>
        <v>0</v>
      </c>
    </row>
    <row r="414" spans="1:53" ht="46.5" hidden="1">
      <c r="A414" s="271"/>
      <c r="B414" s="78" t="str">
        <f t="shared" si="322"/>
        <v>1355000510051556</v>
      </c>
      <c r="C414" s="463">
        <v>2023</v>
      </c>
      <c r="D414" s="37">
        <v>20</v>
      </c>
      <c r="E414" s="37">
        <v>1</v>
      </c>
      <c r="F414" s="37">
        <v>3</v>
      </c>
      <c r="G414" s="37">
        <v>5</v>
      </c>
      <c r="H414" s="463">
        <v>5000</v>
      </c>
      <c r="I414" s="463">
        <v>5100</v>
      </c>
      <c r="J414" s="463">
        <v>515</v>
      </c>
      <c r="K414" s="407">
        <v>5</v>
      </c>
      <c r="L414" s="407">
        <v>6</v>
      </c>
      <c r="M414" s="429" t="s">
        <v>325</v>
      </c>
      <c r="N414" s="409">
        <f>IFERROR(VLOOKUP($B414,[5]OAX!$B$51:$S$1085,13,0),0)</f>
        <v>0</v>
      </c>
      <c r="O414" s="409">
        <f>IFERROR(VLOOKUP($B414,[5]OAX!$B$51:$S$1085,14,0),0)</f>
        <v>0</v>
      </c>
      <c r="P414" s="409">
        <f t="shared" si="313"/>
        <v>0</v>
      </c>
      <c r="Q414" s="430" t="s">
        <v>205</v>
      </c>
      <c r="R414" s="411">
        <f>IFERROR(VLOOKUP($B414,[5]OAX!$B$51:$S$1085,17,0),0)</f>
        <v>0</v>
      </c>
      <c r="S414" s="411">
        <f>IFERROR(VLOOKUP($B414,[5]OAX!$B$51:$S$1085,18,0),0)</f>
        <v>0</v>
      </c>
      <c r="T414" s="409">
        <v>0</v>
      </c>
      <c r="U414" s="409">
        <v>0</v>
      </c>
      <c r="V414" s="409">
        <v>0</v>
      </c>
      <c r="W414" s="409">
        <v>0</v>
      </c>
      <c r="X414" s="409">
        <v>0</v>
      </c>
      <c r="Y414" s="409">
        <v>0</v>
      </c>
      <c r="Z414" s="409">
        <v>0</v>
      </c>
      <c r="AA414" s="409">
        <v>0</v>
      </c>
      <c r="AB414" s="409">
        <f t="shared" si="326"/>
        <v>0</v>
      </c>
      <c r="AC414" s="409">
        <f t="shared" si="326"/>
        <v>0</v>
      </c>
      <c r="AD414" s="409">
        <f t="shared" si="300"/>
        <v>0</v>
      </c>
      <c r="AE414" s="409">
        <v>0</v>
      </c>
      <c r="AF414" s="409">
        <v>0</v>
      </c>
      <c r="AG414" s="409">
        <f t="shared" si="301"/>
        <v>0</v>
      </c>
      <c r="AH414" s="409">
        <v>0</v>
      </c>
      <c r="AI414" s="409">
        <v>0</v>
      </c>
      <c r="AJ414" s="409">
        <f t="shared" si="302"/>
        <v>0</v>
      </c>
      <c r="AK414" s="409">
        <v>0</v>
      </c>
      <c r="AL414" s="409">
        <v>0</v>
      </c>
      <c r="AM414" s="409">
        <f t="shared" si="303"/>
        <v>0</v>
      </c>
      <c r="AN414" s="409">
        <v>0</v>
      </c>
      <c r="AO414" s="409">
        <v>0</v>
      </c>
      <c r="AP414" s="409">
        <f t="shared" si="304"/>
        <v>0</v>
      </c>
      <c r="AQ414" s="409">
        <f t="shared" si="327"/>
        <v>0</v>
      </c>
      <c r="AR414" s="409">
        <f t="shared" si="327"/>
        <v>0</v>
      </c>
      <c r="AS414" s="409">
        <f t="shared" si="305"/>
        <v>0</v>
      </c>
      <c r="AT414" s="409">
        <f t="shared" si="328"/>
        <v>0</v>
      </c>
      <c r="AU414" s="409">
        <f t="shared" si="328"/>
        <v>0</v>
      </c>
      <c r="AV414" s="409">
        <v>0</v>
      </c>
      <c r="AW414" s="409">
        <v>0</v>
      </c>
      <c r="AX414" s="409">
        <v>0</v>
      </c>
      <c r="AY414" s="409">
        <v>0</v>
      </c>
      <c r="AZ414" s="409">
        <f t="shared" si="311"/>
        <v>0</v>
      </c>
      <c r="BA414" s="409">
        <f t="shared" si="311"/>
        <v>0</v>
      </c>
    </row>
    <row r="415" spans="1:53" ht="24.75" hidden="1">
      <c r="A415" s="271"/>
      <c r="B415" s="78" t="str">
        <f t="shared" si="322"/>
        <v>135500052006</v>
      </c>
      <c r="C415" s="458">
        <v>2023</v>
      </c>
      <c r="D415" s="458">
        <v>20</v>
      </c>
      <c r="E415" s="458">
        <v>1</v>
      </c>
      <c r="F415" s="458">
        <v>3</v>
      </c>
      <c r="G415" s="458">
        <v>5</v>
      </c>
      <c r="H415" s="458">
        <v>5000</v>
      </c>
      <c r="I415" s="458">
        <v>5200</v>
      </c>
      <c r="J415" s="458"/>
      <c r="K415" s="458"/>
      <c r="L415" s="458">
        <v>6</v>
      </c>
      <c r="M415" s="460" t="s">
        <v>326</v>
      </c>
      <c r="N415" s="461">
        <f>+N416</f>
        <v>0</v>
      </c>
      <c r="O415" s="461">
        <f>+O416</f>
        <v>0</v>
      </c>
      <c r="P415" s="461">
        <f t="shared" si="313"/>
        <v>0</v>
      </c>
      <c r="Q415" s="468" t="s">
        <v>45</v>
      </c>
      <c r="R415" s="469"/>
      <c r="S415" s="469"/>
      <c r="T415" s="461">
        <f>+T416</f>
        <v>0</v>
      </c>
      <c r="U415" s="461">
        <f t="shared" ref="U415:AC415" si="329">+U416</f>
        <v>0</v>
      </c>
      <c r="V415" s="461">
        <f t="shared" si="329"/>
        <v>0</v>
      </c>
      <c r="W415" s="461">
        <f t="shared" si="329"/>
        <v>0</v>
      </c>
      <c r="X415" s="461">
        <f t="shared" si="329"/>
        <v>0</v>
      </c>
      <c r="Y415" s="461">
        <f t="shared" si="329"/>
        <v>0</v>
      </c>
      <c r="Z415" s="461">
        <f t="shared" si="329"/>
        <v>0</v>
      </c>
      <c r="AA415" s="461">
        <f t="shared" si="329"/>
        <v>0</v>
      </c>
      <c r="AB415" s="461">
        <f t="shared" si="329"/>
        <v>0</v>
      </c>
      <c r="AC415" s="461">
        <f t="shared" si="329"/>
        <v>0</v>
      </c>
      <c r="AD415" s="461">
        <f t="shared" si="300"/>
        <v>0</v>
      </c>
      <c r="AE415" s="461">
        <f>+AE416</f>
        <v>0</v>
      </c>
      <c r="AF415" s="461">
        <f>+AF416</f>
        <v>0</v>
      </c>
      <c r="AG415" s="461">
        <f t="shared" si="301"/>
        <v>0</v>
      </c>
      <c r="AH415" s="461">
        <f>+AH416</f>
        <v>0</v>
      </c>
      <c r="AI415" s="461">
        <f>+AI416</f>
        <v>0</v>
      </c>
      <c r="AJ415" s="461">
        <f t="shared" si="302"/>
        <v>0</v>
      </c>
      <c r="AK415" s="461">
        <f>+AK416</f>
        <v>0</v>
      </c>
      <c r="AL415" s="461">
        <f>+AL416</f>
        <v>0</v>
      </c>
      <c r="AM415" s="461">
        <f t="shared" si="303"/>
        <v>0</v>
      </c>
      <c r="AN415" s="461">
        <f>+AN416</f>
        <v>0</v>
      </c>
      <c r="AO415" s="461">
        <f>+AO416</f>
        <v>0</v>
      </c>
      <c r="AP415" s="461">
        <f t="shared" si="304"/>
        <v>0</v>
      </c>
      <c r="AQ415" s="461">
        <f>+AQ416</f>
        <v>0</v>
      </c>
      <c r="AR415" s="461">
        <f>+AR416</f>
        <v>0</v>
      </c>
      <c r="AS415" s="461">
        <f t="shared" si="305"/>
        <v>0</v>
      </c>
      <c r="AT415" s="461"/>
      <c r="AU415" s="461"/>
      <c r="AV415" s="461"/>
      <c r="AW415" s="461"/>
      <c r="AX415" s="461"/>
      <c r="AY415" s="461"/>
      <c r="AZ415" s="461"/>
      <c r="BA415" s="461"/>
    </row>
    <row r="416" spans="1:53" ht="24.75" hidden="1">
      <c r="A416" s="271"/>
      <c r="B416" s="78" t="str">
        <f t="shared" si="322"/>
        <v>135500052005236</v>
      </c>
      <c r="C416" s="425">
        <v>2023</v>
      </c>
      <c r="D416" s="425">
        <v>20</v>
      </c>
      <c r="E416" s="425">
        <v>1</v>
      </c>
      <c r="F416" s="425">
        <v>3</v>
      </c>
      <c r="G416" s="425">
        <v>5</v>
      </c>
      <c r="H416" s="425">
        <v>5000</v>
      </c>
      <c r="I416" s="425">
        <v>5200</v>
      </c>
      <c r="J416" s="425">
        <v>523</v>
      </c>
      <c r="K416" s="425"/>
      <c r="L416" s="425">
        <v>6</v>
      </c>
      <c r="M416" s="402" t="s">
        <v>134</v>
      </c>
      <c r="N416" s="403">
        <f>SUM(N417)</f>
        <v>0</v>
      </c>
      <c r="O416" s="403">
        <f>SUM(O417)</f>
        <v>0</v>
      </c>
      <c r="P416" s="403">
        <f t="shared" si="313"/>
        <v>0</v>
      </c>
      <c r="Q416" s="450"/>
      <c r="R416" s="450"/>
      <c r="S416" s="450"/>
      <c r="T416" s="403">
        <f>SUM(T417)</f>
        <v>0</v>
      </c>
      <c r="U416" s="403">
        <f t="shared" ref="U416:AC416" si="330">SUM(U417)</f>
        <v>0</v>
      </c>
      <c r="V416" s="403">
        <f t="shared" si="330"/>
        <v>0</v>
      </c>
      <c r="W416" s="403">
        <f t="shared" si="330"/>
        <v>0</v>
      </c>
      <c r="X416" s="403">
        <f t="shared" si="330"/>
        <v>0</v>
      </c>
      <c r="Y416" s="403">
        <f t="shared" si="330"/>
        <v>0</v>
      </c>
      <c r="Z416" s="403">
        <f t="shared" si="330"/>
        <v>0</v>
      </c>
      <c r="AA416" s="403">
        <f t="shared" si="330"/>
        <v>0</v>
      </c>
      <c r="AB416" s="403">
        <f t="shared" si="330"/>
        <v>0</v>
      </c>
      <c r="AC416" s="403">
        <f t="shared" si="330"/>
        <v>0</v>
      </c>
      <c r="AD416" s="403">
        <f t="shared" si="300"/>
        <v>0</v>
      </c>
      <c r="AE416" s="403">
        <f>SUM(AE417)</f>
        <v>0</v>
      </c>
      <c r="AF416" s="403">
        <f>SUM(AF417)</f>
        <v>0</v>
      </c>
      <c r="AG416" s="403">
        <f t="shared" si="301"/>
        <v>0</v>
      </c>
      <c r="AH416" s="403">
        <f>SUM(AH417)</f>
        <v>0</v>
      </c>
      <c r="AI416" s="403">
        <f>SUM(AI417)</f>
        <v>0</v>
      </c>
      <c r="AJ416" s="403">
        <f t="shared" si="302"/>
        <v>0</v>
      </c>
      <c r="AK416" s="403">
        <f>SUM(AK417)</f>
        <v>0</v>
      </c>
      <c r="AL416" s="403">
        <f>SUM(AL417)</f>
        <v>0</v>
      </c>
      <c r="AM416" s="403">
        <f t="shared" si="303"/>
        <v>0</v>
      </c>
      <c r="AN416" s="403">
        <f>SUM(AN417)</f>
        <v>0</v>
      </c>
      <c r="AO416" s="403">
        <f>SUM(AO417)</f>
        <v>0</v>
      </c>
      <c r="AP416" s="403">
        <f t="shared" si="304"/>
        <v>0</v>
      </c>
      <c r="AQ416" s="403">
        <f>SUM(AQ417)</f>
        <v>0</v>
      </c>
      <c r="AR416" s="403">
        <f>SUM(AR417)</f>
        <v>0</v>
      </c>
      <c r="AS416" s="403">
        <f t="shared" si="305"/>
        <v>0</v>
      </c>
      <c r="AT416" s="403"/>
      <c r="AU416" s="403"/>
      <c r="AV416" s="403"/>
      <c r="AW416" s="403"/>
      <c r="AX416" s="403"/>
      <c r="AY416" s="403"/>
      <c r="AZ416" s="403"/>
      <c r="BA416" s="403"/>
    </row>
    <row r="417" spans="1:53" ht="46.5" hidden="1">
      <c r="A417" s="271"/>
      <c r="B417" s="78" t="str">
        <f t="shared" si="322"/>
        <v>1355000520052316</v>
      </c>
      <c r="C417" s="463">
        <v>2023</v>
      </c>
      <c r="D417" s="37">
        <v>20</v>
      </c>
      <c r="E417" s="37">
        <v>1</v>
      </c>
      <c r="F417" s="37">
        <v>3</v>
      </c>
      <c r="G417" s="37">
        <v>5</v>
      </c>
      <c r="H417" s="463">
        <v>5000</v>
      </c>
      <c r="I417" s="463">
        <v>5200</v>
      </c>
      <c r="J417" s="463">
        <v>523</v>
      </c>
      <c r="K417" s="407">
        <v>1</v>
      </c>
      <c r="L417" s="407">
        <v>6</v>
      </c>
      <c r="M417" s="429" t="s">
        <v>268</v>
      </c>
      <c r="N417" s="409">
        <f>IFERROR(VLOOKUP($B417,[5]OAX!$B$51:$S$1085,13,0),0)</f>
        <v>0</v>
      </c>
      <c r="O417" s="409">
        <f>IFERROR(VLOOKUP($B417,[5]OAX!$B$51:$S$1085,14,0),0)</f>
        <v>0</v>
      </c>
      <c r="P417" s="409">
        <f t="shared" si="313"/>
        <v>0</v>
      </c>
      <c r="Q417" s="430" t="s">
        <v>205</v>
      </c>
      <c r="R417" s="411">
        <f>IFERROR(VLOOKUP($B417,[5]OAX!$B$51:$S$1085,17,0),0)</f>
        <v>0</v>
      </c>
      <c r="S417" s="411">
        <f>IFERROR(VLOOKUP($B417,[5]OAX!$B$51:$S$1085,18,0),0)</f>
        <v>0</v>
      </c>
      <c r="T417" s="409">
        <v>0</v>
      </c>
      <c r="U417" s="409">
        <v>0</v>
      </c>
      <c r="V417" s="409">
        <v>0</v>
      </c>
      <c r="W417" s="409">
        <v>0</v>
      </c>
      <c r="X417" s="409">
        <v>0</v>
      </c>
      <c r="Y417" s="409">
        <v>0</v>
      </c>
      <c r="Z417" s="409">
        <v>0</v>
      </c>
      <c r="AA417" s="409">
        <v>0</v>
      </c>
      <c r="AB417" s="409">
        <f>N417+T417-X417</f>
        <v>0</v>
      </c>
      <c r="AC417" s="409">
        <f>O417+U417-Y417</f>
        <v>0</v>
      </c>
      <c r="AD417" s="409">
        <f t="shared" si="300"/>
        <v>0</v>
      </c>
      <c r="AE417" s="409">
        <v>0</v>
      </c>
      <c r="AF417" s="409">
        <v>0</v>
      </c>
      <c r="AG417" s="409">
        <f t="shared" si="301"/>
        <v>0</v>
      </c>
      <c r="AH417" s="409">
        <v>0</v>
      </c>
      <c r="AI417" s="409">
        <v>0</v>
      </c>
      <c r="AJ417" s="409">
        <f t="shared" si="302"/>
        <v>0</v>
      </c>
      <c r="AK417" s="409">
        <v>0</v>
      </c>
      <c r="AL417" s="409">
        <v>0</v>
      </c>
      <c r="AM417" s="409">
        <f t="shared" si="303"/>
        <v>0</v>
      </c>
      <c r="AN417" s="409">
        <v>0</v>
      </c>
      <c r="AO417" s="409">
        <v>0</v>
      </c>
      <c r="AP417" s="409">
        <f t="shared" si="304"/>
        <v>0</v>
      </c>
      <c r="AQ417" s="409">
        <f>AB417-AE417--AH417-AK417-AN417</f>
        <v>0</v>
      </c>
      <c r="AR417" s="409">
        <f>AC417-AF417--AI417-AL417-AO417</f>
        <v>0</v>
      </c>
      <c r="AS417" s="409">
        <f t="shared" si="305"/>
        <v>0</v>
      </c>
      <c r="AT417" s="409">
        <f>R417+V417-Z417</f>
        <v>0</v>
      </c>
      <c r="AU417" s="409">
        <f>S417+W417-AA417</f>
        <v>0</v>
      </c>
      <c r="AV417" s="409">
        <v>0</v>
      </c>
      <c r="AW417" s="409">
        <v>0</v>
      </c>
      <c r="AX417" s="409">
        <v>0</v>
      </c>
      <c r="AY417" s="409">
        <v>0</v>
      </c>
      <c r="AZ417" s="409">
        <f t="shared" si="311"/>
        <v>0</v>
      </c>
      <c r="BA417" s="409">
        <f t="shared" si="311"/>
        <v>0</v>
      </c>
    </row>
    <row r="418" spans="1:53" ht="48" hidden="1">
      <c r="A418" s="271"/>
      <c r="B418" s="78" t="str">
        <f t="shared" si="322"/>
        <v>136</v>
      </c>
      <c r="C418" s="431">
        <v>2023</v>
      </c>
      <c r="D418" s="431">
        <v>20</v>
      </c>
      <c r="E418" s="431">
        <v>1</v>
      </c>
      <c r="F418" s="431">
        <v>3</v>
      </c>
      <c r="G418" s="431">
        <v>6</v>
      </c>
      <c r="H418" s="431"/>
      <c r="I418" s="431"/>
      <c r="J418" s="431"/>
      <c r="K418" s="431"/>
      <c r="L418" s="431"/>
      <c r="M418" s="470" t="s">
        <v>327</v>
      </c>
      <c r="N418" s="471">
        <f>+N419+N424+N434</f>
        <v>0</v>
      </c>
      <c r="O418" s="471">
        <f>+O419+O424+O434</f>
        <v>0</v>
      </c>
      <c r="P418" s="471">
        <f t="shared" si="313"/>
        <v>0</v>
      </c>
      <c r="Q418" s="419"/>
      <c r="R418" s="472"/>
      <c r="S418" s="472"/>
      <c r="T418" s="471">
        <f>+T419+T424+T434</f>
        <v>0</v>
      </c>
      <c r="U418" s="471">
        <f t="shared" ref="U418:AC418" si="331">+U419+U424+U434</f>
        <v>0</v>
      </c>
      <c r="V418" s="471">
        <f t="shared" si="331"/>
        <v>0</v>
      </c>
      <c r="W418" s="471">
        <f t="shared" si="331"/>
        <v>0</v>
      </c>
      <c r="X418" s="471">
        <f t="shared" si="331"/>
        <v>0</v>
      </c>
      <c r="Y418" s="471">
        <f t="shared" si="331"/>
        <v>0</v>
      </c>
      <c r="Z418" s="471">
        <f t="shared" si="331"/>
        <v>0</v>
      </c>
      <c r="AA418" s="471">
        <f t="shared" si="331"/>
        <v>0</v>
      </c>
      <c r="AB418" s="471">
        <f t="shared" si="331"/>
        <v>0</v>
      </c>
      <c r="AC418" s="471">
        <f t="shared" si="331"/>
        <v>0</v>
      </c>
      <c r="AD418" s="471">
        <f t="shared" si="300"/>
        <v>0</v>
      </c>
      <c r="AE418" s="471">
        <f>+AE419+AE424+AE434</f>
        <v>0</v>
      </c>
      <c r="AF418" s="471">
        <f>+AF419+AF424+AF434</f>
        <v>0</v>
      </c>
      <c r="AG418" s="471">
        <f t="shared" si="301"/>
        <v>0</v>
      </c>
      <c r="AH418" s="471">
        <f>+AH419+AH424+AH434</f>
        <v>0</v>
      </c>
      <c r="AI418" s="471">
        <f>+AI419+AI424+AI434</f>
        <v>0</v>
      </c>
      <c r="AJ418" s="471">
        <f t="shared" si="302"/>
        <v>0</v>
      </c>
      <c r="AK418" s="471">
        <f>+AK419+AK424+AK434</f>
        <v>0</v>
      </c>
      <c r="AL418" s="471">
        <f>+AL419+AL424+AL434</f>
        <v>0</v>
      </c>
      <c r="AM418" s="471">
        <f t="shared" si="303"/>
        <v>0</v>
      </c>
      <c r="AN418" s="471">
        <f>+AN419+AN424+AN434</f>
        <v>0</v>
      </c>
      <c r="AO418" s="471">
        <f>+AO419+AO424+AO434</f>
        <v>0</v>
      </c>
      <c r="AP418" s="471">
        <f t="shared" si="304"/>
        <v>0</v>
      </c>
      <c r="AQ418" s="471">
        <f>+AQ419+AQ424+AQ434</f>
        <v>0</v>
      </c>
      <c r="AR418" s="471">
        <f>+AR419+AR424+AR434</f>
        <v>0</v>
      </c>
      <c r="AS418" s="471">
        <f t="shared" si="305"/>
        <v>0</v>
      </c>
      <c r="AT418" s="471"/>
      <c r="AU418" s="471"/>
      <c r="AV418" s="471"/>
      <c r="AW418" s="471"/>
      <c r="AX418" s="471"/>
      <c r="AY418" s="471"/>
      <c r="AZ418" s="471"/>
      <c r="BA418" s="471"/>
    </row>
    <row r="419" spans="1:53" ht="24.75" hidden="1">
      <c r="A419" s="271"/>
      <c r="B419" s="78" t="str">
        <f t="shared" si="322"/>
        <v>1362000</v>
      </c>
      <c r="C419" s="421">
        <v>2023</v>
      </c>
      <c r="D419" s="421">
        <v>20</v>
      </c>
      <c r="E419" s="421">
        <v>1</v>
      </c>
      <c r="F419" s="421">
        <v>3</v>
      </c>
      <c r="G419" s="421">
        <v>6</v>
      </c>
      <c r="H419" s="421">
        <v>2000</v>
      </c>
      <c r="I419" s="421"/>
      <c r="J419" s="421"/>
      <c r="K419" s="421"/>
      <c r="L419" s="421"/>
      <c r="M419" s="390" t="s">
        <v>55</v>
      </c>
      <c r="N419" s="391">
        <f>+N420</f>
        <v>0</v>
      </c>
      <c r="O419" s="391">
        <f>+O420</f>
        <v>0</v>
      </c>
      <c r="P419" s="391">
        <f t="shared" si="313"/>
        <v>0</v>
      </c>
      <c r="Q419" s="392"/>
      <c r="R419" s="392"/>
      <c r="S419" s="392"/>
      <c r="T419" s="391">
        <f>+T420</f>
        <v>0</v>
      </c>
      <c r="U419" s="391">
        <f t="shared" ref="U419:AC420" si="332">+U420</f>
        <v>0</v>
      </c>
      <c r="V419" s="391">
        <f t="shared" si="332"/>
        <v>0</v>
      </c>
      <c r="W419" s="391">
        <f t="shared" si="332"/>
        <v>0</v>
      </c>
      <c r="X419" s="391">
        <f t="shared" si="332"/>
        <v>0</v>
      </c>
      <c r="Y419" s="391">
        <f t="shared" si="332"/>
        <v>0</v>
      </c>
      <c r="Z419" s="391">
        <f t="shared" si="332"/>
        <v>0</v>
      </c>
      <c r="AA419" s="391">
        <f t="shared" si="332"/>
        <v>0</v>
      </c>
      <c r="AB419" s="391">
        <f t="shared" si="332"/>
        <v>0</v>
      </c>
      <c r="AC419" s="391">
        <f t="shared" si="332"/>
        <v>0</v>
      </c>
      <c r="AD419" s="391">
        <f t="shared" si="300"/>
        <v>0</v>
      </c>
      <c r="AE419" s="391">
        <f>+AE420</f>
        <v>0</v>
      </c>
      <c r="AF419" s="391">
        <f>+AF420</f>
        <v>0</v>
      </c>
      <c r="AG419" s="391">
        <f t="shared" si="301"/>
        <v>0</v>
      </c>
      <c r="AH419" s="391">
        <f>+AH420</f>
        <v>0</v>
      </c>
      <c r="AI419" s="391">
        <f>+AI420</f>
        <v>0</v>
      </c>
      <c r="AJ419" s="391">
        <f t="shared" si="302"/>
        <v>0</v>
      </c>
      <c r="AK419" s="391">
        <f>+AK420</f>
        <v>0</v>
      </c>
      <c r="AL419" s="391">
        <f>+AL420</f>
        <v>0</v>
      </c>
      <c r="AM419" s="391">
        <f t="shared" si="303"/>
        <v>0</v>
      </c>
      <c r="AN419" s="391">
        <f>+AN420</f>
        <v>0</v>
      </c>
      <c r="AO419" s="391">
        <f>+AO420</f>
        <v>0</v>
      </c>
      <c r="AP419" s="391">
        <f t="shared" si="304"/>
        <v>0</v>
      </c>
      <c r="AQ419" s="391">
        <f>+AQ420</f>
        <v>0</v>
      </c>
      <c r="AR419" s="391">
        <f>+AR420</f>
        <v>0</v>
      </c>
      <c r="AS419" s="391">
        <f t="shared" si="305"/>
        <v>0</v>
      </c>
      <c r="AT419" s="391"/>
      <c r="AU419" s="391"/>
      <c r="AV419" s="391"/>
      <c r="AW419" s="391"/>
      <c r="AX419" s="391"/>
      <c r="AY419" s="391"/>
      <c r="AZ419" s="391"/>
      <c r="BA419" s="391"/>
    </row>
    <row r="420" spans="1:53" ht="48" hidden="1">
      <c r="A420" s="271"/>
      <c r="B420" s="78" t="str">
        <f t="shared" si="322"/>
        <v>13620002700</v>
      </c>
      <c r="C420" s="422">
        <v>2023</v>
      </c>
      <c r="D420" s="422">
        <v>20</v>
      </c>
      <c r="E420" s="422">
        <v>1</v>
      </c>
      <c r="F420" s="422">
        <v>3</v>
      </c>
      <c r="G420" s="422">
        <v>6</v>
      </c>
      <c r="H420" s="422">
        <v>2000</v>
      </c>
      <c r="I420" s="422">
        <v>2700</v>
      </c>
      <c r="J420" s="422"/>
      <c r="K420" s="422"/>
      <c r="L420" s="422"/>
      <c r="M420" s="396" t="s">
        <v>328</v>
      </c>
      <c r="N420" s="397">
        <f>+N421</f>
        <v>0</v>
      </c>
      <c r="O420" s="397">
        <f>+O421</f>
        <v>0</v>
      </c>
      <c r="P420" s="397">
        <f t="shared" si="313"/>
        <v>0</v>
      </c>
      <c r="Q420" s="448"/>
      <c r="R420" s="448"/>
      <c r="S420" s="448"/>
      <c r="T420" s="397">
        <f>+T421</f>
        <v>0</v>
      </c>
      <c r="U420" s="397">
        <f t="shared" si="332"/>
        <v>0</v>
      </c>
      <c r="V420" s="397">
        <f t="shared" si="332"/>
        <v>0</v>
      </c>
      <c r="W420" s="397">
        <f t="shared" si="332"/>
        <v>0</v>
      </c>
      <c r="X420" s="397">
        <f t="shared" si="332"/>
        <v>0</v>
      </c>
      <c r="Y420" s="397">
        <f t="shared" si="332"/>
        <v>0</v>
      </c>
      <c r="Z420" s="397">
        <f t="shared" si="332"/>
        <v>0</v>
      </c>
      <c r="AA420" s="397">
        <f t="shared" si="332"/>
        <v>0</v>
      </c>
      <c r="AB420" s="397">
        <f t="shared" si="332"/>
        <v>0</v>
      </c>
      <c r="AC420" s="397">
        <f t="shared" si="332"/>
        <v>0</v>
      </c>
      <c r="AD420" s="397">
        <f t="shared" si="300"/>
        <v>0</v>
      </c>
      <c r="AE420" s="397">
        <f>+AE421</f>
        <v>0</v>
      </c>
      <c r="AF420" s="397">
        <f>+AF421</f>
        <v>0</v>
      </c>
      <c r="AG420" s="397">
        <f t="shared" si="301"/>
        <v>0</v>
      </c>
      <c r="AH420" s="397">
        <f>+AH421</f>
        <v>0</v>
      </c>
      <c r="AI420" s="397">
        <f>+AI421</f>
        <v>0</v>
      </c>
      <c r="AJ420" s="397">
        <f t="shared" si="302"/>
        <v>0</v>
      </c>
      <c r="AK420" s="397">
        <f>+AK421</f>
        <v>0</v>
      </c>
      <c r="AL420" s="397">
        <f>+AL421</f>
        <v>0</v>
      </c>
      <c r="AM420" s="397">
        <f t="shared" si="303"/>
        <v>0</v>
      </c>
      <c r="AN420" s="397">
        <f>+AN421</f>
        <v>0</v>
      </c>
      <c r="AO420" s="397">
        <f>+AO421</f>
        <v>0</v>
      </c>
      <c r="AP420" s="397">
        <f t="shared" si="304"/>
        <v>0</v>
      </c>
      <c r="AQ420" s="397">
        <f>+AQ421</f>
        <v>0</v>
      </c>
      <c r="AR420" s="397">
        <f>+AR421</f>
        <v>0</v>
      </c>
      <c r="AS420" s="397">
        <f t="shared" si="305"/>
        <v>0</v>
      </c>
      <c r="AT420" s="397"/>
      <c r="AU420" s="397"/>
      <c r="AV420" s="397"/>
      <c r="AW420" s="397"/>
      <c r="AX420" s="397"/>
      <c r="AY420" s="397"/>
      <c r="AZ420" s="397"/>
      <c r="BA420" s="397"/>
    </row>
    <row r="421" spans="1:53" ht="24.75" hidden="1">
      <c r="A421" s="271"/>
      <c r="B421" s="78" t="str">
        <f t="shared" si="322"/>
        <v>13620002700272</v>
      </c>
      <c r="C421" s="425">
        <v>2023</v>
      </c>
      <c r="D421" s="425">
        <v>20</v>
      </c>
      <c r="E421" s="425">
        <v>1</v>
      </c>
      <c r="F421" s="425">
        <v>3</v>
      </c>
      <c r="G421" s="425">
        <v>6</v>
      </c>
      <c r="H421" s="425">
        <v>2000</v>
      </c>
      <c r="I421" s="425">
        <v>2700</v>
      </c>
      <c r="J421" s="425">
        <v>272</v>
      </c>
      <c r="K421" s="425"/>
      <c r="L421" s="425"/>
      <c r="M421" s="402" t="s">
        <v>329</v>
      </c>
      <c r="N421" s="403">
        <f>SUM(N422:N423)</f>
        <v>0</v>
      </c>
      <c r="O421" s="403">
        <f>SUM(O422:O423)</f>
        <v>0</v>
      </c>
      <c r="P421" s="403">
        <f t="shared" si="313"/>
        <v>0</v>
      </c>
      <c r="Q421" s="404"/>
      <c r="R421" s="404"/>
      <c r="S421" s="404"/>
      <c r="T421" s="403">
        <f>SUM(T422:T423)</f>
        <v>0</v>
      </c>
      <c r="U421" s="403">
        <f t="shared" ref="U421:AC421" si="333">SUM(U422:U423)</f>
        <v>0</v>
      </c>
      <c r="V421" s="403">
        <f t="shared" si="333"/>
        <v>0</v>
      </c>
      <c r="W421" s="403">
        <f t="shared" si="333"/>
        <v>0</v>
      </c>
      <c r="X421" s="403">
        <f t="shared" si="333"/>
        <v>0</v>
      </c>
      <c r="Y421" s="403">
        <f t="shared" si="333"/>
        <v>0</v>
      </c>
      <c r="Z421" s="403">
        <f t="shared" si="333"/>
        <v>0</v>
      </c>
      <c r="AA421" s="403">
        <f t="shared" si="333"/>
        <v>0</v>
      </c>
      <c r="AB421" s="403">
        <f t="shared" si="333"/>
        <v>0</v>
      </c>
      <c r="AC421" s="403">
        <f t="shared" si="333"/>
        <v>0</v>
      </c>
      <c r="AD421" s="403">
        <f t="shared" si="300"/>
        <v>0</v>
      </c>
      <c r="AE421" s="403">
        <f>SUM(AE422:AE423)</f>
        <v>0</v>
      </c>
      <c r="AF421" s="403">
        <f>SUM(AF422:AF423)</f>
        <v>0</v>
      </c>
      <c r="AG421" s="403">
        <f t="shared" si="301"/>
        <v>0</v>
      </c>
      <c r="AH421" s="403">
        <f>SUM(AH422:AH423)</f>
        <v>0</v>
      </c>
      <c r="AI421" s="403">
        <f>SUM(AI422:AI423)</f>
        <v>0</v>
      </c>
      <c r="AJ421" s="403">
        <f t="shared" si="302"/>
        <v>0</v>
      </c>
      <c r="AK421" s="403">
        <f>SUM(AK422:AK423)</f>
        <v>0</v>
      </c>
      <c r="AL421" s="403">
        <f>SUM(AL422:AL423)</f>
        <v>0</v>
      </c>
      <c r="AM421" s="403">
        <f t="shared" si="303"/>
        <v>0</v>
      </c>
      <c r="AN421" s="403">
        <f>SUM(AN422:AN423)</f>
        <v>0</v>
      </c>
      <c r="AO421" s="403">
        <f>SUM(AO422:AO423)</f>
        <v>0</v>
      </c>
      <c r="AP421" s="403">
        <f t="shared" si="304"/>
        <v>0</v>
      </c>
      <c r="AQ421" s="403">
        <f>SUM(AQ422:AQ423)</f>
        <v>0</v>
      </c>
      <c r="AR421" s="403">
        <f>SUM(AR422:AR423)</f>
        <v>0</v>
      </c>
      <c r="AS421" s="403">
        <f t="shared" si="305"/>
        <v>0</v>
      </c>
      <c r="AT421" s="403"/>
      <c r="AU421" s="403"/>
      <c r="AV421" s="403"/>
      <c r="AW421" s="403"/>
      <c r="AX421" s="403"/>
      <c r="AY421" s="403"/>
      <c r="AZ421" s="403"/>
      <c r="BA421" s="403"/>
    </row>
    <row r="422" spans="1:53" ht="24.75" hidden="1">
      <c r="A422" s="271"/>
      <c r="B422" s="78" t="str">
        <f t="shared" si="322"/>
        <v>136200027002721</v>
      </c>
      <c r="C422" s="445">
        <v>2023</v>
      </c>
      <c r="D422" s="406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28">
        <v>1</v>
      </c>
      <c r="L422" s="428"/>
      <c r="M422" s="408" t="s">
        <v>330</v>
      </c>
      <c r="N422" s="409">
        <f>IFERROR(VLOOKUP($B422,[5]OAX!$B$51:$S$1085,13,0),0)</f>
        <v>0</v>
      </c>
      <c r="O422" s="409">
        <f>IFERROR(VLOOKUP($B422,[5]OAX!$B$51:$S$1085,14,0),0)</f>
        <v>0</v>
      </c>
      <c r="P422" s="409">
        <f t="shared" si="313"/>
        <v>0</v>
      </c>
      <c r="Q422" s="410" t="s">
        <v>59</v>
      </c>
      <c r="R422" s="411">
        <f>IFERROR(VLOOKUP($B422,[5]OAX!$B$51:$S$1085,17,0),0)</f>
        <v>0</v>
      </c>
      <c r="S422" s="411">
        <f>IFERROR(VLOOKUP($B422,[5]OAX!$B$51:$S$1085,18,0),0)</f>
        <v>0</v>
      </c>
      <c r="T422" s="409">
        <v>0</v>
      </c>
      <c r="U422" s="409">
        <v>0</v>
      </c>
      <c r="V422" s="409">
        <v>0</v>
      </c>
      <c r="W422" s="409">
        <v>0</v>
      </c>
      <c r="X422" s="409">
        <v>0</v>
      </c>
      <c r="Y422" s="409">
        <v>0</v>
      </c>
      <c r="Z422" s="409">
        <v>0</v>
      </c>
      <c r="AA422" s="409">
        <v>0</v>
      </c>
      <c r="AB422" s="409">
        <f>N422+T422-X422</f>
        <v>0</v>
      </c>
      <c r="AC422" s="409">
        <f>O422+U422-Y422</f>
        <v>0</v>
      </c>
      <c r="AD422" s="409">
        <f t="shared" si="300"/>
        <v>0</v>
      </c>
      <c r="AE422" s="409">
        <v>0</v>
      </c>
      <c r="AF422" s="409">
        <v>0</v>
      </c>
      <c r="AG422" s="409">
        <f t="shared" si="301"/>
        <v>0</v>
      </c>
      <c r="AH422" s="409">
        <v>0</v>
      </c>
      <c r="AI422" s="409">
        <v>0</v>
      </c>
      <c r="AJ422" s="409">
        <f t="shared" si="302"/>
        <v>0</v>
      </c>
      <c r="AK422" s="409">
        <v>0</v>
      </c>
      <c r="AL422" s="409">
        <v>0</v>
      </c>
      <c r="AM422" s="409">
        <f t="shared" si="303"/>
        <v>0</v>
      </c>
      <c r="AN422" s="409">
        <v>0</v>
      </c>
      <c r="AO422" s="409">
        <v>0</v>
      </c>
      <c r="AP422" s="409">
        <f t="shared" si="304"/>
        <v>0</v>
      </c>
      <c r="AQ422" s="409">
        <f>AB422-AE422--AH422-AK422-AN422</f>
        <v>0</v>
      </c>
      <c r="AR422" s="409">
        <f>AC422-AF422--AI422-AL422-AO422</f>
        <v>0</v>
      </c>
      <c r="AS422" s="409">
        <f t="shared" si="305"/>
        <v>0</v>
      </c>
      <c r="AT422" s="409">
        <f>R422+V422-Z422</f>
        <v>0</v>
      </c>
      <c r="AU422" s="409">
        <f>S422+W422-AA422</f>
        <v>0</v>
      </c>
      <c r="AV422" s="409">
        <v>0</v>
      </c>
      <c r="AW422" s="409">
        <v>0</v>
      </c>
      <c r="AX422" s="409">
        <v>0</v>
      </c>
      <c r="AY422" s="409">
        <v>0</v>
      </c>
      <c r="AZ422" s="409">
        <f t="shared" si="311"/>
        <v>0</v>
      </c>
      <c r="BA422" s="409">
        <f t="shared" si="311"/>
        <v>0</v>
      </c>
    </row>
    <row r="423" spans="1:53" ht="24.75" hidden="1">
      <c r="A423" s="271"/>
      <c r="B423" s="78" t="str">
        <f t="shared" si="322"/>
        <v>136200027002722</v>
      </c>
      <c r="C423" s="445">
        <v>2023</v>
      </c>
      <c r="D423" s="406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28">
        <v>2</v>
      </c>
      <c r="L423" s="428"/>
      <c r="M423" s="408" t="s">
        <v>331</v>
      </c>
      <c r="N423" s="409">
        <f>IFERROR(VLOOKUP($B423,[5]OAX!$B$51:$S$1085,13,0),0)</f>
        <v>0</v>
      </c>
      <c r="O423" s="409">
        <f>IFERROR(VLOOKUP($B423,[5]OAX!$B$51:$S$1085,14,0),0)</f>
        <v>0</v>
      </c>
      <c r="P423" s="409">
        <f t="shared" si="313"/>
        <v>0</v>
      </c>
      <c r="Q423" s="410" t="s">
        <v>59</v>
      </c>
      <c r="R423" s="411">
        <f>IFERROR(VLOOKUP($B423,[5]OAX!$B$51:$S$1085,17,0),0)</f>
        <v>0</v>
      </c>
      <c r="S423" s="411">
        <f>IFERROR(VLOOKUP($B423,[5]OAX!$B$51:$S$1085,18,0),0)</f>
        <v>0</v>
      </c>
      <c r="T423" s="409">
        <v>0</v>
      </c>
      <c r="U423" s="409">
        <v>0</v>
      </c>
      <c r="V423" s="409">
        <v>0</v>
      </c>
      <c r="W423" s="409">
        <v>0</v>
      </c>
      <c r="X423" s="409">
        <v>0</v>
      </c>
      <c r="Y423" s="409">
        <v>0</v>
      </c>
      <c r="Z423" s="409">
        <v>0</v>
      </c>
      <c r="AA423" s="409">
        <v>0</v>
      </c>
      <c r="AB423" s="409">
        <f>N423+T423-X423</f>
        <v>0</v>
      </c>
      <c r="AC423" s="409">
        <f>O423+U423-Y423</f>
        <v>0</v>
      </c>
      <c r="AD423" s="409">
        <f t="shared" si="300"/>
        <v>0</v>
      </c>
      <c r="AE423" s="409">
        <v>0</v>
      </c>
      <c r="AF423" s="409">
        <v>0</v>
      </c>
      <c r="AG423" s="409">
        <f t="shared" si="301"/>
        <v>0</v>
      </c>
      <c r="AH423" s="409">
        <v>0</v>
      </c>
      <c r="AI423" s="409">
        <v>0</v>
      </c>
      <c r="AJ423" s="409">
        <f t="shared" si="302"/>
        <v>0</v>
      </c>
      <c r="AK423" s="409">
        <v>0</v>
      </c>
      <c r="AL423" s="409">
        <v>0</v>
      </c>
      <c r="AM423" s="409">
        <f t="shared" si="303"/>
        <v>0</v>
      </c>
      <c r="AN423" s="409">
        <v>0</v>
      </c>
      <c r="AO423" s="409">
        <v>0</v>
      </c>
      <c r="AP423" s="409">
        <f t="shared" si="304"/>
        <v>0</v>
      </c>
      <c r="AQ423" s="409">
        <f>AB423-AE423--AH423-AK423-AN423</f>
        <v>0</v>
      </c>
      <c r="AR423" s="409">
        <f>AC423-AF423--AI423-AL423-AO423</f>
        <v>0</v>
      </c>
      <c r="AS423" s="409">
        <f t="shared" si="305"/>
        <v>0</v>
      </c>
      <c r="AT423" s="409">
        <f>R423+V423-Z423</f>
        <v>0</v>
      </c>
      <c r="AU423" s="409">
        <f>S423+W423-AA423</f>
        <v>0</v>
      </c>
      <c r="AV423" s="409">
        <v>0</v>
      </c>
      <c r="AW423" s="409">
        <v>0</v>
      </c>
      <c r="AX423" s="409">
        <v>0</v>
      </c>
      <c r="AY423" s="409">
        <v>0</v>
      </c>
      <c r="AZ423" s="409">
        <f t="shared" si="311"/>
        <v>0</v>
      </c>
      <c r="BA423" s="409">
        <f t="shared" si="311"/>
        <v>0</v>
      </c>
    </row>
    <row r="424" spans="1:53" ht="24.75" hidden="1">
      <c r="A424" s="271"/>
      <c r="B424" s="78" t="str">
        <f t="shared" si="322"/>
        <v>1363000</v>
      </c>
      <c r="C424" s="421">
        <v>2023</v>
      </c>
      <c r="D424" s="421">
        <v>20</v>
      </c>
      <c r="E424" s="421">
        <v>1</v>
      </c>
      <c r="F424" s="421">
        <v>3</v>
      </c>
      <c r="G424" s="421">
        <v>6</v>
      </c>
      <c r="H424" s="421">
        <v>3000</v>
      </c>
      <c r="I424" s="421"/>
      <c r="J424" s="421"/>
      <c r="K424" s="421"/>
      <c r="L424" s="421"/>
      <c r="M424" s="390" t="s">
        <v>71</v>
      </c>
      <c r="N424" s="391">
        <f>+N425+N428</f>
        <v>0</v>
      </c>
      <c r="O424" s="391">
        <f>+O425+O428</f>
        <v>0</v>
      </c>
      <c r="P424" s="391">
        <f t="shared" si="313"/>
        <v>0</v>
      </c>
      <c r="Q424" s="392"/>
      <c r="R424" s="392"/>
      <c r="S424" s="392"/>
      <c r="T424" s="391">
        <f>+T425+T428</f>
        <v>0</v>
      </c>
      <c r="U424" s="391">
        <f t="shared" ref="U424:AC424" si="334">+U425+U428</f>
        <v>0</v>
      </c>
      <c r="V424" s="391">
        <f t="shared" si="334"/>
        <v>0</v>
      </c>
      <c r="W424" s="391">
        <f t="shared" si="334"/>
        <v>0</v>
      </c>
      <c r="X424" s="391">
        <f t="shared" si="334"/>
        <v>0</v>
      </c>
      <c r="Y424" s="391">
        <f t="shared" si="334"/>
        <v>0</v>
      </c>
      <c r="Z424" s="391">
        <f t="shared" si="334"/>
        <v>0</v>
      </c>
      <c r="AA424" s="391">
        <f t="shared" si="334"/>
        <v>0</v>
      </c>
      <c r="AB424" s="391">
        <f t="shared" si="334"/>
        <v>0</v>
      </c>
      <c r="AC424" s="391">
        <f t="shared" si="334"/>
        <v>0</v>
      </c>
      <c r="AD424" s="391">
        <f t="shared" si="300"/>
        <v>0</v>
      </c>
      <c r="AE424" s="391">
        <f>+AE425+AE428</f>
        <v>0</v>
      </c>
      <c r="AF424" s="391">
        <f>+AF425+AF428</f>
        <v>0</v>
      </c>
      <c r="AG424" s="391">
        <f t="shared" si="301"/>
        <v>0</v>
      </c>
      <c r="AH424" s="391">
        <f>+AH425+AH428</f>
        <v>0</v>
      </c>
      <c r="AI424" s="391">
        <f>+AI425+AI428</f>
        <v>0</v>
      </c>
      <c r="AJ424" s="391">
        <f t="shared" si="302"/>
        <v>0</v>
      </c>
      <c r="AK424" s="391">
        <f>+AK425+AK428</f>
        <v>0</v>
      </c>
      <c r="AL424" s="391">
        <f>+AL425+AL428</f>
        <v>0</v>
      </c>
      <c r="AM424" s="391">
        <f t="shared" si="303"/>
        <v>0</v>
      </c>
      <c r="AN424" s="391">
        <f>+AN425+AN428</f>
        <v>0</v>
      </c>
      <c r="AO424" s="391">
        <f>+AO425+AO428</f>
        <v>0</v>
      </c>
      <c r="AP424" s="391">
        <f t="shared" si="304"/>
        <v>0</v>
      </c>
      <c r="AQ424" s="391">
        <f>+AQ425+AQ428</f>
        <v>0</v>
      </c>
      <c r="AR424" s="391">
        <f>+AR425+AR428</f>
        <v>0</v>
      </c>
      <c r="AS424" s="391">
        <f t="shared" si="305"/>
        <v>0</v>
      </c>
      <c r="AT424" s="391"/>
      <c r="AU424" s="391"/>
      <c r="AV424" s="391"/>
      <c r="AW424" s="391"/>
      <c r="AX424" s="391"/>
      <c r="AY424" s="391"/>
      <c r="AZ424" s="391"/>
      <c r="BA424" s="391"/>
    </row>
    <row r="425" spans="1:53" ht="24.75" hidden="1">
      <c r="A425" s="271"/>
      <c r="B425" s="78" t="str">
        <f t="shared" si="322"/>
        <v>13630003100</v>
      </c>
      <c r="C425" s="422">
        <v>2023</v>
      </c>
      <c r="D425" s="422">
        <v>20</v>
      </c>
      <c r="E425" s="422">
        <v>1</v>
      </c>
      <c r="F425" s="422">
        <v>3</v>
      </c>
      <c r="G425" s="422">
        <v>6</v>
      </c>
      <c r="H425" s="422">
        <v>3000</v>
      </c>
      <c r="I425" s="422">
        <v>3100</v>
      </c>
      <c r="J425" s="422"/>
      <c r="K425" s="448"/>
      <c r="L425" s="448"/>
      <c r="M425" s="396" t="s">
        <v>166</v>
      </c>
      <c r="N425" s="397">
        <f>+N426</f>
        <v>0</v>
      </c>
      <c r="O425" s="397">
        <f>+O426</f>
        <v>0</v>
      </c>
      <c r="P425" s="397">
        <f t="shared" si="313"/>
        <v>0</v>
      </c>
      <c r="Q425" s="448"/>
      <c r="R425" s="448"/>
      <c r="S425" s="448"/>
      <c r="T425" s="397">
        <f>+T426</f>
        <v>0</v>
      </c>
      <c r="U425" s="397">
        <f t="shared" ref="U425:AC426" si="335">+U426</f>
        <v>0</v>
      </c>
      <c r="V425" s="397">
        <f t="shared" si="335"/>
        <v>0</v>
      </c>
      <c r="W425" s="397">
        <f t="shared" si="335"/>
        <v>0</v>
      </c>
      <c r="X425" s="397">
        <f t="shared" si="335"/>
        <v>0</v>
      </c>
      <c r="Y425" s="397">
        <f t="shared" si="335"/>
        <v>0</v>
      </c>
      <c r="Z425" s="397">
        <f t="shared" si="335"/>
        <v>0</v>
      </c>
      <c r="AA425" s="397">
        <f t="shared" si="335"/>
        <v>0</v>
      </c>
      <c r="AB425" s="397">
        <f t="shared" si="335"/>
        <v>0</v>
      </c>
      <c r="AC425" s="397">
        <f t="shared" si="335"/>
        <v>0</v>
      </c>
      <c r="AD425" s="397">
        <f t="shared" si="300"/>
        <v>0</v>
      </c>
      <c r="AE425" s="397">
        <f>+AE426</f>
        <v>0</v>
      </c>
      <c r="AF425" s="397">
        <f>+AF426</f>
        <v>0</v>
      </c>
      <c r="AG425" s="397">
        <f t="shared" si="301"/>
        <v>0</v>
      </c>
      <c r="AH425" s="397">
        <f>+AH426</f>
        <v>0</v>
      </c>
      <c r="AI425" s="397">
        <f>+AI426</f>
        <v>0</v>
      </c>
      <c r="AJ425" s="397">
        <f t="shared" si="302"/>
        <v>0</v>
      </c>
      <c r="AK425" s="397">
        <f>+AK426</f>
        <v>0</v>
      </c>
      <c r="AL425" s="397">
        <f>+AL426</f>
        <v>0</v>
      </c>
      <c r="AM425" s="397">
        <f t="shared" si="303"/>
        <v>0</v>
      </c>
      <c r="AN425" s="397">
        <f>+AN426</f>
        <v>0</v>
      </c>
      <c r="AO425" s="397">
        <f>+AO426</f>
        <v>0</v>
      </c>
      <c r="AP425" s="397">
        <f t="shared" si="304"/>
        <v>0</v>
      </c>
      <c r="AQ425" s="397">
        <f>+AQ426</f>
        <v>0</v>
      </c>
      <c r="AR425" s="397">
        <f>+AR426</f>
        <v>0</v>
      </c>
      <c r="AS425" s="397">
        <f t="shared" si="305"/>
        <v>0</v>
      </c>
      <c r="AT425" s="397"/>
      <c r="AU425" s="397"/>
      <c r="AV425" s="397"/>
      <c r="AW425" s="397"/>
      <c r="AX425" s="397"/>
      <c r="AY425" s="397"/>
      <c r="AZ425" s="397"/>
      <c r="BA425" s="397"/>
    </row>
    <row r="426" spans="1:53" ht="48" hidden="1">
      <c r="A426" s="271"/>
      <c r="B426" s="78" t="str">
        <f t="shared" si="322"/>
        <v>13630003100317</v>
      </c>
      <c r="C426" s="425">
        <v>2023</v>
      </c>
      <c r="D426" s="425">
        <v>20</v>
      </c>
      <c r="E426" s="425">
        <v>1</v>
      </c>
      <c r="F426" s="425">
        <v>3</v>
      </c>
      <c r="G426" s="425">
        <v>6</v>
      </c>
      <c r="H426" s="425">
        <v>3000</v>
      </c>
      <c r="I426" s="425">
        <v>3100</v>
      </c>
      <c r="J426" s="425">
        <v>317</v>
      </c>
      <c r="K426" s="425"/>
      <c r="L426" s="425"/>
      <c r="M426" s="402" t="s">
        <v>332</v>
      </c>
      <c r="N426" s="403">
        <f>+N427</f>
        <v>0</v>
      </c>
      <c r="O426" s="403">
        <f>+O427</f>
        <v>0</v>
      </c>
      <c r="P426" s="403">
        <f t="shared" si="313"/>
        <v>0</v>
      </c>
      <c r="Q426" s="404"/>
      <c r="R426" s="404"/>
      <c r="S426" s="404"/>
      <c r="T426" s="403">
        <f>+T427</f>
        <v>0</v>
      </c>
      <c r="U426" s="403">
        <f t="shared" si="335"/>
        <v>0</v>
      </c>
      <c r="V426" s="403">
        <f t="shared" si="335"/>
        <v>0</v>
      </c>
      <c r="W426" s="403">
        <f t="shared" si="335"/>
        <v>0</v>
      </c>
      <c r="X426" s="403">
        <f t="shared" si="335"/>
        <v>0</v>
      </c>
      <c r="Y426" s="403">
        <f t="shared" si="335"/>
        <v>0</v>
      </c>
      <c r="Z426" s="403">
        <f t="shared" si="335"/>
        <v>0</v>
      </c>
      <c r="AA426" s="403">
        <f t="shared" si="335"/>
        <v>0</v>
      </c>
      <c r="AB426" s="403">
        <f t="shared" si="335"/>
        <v>0</v>
      </c>
      <c r="AC426" s="403">
        <f t="shared" si="335"/>
        <v>0</v>
      </c>
      <c r="AD426" s="403">
        <f t="shared" si="300"/>
        <v>0</v>
      </c>
      <c r="AE426" s="403">
        <f>+AE427</f>
        <v>0</v>
      </c>
      <c r="AF426" s="403">
        <f>+AF427</f>
        <v>0</v>
      </c>
      <c r="AG426" s="403">
        <f t="shared" si="301"/>
        <v>0</v>
      </c>
      <c r="AH426" s="403">
        <f>+AH427</f>
        <v>0</v>
      </c>
      <c r="AI426" s="403">
        <f>+AI427</f>
        <v>0</v>
      </c>
      <c r="AJ426" s="403">
        <f t="shared" si="302"/>
        <v>0</v>
      </c>
      <c r="AK426" s="403">
        <f>+AK427</f>
        <v>0</v>
      </c>
      <c r="AL426" s="403">
        <f>+AL427</f>
        <v>0</v>
      </c>
      <c r="AM426" s="403">
        <f t="shared" si="303"/>
        <v>0</v>
      </c>
      <c r="AN426" s="403">
        <f>+AN427</f>
        <v>0</v>
      </c>
      <c r="AO426" s="403">
        <f>+AO427</f>
        <v>0</v>
      </c>
      <c r="AP426" s="403">
        <f t="shared" si="304"/>
        <v>0</v>
      </c>
      <c r="AQ426" s="403">
        <f>+AQ427</f>
        <v>0</v>
      </c>
      <c r="AR426" s="403">
        <f>+AR427</f>
        <v>0</v>
      </c>
      <c r="AS426" s="403">
        <f t="shared" si="305"/>
        <v>0</v>
      </c>
      <c r="AT426" s="403"/>
      <c r="AU426" s="403"/>
      <c r="AV426" s="403"/>
      <c r="AW426" s="403"/>
      <c r="AX426" s="403"/>
      <c r="AY426" s="403"/>
      <c r="AZ426" s="403"/>
      <c r="BA426" s="403"/>
    </row>
    <row r="427" spans="1:53" ht="24.75" hidden="1">
      <c r="A427" s="271"/>
      <c r="B427" s="78" t="str">
        <f t="shared" si="322"/>
        <v>136300031003171</v>
      </c>
      <c r="C427" s="445">
        <v>2023</v>
      </c>
      <c r="D427" s="406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28">
        <v>1</v>
      </c>
      <c r="L427" s="428"/>
      <c r="M427" s="408" t="s">
        <v>168</v>
      </c>
      <c r="N427" s="409">
        <f>IFERROR(VLOOKUP($B427,[5]OAX!$B$51:$S$1085,13,0),0)</f>
        <v>0</v>
      </c>
      <c r="O427" s="409">
        <f>IFERROR(VLOOKUP($B427,[5]OAX!$B$51:$S$1085,14,0),0)</f>
        <v>0</v>
      </c>
      <c r="P427" s="409">
        <f t="shared" si="313"/>
        <v>0</v>
      </c>
      <c r="Q427" s="410" t="s">
        <v>80</v>
      </c>
      <c r="R427" s="411">
        <f>IFERROR(VLOOKUP($B427,[5]OAX!$B$51:$S$1085,17,0),0)</f>
        <v>0</v>
      </c>
      <c r="S427" s="411">
        <f>IFERROR(VLOOKUP($B427,[5]OAX!$B$51:$S$1085,18,0),0)</f>
        <v>0</v>
      </c>
      <c r="T427" s="409">
        <v>0</v>
      </c>
      <c r="U427" s="409">
        <v>0</v>
      </c>
      <c r="V427" s="409">
        <v>0</v>
      </c>
      <c r="W427" s="409">
        <v>0</v>
      </c>
      <c r="X427" s="409">
        <v>0</v>
      </c>
      <c r="Y427" s="409">
        <v>0</v>
      </c>
      <c r="Z427" s="409">
        <v>0</v>
      </c>
      <c r="AA427" s="409">
        <v>0</v>
      </c>
      <c r="AB427" s="409">
        <f>N427+T427-X427</f>
        <v>0</v>
      </c>
      <c r="AC427" s="409">
        <f>O427+U427-Y427</f>
        <v>0</v>
      </c>
      <c r="AD427" s="409">
        <f t="shared" si="300"/>
        <v>0</v>
      </c>
      <c r="AE427" s="409">
        <v>0</v>
      </c>
      <c r="AF427" s="409">
        <v>0</v>
      </c>
      <c r="AG427" s="409">
        <f t="shared" si="301"/>
        <v>0</v>
      </c>
      <c r="AH427" s="409">
        <v>0</v>
      </c>
      <c r="AI427" s="409">
        <v>0</v>
      </c>
      <c r="AJ427" s="409">
        <f t="shared" si="302"/>
        <v>0</v>
      </c>
      <c r="AK427" s="409">
        <v>0</v>
      </c>
      <c r="AL427" s="409">
        <v>0</v>
      </c>
      <c r="AM427" s="409">
        <f t="shared" si="303"/>
        <v>0</v>
      </c>
      <c r="AN427" s="409">
        <v>0</v>
      </c>
      <c r="AO427" s="409">
        <v>0</v>
      </c>
      <c r="AP427" s="409">
        <f t="shared" si="304"/>
        <v>0</v>
      </c>
      <c r="AQ427" s="409">
        <f>AB427-AE427--AH427-AK427-AN427</f>
        <v>0</v>
      </c>
      <c r="AR427" s="409">
        <f>AC427-AF427--AI427-AL427-AO427</f>
        <v>0</v>
      </c>
      <c r="AS427" s="409">
        <f t="shared" si="305"/>
        <v>0</v>
      </c>
      <c r="AT427" s="409">
        <f>R427+V427-Z427</f>
        <v>0</v>
      </c>
      <c r="AU427" s="409">
        <f>S427+W427-AA427</f>
        <v>0</v>
      </c>
      <c r="AV427" s="409">
        <v>0</v>
      </c>
      <c r="AW427" s="409">
        <v>0</v>
      </c>
      <c r="AX427" s="409">
        <v>0</v>
      </c>
      <c r="AY427" s="409">
        <v>0</v>
      </c>
      <c r="AZ427" s="409">
        <f t="shared" si="311"/>
        <v>0</v>
      </c>
      <c r="BA427" s="409">
        <f t="shared" si="311"/>
        <v>0</v>
      </c>
    </row>
    <row r="428" spans="1:53" ht="48" hidden="1">
      <c r="A428" s="271"/>
      <c r="B428" s="78" t="str">
        <f t="shared" si="322"/>
        <v>13630003300</v>
      </c>
      <c r="C428" s="422">
        <v>2023</v>
      </c>
      <c r="D428" s="422">
        <v>20</v>
      </c>
      <c r="E428" s="422">
        <v>1</v>
      </c>
      <c r="F428" s="422">
        <v>3</v>
      </c>
      <c r="G428" s="422">
        <v>6</v>
      </c>
      <c r="H428" s="422">
        <v>3000</v>
      </c>
      <c r="I428" s="422">
        <v>3300</v>
      </c>
      <c r="J428" s="422"/>
      <c r="K428" s="448"/>
      <c r="L428" s="448"/>
      <c r="M428" s="396" t="s">
        <v>72</v>
      </c>
      <c r="N428" s="397">
        <f>+N429</f>
        <v>0</v>
      </c>
      <c r="O428" s="397">
        <f>+O429</f>
        <v>0</v>
      </c>
      <c r="P428" s="397">
        <f t="shared" si="313"/>
        <v>0</v>
      </c>
      <c r="Q428" s="448"/>
      <c r="R428" s="448"/>
      <c r="S428" s="448"/>
      <c r="T428" s="397">
        <f>+T429</f>
        <v>0</v>
      </c>
      <c r="U428" s="397">
        <f t="shared" ref="U428:AC428" si="336">+U429</f>
        <v>0</v>
      </c>
      <c r="V428" s="397">
        <f t="shared" si="336"/>
        <v>0</v>
      </c>
      <c r="W428" s="397">
        <f t="shared" si="336"/>
        <v>0</v>
      </c>
      <c r="X428" s="397">
        <f t="shared" si="336"/>
        <v>0</v>
      </c>
      <c r="Y428" s="397">
        <f t="shared" si="336"/>
        <v>0</v>
      </c>
      <c r="Z428" s="397">
        <f t="shared" si="336"/>
        <v>0</v>
      </c>
      <c r="AA428" s="397">
        <f t="shared" si="336"/>
        <v>0</v>
      </c>
      <c r="AB428" s="397">
        <f t="shared" si="336"/>
        <v>0</v>
      </c>
      <c r="AC428" s="397">
        <f t="shared" si="336"/>
        <v>0</v>
      </c>
      <c r="AD428" s="397">
        <f t="shared" si="300"/>
        <v>0</v>
      </c>
      <c r="AE428" s="397">
        <f>+AE429</f>
        <v>0</v>
      </c>
      <c r="AF428" s="397">
        <f>+AF429</f>
        <v>0</v>
      </c>
      <c r="AG428" s="397">
        <f t="shared" si="301"/>
        <v>0</v>
      </c>
      <c r="AH428" s="397">
        <f>+AH429</f>
        <v>0</v>
      </c>
      <c r="AI428" s="397">
        <f>+AI429</f>
        <v>0</v>
      </c>
      <c r="AJ428" s="397">
        <f t="shared" si="302"/>
        <v>0</v>
      </c>
      <c r="AK428" s="397">
        <f>+AK429</f>
        <v>0</v>
      </c>
      <c r="AL428" s="397">
        <f>+AL429</f>
        <v>0</v>
      </c>
      <c r="AM428" s="397">
        <f t="shared" si="303"/>
        <v>0</v>
      </c>
      <c r="AN428" s="397">
        <f>+AN429</f>
        <v>0</v>
      </c>
      <c r="AO428" s="397">
        <f>+AO429</f>
        <v>0</v>
      </c>
      <c r="AP428" s="397">
        <f t="shared" si="304"/>
        <v>0</v>
      </c>
      <c r="AQ428" s="397">
        <f>+AQ429</f>
        <v>0</v>
      </c>
      <c r="AR428" s="397">
        <f>+AR429</f>
        <v>0</v>
      </c>
      <c r="AS428" s="397">
        <f t="shared" si="305"/>
        <v>0</v>
      </c>
      <c r="AT428" s="397"/>
      <c r="AU428" s="397"/>
      <c r="AV428" s="397"/>
      <c r="AW428" s="397"/>
      <c r="AX428" s="397"/>
      <c r="AY428" s="397"/>
      <c r="AZ428" s="397"/>
      <c r="BA428" s="397"/>
    </row>
    <row r="429" spans="1:53" ht="48" hidden="1">
      <c r="A429" s="271"/>
      <c r="B429" s="78" t="str">
        <f t="shared" si="322"/>
        <v>13630003300333</v>
      </c>
      <c r="C429" s="425">
        <v>2023</v>
      </c>
      <c r="D429" s="425">
        <v>20</v>
      </c>
      <c r="E429" s="425">
        <v>1</v>
      </c>
      <c r="F429" s="425">
        <v>3</v>
      </c>
      <c r="G429" s="425">
        <v>6</v>
      </c>
      <c r="H429" s="425">
        <v>3000</v>
      </c>
      <c r="I429" s="425">
        <v>3300</v>
      </c>
      <c r="J429" s="425">
        <v>333</v>
      </c>
      <c r="K429" s="425"/>
      <c r="L429" s="425"/>
      <c r="M429" s="402" t="s">
        <v>333</v>
      </c>
      <c r="N429" s="403">
        <f>SUM(N430:N433)</f>
        <v>0</v>
      </c>
      <c r="O429" s="403">
        <f>SUM(O430:O433)</f>
        <v>0</v>
      </c>
      <c r="P429" s="403">
        <f t="shared" si="313"/>
        <v>0</v>
      </c>
      <c r="Q429" s="404"/>
      <c r="R429" s="404"/>
      <c r="S429" s="404"/>
      <c r="T429" s="403">
        <f>SUM(T430:T433)</f>
        <v>0</v>
      </c>
      <c r="U429" s="403">
        <f t="shared" ref="U429:AC429" si="337">SUM(U430:U433)</f>
        <v>0</v>
      </c>
      <c r="V429" s="403">
        <f t="shared" si="337"/>
        <v>0</v>
      </c>
      <c r="W429" s="403">
        <f t="shared" si="337"/>
        <v>0</v>
      </c>
      <c r="X429" s="403">
        <f t="shared" si="337"/>
        <v>0</v>
      </c>
      <c r="Y429" s="403">
        <f t="shared" si="337"/>
        <v>0</v>
      </c>
      <c r="Z429" s="403">
        <f t="shared" si="337"/>
        <v>0</v>
      </c>
      <c r="AA429" s="403">
        <f t="shared" si="337"/>
        <v>0</v>
      </c>
      <c r="AB429" s="403">
        <f t="shared" si="337"/>
        <v>0</v>
      </c>
      <c r="AC429" s="403">
        <f t="shared" si="337"/>
        <v>0</v>
      </c>
      <c r="AD429" s="403">
        <f t="shared" si="300"/>
        <v>0</v>
      </c>
      <c r="AE429" s="403">
        <f>SUM(AE430:AE433)</f>
        <v>0</v>
      </c>
      <c r="AF429" s="403">
        <f>SUM(AF430:AF433)</f>
        <v>0</v>
      </c>
      <c r="AG429" s="403">
        <f t="shared" si="301"/>
        <v>0</v>
      </c>
      <c r="AH429" s="403">
        <f>SUM(AH430:AH433)</f>
        <v>0</v>
      </c>
      <c r="AI429" s="403">
        <f>SUM(AI430:AI433)</f>
        <v>0</v>
      </c>
      <c r="AJ429" s="403">
        <f t="shared" si="302"/>
        <v>0</v>
      </c>
      <c r="AK429" s="403">
        <f>SUM(AK430:AK433)</f>
        <v>0</v>
      </c>
      <c r="AL429" s="403">
        <f>SUM(AL430:AL433)</f>
        <v>0</v>
      </c>
      <c r="AM429" s="403">
        <f t="shared" si="303"/>
        <v>0</v>
      </c>
      <c r="AN429" s="403">
        <f>SUM(AN430:AN433)</f>
        <v>0</v>
      </c>
      <c r="AO429" s="403">
        <f>SUM(AO430:AO433)</f>
        <v>0</v>
      </c>
      <c r="AP429" s="403">
        <f t="shared" si="304"/>
        <v>0</v>
      </c>
      <c r="AQ429" s="403">
        <f>SUM(AQ430:AQ433)</f>
        <v>0</v>
      </c>
      <c r="AR429" s="403">
        <f>SUM(AR430:AR433)</f>
        <v>0</v>
      </c>
      <c r="AS429" s="403">
        <f t="shared" si="305"/>
        <v>0</v>
      </c>
      <c r="AT429" s="403"/>
      <c r="AU429" s="403"/>
      <c r="AV429" s="403"/>
      <c r="AW429" s="403"/>
      <c r="AX429" s="403"/>
      <c r="AY429" s="403"/>
      <c r="AZ429" s="403"/>
      <c r="BA429" s="403"/>
    </row>
    <row r="430" spans="1:53" ht="24.75" hidden="1">
      <c r="A430" s="271"/>
      <c r="B430" s="78" t="str">
        <f t="shared" si="322"/>
        <v>136300033003331</v>
      </c>
      <c r="C430" s="445">
        <v>2023</v>
      </c>
      <c r="D430" s="406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28">
        <v>1</v>
      </c>
      <c r="L430" s="428"/>
      <c r="M430" s="408" t="s">
        <v>334</v>
      </c>
      <c r="N430" s="409">
        <f>IFERROR(VLOOKUP($B430,[5]OAX!$B$51:$S$1085,13,0),0)</f>
        <v>0</v>
      </c>
      <c r="O430" s="409">
        <f>IFERROR(VLOOKUP($B430,[5]OAX!$B$51:$S$1085,14,0),0)</f>
        <v>0</v>
      </c>
      <c r="P430" s="409">
        <f t="shared" si="313"/>
        <v>0</v>
      </c>
      <c r="Q430" s="410" t="s">
        <v>175</v>
      </c>
      <c r="R430" s="411">
        <f>IFERROR(VLOOKUP($B430,[5]OAX!$B$51:$S$1085,17,0),0)</f>
        <v>0</v>
      </c>
      <c r="S430" s="411">
        <f>IFERROR(VLOOKUP($B430,[5]OAX!$B$51:$S$1085,18,0),0)</f>
        <v>0</v>
      </c>
      <c r="T430" s="409">
        <v>0</v>
      </c>
      <c r="U430" s="409">
        <v>0</v>
      </c>
      <c r="V430" s="409">
        <v>0</v>
      </c>
      <c r="W430" s="409">
        <v>0</v>
      </c>
      <c r="X430" s="409">
        <v>0</v>
      </c>
      <c r="Y430" s="409">
        <v>0</v>
      </c>
      <c r="Z430" s="409">
        <v>0</v>
      </c>
      <c r="AA430" s="409">
        <v>0</v>
      </c>
      <c r="AB430" s="409">
        <f t="shared" ref="AB430:AC433" si="338">N430+T430-X430</f>
        <v>0</v>
      </c>
      <c r="AC430" s="409">
        <f t="shared" si="338"/>
        <v>0</v>
      </c>
      <c r="AD430" s="409">
        <f t="shared" si="300"/>
        <v>0</v>
      </c>
      <c r="AE430" s="409">
        <v>0</v>
      </c>
      <c r="AF430" s="409">
        <v>0</v>
      </c>
      <c r="AG430" s="409">
        <f t="shared" si="301"/>
        <v>0</v>
      </c>
      <c r="AH430" s="409">
        <v>0</v>
      </c>
      <c r="AI430" s="409">
        <v>0</v>
      </c>
      <c r="AJ430" s="409">
        <f t="shared" si="302"/>
        <v>0</v>
      </c>
      <c r="AK430" s="409">
        <v>0</v>
      </c>
      <c r="AL430" s="409">
        <v>0</v>
      </c>
      <c r="AM430" s="409">
        <f t="shared" si="303"/>
        <v>0</v>
      </c>
      <c r="AN430" s="409">
        <v>0</v>
      </c>
      <c r="AO430" s="409">
        <v>0</v>
      </c>
      <c r="AP430" s="409">
        <f t="shared" si="304"/>
        <v>0</v>
      </c>
      <c r="AQ430" s="409">
        <f t="shared" ref="AQ430:AR433" si="339">AB430-AE430--AH430-AK430-AN430</f>
        <v>0</v>
      </c>
      <c r="AR430" s="409">
        <f t="shared" si="339"/>
        <v>0</v>
      </c>
      <c r="AS430" s="409">
        <f t="shared" si="305"/>
        <v>0</v>
      </c>
      <c r="AT430" s="409">
        <f t="shared" ref="AT430:AU433" si="340">R430+V430-Z430</f>
        <v>0</v>
      </c>
      <c r="AU430" s="409">
        <f t="shared" si="340"/>
        <v>0</v>
      </c>
      <c r="AV430" s="409">
        <v>0</v>
      </c>
      <c r="AW430" s="409">
        <v>0</v>
      </c>
      <c r="AX430" s="409">
        <v>0</v>
      </c>
      <c r="AY430" s="409">
        <v>0</v>
      </c>
      <c r="AZ430" s="409">
        <f t="shared" si="311"/>
        <v>0</v>
      </c>
      <c r="BA430" s="409">
        <f t="shared" si="311"/>
        <v>0</v>
      </c>
    </row>
    <row r="431" spans="1:53" ht="69.75" hidden="1">
      <c r="A431" s="271"/>
      <c r="B431" s="78" t="str">
        <f t="shared" si="322"/>
        <v>136300033003332</v>
      </c>
      <c r="C431" s="445">
        <v>2023</v>
      </c>
      <c r="D431" s="406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28">
        <v>2</v>
      </c>
      <c r="L431" s="428"/>
      <c r="M431" s="408" t="s">
        <v>335</v>
      </c>
      <c r="N431" s="409">
        <f>IFERROR(VLOOKUP($B431,[5]OAX!$B$51:$S$1085,13,0),0)</f>
        <v>0</v>
      </c>
      <c r="O431" s="409">
        <f>IFERROR(VLOOKUP($B431,[5]OAX!$B$51:$S$1085,14,0),0)</f>
        <v>0</v>
      </c>
      <c r="P431" s="409">
        <f t="shared" si="313"/>
        <v>0</v>
      </c>
      <c r="Q431" s="410" t="s">
        <v>175</v>
      </c>
      <c r="R431" s="411">
        <f>IFERROR(VLOOKUP($B431,[5]OAX!$B$51:$S$1085,17,0),0)</f>
        <v>0</v>
      </c>
      <c r="S431" s="411">
        <f>IFERROR(VLOOKUP($B431,[5]OAX!$B$51:$S$1085,18,0),0)</f>
        <v>0</v>
      </c>
      <c r="T431" s="409">
        <v>0</v>
      </c>
      <c r="U431" s="409">
        <v>0</v>
      </c>
      <c r="V431" s="409">
        <v>0</v>
      </c>
      <c r="W431" s="409">
        <v>0</v>
      </c>
      <c r="X431" s="409">
        <v>0</v>
      </c>
      <c r="Y431" s="409">
        <v>0</v>
      </c>
      <c r="Z431" s="409">
        <v>0</v>
      </c>
      <c r="AA431" s="409">
        <v>0</v>
      </c>
      <c r="AB431" s="409">
        <f t="shared" si="338"/>
        <v>0</v>
      </c>
      <c r="AC431" s="409">
        <f t="shared" si="338"/>
        <v>0</v>
      </c>
      <c r="AD431" s="409">
        <f t="shared" si="300"/>
        <v>0</v>
      </c>
      <c r="AE431" s="409">
        <v>0</v>
      </c>
      <c r="AF431" s="409">
        <v>0</v>
      </c>
      <c r="AG431" s="409">
        <f t="shared" si="301"/>
        <v>0</v>
      </c>
      <c r="AH431" s="409">
        <v>0</v>
      </c>
      <c r="AI431" s="409">
        <v>0</v>
      </c>
      <c r="AJ431" s="409">
        <f t="shared" si="302"/>
        <v>0</v>
      </c>
      <c r="AK431" s="409">
        <v>0</v>
      </c>
      <c r="AL431" s="409">
        <v>0</v>
      </c>
      <c r="AM431" s="409">
        <f t="shared" si="303"/>
        <v>0</v>
      </c>
      <c r="AN431" s="409">
        <v>0</v>
      </c>
      <c r="AO431" s="409">
        <v>0</v>
      </c>
      <c r="AP431" s="409">
        <f t="shared" si="304"/>
        <v>0</v>
      </c>
      <c r="AQ431" s="409">
        <f t="shared" si="339"/>
        <v>0</v>
      </c>
      <c r="AR431" s="409">
        <f t="shared" si="339"/>
        <v>0</v>
      </c>
      <c r="AS431" s="409">
        <f t="shared" si="305"/>
        <v>0</v>
      </c>
      <c r="AT431" s="409">
        <f t="shared" si="340"/>
        <v>0</v>
      </c>
      <c r="AU431" s="409">
        <f t="shared" si="340"/>
        <v>0</v>
      </c>
      <c r="AV431" s="409">
        <v>0</v>
      </c>
      <c r="AW431" s="409">
        <v>0</v>
      </c>
      <c r="AX431" s="409">
        <v>0</v>
      </c>
      <c r="AY431" s="409">
        <v>0</v>
      </c>
      <c r="AZ431" s="409">
        <f t="shared" si="311"/>
        <v>0</v>
      </c>
      <c r="BA431" s="409">
        <f t="shared" si="311"/>
        <v>0</v>
      </c>
    </row>
    <row r="432" spans="1:53" ht="24.75" hidden="1">
      <c r="A432" s="271"/>
      <c r="B432" s="78" t="str">
        <f t="shared" si="322"/>
        <v>136300033003333</v>
      </c>
      <c r="C432" s="445">
        <v>2023</v>
      </c>
      <c r="D432" s="406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28">
        <v>3</v>
      </c>
      <c r="L432" s="428"/>
      <c r="M432" s="408" t="s">
        <v>336</v>
      </c>
      <c r="N432" s="409">
        <f>IFERROR(VLOOKUP($B432,[5]OAX!$B$51:$S$1085,13,0),0)</f>
        <v>0</v>
      </c>
      <c r="O432" s="409">
        <f>IFERROR(VLOOKUP($B432,[5]OAX!$B$51:$S$1085,14,0),0)</f>
        <v>0</v>
      </c>
      <c r="P432" s="409">
        <f t="shared" si="313"/>
        <v>0</v>
      </c>
      <c r="Q432" s="410" t="s">
        <v>175</v>
      </c>
      <c r="R432" s="411">
        <f>IFERROR(VLOOKUP($B432,[5]OAX!$B$51:$S$1085,17,0),0)</f>
        <v>0</v>
      </c>
      <c r="S432" s="411">
        <f>IFERROR(VLOOKUP($B432,[5]OAX!$B$51:$S$1085,18,0),0)</f>
        <v>0</v>
      </c>
      <c r="T432" s="409">
        <v>0</v>
      </c>
      <c r="U432" s="409">
        <v>0</v>
      </c>
      <c r="V432" s="409">
        <v>0</v>
      </c>
      <c r="W432" s="409">
        <v>0</v>
      </c>
      <c r="X432" s="409">
        <v>0</v>
      </c>
      <c r="Y432" s="409">
        <v>0</v>
      </c>
      <c r="Z432" s="409">
        <v>0</v>
      </c>
      <c r="AA432" s="409">
        <v>0</v>
      </c>
      <c r="AB432" s="409">
        <f t="shared" si="338"/>
        <v>0</v>
      </c>
      <c r="AC432" s="409">
        <f t="shared" si="338"/>
        <v>0</v>
      </c>
      <c r="AD432" s="409">
        <f t="shared" si="300"/>
        <v>0</v>
      </c>
      <c r="AE432" s="409">
        <v>0</v>
      </c>
      <c r="AF432" s="409">
        <v>0</v>
      </c>
      <c r="AG432" s="409">
        <f t="shared" si="301"/>
        <v>0</v>
      </c>
      <c r="AH432" s="409">
        <v>0</v>
      </c>
      <c r="AI432" s="409">
        <v>0</v>
      </c>
      <c r="AJ432" s="409">
        <f t="shared" si="302"/>
        <v>0</v>
      </c>
      <c r="AK432" s="409">
        <v>0</v>
      </c>
      <c r="AL432" s="409">
        <v>0</v>
      </c>
      <c r="AM432" s="409">
        <f t="shared" si="303"/>
        <v>0</v>
      </c>
      <c r="AN432" s="409">
        <v>0</v>
      </c>
      <c r="AO432" s="409">
        <v>0</v>
      </c>
      <c r="AP432" s="409">
        <f t="shared" si="304"/>
        <v>0</v>
      </c>
      <c r="AQ432" s="409">
        <f t="shared" si="339"/>
        <v>0</v>
      </c>
      <c r="AR432" s="409">
        <f t="shared" si="339"/>
        <v>0</v>
      </c>
      <c r="AS432" s="409">
        <f t="shared" si="305"/>
        <v>0</v>
      </c>
      <c r="AT432" s="409">
        <f t="shared" si="340"/>
        <v>0</v>
      </c>
      <c r="AU432" s="409">
        <f t="shared" si="340"/>
        <v>0</v>
      </c>
      <c r="AV432" s="409">
        <v>0</v>
      </c>
      <c r="AW432" s="409">
        <v>0</v>
      </c>
      <c r="AX432" s="409">
        <v>0</v>
      </c>
      <c r="AY432" s="409">
        <v>0</v>
      </c>
      <c r="AZ432" s="409">
        <f t="shared" si="311"/>
        <v>0</v>
      </c>
      <c r="BA432" s="409">
        <f t="shared" si="311"/>
        <v>0</v>
      </c>
    </row>
    <row r="433" spans="1:53" ht="46.5" hidden="1">
      <c r="A433" s="271"/>
      <c r="B433" s="78" t="str">
        <f t="shared" si="322"/>
        <v>136300033003334</v>
      </c>
      <c r="C433" s="445">
        <v>2023</v>
      </c>
      <c r="D433" s="406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28">
        <v>4</v>
      </c>
      <c r="L433" s="428"/>
      <c r="M433" s="408" t="s">
        <v>337</v>
      </c>
      <c r="N433" s="409">
        <f>IFERROR(VLOOKUP($B433,[5]OAX!$B$51:$S$1085,13,0),0)</f>
        <v>0</v>
      </c>
      <c r="O433" s="409">
        <f>IFERROR(VLOOKUP($B433,[5]OAX!$B$51:$S$1085,14,0),0)</f>
        <v>0</v>
      </c>
      <c r="P433" s="409">
        <f t="shared" si="313"/>
        <v>0</v>
      </c>
      <c r="Q433" s="410" t="s">
        <v>175</v>
      </c>
      <c r="R433" s="411">
        <f>IFERROR(VLOOKUP($B433,[5]OAX!$B$51:$S$1085,17,0),0)</f>
        <v>0</v>
      </c>
      <c r="S433" s="411">
        <f>IFERROR(VLOOKUP($B433,[5]OAX!$B$51:$S$1085,18,0),0)</f>
        <v>0</v>
      </c>
      <c r="T433" s="409">
        <v>0</v>
      </c>
      <c r="U433" s="409">
        <v>0</v>
      </c>
      <c r="V433" s="409">
        <v>0</v>
      </c>
      <c r="W433" s="409">
        <v>0</v>
      </c>
      <c r="X433" s="409">
        <v>0</v>
      </c>
      <c r="Y433" s="409">
        <v>0</v>
      </c>
      <c r="Z433" s="409">
        <v>0</v>
      </c>
      <c r="AA433" s="409">
        <v>0</v>
      </c>
      <c r="AB433" s="409">
        <f t="shared" si="338"/>
        <v>0</v>
      </c>
      <c r="AC433" s="409">
        <f t="shared" si="338"/>
        <v>0</v>
      </c>
      <c r="AD433" s="409">
        <f t="shared" si="300"/>
        <v>0</v>
      </c>
      <c r="AE433" s="409">
        <v>0</v>
      </c>
      <c r="AF433" s="409">
        <v>0</v>
      </c>
      <c r="AG433" s="409">
        <f t="shared" si="301"/>
        <v>0</v>
      </c>
      <c r="AH433" s="409">
        <v>0</v>
      </c>
      <c r="AI433" s="409">
        <v>0</v>
      </c>
      <c r="AJ433" s="409">
        <f t="shared" si="302"/>
        <v>0</v>
      </c>
      <c r="AK433" s="409">
        <v>0</v>
      </c>
      <c r="AL433" s="409">
        <v>0</v>
      </c>
      <c r="AM433" s="409">
        <f t="shared" si="303"/>
        <v>0</v>
      </c>
      <c r="AN433" s="409">
        <v>0</v>
      </c>
      <c r="AO433" s="409">
        <v>0</v>
      </c>
      <c r="AP433" s="409">
        <f t="shared" si="304"/>
        <v>0</v>
      </c>
      <c r="AQ433" s="409">
        <f t="shared" si="339"/>
        <v>0</v>
      </c>
      <c r="AR433" s="409">
        <f t="shared" si="339"/>
        <v>0</v>
      </c>
      <c r="AS433" s="409">
        <f t="shared" si="305"/>
        <v>0</v>
      </c>
      <c r="AT433" s="409">
        <f t="shared" si="340"/>
        <v>0</v>
      </c>
      <c r="AU433" s="409">
        <f t="shared" si="340"/>
        <v>0</v>
      </c>
      <c r="AV433" s="409">
        <v>0</v>
      </c>
      <c r="AW433" s="409">
        <v>0</v>
      </c>
      <c r="AX433" s="409">
        <v>0</v>
      </c>
      <c r="AY433" s="409">
        <v>0</v>
      </c>
      <c r="AZ433" s="409">
        <f t="shared" si="311"/>
        <v>0</v>
      </c>
      <c r="BA433" s="409">
        <f t="shared" si="311"/>
        <v>0</v>
      </c>
    </row>
    <row r="434" spans="1:53" ht="24.75" hidden="1">
      <c r="A434" s="271"/>
      <c r="B434" s="78" t="str">
        <f t="shared" si="322"/>
        <v>1365000</v>
      </c>
      <c r="C434" s="421">
        <v>2023</v>
      </c>
      <c r="D434" s="421">
        <v>20</v>
      </c>
      <c r="E434" s="421">
        <v>1</v>
      </c>
      <c r="F434" s="421">
        <v>3</v>
      </c>
      <c r="G434" s="421">
        <v>6</v>
      </c>
      <c r="H434" s="421">
        <v>5000</v>
      </c>
      <c r="I434" s="421"/>
      <c r="J434" s="421"/>
      <c r="K434" s="421"/>
      <c r="L434" s="421"/>
      <c r="M434" s="390" t="s">
        <v>129</v>
      </c>
      <c r="N434" s="391">
        <f>+N435+N444+N450+N592</f>
        <v>0</v>
      </c>
      <c r="O434" s="391">
        <f>+O435+O444+O450+O592</f>
        <v>0</v>
      </c>
      <c r="P434" s="391">
        <f t="shared" si="313"/>
        <v>0</v>
      </c>
      <c r="Q434" s="392"/>
      <c r="R434" s="392"/>
      <c r="S434" s="392"/>
      <c r="T434" s="391">
        <f>+T435+T444+T450+T592</f>
        <v>0</v>
      </c>
      <c r="U434" s="391">
        <f t="shared" ref="U434:AC434" si="341">+U435+U444+U450+U592</f>
        <v>0</v>
      </c>
      <c r="V434" s="391">
        <f t="shared" si="341"/>
        <v>0</v>
      </c>
      <c r="W434" s="391">
        <f t="shared" si="341"/>
        <v>0</v>
      </c>
      <c r="X434" s="391">
        <f t="shared" si="341"/>
        <v>0</v>
      </c>
      <c r="Y434" s="391">
        <f t="shared" si="341"/>
        <v>0</v>
      </c>
      <c r="Z434" s="391">
        <f t="shared" si="341"/>
        <v>0</v>
      </c>
      <c r="AA434" s="391">
        <f t="shared" si="341"/>
        <v>0</v>
      </c>
      <c r="AB434" s="391">
        <f t="shared" si="341"/>
        <v>0</v>
      </c>
      <c r="AC434" s="391">
        <f t="shared" si="341"/>
        <v>0</v>
      </c>
      <c r="AD434" s="391">
        <f t="shared" si="300"/>
        <v>0</v>
      </c>
      <c r="AE434" s="391">
        <f>+AE435+AE444+AE450+AE592</f>
        <v>0</v>
      </c>
      <c r="AF434" s="391">
        <f>+AF435+AF444+AF450+AF592</f>
        <v>0</v>
      </c>
      <c r="AG434" s="391">
        <f t="shared" si="301"/>
        <v>0</v>
      </c>
      <c r="AH434" s="391">
        <f>+AH435+AH444+AH450+AH592</f>
        <v>0</v>
      </c>
      <c r="AI434" s="391">
        <f>+AI435+AI444+AI450+AI592</f>
        <v>0</v>
      </c>
      <c r="AJ434" s="391">
        <f t="shared" si="302"/>
        <v>0</v>
      </c>
      <c r="AK434" s="391">
        <f>+AK435+AK444+AK450+AK592</f>
        <v>0</v>
      </c>
      <c r="AL434" s="391">
        <f>+AL435+AL444+AL450+AL592</f>
        <v>0</v>
      </c>
      <c r="AM434" s="391">
        <f t="shared" si="303"/>
        <v>0</v>
      </c>
      <c r="AN434" s="391">
        <f>+AN435+AN444+AN450+AN592</f>
        <v>0</v>
      </c>
      <c r="AO434" s="391">
        <f>+AO435+AO444+AO450+AO592</f>
        <v>0</v>
      </c>
      <c r="AP434" s="391">
        <f t="shared" si="304"/>
        <v>0</v>
      </c>
      <c r="AQ434" s="391">
        <f>+AQ435+AQ444+AQ450+AQ592</f>
        <v>0</v>
      </c>
      <c r="AR434" s="391">
        <f>+AR435+AR444+AR450+AR592</f>
        <v>0</v>
      </c>
      <c r="AS434" s="391">
        <f t="shared" si="305"/>
        <v>0</v>
      </c>
      <c r="AT434" s="391"/>
      <c r="AU434" s="391"/>
      <c r="AV434" s="391"/>
      <c r="AW434" s="391"/>
      <c r="AX434" s="391"/>
      <c r="AY434" s="391"/>
      <c r="AZ434" s="391"/>
      <c r="BA434" s="391"/>
    </row>
    <row r="435" spans="1:53" ht="24.75" hidden="1">
      <c r="A435" s="271"/>
      <c r="B435" s="78" t="str">
        <f t="shared" si="322"/>
        <v>13650005100</v>
      </c>
      <c r="C435" s="422">
        <v>2023</v>
      </c>
      <c r="D435" s="422">
        <v>20</v>
      </c>
      <c r="E435" s="422">
        <v>1</v>
      </c>
      <c r="F435" s="422">
        <v>3</v>
      </c>
      <c r="G435" s="422">
        <v>6</v>
      </c>
      <c r="H435" s="422">
        <v>5000</v>
      </c>
      <c r="I435" s="422">
        <v>5100</v>
      </c>
      <c r="J435" s="422"/>
      <c r="K435" s="448"/>
      <c r="L435" s="448"/>
      <c r="M435" s="396" t="s">
        <v>130</v>
      </c>
      <c r="N435" s="397">
        <f>+N436</f>
        <v>0</v>
      </c>
      <c r="O435" s="397">
        <f>+O436</f>
        <v>0</v>
      </c>
      <c r="P435" s="397">
        <f t="shared" si="313"/>
        <v>0</v>
      </c>
      <c r="Q435" s="448"/>
      <c r="R435" s="448"/>
      <c r="S435" s="448"/>
      <c r="T435" s="397">
        <f>+T436</f>
        <v>0</v>
      </c>
      <c r="U435" s="397">
        <f t="shared" ref="U435:AC435" si="342">+U436</f>
        <v>0</v>
      </c>
      <c r="V435" s="397">
        <f t="shared" si="342"/>
        <v>0</v>
      </c>
      <c r="W435" s="397">
        <f t="shared" si="342"/>
        <v>0</v>
      </c>
      <c r="X435" s="397">
        <f t="shared" si="342"/>
        <v>0</v>
      </c>
      <c r="Y435" s="397">
        <f t="shared" si="342"/>
        <v>0</v>
      </c>
      <c r="Z435" s="397">
        <f t="shared" si="342"/>
        <v>0</v>
      </c>
      <c r="AA435" s="397">
        <f t="shared" si="342"/>
        <v>0</v>
      </c>
      <c r="AB435" s="397">
        <f t="shared" si="342"/>
        <v>0</v>
      </c>
      <c r="AC435" s="397">
        <f t="shared" si="342"/>
        <v>0</v>
      </c>
      <c r="AD435" s="397">
        <f t="shared" si="300"/>
        <v>0</v>
      </c>
      <c r="AE435" s="397">
        <f>+AE436</f>
        <v>0</v>
      </c>
      <c r="AF435" s="397">
        <f>+AF436</f>
        <v>0</v>
      </c>
      <c r="AG435" s="397">
        <f t="shared" si="301"/>
        <v>0</v>
      </c>
      <c r="AH435" s="397">
        <f>+AH436</f>
        <v>0</v>
      </c>
      <c r="AI435" s="397">
        <f>+AI436</f>
        <v>0</v>
      </c>
      <c r="AJ435" s="397">
        <f t="shared" si="302"/>
        <v>0</v>
      </c>
      <c r="AK435" s="397">
        <f>+AK436</f>
        <v>0</v>
      </c>
      <c r="AL435" s="397">
        <f>+AL436</f>
        <v>0</v>
      </c>
      <c r="AM435" s="397">
        <f t="shared" si="303"/>
        <v>0</v>
      </c>
      <c r="AN435" s="397">
        <f>+AN436</f>
        <v>0</v>
      </c>
      <c r="AO435" s="397">
        <f>+AO436</f>
        <v>0</v>
      </c>
      <c r="AP435" s="397">
        <f t="shared" si="304"/>
        <v>0</v>
      </c>
      <c r="AQ435" s="397">
        <f>+AQ436</f>
        <v>0</v>
      </c>
      <c r="AR435" s="397">
        <f>+AR436</f>
        <v>0</v>
      </c>
      <c r="AS435" s="397">
        <f t="shared" si="305"/>
        <v>0</v>
      </c>
      <c r="AT435" s="397"/>
      <c r="AU435" s="397"/>
      <c r="AV435" s="397"/>
      <c r="AW435" s="397"/>
      <c r="AX435" s="397"/>
      <c r="AY435" s="397"/>
      <c r="AZ435" s="397"/>
      <c r="BA435" s="397"/>
    </row>
    <row r="436" spans="1:53" ht="24.75" hidden="1">
      <c r="A436" s="271"/>
      <c r="B436" s="78" t="str">
        <f t="shared" si="322"/>
        <v>13650005100515</v>
      </c>
      <c r="C436" s="425">
        <v>2023</v>
      </c>
      <c r="D436" s="425">
        <v>20</v>
      </c>
      <c r="E436" s="425">
        <v>1</v>
      </c>
      <c r="F436" s="425">
        <v>3</v>
      </c>
      <c r="G436" s="425">
        <v>6</v>
      </c>
      <c r="H436" s="425">
        <v>5000</v>
      </c>
      <c r="I436" s="425">
        <v>5100</v>
      </c>
      <c r="J436" s="425">
        <v>515</v>
      </c>
      <c r="K436" s="425"/>
      <c r="L436" s="425"/>
      <c r="M436" s="402" t="s">
        <v>338</v>
      </c>
      <c r="N436" s="403">
        <f>SUM(N437:N443)</f>
        <v>0</v>
      </c>
      <c r="O436" s="403">
        <f>SUM(O437:O443)</f>
        <v>0</v>
      </c>
      <c r="P436" s="403">
        <f t="shared" si="313"/>
        <v>0</v>
      </c>
      <c r="Q436" s="404"/>
      <c r="R436" s="404"/>
      <c r="S436" s="404"/>
      <c r="T436" s="403">
        <f>SUM(T437:T443)</f>
        <v>0</v>
      </c>
      <c r="U436" s="403">
        <f t="shared" ref="U436:AC436" si="343">SUM(U437:U443)</f>
        <v>0</v>
      </c>
      <c r="V436" s="403">
        <f t="shared" si="343"/>
        <v>0</v>
      </c>
      <c r="W436" s="403">
        <f t="shared" si="343"/>
        <v>0</v>
      </c>
      <c r="X436" s="403">
        <f t="shared" si="343"/>
        <v>0</v>
      </c>
      <c r="Y436" s="403">
        <f t="shared" si="343"/>
        <v>0</v>
      </c>
      <c r="Z436" s="403">
        <f t="shared" si="343"/>
        <v>0</v>
      </c>
      <c r="AA436" s="403">
        <f t="shared" si="343"/>
        <v>0</v>
      </c>
      <c r="AB436" s="403">
        <f t="shared" si="343"/>
        <v>0</v>
      </c>
      <c r="AC436" s="403">
        <f t="shared" si="343"/>
        <v>0</v>
      </c>
      <c r="AD436" s="403">
        <f t="shared" ref="AD436:AD499" si="344">+AC436+AB436</f>
        <v>0</v>
      </c>
      <c r="AE436" s="403">
        <f>SUM(AE437:AE443)</f>
        <v>0</v>
      </c>
      <c r="AF436" s="403">
        <f>SUM(AF437:AF443)</f>
        <v>0</v>
      </c>
      <c r="AG436" s="403">
        <f t="shared" ref="AG436:AG499" si="345">+AF436+AE436</f>
        <v>0</v>
      </c>
      <c r="AH436" s="403">
        <f>SUM(AH437:AH443)</f>
        <v>0</v>
      </c>
      <c r="AI436" s="403">
        <f>SUM(AI437:AI443)</f>
        <v>0</v>
      </c>
      <c r="AJ436" s="403">
        <f t="shared" ref="AJ436:AJ499" si="346">+AI436+AH436</f>
        <v>0</v>
      </c>
      <c r="AK436" s="403">
        <f>SUM(AK437:AK443)</f>
        <v>0</v>
      </c>
      <c r="AL436" s="403">
        <f>SUM(AL437:AL443)</f>
        <v>0</v>
      </c>
      <c r="AM436" s="403">
        <f t="shared" ref="AM436:AM499" si="347">+AL436+AK436</f>
        <v>0</v>
      </c>
      <c r="AN436" s="403">
        <f>SUM(AN437:AN443)</f>
        <v>0</v>
      </c>
      <c r="AO436" s="403">
        <f>SUM(AO437:AO443)</f>
        <v>0</v>
      </c>
      <c r="AP436" s="403">
        <f t="shared" ref="AP436:AP499" si="348">+AO436+AN436</f>
        <v>0</v>
      </c>
      <c r="AQ436" s="403">
        <f>SUM(AQ437:AQ443)</f>
        <v>0</v>
      </c>
      <c r="AR436" s="403">
        <f>SUM(AR437:AR443)</f>
        <v>0</v>
      </c>
      <c r="AS436" s="403">
        <f t="shared" ref="AS436:AS499" si="349">+AR436+AQ436</f>
        <v>0</v>
      </c>
      <c r="AT436" s="403"/>
      <c r="AU436" s="403"/>
      <c r="AV436" s="403"/>
      <c r="AW436" s="403"/>
      <c r="AX436" s="403"/>
      <c r="AY436" s="403"/>
      <c r="AZ436" s="403"/>
      <c r="BA436" s="403"/>
    </row>
    <row r="437" spans="1:53" ht="24.75" hidden="1">
      <c r="A437" s="271"/>
      <c r="B437" s="78" t="str">
        <f t="shared" si="322"/>
        <v>136500051005151</v>
      </c>
      <c r="C437" s="445">
        <v>2023</v>
      </c>
      <c r="D437" s="406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28">
        <v>1</v>
      </c>
      <c r="L437" s="428"/>
      <c r="M437" s="408" t="s">
        <v>178</v>
      </c>
      <c r="N437" s="409">
        <f>IFERROR(VLOOKUP($B437,[5]OAX!$B$51:$S$1085,13,0),0)</f>
        <v>0</v>
      </c>
      <c r="O437" s="409">
        <f>IFERROR(VLOOKUP($B437,[5]OAX!$B$51:$S$1085,14,0),0)</f>
        <v>0</v>
      </c>
      <c r="P437" s="409">
        <f t="shared" si="313"/>
        <v>0</v>
      </c>
      <c r="Q437" s="410" t="s">
        <v>59</v>
      </c>
      <c r="R437" s="411">
        <f>IFERROR(VLOOKUP($B437,[5]OAX!$B$51:$S$1085,17,0),0)</f>
        <v>0</v>
      </c>
      <c r="S437" s="411">
        <f>IFERROR(VLOOKUP($B437,[5]OAX!$B$51:$S$1085,18,0),0)</f>
        <v>0</v>
      </c>
      <c r="T437" s="409">
        <v>0</v>
      </c>
      <c r="U437" s="409">
        <v>0</v>
      </c>
      <c r="V437" s="409">
        <v>0</v>
      </c>
      <c r="W437" s="409">
        <v>0</v>
      </c>
      <c r="X437" s="409">
        <v>0</v>
      </c>
      <c r="Y437" s="409">
        <v>0</v>
      </c>
      <c r="Z437" s="409">
        <v>0</v>
      </c>
      <c r="AA437" s="409">
        <v>0</v>
      </c>
      <c r="AB437" s="409">
        <f t="shared" ref="AB437:AC443" si="350">N437+T437-X437</f>
        <v>0</v>
      </c>
      <c r="AC437" s="409">
        <f t="shared" si="350"/>
        <v>0</v>
      </c>
      <c r="AD437" s="409">
        <f t="shared" si="344"/>
        <v>0</v>
      </c>
      <c r="AE437" s="409">
        <v>0</v>
      </c>
      <c r="AF437" s="409">
        <v>0</v>
      </c>
      <c r="AG437" s="409">
        <f t="shared" si="345"/>
        <v>0</v>
      </c>
      <c r="AH437" s="409">
        <v>0</v>
      </c>
      <c r="AI437" s="409">
        <v>0</v>
      </c>
      <c r="AJ437" s="409">
        <f t="shared" si="346"/>
        <v>0</v>
      </c>
      <c r="AK437" s="409">
        <v>0</v>
      </c>
      <c r="AL437" s="409">
        <v>0</v>
      </c>
      <c r="AM437" s="409">
        <f t="shared" si="347"/>
        <v>0</v>
      </c>
      <c r="AN437" s="409">
        <v>0</v>
      </c>
      <c r="AO437" s="409">
        <v>0</v>
      </c>
      <c r="AP437" s="409">
        <f t="shared" si="348"/>
        <v>0</v>
      </c>
      <c r="AQ437" s="409">
        <f t="shared" ref="AQ437:AR443" si="351">AB437-AE437--AH437-AK437-AN437</f>
        <v>0</v>
      </c>
      <c r="AR437" s="409">
        <f t="shared" si="351"/>
        <v>0</v>
      </c>
      <c r="AS437" s="409">
        <f t="shared" si="349"/>
        <v>0</v>
      </c>
      <c r="AT437" s="409">
        <f t="shared" ref="AT437:AU443" si="352">R437+V437-Z437</f>
        <v>0</v>
      </c>
      <c r="AU437" s="409">
        <f t="shared" si="352"/>
        <v>0</v>
      </c>
      <c r="AV437" s="409">
        <v>0</v>
      </c>
      <c r="AW437" s="409">
        <v>0</v>
      </c>
      <c r="AX437" s="409">
        <v>0</v>
      </c>
      <c r="AY437" s="409">
        <v>0</v>
      </c>
      <c r="AZ437" s="409">
        <f t="shared" si="311"/>
        <v>0</v>
      </c>
      <c r="BA437" s="409">
        <f t="shared" si="311"/>
        <v>0</v>
      </c>
    </row>
    <row r="438" spans="1:53" ht="24.75" hidden="1">
      <c r="A438" s="271"/>
      <c r="B438" s="78" t="str">
        <f t="shared" si="322"/>
        <v>136500051005152</v>
      </c>
      <c r="C438" s="445">
        <v>2023</v>
      </c>
      <c r="D438" s="406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28">
        <v>2</v>
      </c>
      <c r="L438" s="428"/>
      <c r="M438" s="408" t="s">
        <v>288</v>
      </c>
      <c r="N438" s="409">
        <f>IFERROR(VLOOKUP($B438,[5]OAX!$B$51:$S$1085,13,0),0)</f>
        <v>0</v>
      </c>
      <c r="O438" s="409">
        <f>IFERROR(VLOOKUP($B438,[5]OAX!$B$51:$S$1085,14,0),0)</f>
        <v>0</v>
      </c>
      <c r="P438" s="409">
        <f t="shared" si="313"/>
        <v>0</v>
      </c>
      <c r="Q438" s="410" t="s">
        <v>59</v>
      </c>
      <c r="R438" s="411">
        <f>IFERROR(VLOOKUP($B438,[5]OAX!$B$51:$S$1085,17,0),0)</f>
        <v>0</v>
      </c>
      <c r="S438" s="411">
        <f>IFERROR(VLOOKUP($B438,[5]OAX!$B$51:$S$1085,18,0),0)</f>
        <v>0</v>
      </c>
      <c r="T438" s="409">
        <v>0</v>
      </c>
      <c r="U438" s="409">
        <v>0</v>
      </c>
      <c r="V438" s="409">
        <v>0</v>
      </c>
      <c r="W438" s="409">
        <v>0</v>
      </c>
      <c r="X438" s="409">
        <v>0</v>
      </c>
      <c r="Y438" s="409">
        <v>0</v>
      </c>
      <c r="Z438" s="409">
        <v>0</v>
      </c>
      <c r="AA438" s="409">
        <v>0</v>
      </c>
      <c r="AB438" s="409">
        <f t="shared" si="350"/>
        <v>0</v>
      </c>
      <c r="AC438" s="409">
        <f t="shared" si="350"/>
        <v>0</v>
      </c>
      <c r="AD438" s="409">
        <f t="shared" si="344"/>
        <v>0</v>
      </c>
      <c r="AE438" s="409">
        <v>0</v>
      </c>
      <c r="AF438" s="409">
        <v>0</v>
      </c>
      <c r="AG438" s="409">
        <f t="shared" si="345"/>
        <v>0</v>
      </c>
      <c r="AH438" s="409">
        <v>0</v>
      </c>
      <c r="AI438" s="409">
        <v>0</v>
      </c>
      <c r="AJ438" s="409">
        <f t="shared" si="346"/>
        <v>0</v>
      </c>
      <c r="AK438" s="409">
        <v>0</v>
      </c>
      <c r="AL438" s="409">
        <v>0</v>
      </c>
      <c r="AM438" s="409">
        <f t="shared" si="347"/>
        <v>0</v>
      </c>
      <c r="AN438" s="409">
        <v>0</v>
      </c>
      <c r="AO438" s="409">
        <v>0</v>
      </c>
      <c r="AP438" s="409">
        <f t="shared" si="348"/>
        <v>0</v>
      </c>
      <c r="AQ438" s="409">
        <f t="shared" si="351"/>
        <v>0</v>
      </c>
      <c r="AR438" s="409">
        <f t="shared" si="351"/>
        <v>0</v>
      </c>
      <c r="AS438" s="409">
        <f t="shared" si="349"/>
        <v>0</v>
      </c>
      <c r="AT438" s="409">
        <f t="shared" si="352"/>
        <v>0</v>
      </c>
      <c r="AU438" s="409">
        <f t="shared" si="352"/>
        <v>0</v>
      </c>
      <c r="AV438" s="409">
        <v>0</v>
      </c>
      <c r="AW438" s="409">
        <v>0</v>
      </c>
      <c r="AX438" s="409">
        <v>0</v>
      </c>
      <c r="AY438" s="409">
        <v>0</v>
      </c>
      <c r="AZ438" s="409">
        <f t="shared" si="311"/>
        <v>0</v>
      </c>
      <c r="BA438" s="409">
        <f t="shared" si="311"/>
        <v>0</v>
      </c>
    </row>
    <row r="439" spans="1:53" ht="24.75" hidden="1">
      <c r="A439" s="271"/>
      <c r="B439" s="78" t="str">
        <f t="shared" si="322"/>
        <v>136500051005153</v>
      </c>
      <c r="C439" s="445">
        <v>2023</v>
      </c>
      <c r="D439" s="406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28">
        <v>3</v>
      </c>
      <c r="L439" s="428"/>
      <c r="M439" s="408" t="s">
        <v>180</v>
      </c>
      <c r="N439" s="409">
        <f>IFERROR(VLOOKUP($B439,[5]OAX!$B$51:$S$1085,13,0),0)</f>
        <v>0</v>
      </c>
      <c r="O439" s="409">
        <f>IFERROR(VLOOKUP($B439,[5]OAX!$B$51:$S$1085,14,0),0)</f>
        <v>0</v>
      </c>
      <c r="P439" s="409">
        <f t="shared" si="313"/>
        <v>0</v>
      </c>
      <c r="Q439" s="410" t="s">
        <v>59</v>
      </c>
      <c r="R439" s="411">
        <f>IFERROR(VLOOKUP($B439,[5]OAX!$B$51:$S$1085,17,0),0)</f>
        <v>0</v>
      </c>
      <c r="S439" s="411">
        <f>IFERROR(VLOOKUP($B439,[5]OAX!$B$51:$S$1085,18,0),0)</f>
        <v>0</v>
      </c>
      <c r="T439" s="409">
        <v>0</v>
      </c>
      <c r="U439" s="409">
        <v>0</v>
      </c>
      <c r="V439" s="409">
        <v>0</v>
      </c>
      <c r="W439" s="409">
        <v>0</v>
      </c>
      <c r="X439" s="409">
        <v>0</v>
      </c>
      <c r="Y439" s="409">
        <v>0</v>
      </c>
      <c r="Z439" s="409">
        <v>0</v>
      </c>
      <c r="AA439" s="409">
        <v>0</v>
      </c>
      <c r="AB439" s="409">
        <f t="shared" si="350"/>
        <v>0</v>
      </c>
      <c r="AC439" s="409">
        <f t="shared" si="350"/>
        <v>0</v>
      </c>
      <c r="AD439" s="409">
        <f t="shared" si="344"/>
        <v>0</v>
      </c>
      <c r="AE439" s="409">
        <v>0</v>
      </c>
      <c r="AF439" s="409">
        <v>0</v>
      </c>
      <c r="AG439" s="409">
        <f t="shared" si="345"/>
        <v>0</v>
      </c>
      <c r="AH439" s="409">
        <v>0</v>
      </c>
      <c r="AI439" s="409">
        <v>0</v>
      </c>
      <c r="AJ439" s="409">
        <f t="shared" si="346"/>
        <v>0</v>
      </c>
      <c r="AK439" s="409">
        <v>0</v>
      </c>
      <c r="AL439" s="409">
        <v>0</v>
      </c>
      <c r="AM439" s="409">
        <f t="shared" si="347"/>
        <v>0</v>
      </c>
      <c r="AN439" s="409">
        <v>0</v>
      </c>
      <c r="AO439" s="409">
        <v>0</v>
      </c>
      <c r="AP439" s="409">
        <f t="shared" si="348"/>
        <v>0</v>
      </c>
      <c r="AQ439" s="409">
        <f t="shared" si="351"/>
        <v>0</v>
      </c>
      <c r="AR439" s="409">
        <f t="shared" si="351"/>
        <v>0</v>
      </c>
      <c r="AS439" s="409">
        <f t="shared" si="349"/>
        <v>0</v>
      </c>
      <c r="AT439" s="409">
        <f t="shared" si="352"/>
        <v>0</v>
      </c>
      <c r="AU439" s="409">
        <f t="shared" si="352"/>
        <v>0</v>
      </c>
      <c r="AV439" s="409">
        <v>0</v>
      </c>
      <c r="AW439" s="409">
        <v>0</v>
      </c>
      <c r="AX439" s="409">
        <v>0</v>
      </c>
      <c r="AY439" s="409">
        <v>0</v>
      </c>
      <c r="AZ439" s="409">
        <f t="shared" si="311"/>
        <v>0</v>
      </c>
      <c r="BA439" s="409">
        <f t="shared" si="311"/>
        <v>0</v>
      </c>
    </row>
    <row r="440" spans="1:53" ht="24.75" hidden="1">
      <c r="A440" s="271"/>
      <c r="B440" s="78" t="str">
        <f t="shared" si="322"/>
        <v>136500051005154</v>
      </c>
      <c r="C440" s="445">
        <v>2023</v>
      </c>
      <c r="D440" s="406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28">
        <v>4</v>
      </c>
      <c r="L440" s="428"/>
      <c r="M440" s="408" t="s">
        <v>339</v>
      </c>
      <c r="N440" s="409">
        <f>IFERROR(VLOOKUP($B440,[5]OAX!$B$51:$S$1085,13,0),0)</f>
        <v>0</v>
      </c>
      <c r="O440" s="409">
        <f>IFERROR(VLOOKUP($B440,[5]OAX!$B$51:$S$1085,14,0),0)</f>
        <v>0</v>
      </c>
      <c r="P440" s="409">
        <f t="shared" si="313"/>
        <v>0</v>
      </c>
      <c r="Q440" s="410" t="s">
        <v>59</v>
      </c>
      <c r="R440" s="411">
        <f>IFERROR(VLOOKUP($B440,[5]OAX!$B$51:$S$1085,17,0),0)</f>
        <v>0</v>
      </c>
      <c r="S440" s="411">
        <f>IFERROR(VLOOKUP($B440,[5]OAX!$B$51:$S$1085,18,0),0)</f>
        <v>0</v>
      </c>
      <c r="T440" s="409">
        <v>0</v>
      </c>
      <c r="U440" s="409">
        <v>0</v>
      </c>
      <c r="V440" s="409">
        <v>0</v>
      </c>
      <c r="W440" s="409">
        <v>0</v>
      </c>
      <c r="X440" s="409">
        <v>0</v>
      </c>
      <c r="Y440" s="409">
        <v>0</v>
      </c>
      <c r="Z440" s="409">
        <v>0</v>
      </c>
      <c r="AA440" s="409">
        <v>0</v>
      </c>
      <c r="AB440" s="409">
        <f t="shared" si="350"/>
        <v>0</v>
      </c>
      <c r="AC440" s="409">
        <f t="shared" si="350"/>
        <v>0</v>
      </c>
      <c r="AD440" s="409">
        <f t="shared" si="344"/>
        <v>0</v>
      </c>
      <c r="AE440" s="409">
        <v>0</v>
      </c>
      <c r="AF440" s="409">
        <v>0</v>
      </c>
      <c r="AG440" s="409">
        <f t="shared" si="345"/>
        <v>0</v>
      </c>
      <c r="AH440" s="409">
        <v>0</v>
      </c>
      <c r="AI440" s="409">
        <v>0</v>
      </c>
      <c r="AJ440" s="409">
        <f t="shared" si="346"/>
        <v>0</v>
      </c>
      <c r="AK440" s="409">
        <v>0</v>
      </c>
      <c r="AL440" s="409">
        <v>0</v>
      </c>
      <c r="AM440" s="409">
        <f t="shared" si="347"/>
        <v>0</v>
      </c>
      <c r="AN440" s="409">
        <v>0</v>
      </c>
      <c r="AO440" s="409">
        <v>0</v>
      </c>
      <c r="AP440" s="409">
        <f t="shared" si="348"/>
        <v>0</v>
      </c>
      <c r="AQ440" s="409">
        <f t="shared" si="351"/>
        <v>0</v>
      </c>
      <c r="AR440" s="409">
        <f t="shared" si="351"/>
        <v>0</v>
      </c>
      <c r="AS440" s="409">
        <f t="shared" si="349"/>
        <v>0</v>
      </c>
      <c r="AT440" s="409">
        <f t="shared" si="352"/>
        <v>0</v>
      </c>
      <c r="AU440" s="409">
        <f t="shared" si="352"/>
        <v>0</v>
      </c>
      <c r="AV440" s="409">
        <v>0</v>
      </c>
      <c r="AW440" s="409">
        <v>0</v>
      </c>
      <c r="AX440" s="409">
        <v>0</v>
      </c>
      <c r="AY440" s="409">
        <v>0</v>
      </c>
      <c r="AZ440" s="409">
        <f t="shared" si="311"/>
        <v>0</v>
      </c>
      <c r="BA440" s="409">
        <f t="shared" si="311"/>
        <v>0</v>
      </c>
    </row>
    <row r="441" spans="1:53" ht="24.75" hidden="1">
      <c r="A441" s="271"/>
      <c r="B441" s="78" t="str">
        <f t="shared" si="322"/>
        <v>136500051005155</v>
      </c>
      <c r="C441" s="445">
        <v>2023</v>
      </c>
      <c r="D441" s="406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28">
        <v>5</v>
      </c>
      <c r="L441" s="428"/>
      <c r="M441" s="408" t="s">
        <v>340</v>
      </c>
      <c r="N441" s="409">
        <f>IFERROR(VLOOKUP($B441,[5]OAX!$B$51:$S$1085,13,0),0)</f>
        <v>0</v>
      </c>
      <c r="O441" s="409">
        <f>IFERROR(VLOOKUP($B441,[5]OAX!$B$51:$S$1085,14,0),0)</f>
        <v>0</v>
      </c>
      <c r="P441" s="409">
        <f t="shared" si="313"/>
        <v>0</v>
      </c>
      <c r="Q441" s="410" t="s">
        <v>59</v>
      </c>
      <c r="R441" s="411">
        <f>IFERROR(VLOOKUP($B441,[5]OAX!$B$51:$S$1085,17,0),0)</f>
        <v>0</v>
      </c>
      <c r="S441" s="411">
        <f>IFERROR(VLOOKUP($B441,[5]OAX!$B$51:$S$1085,18,0),0)</f>
        <v>0</v>
      </c>
      <c r="T441" s="409">
        <v>0</v>
      </c>
      <c r="U441" s="409">
        <v>0</v>
      </c>
      <c r="V441" s="409">
        <v>0</v>
      </c>
      <c r="W441" s="409">
        <v>0</v>
      </c>
      <c r="X441" s="409">
        <v>0</v>
      </c>
      <c r="Y441" s="409">
        <v>0</v>
      </c>
      <c r="Z441" s="409">
        <v>0</v>
      </c>
      <c r="AA441" s="409">
        <v>0</v>
      </c>
      <c r="AB441" s="409">
        <f t="shared" si="350"/>
        <v>0</v>
      </c>
      <c r="AC441" s="409">
        <f t="shared" si="350"/>
        <v>0</v>
      </c>
      <c r="AD441" s="409">
        <f t="shared" si="344"/>
        <v>0</v>
      </c>
      <c r="AE441" s="409">
        <v>0</v>
      </c>
      <c r="AF441" s="409">
        <v>0</v>
      </c>
      <c r="AG441" s="409">
        <f t="shared" si="345"/>
        <v>0</v>
      </c>
      <c r="AH441" s="409">
        <v>0</v>
      </c>
      <c r="AI441" s="409">
        <v>0</v>
      </c>
      <c r="AJ441" s="409">
        <f t="shared" si="346"/>
        <v>0</v>
      </c>
      <c r="AK441" s="409">
        <v>0</v>
      </c>
      <c r="AL441" s="409">
        <v>0</v>
      </c>
      <c r="AM441" s="409">
        <f t="shared" si="347"/>
        <v>0</v>
      </c>
      <c r="AN441" s="409">
        <v>0</v>
      </c>
      <c r="AO441" s="409">
        <v>0</v>
      </c>
      <c r="AP441" s="409">
        <f t="shared" si="348"/>
        <v>0</v>
      </c>
      <c r="AQ441" s="409">
        <f t="shared" si="351"/>
        <v>0</v>
      </c>
      <c r="AR441" s="409">
        <f t="shared" si="351"/>
        <v>0</v>
      </c>
      <c r="AS441" s="409">
        <f t="shared" si="349"/>
        <v>0</v>
      </c>
      <c r="AT441" s="409">
        <f t="shared" si="352"/>
        <v>0</v>
      </c>
      <c r="AU441" s="409">
        <f t="shared" si="352"/>
        <v>0</v>
      </c>
      <c r="AV441" s="409">
        <v>0</v>
      </c>
      <c r="AW441" s="409">
        <v>0</v>
      </c>
      <c r="AX441" s="409">
        <v>0</v>
      </c>
      <c r="AY441" s="409">
        <v>0</v>
      </c>
      <c r="AZ441" s="409">
        <f t="shared" si="311"/>
        <v>0</v>
      </c>
      <c r="BA441" s="409">
        <f t="shared" si="311"/>
        <v>0</v>
      </c>
    </row>
    <row r="442" spans="1:53" ht="24.75" hidden="1">
      <c r="A442" s="271"/>
      <c r="B442" s="78" t="str">
        <f t="shared" si="322"/>
        <v>136500051005156</v>
      </c>
      <c r="C442" s="445">
        <v>2023</v>
      </c>
      <c r="D442" s="406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28">
        <v>6</v>
      </c>
      <c r="L442" s="428"/>
      <c r="M442" s="408" t="s">
        <v>191</v>
      </c>
      <c r="N442" s="409">
        <f>IFERROR(VLOOKUP($B442,[5]OAX!$B$51:$S$1085,13,0),0)</f>
        <v>0</v>
      </c>
      <c r="O442" s="409">
        <f>IFERROR(VLOOKUP($B442,[5]OAX!$B$51:$S$1085,14,0),0)</f>
        <v>0</v>
      </c>
      <c r="P442" s="409">
        <f t="shared" si="313"/>
        <v>0</v>
      </c>
      <c r="Q442" s="410" t="s">
        <v>59</v>
      </c>
      <c r="R442" s="411">
        <f>IFERROR(VLOOKUP($B442,[5]OAX!$B$51:$S$1085,17,0),0)</f>
        <v>0</v>
      </c>
      <c r="S442" s="411">
        <f>IFERROR(VLOOKUP($B442,[5]OAX!$B$51:$S$1085,18,0),0)</f>
        <v>0</v>
      </c>
      <c r="T442" s="409">
        <v>0</v>
      </c>
      <c r="U442" s="409">
        <v>0</v>
      </c>
      <c r="V442" s="409">
        <v>0</v>
      </c>
      <c r="W442" s="409">
        <v>0</v>
      </c>
      <c r="X442" s="409">
        <v>0</v>
      </c>
      <c r="Y442" s="409">
        <v>0</v>
      </c>
      <c r="Z442" s="409">
        <v>0</v>
      </c>
      <c r="AA442" s="409">
        <v>0</v>
      </c>
      <c r="AB442" s="409">
        <f t="shared" si="350"/>
        <v>0</v>
      </c>
      <c r="AC442" s="409">
        <f t="shared" si="350"/>
        <v>0</v>
      </c>
      <c r="AD442" s="409">
        <f t="shared" si="344"/>
        <v>0</v>
      </c>
      <c r="AE442" s="409">
        <v>0</v>
      </c>
      <c r="AF442" s="409">
        <v>0</v>
      </c>
      <c r="AG442" s="409">
        <f t="shared" si="345"/>
        <v>0</v>
      </c>
      <c r="AH442" s="409">
        <v>0</v>
      </c>
      <c r="AI442" s="409">
        <v>0</v>
      </c>
      <c r="AJ442" s="409">
        <f t="shared" si="346"/>
        <v>0</v>
      </c>
      <c r="AK442" s="409">
        <v>0</v>
      </c>
      <c r="AL442" s="409">
        <v>0</v>
      </c>
      <c r="AM442" s="409">
        <f t="shared" si="347"/>
        <v>0</v>
      </c>
      <c r="AN442" s="409">
        <v>0</v>
      </c>
      <c r="AO442" s="409">
        <v>0</v>
      </c>
      <c r="AP442" s="409">
        <f t="shared" si="348"/>
        <v>0</v>
      </c>
      <c r="AQ442" s="409">
        <f t="shared" si="351"/>
        <v>0</v>
      </c>
      <c r="AR442" s="409">
        <f t="shared" si="351"/>
        <v>0</v>
      </c>
      <c r="AS442" s="409">
        <f t="shared" si="349"/>
        <v>0</v>
      </c>
      <c r="AT442" s="409">
        <f t="shared" si="352"/>
        <v>0</v>
      </c>
      <c r="AU442" s="409">
        <f t="shared" si="352"/>
        <v>0</v>
      </c>
      <c r="AV442" s="409">
        <v>0</v>
      </c>
      <c r="AW442" s="409">
        <v>0</v>
      </c>
      <c r="AX442" s="409">
        <v>0</v>
      </c>
      <c r="AY442" s="409">
        <v>0</v>
      </c>
      <c r="AZ442" s="409">
        <f t="shared" si="311"/>
        <v>0</v>
      </c>
      <c r="BA442" s="409">
        <f t="shared" si="311"/>
        <v>0</v>
      </c>
    </row>
    <row r="443" spans="1:53" ht="24.75" hidden="1">
      <c r="A443" s="271"/>
      <c r="B443" s="78" t="str">
        <f t="shared" si="322"/>
        <v>136500051005157</v>
      </c>
      <c r="C443" s="445">
        <v>2023</v>
      </c>
      <c r="D443" s="406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28">
        <v>7</v>
      </c>
      <c r="L443" s="428"/>
      <c r="M443" s="408" t="s">
        <v>341</v>
      </c>
      <c r="N443" s="409">
        <f>IFERROR(VLOOKUP($B443,[5]OAX!$B$51:$S$1085,13,0),0)</f>
        <v>0</v>
      </c>
      <c r="O443" s="409">
        <f>IFERROR(VLOOKUP($B443,[5]OAX!$B$51:$S$1085,14,0),0)</f>
        <v>0</v>
      </c>
      <c r="P443" s="409">
        <f t="shared" si="313"/>
        <v>0</v>
      </c>
      <c r="Q443" s="410" t="s">
        <v>59</v>
      </c>
      <c r="R443" s="411">
        <f>IFERROR(VLOOKUP($B443,[5]OAX!$B$51:$S$1085,17,0),0)</f>
        <v>0</v>
      </c>
      <c r="S443" s="411">
        <f>IFERROR(VLOOKUP($B443,[5]OAX!$B$51:$S$1085,18,0),0)</f>
        <v>0</v>
      </c>
      <c r="T443" s="409">
        <v>0</v>
      </c>
      <c r="U443" s="409">
        <v>0</v>
      </c>
      <c r="V443" s="409">
        <v>0</v>
      </c>
      <c r="W443" s="409">
        <v>0</v>
      </c>
      <c r="X443" s="409">
        <v>0</v>
      </c>
      <c r="Y443" s="409">
        <v>0</v>
      </c>
      <c r="Z443" s="409">
        <v>0</v>
      </c>
      <c r="AA443" s="409">
        <v>0</v>
      </c>
      <c r="AB443" s="409">
        <f t="shared" si="350"/>
        <v>0</v>
      </c>
      <c r="AC443" s="409">
        <f t="shared" si="350"/>
        <v>0</v>
      </c>
      <c r="AD443" s="409">
        <f t="shared" si="344"/>
        <v>0</v>
      </c>
      <c r="AE443" s="409">
        <v>0</v>
      </c>
      <c r="AF443" s="409">
        <v>0</v>
      </c>
      <c r="AG443" s="409">
        <f t="shared" si="345"/>
        <v>0</v>
      </c>
      <c r="AH443" s="409">
        <v>0</v>
      </c>
      <c r="AI443" s="409">
        <v>0</v>
      </c>
      <c r="AJ443" s="409">
        <f t="shared" si="346"/>
        <v>0</v>
      </c>
      <c r="AK443" s="409">
        <v>0</v>
      </c>
      <c r="AL443" s="409">
        <v>0</v>
      </c>
      <c r="AM443" s="409">
        <f t="shared" si="347"/>
        <v>0</v>
      </c>
      <c r="AN443" s="409">
        <v>0</v>
      </c>
      <c r="AO443" s="409">
        <v>0</v>
      </c>
      <c r="AP443" s="409">
        <f t="shared" si="348"/>
        <v>0</v>
      </c>
      <c r="AQ443" s="409">
        <f t="shared" si="351"/>
        <v>0</v>
      </c>
      <c r="AR443" s="409">
        <f t="shared" si="351"/>
        <v>0</v>
      </c>
      <c r="AS443" s="409">
        <f t="shared" si="349"/>
        <v>0</v>
      </c>
      <c r="AT443" s="409">
        <f t="shared" si="352"/>
        <v>0</v>
      </c>
      <c r="AU443" s="409">
        <f t="shared" si="352"/>
        <v>0</v>
      </c>
      <c r="AV443" s="409">
        <v>0</v>
      </c>
      <c r="AW443" s="409">
        <v>0</v>
      </c>
      <c r="AX443" s="409">
        <v>0</v>
      </c>
      <c r="AY443" s="409">
        <v>0</v>
      </c>
      <c r="AZ443" s="409">
        <f t="shared" ref="AZ443:BA506" si="353">AT443-AV443-AX443</f>
        <v>0</v>
      </c>
      <c r="BA443" s="409">
        <f t="shared" si="353"/>
        <v>0</v>
      </c>
    </row>
    <row r="444" spans="1:53" ht="24.75" hidden="1">
      <c r="A444" s="271"/>
      <c r="B444" s="78" t="str">
        <f t="shared" si="322"/>
        <v>13650005200</v>
      </c>
      <c r="C444" s="422">
        <v>2023</v>
      </c>
      <c r="D444" s="422">
        <v>20</v>
      </c>
      <c r="E444" s="422">
        <v>1</v>
      </c>
      <c r="F444" s="422">
        <v>3</v>
      </c>
      <c r="G444" s="422">
        <v>6</v>
      </c>
      <c r="H444" s="422">
        <v>5000</v>
      </c>
      <c r="I444" s="422">
        <v>5200</v>
      </c>
      <c r="J444" s="422"/>
      <c r="K444" s="448"/>
      <c r="L444" s="448"/>
      <c r="M444" s="396" t="s">
        <v>133</v>
      </c>
      <c r="N444" s="397">
        <f>+N445</f>
        <v>0</v>
      </c>
      <c r="O444" s="397">
        <f>+O445</f>
        <v>0</v>
      </c>
      <c r="P444" s="397">
        <f t="shared" si="313"/>
        <v>0</v>
      </c>
      <c r="Q444" s="448"/>
      <c r="R444" s="448"/>
      <c r="S444" s="448"/>
      <c r="T444" s="397">
        <f>+T445</f>
        <v>0</v>
      </c>
      <c r="U444" s="397">
        <f t="shared" ref="U444:AC444" si="354">+U445</f>
        <v>0</v>
      </c>
      <c r="V444" s="397">
        <f t="shared" si="354"/>
        <v>0</v>
      </c>
      <c r="W444" s="397">
        <f t="shared" si="354"/>
        <v>0</v>
      </c>
      <c r="X444" s="397">
        <f t="shared" si="354"/>
        <v>0</v>
      </c>
      <c r="Y444" s="397">
        <f t="shared" si="354"/>
        <v>0</v>
      </c>
      <c r="Z444" s="397">
        <f t="shared" si="354"/>
        <v>0</v>
      </c>
      <c r="AA444" s="397">
        <f t="shared" si="354"/>
        <v>0</v>
      </c>
      <c r="AB444" s="397">
        <f t="shared" si="354"/>
        <v>0</v>
      </c>
      <c r="AC444" s="397">
        <f t="shared" si="354"/>
        <v>0</v>
      </c>
      <c r="AD444" s="397">
        <f t="shared" si="344"/>
        <v>0</v>
      </c>
      <c r="AE444" s="397">
        <f>+AE445</f>
        <v>0</v>
      </c>
      <c r="AF444" s="397">
        <f>+AF445</f>
        <v>0</v>
      </c>
      <c r="AG444" s="397">
        <f t="shared" si="345"/>
        <v>0</v>
      </c>
      <c r="AH444" s="397">
        <f>+AH445</f>
        <v>0</v>
      </c>
      <c r="AI444" s="397">
        <f>+AI445</f>
        <v>0</v>
      </c>
      <c r="AJ444" s="397">
        <f t="shared" si="346"/>
        <v>0</v>
      </c>
      <c r="AK444" s="397">
        <f>+AK445</f>
        <v>0</v>
      </c>
      <c r="AL444" s="397">
        <f>+AL445</f>
        <v>0</v>
      </c>
      <c r="AM444" s="397">
        <f t="shared" si="347"/>
        <v>0</v>
      </c>
      <c r="AN444" s="397">
        <f>+AN445</f>
        <v>0</v>
      </c>
      <c r="AO444" s="397">
        <f>+AO445</f>
        <v>0</v>
      </c>
      <c r="AP444" s="397">
        <f t="shared" si="348"/>
        <v>0</v>
      </c>
      <c r="AQ444" s="397">
        <f>+AQ445</f>
        <v>0</v>
      </c>
      <c r="AR444" s="397">
        <f>+AR445</f>
        <v>0</v>
      </c>
      <c r="AS444" s="397">
        <f t="shared" si="349"/>
        <v>0</v>
      </c>
      <c r="AT444" s="397"/>
      <c r="AU444" s="397"/>
      <c r="AV444" s="397"/>
      <c r="AW444" s="397"/>
      <c r="AX444" s="397"/>
      <c r="AY444" s="397"/>
      <c r="AZ444" s="397"/>
      <c r="BA444" s="397"/>
    </row>
    <row r="445" spans="1:53" ht="24.75" hidden="1">
      <c r="A445" s="271"/>
      <c r="B445" s="78" t="str">
        <f t="shared" si="322"/>
        <v>13650005200523</v>
      </c>
      <c r="C445" s="425">
        <v>2023</v>
      </c>
      <c r="D445" s="425">
        <v>20</v>
      </c>
      <c r="E445" s="425">
        <v>1</v>
      </c>
      <c r="F445" s="425">
        <v>3</v>
      </c>
      <c r="G445" s="425">
        <v>6</v>
      </c>
      <c r="H445" s="425">
        <v>5000</v>
      </c>
      <c r="I445" s="425">
        <v>5200</v>
      </c>
      <c r="J445" s="425">
        <v>523</v>
      </c>
      <c r="K445" s="425"/>
      <c r="L445" s="425"/>
      <c r="M445" s="402" t="s">
        <v>134</v>
      </c>
      <c r="N445" s="403">
        <f>SUM(N446:N449)</f>
        <v>0</v>
      </c>
      <c r="O445" s="403">
        <f>SUM(O446:O449)</f>
        <v>0</v>
      </c>
      <c r="P445" s="403">
        <f t="shared" si="313"/>
        <v>0</v>
      </c>
      <c r="Q445" s="404"/>
      <c r="R445" s="404"/>
      <c r="S445" s="404"/>
      <c r="T445" s="403">
        <f>SUM(T446:T449)</f>
        <v>0</v>
      </c>
      <c r="U445" s="403">
        <f t="shared" ref="U445:AC445" si="355">SUM(U446:U449)</f>
        <v>0</v>
      </c>
      <c r="V445" s="403">
        <f t="shared" si="355"/>
        <v>0</v>
      </c>
      <c r="W445" s="403">
        <f t="shared" si="355"/>
        <v>0</v>
      </c>
      <c r="X445" s="403">
        <f t="shared" si="355"/>
        <v>0</v>
      </c>
      <c r="Y445" s="403">
        <f t="shared" si="355"/>
        <v>0</v>
      </c>
      <c r="Z445" s="403">
        <f t="shared" si="355"/>
        <v>0</v>
      </c>
      <c r="AA445" s="403">
        <f t="shared" si="355"/>
        <v>0</v>
      </c>
      <c r="AB445" s="403">
        <f t="shared" si="355"/>
        <v>0</v>
      </c>
      <c r="AC445" s="403">
        <f t="shared" si="355"/>
        <v>0</v>
      </c>
      <c r="AD445" s="403">
        <f t="shared" si="344"/>
        <v>0</v>
      </c>
      <c r="AE445" s="403">
        <f>SUM(AE446:AE449)</f>
        <v>0</v>
      </c>
      <c r="AF445" s="403">
        <f>SUM(AF446:AF449)</f>
        <v>0</v>
      </c>
      <c r="AG445" s="403">
        <f t="shared" si="345"/>
        <v>0</v>
      </c>
      <c r="AH445" s="403">
        <f>SUM(AH446:AH449)</f>
        <v>0</v>
      </c>
      <c r="AI445" s="403">
        <f>SUM(AI446:AI449)</f>
        <v>0</v>
      </c>
      <c r="AJ445" s="403">
        <f t="shared" si="346"/>
        <v>0</v>
      </c>
      <c r="AK445" s="403">
        <f>SUM(AK446:AK449)</f>
        <v>0</v>
      </c>
      <c r="AL445" s="403">
        <f>SUM(AL446:AL449)</f>
        <v>0</v>
      </c>
      <c r="AM445" s="403">
        <f t="shared" si="347"/>
        <v>0</v>
      </c>
      <c r="AN445" s="403">
        <f>SUM(AN446:AN449)</f>
        <v>0</v>
      </c>
      <c r="AO445" s="403">
        <f>SUM(AO446:AO449)</f>
        <v>0</v>
      </c>
      <c r="AP445" s="403">
        <f t="shared" si="348"/>
        <v>0</v>
      </c>
      <c r="AQ445" s="403">
        <f>SUM(AQ446:AQ449)</f>
        <v>0</v>
      </c>
      <c r="AR445" s="403">
        <f>SUM(AR446:AR449)</f>
        <v>0</v>
      </c>
      <c r="AS445" s="403">
        <f t="shared" si="349"/>
        <v>0</v>
      </c>
      <c r="AT445" s="403"/>
      <c r="AU445" s="403"/>
      <c r="AV445" s="403"/>
      <c r="AW445" s="403"/>
      <c r="AX445" s="403"/>
      <c r="AY445" s="403"/>
      <c r="AZ445" s="403"/>
      <c r="BA445" s="403"/>
    </row>
    <row r="446" spans="1:53" ht="24.75" hidden="1">
      <c r="A446" s="271"/>
      <c r="B446" s="78" t="str">
        <f t="shared" si="322"/>
        <v>136500052005231</v>
      </c>
      <c r="C446" s="445">
        <v>2023</v>
      </c>
      <c r="D446" s="406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28">
        <v>1</v>
      </c>
      <c r="L446" s="428"/>
      <c r="M446" s="408" t="s">
        <v>342</v>
      </c>
      <c r="N446" s="409">
        <f>IFERROR(VLOOKUP($B446,[5]OAX!$B$51:$S$1085,13,0),0)</f>
        <v>0</v>
      </c>
      <c r="O446" s="409">
        <f>IFERROR(VLOOKUP($B446,[5]OAX!$B$51:$S$1085,14,0),0)</f>
        <v>0</v>
      </c>
      <c r="P446" s="409">
        <f t="shared" si="313"/>
        <v>0</v>
      </c>
      <c r="Q446" s="430" t="s">
        <v>59</v>
      </c>
      <c r="R446" s="411">
        <f>IFERROR(VLOOKUP($B446,[5]OAX!$B$51:$S$1085,17,0),0)</f>
        <v>0</v>
      </c>
      <c r="S446" s="411">
        <f>IFERROR(VLOOKUP($B446,[5]OAX!$B$51:$S$1085,18,0),0)</f>
        <v>0</v>
      </c>
      <c r="T446" s="409">
        <v>0</v>
      </c>
      <c r="U446" s="409">
        <v>0</v>
      </c>
      <c r="V446" s="409">
        <v>0</v>
      </c>
      <c r="W446" s="409">
        <v>0</v>
      </c>
      <c r="X446" s="409">
        <v>0</v>
      </c>
      <c r="Y446" s="409">
        <v>0</v>
      </c>
      <c r="Z446" s="409">
        <v>0</v>
      </c>
      <c r="AA446" s="409">
        <v>0</v>
      </c>
      <c r="AB446" s="409">
        <f t="shared" ref="AB446:AC449" si="356">N446+T446-X446</f>
        <v>0</v>
      </c>
      <c r="AC446" s="409">
        <f t="shared" si="356"/>
        <v>0</v>
      </c>
      <c r="AD446" s="409">
        <f t="shared" si="344"/>
        <v>0</v>
      </c>
      <c r="AE446" s="409">
        <v>0</v>
      </c>
      <c r="AF446" s="409">
        <v>0</v>
      </c>
      <c r="AG446" s="409">
        <f t="shared" si="345"/>
        <v>0</v>
      </c>
      <c r="AH446" s="409">
        <v>0</v>
      </c>
      <c r="AI446" s="409">
        <v>0</v>
      </c>
      <c r="AJ446" s="409">
        <f t="shared" si="346"/>
        <v>0</v>
      </c>
      <c r="AK446" s="409">
        <v>0</v>
      </c>
      <c r="AL446" s="409">
        <v>0</v>
      </c>
      <c r="AM446" s="409">
        <f t="shared" si="347"/>
        <v>0</v>
      </c>
      <c r="AN446" s="409">
        <v>0</v>
      </c>
      <c r="AO446" s="409">
        <v>0</v>
      </c>
      <c r="AP446" s="409">
        <f t="shared" si="348"/>
        <v>0</v>
      </c>
      <c r="AQ446" s="409">
        <f t="shared" ref="AQ446:AR449" si="357">AB446-AE446--AH446-AK446-AN446</f>
        <v>0</v>
      </c>
      <c r="AR446" s="409">
        <f t="shared" si="357"/>
        <v>0</v>
      </c>
      <c r="AS446" s="409">
        <f t="shared" si="349"/>
        <v>0</v>
      </c>
      <c r="AT446" s="409">
        <f t="shared" ref="AT446:AU449" si="358">R446+V446-Z446</f>
        <v>0</v>
      </c>
      <c r="AU446" s="409">
        <f t="shared" si="358"/>
        <v>0</v>
      </c>
      <c r="AV446" s="409">
        <v>0</v>
      </c>
      <c r="AW446" s="409">
        <v>0</v>
      </c>
      <c r="AX446" s="409">
        <v>0</v>
      </c>
      <c r="AY446" s="409">
        <v>0</v>
      </c>
      <c r="AZ446" s="409">
        <f t="shared" si="353"/>
        <v>0</v>
      </c>
      <c r="BA446" s="409">
        <f t="shared" si="353"/>
        <v>0</v>
      </c>
    </row>
    <row r="447" spans="1:53" ht="24.75" hidden="1">
      <c r="A447" s="271"/>
      <c r="B447" s="78" t="str">
        <f t="shared" si="322"/>
        <v>136500052005232</v>
      </c>
      <c r="C447" s="445">
        <v>2023</v>
      </c>
      <c r="D447" s="406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28">
        <v>2</v>
      </c>
      <c r="L447" s="428"/>
      <c r="M447" s="408" t="s">
        <v>343</v>
      </c>
      <c r="N447" s="409">
        <f>IFERROR(VLOOKUP($B447,[5]OAX!$B$51:$S$1085,13,0),0)</f>
        <v>0</v>
      </c>
      <c r="O447" s="409">
        <f>IFERROR(VLOOKUP($B447,[5]OAX!$B$51:$S$1085,14,0),0)</f>
        <v>0</v>
      </c>
      <c r="P447" s="409">
        <f t="shared" si="313"/>
        <v>0</v>
      </c>
      <c r="Q447" s="430" t="s">
        <v>59</v>
      </c>
      <c r="R447" s="411">
        <f>IFERROR(VLOOKUP($B447,[5]OAX!$B$51:$S$1085,17,0),0)</f>
        <v>0</v>
      </c>
      <c r="S447" s="411">
        <f>IFERROR(VLOOKUP($B447,[5]OAX!$B$51:$S$1085,18,0),0)</f>
        <v>0</v>
      </c>
      <c r="T447" s="409">
        <v>0</v>
      </c>
      <c r="U447" s="409">
        <v>0</v>
      </c>
      <c r="V447" s="409">
        <v>0</v>
      </c>
      <c r="W447" s="409">
        <v>0</v>
      </c>
      <c r="X447" s="409">
        <v>0</v>
      </c>
      <c r="Y447" s="409">
        <v>0</v>
      </c>
      <c r="Z447" s="409">
        <v>0</v>
      </c>
      <c r="AA447" s="409">
        <v>0</v>
      </c>
      <c r="AB447" s="409">
        <f t="shared" si="356"/>
        <v>0</v>
      </c>
      <c r="AC447" s="409">
        <f t="shared" si="356"/>
        <v>0</v>
      </c>
      <c r="AD447" s="409">
        <f t="shared" si="344"/>
        <v>0</v>
      </c>
      <c r="AE447" s="409">
        <v>0</v>
      </c>
      <c r="AF447" s="409">
        <v>0</v>
      </c>
      <c r="AG447" s="409">
        <f t="shared" si="345"/>
        <v>0</v>
      </c>
      <c r="AH447" s="409">
        <v>0</v>
      </c>
      <c r="AI447" s="409">
        <v>0</v>
      </c>
      <c r="AJ447" s="409">
        <f t="shared" si="346"/>
        <v>0</v>
      </c>
      <c r="AK447" s="409">
        <v>0</v>
      </c>
      <c r="AL447" s="409">
        <v>0</v>
      </c>
      <c r="AM447" s="409">
        <f t="shared" si="347"/>
        <v>0</v>
      </c>
      <c r="AN447" s="409">
        <v>0</v>
      </c>
      <c r="AO447" s="409">
        <v>0</v>
      </c>
      <c r="AP447" s="409">
        <f t="shared" si="348"/>
        <v>0</v>
      </c>
      <c r="AQ447" s="409">
        <f t="shared" si="357"/>
        <v>0</v>
      </c>
      <c r="AR447" s="409">
        <f t="shared" si="357"/>
        <v>0</v>
      </c>
      <c r="AS447" s="409">
        <f t="shared" si="349"/>
        <v>0</v>
      </c>
      <c r="AT447" s="409">
        <f t="shared" si="358"/>
        <v>0</v>
      </c>
      <c r="AU447" s="409">
        <f t="shared" si="358"/>
        <v>0</v>
      </c>
      <c r="AV447" s="409">
        <v>0</v>
      </c>
      <c r="AW447" s="409">
        <v>0</v>
      </c>
      <c r="AX447" s="409">
        <v>0</v>
      </c>
      <c r="AY447" s="409">
        <v>0</v>
      </c>
      <c r="AZ447" s="409">
        <f t="shared" si="353"/>
        <v>0</v>
      </c>
      <c r="BA447" s="409">
        <f t="shared" si="353"/>
        <v>0</v>
      </c>
    </row>
    <row r="448" spans="1:53" ht="24.75" hidden="1">
      <c r="A448" s="271"/>
      <c r="B448" s="78" t="str">
        <f t="shared" si="322"/>
        <v>136500052005233</v>
      </c>
      <c r="C448" s="445">
        <v>2023</v>
      </c>
      <c r="D448" s="406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28">
        <v>3</v>
      </c>
      <c r="L448" s="428"/>
      <c r="M448" s="408" t="s">
        <v>344</v>
      </c>
      <c r="N448" s="409">
        <f>IFERROR(VLOOKUP($B448,[5]OAX!$B$51:$S$1085,13,0),0)</f>
        <v>0</v>
      </c>
      <c r="O448" s="409">
        <f>IFERROR(VLOOKUP($B448,[5]OAX!$B$51:$S$1085,14,0),0)</f>
        <v>0</v>
      </c>
      <c r="P448" s="409">
        <f t="shared" si="313"/>
        <v>0</v>
      </c>
      <c r="Q448" s="430" t="s">
        <v>59</v>
      </c>
      <c r="R448" s="411">
        <f>IFERROR(VLOOKUP($B448,[5]OAX!$B$51:$S$1085,17,0),0)</f>
        <v>0</v>
      </c>
      <c r="S448" s="411">
        <f>IFERROR(VLOOKUP($B448,[5]OAX!$B$51:$S$1085,18,0),0)</f>
        <v>0</v>
      </c>
      <c r="T448" s="409">
        <v>0</v>
      </c>
      <c r="U448" s="409">
        <v>0</v>
      </c>
      <c r="V448" s="409">
        <v>0</v>
      </c>
      <c r="W448" s="409">
        <v>0</v>
      </c>
      <c r="X448" s="409">
        <v>0</v>
      </c>
      <c r="Y448" s="409">
        <v>0</v>
      </c>
      <c r="Z448" s="409">
        <v>0</v>
      </c>
      <c r="AA448" s="409">
        <v>0</v>
      </c>
      <c r="AB448" s="409">
        <f t="shared" si="356"/>
        <v>0</v>
      </c>
      <c r="AC448" s="409">
        <f t="shared" si="356"/>
        <v>0</v>
      </c>
      <c r="AD448" s="409">
        <f t="shared" si="344"/>
        <v>0</v>
      </c>
      <c r="AE448" s="409">
        <v>0</v>
      </c>
      <c r="AF448" s="409">
        <v>0</v>
      </c>
      <c r="AG448" s="409">
        <f t="shared" si="345"/>
        <v>0</v>
      </c>
      <c r="AH448" s="409">
        <v>0</v>
      </c>
      <c r="AI448" s="409">
        <v>0</v>
      </c>
      <c r="AJ448" s="409">
        <f t="shared" si="346"/>
        <v>0</v>
      </c>
      <c r="AK448" s="409">
        <v>0</v>
      </c>
      <c r="AL448" s="409">
        <v>0</v>
      </c>
      <c r="AM448" s="409">
        <f t="shared" si="347"/>
        <v>0</v>
      </c>
      <c r="AN448" s="409">
        <v>0</v>
      </c>
      <c r="AO448" s="409">
        <v>0</v>
      </c>
      <c r="AP448" s="409">
        <f t="shared" si="348"/>
        <v>0</v>
      </c>
      <c r="AQ448" s="409">
        <f t="shared" si="357"/>
        <v>0</v>
      </c>
      <c r="AR448" s="409">
        <f t="shared" si="357"/>
        <v>0</v>
      </c>
      <c r="AS448" s="409">
        <f t="shared" si="349"/>
        <v>0</v>
      </c>
      <c r="AT448" s="409">
        <f t="shared" si="358"/>
        <v>0</v>
      </c>
      <c r="AU448" s="409">
        <f t="shared" si="358"/>
        <v>0</v>
      </c>
      <c r="AV448" s="409">
        <v>0</v>
      </c>
      <c r="AW448" s="409">
        <v>0</v>
      </c>
      <c r="AX448" s="409">
        <v>0</v>
      </c>
      <c r="AY448" s="409">
        <v>0</v>
      </c>
      <c r="AZ448" s="409">
        <f t="shared" si="353"/>
        <v>0</v>
      </c>
      <c r="BA448" s="409">
        <f t="shared" si="353"/>
        <v>0</v>
      </c>
    </row>
    <row r="449" spans="1:53" ht="24.75" hidden="1">
      <c r="A449" s="271"/>
      <c r="B449" s="78" t="str">
        <f t="shared" si="322"/>
        <v>136500052005234</v>
      </c>
      <c r="C449" s="445">
        <v>2023</v>
      </c>
      <c r="D449" s="406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28">
        <v>4</v>
      </c>
      <c r="L449" s="428"/>
      <c r="M449" s="408" t="s">
        <v>345</v>
      </c>
      <c r="N449" s="409">
        <f>IFERROR(VLOOKUP($B449,[5]OAX!$B$51:$S$1085,13,0),0)</f>
        <v>0</v>
      </c>
      <c r="O449" s="409">
        <f>IFERROR(VLOOKUP($B449,[5]OAX!$B$51:$S$1085,14,0),0)</f>
        <v>0</v>
      </c>
      <c r="P449" s="409">
        <f t="shared" si="313"/>
        <v>0</v>
      </c>
      <c r="Q449" s="430" t="s">
        <v>59</v>
      </c>
      <c r="R449" s="411">
        <f>IFERROR(VLOOKUP($B449,[5]OAX!$B$51:$S$1085,17,0),0)</f>
        <v>0</v>
      </c>
      <c r="S449" s="411">
        <f>IFERROR(VLOOKUP($B449,[5]OAX!$B$51:$S$1085,18,0),0)</f>
        <v>0</v>
      </c>
      <c r="T449" s="409">
        <v>0</v>
      </c>
      <c r="U449" s="409">
        <v>0</v>
      </c>
      <c r="V449" s="409">
        <v>0</v>
      </c>
      <c r="W449" s="409">
        <v>0</v>
      </c>
      <c r="X449" s="409">
        <v>0</v>
      </c>
      <c r="Y449" s="409">
        <v>0</v>
      </c>
      <c r="Z449" s="409">
        <v>0</v>
      </c>
      <c r="AA449" s="409">
        <v>0</v>
      </c>
      <c r="AB449" s="409">
        <f t="shared" si="356"/>
        <v>0</v>
      </c>
      <c r="AC449" s="409">
        <f t="shared" si="356"/>
        <v>0</v>
      </c>
      <c r="AD449" s="409">
        <f t="shared" si="344"/>
        <v>0</v>
      </c>
      <c r="AE449" s="409">
        <v>0</v>
      </c>
      <c r="AF449" s="409">
        <v>0</v>
      </c>
      <c r="AG449" s="409">
        <f t="shared" si="345"/>
        <v>0</v>
      </c>
      <c r="AH449" s="409">
        <v>0</v>
      </c>
      <c r="AI449" s="409">
        <v>0</v>
      </c>
      <c r="AJ449" s="409">
        <f t="shared" si="346"/>
        <v>0</v>
      </c>
      <c r="AK449" s="409">
        <v>0</v>
      </c>
      <c r="AL449" s="409">
        <v>0</v>
      </c>
      <c r="AM449" s="409">
        <f t="shared" si="347"/>
        <v>0</v>
      </c>
      <c r="AN449" s="409">
        <v>0</v>
      </c>
      <c r="AO449" s="409">
        <v>0</v>
      </c>
      <c r="AP449" s="409">
        <f t="shared" si="348"/>
        <v>0</v>
      </c>
      <c r="AQ449" s="409">
        <f t="shared" si="357"/>
        <v>0</v>
      </c>
      <c r="AR449" s="409">
        <f t="shared" si="357"/>
        <v>0</v>
      </c>
      <c r="AS449" s="409">
        <f t="shared" si="349"/>
        <v>0</v>
      </c>
      <c r="AT449" s="409">
        <f t="shared" si="358"/>
        <v>0</v>
      </c>
      <c r="AU449" s="409">
        <f t="shared" si="358"/>
        <v>0</v>
      </c>
      <c r="AV449" s="409">
        <v>0</v>
      </c>
      <c r="AW449" s="409">
        <v>0</v>
      </c>
      <c r="AX449" s="409">
        <v>0</v>
      </c>
      <c r="AY449" s="409">
        <v>0</v>
      </c>
      <c r="AZ449" s="409">
        <f t="shared" si="353"/>
        <v>0</v>
      </c>
      <c r="BA449" s="409">
        <f t="shared" si="353"/>
        <v>0</v>
      </c>
    </row>
    <row r="450" spans="1:53" ht="24.75" hidden="1">
      <c r="A450" s="271"/>
      <c r="B450" s="78" t="str">
        <f t="shared" si="322"/>
        <v>13650005300</v>
      </c>
      <c r="C450" s="422">
        <v>2023</v>
      </c>
      <c r="D450" s="422">
        <v>20</v>
      </c>
      <c r="E450" s="422">
        <v>1</v>
      </c>
      <c r="F450" s="422">
        <v>3</v>
      </c>
      <c r="G450" s="422">
        <v>6</v>
      </c>
      <c r="H450" s="422">
        <v>5000</v>
      </c>
      <c r="I450" s="422">
        <v>5300</v>
      </c>
      <c r="J450" s="422"/>
      <c r="K450" s="448"/>
      <c r="L450" s="448"/>
      <c r="M450" s="396" t="s">
        <v>346</v>
      </c>
      <c r="N450" s="397">
        <f>+N451</f>
        <v>0</v>
      </c>
      <c r="O450" s="397">
        <f>+O451</f>
        <v>0</v>
      </c>
      <c r="P450" s="397">
        <f t="shared" si="313"/>
        <v>0</v>
      </c>
      <c r="Q450" s="448"/>
      <c r="R450" s="448"/>
      <c r="S450" s="448"/>
      <c r="T450" s="397">
        <f>+T451</f>
        <v>0</v>
      </c>
      <c r="U450" s="397">
        <f t="shared" ref="U450:AC450" si="359">+U451</f>
        <v>0</v>
      </c>
      <c r="V450" s="397">
        <f t="shared" si="359"/>
        <v>0</v>
      </c>
      <c r="W450" s="397">
        <f t="shared" si="359"/>
        <v>0</v>
      </c>
      <c r="X450" s="397">
        <f t="shared" si="359"/>
        <v>0</v>
      </c>
      <c r="Y450" s="397">
        <f t="shared" si="359"/>
        <v>0</v>
      </c>
      <c r="Z450" s="397">
        <f t="shared" si="359"/>
        <v>0</v>
      </c>
      <c r="AA450" s="397">
        <f t="shared" si="359"/>
        <v>0</v>
      </c>
      <c r="AB450" s="397">
        <f t="shared" si="359"/>
        <v>0</v>
      </c>
      <c r="AC450" s="397">
        <f t="shared" si="359"/>
        <v>0</v>
      </c>
      <c r="AD450" s="397">
        <f t="shared" si="344"/>
        <v>0</v>
      </c>
      <c r="AE450" s="397">
        <f>+AE451</f>
        <v>0</v>
      </c>
      <c r="AF450" s="397">
        <f>+AF451</f>
        <v>0</v>
      </c>
      <c r="AG450" s="397">
        <f t="shared" si="345"/>
        <v>0</v>
      </c>
      <c r="AH450" s="397">
        <f>+AH451</f>
        <v>0</v>
      </c>
      <c r="AI450" s="397">
        <f>+AI451</f>
        <v>0</v>
      </c>
      <c r="AJ450" s="397">
        <f t="shared" si="346"/>
        <v>0</v>
      </c>
      <c r="AK450" s="397">
        <f>+AK451</f>
        <v>0</v>
      </c>
      <c r="AL450" s="397">
        <f>+AL451</f>
        <v>0</v>
      </c>
      <c r="AM450" s="397">
        <f t="shared" si="347"/>
        <v>0</v>
      </c>
      <c r="AN450" s="397">
        <f>+AN451</f>
        <v>0</v>
      </c>
      <c r="AO450" s="397">
        <f>+AO451</f>
        <v>0</v>
      </c>
      <c r="AP450" s="397">
        <f t="shared" si="348"/>
        <v>0</v>
      </c>
      <c r="AQ450" s="397">
        <f>+AQ451</f>
        <v>0</v>
      </c>
      <c r="AR450" s="397">
        <f>+AR451</f>
        <v>0</v>
      </c>
      <c r="AS450" s="397">
        <f t="shared" si="349"/>
        <v>0</v>
      </c>
      <c r="AT450" s="397"/>
      <c r="AU450" s="397"/>
      <c r="AV450" s="397"/>
      <c r="AW450" s="397"/>
      <c r="AX450" s="397"/>
      <c r="AY450" s="397"/>
      <c r="AZ450" s="397"/>
      <c r="BA450" s="397"/>
    </row>
    <row r="451" spans="1:53" ht="24.75" hidden="1">
      <c r="A451" s="271"/>
      <c r="B451" s="78" t="str">
        <f t="shared" si="322"/>
        <v>13650005300531</v>
      </c>
      <c r="C451" s="425">
        <v>2023</v>
      </c>
      <c r="D451" s="425">
        <v>20</v>
      </c>
      <c r="E451" s="425">
        <v>1</v>
      </c>
      <c r="F451" s="425">
        <v>3</v>
      </c>
      <c r="G451" s="425">
        <v>6</v>
      </c>
      <c r="H451" s="425">
        <v>5000</v>
      </c>
      <c r="I451" s="425">
        <v>5300</v>
      </c>
      <c r="J451" s="425">
        <v>531</v>
      </c>
      <c r="K451" s="425"/>
      <c r="L451" s="425"/>
      <c r="M451" s="402" t="s">
        <v>347</v>
      </c>
      <c r="N451" s="403">
        <f>SUM(N452:N591)</f>
        <v>0</v>
      </c>
      <c r="O451" s="403">
        <f>SUM(O452:O591)</f>
        <v>0</v>
      </c>
      <c r="P451" s="403">
        <f t="shared" si="313"/>
        <v>0</v>
      </c>
      <c r="Q451" s="404"/>
      <c r="R451" s="404"/>
      <c r="S451" s="404"/>
      <c r="T451" s="403">
        <f>SUM(T452:T591)</f>
        <v>0</v>
      </c>
      <c r="U451" s="403">
        <f t="shared" ref="U451:AC451" si="360">SUM(U452:U591)</f>
        <v>0</v>
      </c>
      <c r="V451" s="403">
        <f t="shared" si="360"/>
        <v>0</v>
      </c>
      <c r="W451" s="403">
        <f t="shared" si="360"/>
        <v>0</v>
      </c>
      <c r="X451" s="403">
        <f t="shared" si="360"/>
        <v>0</v>
      </c>
      <c r="Y451" s="403">
        <f t="shared" si="360"/>
        <v>0</v>
      </c>
      <c r="Z451" s="403">
        <f t="shared" si="360"/>
        <v>0</v>
      </c>
      <c r="AA451" s="403">
        <f t="shared" si="360"/>
        <v>0</v>
      </c>
      <c r="AB451" s="403">
        <f t="shared" si="360"/>
        <v>0</v>
      </c>
      <c r="AC451" s="403">
        <f t="shared" si="360"/>
        <v>0</v>
      </c>
      <c r="AD451" s="403">
        <f t="shared" si="344"/>
        <v>0</v>
      </c>
      <c r="AE451" s="403">
        <f>SUM(AE452:AE591)</f>
        <v>0</v>
      </c>
      <c r="AF451" s="403">
        <f>SUM(AF452:AF591)</f>
        <v>0</v>
      </c>
      <c r="AG451" s="403">
        <f t="shared" si="345"/>
        <v>0</v>
      </c>
      <c r="AH451" s="403">
        <f>SUM(AH452:AH591)</f>
        <v>0</v>
      </c>
      <c r="AI451" s="403">
        <f>SUM(AI452:AI591)</f>
        <v>0</v>
      </c>
      <c r="AJ451" s="403">
        <f t="shared" si="346"/>
        <v>0</v>
      </c>
      <c r="AK451" s="403">
        <f>SUM(AK452:AK591)</f>
        <v>0</v>
      </c>
      <c r="AL451" s="403">
        <f>SUM(AL452:AL591)</f>
        <v>0</v>
      </c>
      <c r="AM451" s="403">
        <f t="shared" si="347"/>
        <v>0</v>
      </c>
      <c r="AN451" s="403">
        <f>SUM(AN452:AN591)</f>
        <v>0</v>
      </c>
      <c r="AO451" s="403">
        <f>SUM(AO452:AO591)</f>
        <v>0</v>
      </c>
      <c r="AP451" s="403">
        <f t="shared" si="348"/>
        <v>0</v>
      </c>
      <c r="AQ451" s="403">
        <f>SUM(AQ452:AQ591)</f>
        <v>0</v>
      </c>
      <c r="AR451" s="403">
        <f>SUM(AR452:AR591)</f>
        <v>0</v>
      </c>
      <c r="AS451" s="403">
        <f t="shared" si="349"/>
        <v>0</v>
      </c>
      <c r="AT451" s="403"/>
      <c r="AU451" s="403"/>
      <c r="AV451" s="403"/>
      <c r="AW451" s="403"/>
      <c r="AX451" s="403"/>
      <c r="AY451" s="403"/>
      <c r="AZ451" s="403"/>
      <c r="BA451" s="403"/>
    </row>
    <row r="452" spans="1:53" ht="24.75" hidden="1">
      <c r="A452" s="271"/>
      <c r="B452" s="78" t="str">
        <f t="shared" si="322"/>
        <v>136500053005311</v>
      </c>
      <c r="C452" s="445">
        <v>2023</v>
      </c>
      <c r="D452" s="406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28">
        <v>1</v>
      </c>
      <c r="L452" s="428"/>
      <c r="M452" s="408" t="s">
        <v>348</v>
      </c>
      <c r="N452" s="409">
        <f>IFERROR(VLOOKUP($B452,[5]OAX!$B$51:$S$1085,13,0),0)</f>
        <v>0</v>
      </c>
      <c r="O452" s="409">
        <f>IFERROR(VLOOKUP($B452,[5]OAX!$B$51:$S$1085,14,0),0)</f>
        <v>0</v>
      </c>
      <c r="P452" s="409">
        <f t="shared" si="313"/>
        <v>0</v>
      </c>
      <c r="Q452" s="410" t="s">
        <v>59</v>
      </c>
      <c r="R452" s="411">
        <f>IFERROR(VLOOKUP($B452,[5]OAX!$B$51:$S$1085,17,0),0)</f>
        <v>0</v>
      </c>
      <c r="S452" s="411">
        <f>IFERROR(VLOOKUP($B452,[5]OAX!$B$51:$S$1085,18,0),0)</f>
        <v>0</v>
      </c>
      <c r="T452" s="409">
        <v>0</v>
      </c>
      <c r="U452" s="409">
        <v>0</v>
      </c>
      <c r="V452" s="409">
        <v>0</v>
      </c>
      <c r="W452" s="409">
        <v>0</v>
      </c>
      <c r="X452" s="409">
        <v>0</v>
      </c>
      <c r="Y452" s="409">
        <v>0</v>
      </c>
      <c r="Z452" s="409">
        <v>0</v>
      </c>
      <c r="AA452" s="409">
        <v>0</v>
      </c>
      <c r="AB452" s="409">
        <f t="shared" ref="AB452:AC483" si="361">N452+T452-X452</f>
        <v>0</v>
      </c>
      <c r="AC452" s="409">
        <f t="shared" si="361"/>
        <v>0</v>
      </c>
      <c r="AD452" s="409">
        <f t="shared" si="344"/>
        <v>0</v>
      </c>
      <c r="AE452" s="409">
        <v>0</v>
      </c>
      <c r="AF452" s="409">
        <v>0</v>
      </c>
      <c r="AG452" s="409">
        <f t="shared" si="345"/>
        <v>0</v>
      </c>
      <c r="AH452" s="409">
        <v>0</v>
      </c>
      <c r="AI452" s="409">
        <v>0</v>
      </c>
      <c r="AJ452" s="409">
        <f t="shared" si="346"/>
        <v>0</v>
      </c>
      <c r="AK452" s="409">
        <v>0</v>
      </c>
      <c r="AL452" s="409">
        <v>0</v>
      </c>
      <c r="AM452" s="409">
        <f t="shared" si="347"/>
        <v>0</v>
      </c>
      <c r="AN452" s="409">
        <v>0</v>
      </c>
      <c r="AO452" s="409">
        <v>0</v>
      </c>
      <c r="AP452" s="409">
        <f t="shared" si="348"/>
        <v>0</v>
      </c>
      <c r="AQ452" s="409">
        <f t="shared" ref="AQ452:AR483" si="362">AB452-AE452--AH452-AK452-AN452</f>
        <v>0</v>
      </c>
      <c r="AR452" s="409">
        <f t="shared" si="362"/>
        <v>0</v>
      </c>
      <c r="AS452" s="409">
        <f t="shared" si="349"/>
        <v>0</v>
      </c>
      <c r="AT452" s="409">
        <f t="shared" ref="AT452:AU483" si="363">R452+V452-Z452</f>
        <v>0</v>
      </c>
      <c r="AU452" s="409">
        <f t="shared" si="363"/>
        <v>0</v>
      </c>
      <c r="AV452" s="409">
        <v>0</v>
      </c>
      <c r="AW452" s="409">
        <v>0</v>
      </c>
      <c r="AX452" s="409">
        <v>0</v>
      </c>
      <c r="AY452" s="409">
        <v>0</v>
      </c>
      <c r="AZ452" s="409">
        <f t="shared" si="353"/>
        <v>0</v>
      </c>
      <c r="BA452" s="409">
        <f t="shared" si="353"/>
        <v>0</v>
      </c>
    </row>
    <row r="453" spans="1:53" ht="24.75" hidden="1">
      <c r="A453" s="271"/>
      <c r="B453" s="78" t="str">
        <f t="shared" si="322"/>
        <v>136500053005312</v>
      </c>
      <c r="C453" s="445">
        <v>2023</v>
      </c>
      <c r="D453" s="406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28">
        <v>2</v>
      </c>
      <c r="L453" s="428"/>
      <c r="M453" s="408" t="s">
        <v>349</v>
      </c>
      <c r="N453" s="409">
        <f>IFERROR(VLOOKUP($B453,[5]OAX!$B$51:$S$1085,13,0),0)</f>
        <v>0</v>
      </c>
      <c r="O453" s="409">
        <f>IFERROR(VLOOKUP($B453,[5]OAX!$B$51:$S$1085,14,0),0)</f>
        <v>0</v>
      </c>
      <c r="P453" s="409">
        <f t="shared" si="313"/>
        <v>0</v>
      </c>
      <c r="Q453" s="410" t="s">
        <v>59</v>
      </c>
      <c r="R453" s="411">
        <f>IFERROR(VLOOKUP($B453,[5]OAX!$B$51:$S$1085,17,0),0)</f>
        <v>0</v>
      </c>
      <c r="S453" s="411">
        <f>IFERROR(VLOOKUP($B453,[5]OAX!$B$51:$S$1085,18,0),0)</f>
        <v>0</v>
      </c>
      <c r="T453" s="409">
        <v>0</v>
      </c>
      <c r="U453" s="409">
        <v>0</v>
      </c>
      <c r="V453" s="409">
        <v>0</v>
      </c>
      <c r="W453" s="409">
        <v>0</v>
      </c>
      <c r="X453" s="409">
        <v>0</v>
      </c>
      <c r="Y453" s="409">
        <v>0</v>
      </c>
      <c r="Z453" s="409">
        <v>0</v>
      </c>
      <c r="AA453" s="409">
        <v>0</v>
      </c>
      <c r="AB453" s="409">
        <f t="shared" si="361"/>
        <v>0</v>
      </c>
      <c r="AC453" s="409">
        <f t="shared" si="361"/>
        <v>0</v>
      </c>
      <c r="AD453" s="409">
        <f t="shared" si="344"/>
        <v>0</v>
      </c>
      <c r="AE453" s="409">
        <v>0</v>
      </c>
      <c r="AF453" s="409">
        <v>0</v>
      </c>
      <c r="AG453" s="409">
        <f t="shared" si="345"/>
        <v>0</v>
      </c>
      <c r="AH453" s="409">
        <v>0</v>
      </c>
      <c r="AI453" s="409">
        <v>0</v>
      </c>
      <c r="AJ453" s="409">
        <f t="shared" si="346"/>
        <v>0</v>
      </c>
      <c r="AK453" s="409">
        <v>0</v>
      </c>
      <c r="AL453" s="409">
        <v>0</v>
      </c>
      <c r="AM453" s="409">
        <f t="shared" si="347"/>
        <v>0</v>
      </c>
      <c r="AN453" s="409">
        <v>0</v>
      </c>
      <c r="AO453" s="409">
        <v>0</v>
      </c>
      <c r="AP453" s="409">
        <f t="shared" si="348"/>
        <v>0</v>
      </c>
      <c r="AQ453" s="409">
        <f t="shared" si="362"/>
        <v>0</v>
      </c>
      <c r="AR453" s="409">
        <f t="shared" si="362"/>
        <v>0</v>
      </c>
      <c r="AS453" s="409">
        <f t="shared" si="349"/>
        <v>0</v>
      </c>
      <c r="AT453" s="409">
        <f t="shared" si="363"/>
        <v>0</v>
      </c>
      <c r="AU453" s="409">
        <f t="shared" si="363"/>
        <v>0</v>
      </c>
      <c r="AV453" s="409">
        <v>0</v>
      </c>
      <c r="AW453" s="409">
        <v>0</v>
      </c>
      <c r="AX453" s="409">
        <v>0</v>
      </c>
      <c r="AY453" s="409">
        <v>0</v>
      </c>
      <c r="AZ453" s="409">
        <f t="shared" si="353"/>
        <v>0</v>
      </c>
      <c r="BA453" s="409">
        <f t="shared" si="353"/>
        <v>0</v>
      </c>
    </row>
    <row r="454" spans="1:53" ht="24.75" hidden="1">
      <c r="A454" s="271"/>
      <c r="B454" s="78" t="str">
        <f t="shared" si="322"/>
        <v>136500053005313</v>
      </c>
      <c r="C454" s="445">
        <v>2023</v>
      </c>
      <c r="D454" s="406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28">
        <v>3</v>
      </c>
      <c r="L454" s="428"/>
      <c r="M454" s="408" t="s">
        <v>350</v>
      </c>
      <c r="N454" s="409">
        <f>IFERROR(VLOOKUP($B454,[5]OAX!$B$51:$S$1085,13,0),0)</f>
        <v>0</v>
      </c>
      <c r="O454" s="409">
        <f>IFERROR(VLOOKUP($B454,[5]OAX!$B$51:$S$1085,14,0),0)</f>
        <v>0</v>
      </c>
      <c r="P454" s="409">
        <f t="shared" si="313"/>
        <v>0</v>
      </c>
      <c r="Q454" s="410" t="s">
        <v>59</v>
      </c>
      <c r="R454" s="411">
        <f>IFERROR(VLOOKUP($B454,[5]OAX!$B$51:$S$1085,17,0),0)</f>
        <v>0</v>
      </c>
      <c r="S454" s="411">
        <f>IFERROR(VLOOKUP($B454,[5]OAX!$B$51:$S$1085,18,0),0)</f>
        <v>0</v>
      </c>
      <c r="T454" s="409">
        <v>0</v>
      </c>
      <c r="U454" s="409">
        <v>0</v>
      </c>
      <c r="V454" s="409">
        <v>0</v>
      </c>
      <c r="W454" s="409">
        <v>0</v>
      </c>
      <c r="X454" s="409">
        <v>0</v>
      </c>
      <c r="Y454" s="409">
        <v>0</v>
      </c>
      <c r="Z454" s="409">
        <v>0</v>
      </c>
      <c r="AA454" s="409">
        <v>0</v>
      </c>
      <c r="AB454" s="409">
        <f t="shared" si="361"/>
        <v>0</v>
      </c>
      <c r="AC454" s="409">
        <f t="shared" si="361"/>
        <v>0</v>
      </c>
      <c r="AD454" s="409">
        <f t="shared" si="344"/>
        <v>0</v>
      </c>
      <c r="AE454" s="409">
        <v>0</v>
      </c>
      <c r="AF454" s="409">
        <v>0</v>
      </c>
      <c r="AG454" s="409">
        <f t="shared" si="345"/>
        <v>0</v>
      </c>
      <c r="AH454" s="409">
        <v>0</v>
      </c>
      <c r="AI454" s="409">
        <v>0</v>
      </c>
      <c r="AJ454" s="409">
        <f t="shared" si="346"/>
        <v>0</v>
      </c>
      <c r="AK454" s="409">
        <v>0</v>
      </c>
      <c r="AL454" s="409">
        <v>0</v>
      </c>
      <c r="AM454" s="409">
        <f t="shared" si="347"/>
        <v>0</v>
      </c>
      <c r="AN454" s="409">
        <v>0</v>
      </c>
      <c r="AO454" s="409">
        <v>0</v>
      </c>
      <c r="AP454" s="409">
        <f t="shared" si="348"/>
        <v>0</v>
      </c>
      <c r="AQ454" s="409">
        <f t="shared" si="362"/>
        <v>0</v>
      </c>
      <c r="AR454" s="409">
        <f t="shared" si="362"/>
        <v>0</v>
      </c>
      <c r="AS454" s="409">
        <f t="shared" si="349"/>
        <v>0</v>
      </c>
      <c r="AT454" s="409">
        <f t="shared" si="363"/>
        <v>0</v>
      </c>
      <c r="AU454" s="409">
        <f t="shared" si="363"/>
        <v>0</v>
      </c>
      <c r="AV454" s="409">
        <v>0</v>
      </c>
      <c r="AW454" s="409">
        <v>0</v>
      </c>
      <c r="AX454" s="409">
        <v>0</v>
      </c>
      <c r="AY454" s="409">
        <v>0</v>
      </c>
      <c r="AZ454" s="409">
        <f t="shared" si="353"/>
        <v>0</v>
      </c>
      <c r="BA454" s="409">
        <f t="shared" si="353"/>
        <v>0</v>
      </c>
    </row>
    <row r="455" spans="1:53" ht="24.75" hidden="1">
      <c r="A455" s="271"/>
      <c r="B455" s="78" t="str">
        <f t="shared" si="322"/>
        <v>136500053005314</v>
      </c>
      <c r="C455" s="445">
        <v>2023</v>
      </c>
      <c r="D455" s="406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28">
        <v>4</v>
      </c>
      <c r="L455" s="428"/>
      <c r="M455" s="408" t="s">
        <v>351</v>
      </c>
      <c r="N455" s="409">
        <f>IFERROR(VLOOKUP($B455,[5]OAX!$B$51:$S$1085,13,0),0)</f>
        <v>0</v>
      </c>
      <c r="O455" s="409">
        <f>IFERROR(VLOOKUP($B455,[5]OAX!$B$51:$S$1085,14,0),0)</f>
        <v>0</v>
      </c>
      <c r="P455" s="409">
        <f t="shared" si="313"/>
        <v>0</v>
      </c>
      <c r="Q455" s="410" t="s">
        <v>59</v>
      </c>
      <c r="R455" s="411">
        <f>IFERROR(VLOOKUP($B455,[5]OAX!$B$51:$S$1085,17,0),0)</f>
        <v>0</v>
      </c>
      <c r="S455" s="411">
        <f>IFERROR(VLOOKUP($B455,[5]OAX!$B$51:$S$1085,18,0),0)</f>
        <v>0</v>
      </c>
      <c r="T455" s="409">
        <v>0</v>
      </c>
      <c r="U455" s="409">
        <v>0</v>
      </c>
      <c r="V455" s="409">
        <v>0</v>
      </c>
      <c r="W455" s="409">
        <v>0</v>
      </c>
      <c r="X455" s="409">
        <v>0</v>
      </c>
      <c r="Y455" s="409">
        <v>0</v>
      </c>
      <c r="Z455" s="409">
        <v>0</v>
      </c>
      <c r="AA455" s="409">
        <v>0</v>
      </c>
      <c r="AB455" s="409">
        <f t="shared" si="361"/>
        <v>0</v>
      </c>
      <c r="AC455" s="409">
        <f t="shared" si="361"/>
        <v>0</v>
      </c>
      <c r="AD455" s="409">
        <f t="shared" si="344"/>
        <v>0</v>
      </c>
      <c r="AE455" s="409">
        <v>0</v>
      </c>
      <c r="AF455" s="409">
        <v>0</v>
      </c>
      <c r="AG455" s="409">
        <f t="shared" si="345"/>
        <v>0</v>
      </c>
      <c r="AH455" s="409">
        <v>0</v>
      </c>
      <c r="AI455" s="409">
        <v>0</v>
      </c>
      <c r="AJ455" s="409">
        <f t="shared" si="346"/>
        <v>0</v>
      </c>
      <c r="AK455" s="409">
        <v>0</v>
      </c>
      <c r="AL455" s="409">
        <v>0</v>
      </c>
      <c r="AM455" s="409">
        <f t="shared" si="347"/>
        <v>0</v>
      </c>
      <c r="AN455" s="409">
        <v>0</v>
      </c>
      <c r="AO455" s="409">
        <v>0</v>
      </c>
      <c r="AP455" s="409">
        <f t="shared" si="348"/>
        <v>0</v>
      </c>
      <c r="AQ455" s="409">
        <f t="shared" si="362"/>
        <v>0</v>
      </c>
      <c r="AR455" s="409">
        <f t="shared" si="362"/>
        <v>0</v>
      </c>
      <c r="AS455" s="409">
        <f t="shared" si="349"/>
        <v>0</v>
      </c>
      <c r="AT455" s="409">
        <f t="shared" si="363"/>
        <v>0</v>
      </c>
      <c r="AU455" s="409">
        <f t="shared" si="363"/>
        <v>0</v>
      </c>
      <c r="AV455" s="409">
        <v>0</v>
      </c>
      <c r="AW455" s="409">
        <v>0</v>
      </c>
      <c r="AX455" s="409">
        <v>0</v>
      </c>
      <c r="AY455" s="409">
        <v>0</v>
      </c>
      <c r="AZ455" s="409">
        <f t="shared" si="353"/>
        <v>0</v>
      </c>
      <c r="BA455" s="409">
        <f t="shared" si="353"/>
        <v>0</v>
      </c>
    </row>
    <row r="456" spans="1:53" ht="24.75" hidden="1">
      <c r="A456" s="271"/>
      <c r="B456" s="78" t="str">
        <f t="shared" si="322"/>
        <v>136500053005315</v>
      </c>
      <c r="C456" s="445">
        <v>2023</v>
      </c>
      <c r="D456" s="406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28">
        <v>5</v>
      </c>
      <c r="L456" s="428"/>
      <c r="M456" s="408" t="s">
        <v>352</v>
      </c>
      <c r="N456" s="409">
        <f>IFERROR(VLOOKUP($B456,[5]OAX!$B$51:$S$1085,13,0),0)</f>
        <v>0</v>
      </c>
      <c r="O456" s="409">
        <f>IFERROR(VLOOKUP($B456,[5]OAX!$B$51:$S$1085,14,0),0)</f>
        <v>0</v>
      </c>
      <c r="P456" s="409">
        <f t="shared" si="313"/>
        <v>0</v>
      </c>
      <c r="Q456" s="410" t="s">
        <v>59</v>
      </c>
      <c r="R456" s="411">
        <f>IFERROR(VLOOKUP($B456,[5]OAX!$B$51:$S$1085,17,0),0)</f>
        <v>0</v>
      </c>
      <c r="S456" s="411">
        <f>IFERROR(VLOOKUP($B456,[5]OAX!$B$51:$S$1085,18,0),0)</f>
        <v>0</v>
      </c>
      <c r="T456" s="409">
        <v>0</v>
      </c>
      <c r="U456" s="409">
        <v>0</v>
      </c>
      <c r="V456" s="409">
        <v>0</v>
      </c>
      <c r="W456" s="409">
        <v>0</v>
      </c>
      <c r="X456" s="409">
        <v>0</v>
      </c>
      <c r="Y456" s="409">
        <v>0</v>
      </c>
      <c r="Z456" s="409">
        <v>0</v>
      </c>
      <c r="AA456" s="409">
        <v>0</v>
      </c>
      <c r="AB456" s="409">
        <f t="shared" si="361"/>
        <v>0</v>
      </c>
      <c r="AC456" s="409">
        <f t="shared" si="361"/>
        <v>0</v>
      </c>
      <c r="AD456" s="409">
        <f t="shared" si="344"/>
        <v>0</v>
      </c>
      <c r="AE456" s="409">
        <v>0</v>
      </c>
      <c r="AF456" s="409">
        <v>0</v>
      </c>
      <c r="AG456" s="409">
        <f t="shared" si="345"/>
        <v>0</v>
      </c>
      <c r="AH456" s="409">
        <v>0</v>
      </c>
      <c r="AI456" s="409">
        <v>0</v>
      </c>
      <c r="AJ456" s="409">
        <f t="shared" si="346"/>
        <v>0</v>
      </c>
      <c r="AK456" s="409">
        <v>0</v>
      </c>
      <c r="AL456" s="409">
        <v>0</v>
      </c>
      <c r="AM456" s="409">
        <f t="shared" si="347"/>
        <v>0</v>
      </c>
      <c r="AN456" s="409">
        <v>0</v>
      </c>
      <c r="AO456" s="409">
        <v>0</v>
      </c>
      <c r="AP456" s="409">
        <f t="shared" si="348"/>
        <v>0</v>
      </c>
      <c r="AQ456" s="409">
        <f t="shared" si="362"/>
        <v>0</v>
      </c>
      <c r="AR456" s="409">
        <f t="shared" si="362"/>
        <v>0</v>
      </c>
      <c r="AS456" s="409">
        <f t="shared" si="349"/>
        <v>0</v>
      </c>
      <c r="AT456" s="409">
        <f t="shared" si="363"/>
        <v>0</v>
      </c>
      <c r="AU456" s="409">
        <f t="shared" si="363"/>
        <v>0</v>
      </c>
      <c r="AV456" s="409">
        <v>0</v>
      </c>
      <c r="AW456" s="409">
        <v>0</v>
      </c>
      <c r="AX456" s="409">
        <v>0</v>
      </c>
      <c r="AY456" s="409">
        <v>0</v>
      </c>
      <c r="AZ456" s="409">
        <f t="shared" si="353"/>
        <v>0</v>
      </c>
      <c r="BA456" s="409">
        <f t="shared" si="353"/>
        <v>0</v>
      </c>
    </row>
    <row r="457" spans="1:53" ht="46.5" hidden="1">
      <c r="A457" s="271"/>
      <c r="B457" s="78" t="str">
        <f t="shared" si="322"/>
        <v>136500053005316</v>
      </c>
      <c r="C457" s="445">
        <v>2023</v>
      </c>
      <c r="D457" s="406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28">
        <v>6</v>
      </c>
      <c r="L457" s="428"/>
      <c r="M457" s="408" t="s">
        <v>353</v>
      </c>
      <c r="N457" s="409">
        <f>IFERROR(VLOOKUP($B457,[5]OAX!$B$51:$S$1085,13,0),0)</f>
        <v>0</v>
      </c>
      <c r="O457" s="409">
        <f>IFERROR(VLOOKUP($B457,[5]OAX!$B$51:$S$1085,14,0),0)</f>
        <v>0</v>
      </c>
      <c r="P457" s="409">
        <f t="shared" si="313"/>
        <v>0</v>
      </c>
      <c r="Q457" s="410" t="s">
        <v>59</v>
      </c>
      <c r="R457" s="411">
        <f>IFERROR(VLOOKUP($B457,[5]OAX!$B$51:$S$1085,17,0),0)</f>
        <v>0</v>
      </c>
      <c r="S457" s="411">
        <f>IFERROR(VLOOKUP($B457,[5]OAX!$B$51:$S$1085,18,0),0)</f>
        <v>0</v>
      </c>
      <c r="T457" s="409">
        <v>0</v>
      </c>
      <c r="U457" s="409">
        <v>0</v>
      </c>
      <c r="V457" s="409">
        <v>0</v>
      </c>
      <c r="W457" s="409">
        <v>0</v>
      </c>
      <c r="X457" s="409">
        <v>0</v>
      </c>
      <c r="Y457" s="409">
        <v>0</v>
      </c>
      <c r="Z457" s="409">
        <v>0</v>
      </c>
      <c r="AA457" s="409">
        <v>0</v>
      </c>
      <c r="AB457" s="409">
        <f t="shared" si="361"/>
        <v>0</v>
      </c>
      <c r="AC457" s="409">
        <f t="shared" si="361"/>
        <v>0</v>
      </c>
      <c r="AD457" s="409">
        <f t="shared" si="344"/>
        <v>0</v>
      </c>
      <c r="AE457" s="409">
        <v>0</v>
      </c>
      <c r="AF457" s="409">
        <v>0</v>
      </c>
      <c r="AG457" s="409">
        <f t="shared" si="345"/>
        <v>0</v>
      </c>
      <c r="AH457" s="409">
        <v>0</v>
      </c>
      <c r="AI457" s="409">
        <v>0</v>
      </c>
      <c r="AJ457" s="409">
        <f t="shared" si="346"/>
        <v>0</v>
      </c>
      <c r="AK457" s="409">
        <v>0</v>
      </c>
      <c r="AL457" s="409">
        <v>0</v>
      </c>
      <c r="AM457" s="409">
        <f t="shared" si="347"/>
        <v>0</v>
      </c>
      <c r="AN457" s="409">
        <v>0</v>
      </c>
      <c r="AO457" s="409">
        <v>0</v>
      </c>
      <c r="AP457" s="409">
        <f t="shared" si="348"/>
        <v>0</v>
      </c>
      <c r="AQ457" s="409">
        <f t="shared" si="362"/>
        <v>0</v>
      </c>
      <c r="AR457" s="409">
        <f t="shared" si="362"/>
        <v>0</v>
      </c>
      <c r="AS457" s="409">
        <f t="shared" si="349"/>
        <v>0</v>
      </c>
      <c r="AT457" s="409">
        <f t="shared" si="363"/>
        <v>0</v>
      </c>
      <c r="AU457" s="409">
        <f t="shared" si="363"/>
        <v>0</v>
      </c>
      <c r="AV457" s="409">
        <v>0</v>
      </c>
      <c r="AW457" s="409">
        <v>0</v>
      </c>
      <c r="AX457" s="409">
        <v>0</v>
      </c>
      <c r="AY457" s="409">
        <v>0</v>
      </c>
      <c r="AZ457" s="409">
        <f t="shared" si="353"/>
        <v>0</v>
      </c>
      <c r="BA457" s="409">
        <f t="shared" si="353"/>
        <v>0</v>
      </c>
    </row>
    <row r="458" spans="1:53" ht="24.75" hidden="1">
      <c r="A458" s="271"/>
      <c r="B458" s="78" t="str">
        <f t="shared" si="322"/>
        <v>136500053005317</v>
      </c>
      <c r="C458" s="445">
        <v>2023</v>
      </c>
      <c r="D458" s="406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28">
        <v>7</v>
      </c>
      <c r="L458" s="428"/>
      <c r="M458" s="408" t="s">
        <v>354</v>
      </c>
      <c r="N458" s="409">
        <f>IFERROR(VLOOKUP($B458,[5]OAX!$B$51:$S$1085,13,0),0)</f>
        <v>0</v>
      </c>
      <c r="O458" s="409">
        <f>IFERROR(VLOOKUP($B458,[5]OAX!$B$51:$S$1085,14,0),0)</f>
        <v>0</v>
      </c>
      <c r="P458" s="409">
        <f t="shared" ref="P458:P521" si="364">+O458+N458</f>
        <v>0</v>
      </c>
      <c r="Q458" s="410" t="s">
        <v>59</v>
      </c>
      <c r="R458" s="411">
        <f>IFERROR(VLOOKUP($B458,[5]OAX!$B$51:$S$1085,17,0),0)</f>
        <v>0</v>
      </c>
      <c r="S458" s="411">
        <f>IFERROR(VLOOKUP($B458,[5]OAX!$B$51:$S$1085,18,0),0)</f>
        <v>0</v>
      </c>
      <c r="T458" s="409">
        <v>0</v>
      </c>
      <c r="U458" s="409">
        <v>0</v>
      </c>
      <c r="V458" s="409">
        <v>0</v>
      </c>
      <c r="W458" s="409">
        <v>0</v>
      </c>
      <c r="X458" s="409">
        <v>0</v>
      </c>
      <c r="Y458" s="409">
        <v>0</v>
      </c>
      <c r="Z458" s="409">
        <v>0</v>
      </c>
      <c r="AA458" s="409">
        <v>0</v>
      </c>
      <c r="AB458" s="409">
        <f t="shared" si="361"/>
        <v>0</v>
      </c>
      <c r="AC458" s="409">
        <f t="shared" si="361"/>
        <v>0</v>
      </c>
      <c r="AD458" s="409">
        <f t="shared" si="344"/>
        <v>0</v>
      </c>
      <c r="AE458" s="409">
        <v>0</v>
      </c>
      <c r="AF458" s="409">
        <v>0</v>
      </c>
      <c r="AG458" s="409">
        <f t="shared" si="345"/>
        <v>0</v>
      </c>
      <c r="AH458" s="409">
        <v>0</v>
      </c>
      <c r="AI458" s="409">
        <v>0</v>
      </c>
      <c r="AJ458" s="409">
        <f t="shared" si="346"/>
        <v>0</v>
      </c>
      <c r="AK458" s="409">
        <v>0</v>
      </c>
      <c r="AL458" s="409">
        <v>0</v>
      </c>
      <c r="AM458" s="409">
        <f t="shared" si="347"/>
        <v>0</v>
      </c>
      <c r="AN458" s="409">
        <v>0</v>
      </c>
      <c r="AO458" s="409">
        <v>0</v>
      </c>
      <c r="AP458" s="409">
        <f t="shared" si="348"/>
        <v>0</v>
      </c>
      <c r="AQ458" s="409">
        <f t="shared" si="362"/>
        <v>0</v>
      </c>
      <c r="AR458" s="409">
        <f t="shared" si="362"/>
        <v>0</v>
      </c>
      <c r="AS458" s="409">
        <f t="shared" si="349"/>
        <v>0</v>
      </c>
      <c r="AT458" s="409">
        <f t="shared" si="363"/>
        <v>0</v>
      </c>
      <c r="AU458" s="409">
        <f t="shared" si="363"/>
        <v>0</v>
      </c>
      <c r="AV458" s="409">
        <v>0</v>
      </c>
      <c r="AW458" s="409">
        <v>0</v>
      </c>
      <c r="AX458" s="409">
        <v>0</v>
      </c>
      <c r="AY458" s="409">
        <v>0</v>
      </c>
      <c r="AZ458" s="409">
        <f t="shared" si="353"/>
        <v>0</v>
      </c>
      <c r="BA458" s="409">
        <f t="shared" si="353"/>
        <v>0</v>
      </c>
    </row>
    <row r="459" spans="1:53" ht="24.75" hidden="1">
      <c r="A459" s="271"/>
      <c r="B459" s="78" t="str">
        <f t="shared" si="322"/>
        <v>136500053005318</v>
      </c>
      <c r="C459" s="445">
        <v>2023</v>
      </c>
      <c r="D459" s="406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28">
        <v>8</v>
      </c>
      <c r="L459" s="428"/>
      <c r="M459" s="408" t="s">
        <v>355</v>
      </c>
      <c r="N459" s="409">
        <f>IFERROR(VLOOKUP($B459,[5]OAX!$B$51:$S$1085,13,0),0)</f>
        <v>0</v>
      </c>
      <c r="O459" s="409">
        <f>IFERROR(VLOOKUP($B459,[5]OAX!$B$51:$S$1085,14,0),0)</f>
        <v>0</v>
      </c>
      <c r="P459" s="409">
        <f t="shared" si="364"/>
        <v>0</v>
      </c>
      <c r="Q459" s="410" t="s">
        <v>59</v>
      </c>
      <c r="R459" s="411">
        <f>IFERROR(VLOOKUP($B459,[5]OAX!$B$51:$S$1085,17,0),0)</f>
        <v>0</v>
      </c>
      <c r="S459" s="411">
        <f>IFERROR(VLOOKUP($B459,[5]OAX!$B$51:$S$1085,18,0),0)</f>
        <v>0</v>
      </c>
      <c r="T459" s="409">
        <v>0</v>
      </c>
      <c r="U459" s="409">
        <v>0</v>
      </c>
      <c r="V459" s="409">
        <v>0</v>
      </c>
      <c r="W459" s="409">
        <v>0</v>
      </c>
      <c r="X459" s="409">
        <v>0</v>
      </c>
      <c r="Y459" s="409">
        <v>0</v>
      </c>
      <c r="Z459" s="409">
        <v>0</v>
      </c>
      <c r="AA459" s="409">
        <v>0</v>
      </c>
      <c r="AB459" s="409">
        <f t="shared" si="361"/>
        <v>0</v>
      </c>
      <c r="AC459" s="409">
        <f t="shared" si="361"/>
        <v>0</v>
      </c>
      <c r="AD459" s="409">
        <f t="shared" si="344"/>
        <v>0</v>
      </c>
      <c r="AE459" s="409">
        <v>0</v>
      </c>
      <c r="AF459" s="409">
        <v>0</v>
      </c>
      <c r="AG459" s="409">
        <f t="shared" si="345"/>
        <v>0</v>
      </c>
      <c r="AH459" s="409">
        <v>0</v>
      </c>
      <c r="AI459" s="409">
        <v>0</v>
      </c>
      <c r="AJ459" s="409">
        <f t="shared" si="346"/>
        <v>0</v>
      </c>
      <c r="AK459" s="409">
        <v>0</v>
      </c>
      <c r="AL459" s="409">
        <v>0</v>
      </c>
      <c r="AM459" s="409">
        <f t="shared" si="347"/>
        <v>0</v>
      </c>
      <c r="AN459" s="409">
        <v>0</v>
      </c>
      <c r="AO459" s="409">
        <v>0</v>
      </c>
      <c r="AP459" s="409">
        <f t="shared" si="348"/>
        <v>0</v>
      </c>
      <c r="AQ459" s="409">
        <f t="shared" si="362"/>
        <v>0</v>
      </c>
      <c r="AR459" s="409">
        <f t="shared" si="362"/>
        <v>0</v>
      </c>
      <c r="AS459" s="409">
        <f t="shared" si="349"/>
        <v>0</v>
      </c>
      <c r="AT459" s="409">
        <f t="shared" si="363"/>
        <v>0</v>
      </c>
      <c r="AU459" s="409">
        <f t="shared" si="363"/>
        <v>0</v>
      </c>
      <c r="AV459" s="409">
        <v>0</v>
      </c>
      <c r="AW459" s="409">
        <v>0</v>
      </c>
      <c r="AX459" s="409">
        <v>0</v>
      </c>
      <c r="AY459" s="409">
        <v>0</v>
      </c>
      <c r="AZ459" s="409">
        <f t="shared" si="353"/>
        <v>0</v>
      </c>
      <c r="BA459" s="409">
        <f t="shared" si="353"/>
        <v>0</v>
      </c>
    </row>
    <row r="460" spans="1:53" ht="24.75" hidden="1">
      <c r="A460" s="271"/>
      <c r="B460" s="78" t="str">
        <f t="shared" si="322"/>
        <v>136500053005319</v>
      </c>
      <c r="C460" s="445">
        <v>2023</v>
      </c>
      <c r="D460" s="406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28">
        <v>9</v>
      </c>
      <c r="L460" s="428"/>
      <c r="M460" s="408" t="s">
        <v>356</v>
      </c>
      <c r="N460" s="409">
        <f>IFERROR(VLOOKUP($B460,[5]OAX!$B$51:$S$1085,13,0),0)</f>
        <v>0</v>
      </c>
      <c r="O460" s="409">
        <f>IFERROR(VLOOKUP($B460,[5]OAX!$B$51:$S$1085,14,0),0)</f>
        <v>0</v>
      </c>
      <c r="P460" s="409">
        <f t="shared" si="364"/>
        <v>0</v>
      </c>
      <c r="Q460" s="410" t="s">
        <v>59</v>
      </c>
      <c r="R460" s="411">
        <f>IFERROR(VLOOKUP($B460,[5]OAX!$B$51:$S$1085,17,0),0)</f>
        <v>0</v>
      </c>
      <c r="S460" s="411">
        <f>IFERROR(VLOOKUP($B460,[5]OAX!$B$51:$S$1085,18,0),0)</f>
        <v>0</v>
      </c>
      <c r="T460" s="409">
        <v>0</v>
      </c>
      <c r="U460" s="409">
        <v>0</v>
      </c>
      <c r="V460" s="409">
        <v>0</v>
      </c>
      <c r="W460" s="409">
        <v>0</v>
      </c>
      <c r="X460" s="409">
        <v>0</v>
      </c>
      <c r="Y460" s="409">
        <v>0</v>
      </c>
      <c r="Z460" s="409">
        <v>0</v>
      </c>
      <c r="AA460" s="409">
        <v>0</v>
      </c>
      <c r="AB460" s="409">
        <f t="shared" si="361"/>
        <v>0</v>
      </c>
      <c r="AC460" s="409">
        <f t="shared" si="361"/>
        <v>0</v>
      </c>
      <c r="AD460" s="409">
        <f t="shared" si="344"/>
        <v>0</v>
      </c>
      <c r="AE460" s="409">
        <v>0</v>
      </c>
      <c r="AF460" s="409">
        <v>0</v>
      </c>
      <c r="AG460" s="409">
        <f t="shared" si="345"/>
        <v>0</v>
      </c>
      <c r="AH460" s="409">
        <v>0</v>
      </c>
      <c r="AI460" s="409">
        <v>0</v>
      </c>
      <c r="AJ460" s="409">
        <f t="shared" si="346"/>
        <v>0</v>
      </c>
      <c r="AK460" s="409">
        <v>0</v>
      </c>
      <c r="AL460" s="409">
        <v>0</v>
      </c>
      <c r="AM460" s="409">
        <f t="shared" si="347"/>
        <v>0</v>
      </c>
      <c r="AN460" s="409">
        <v>0</v>
      </c>
      <c r="AO460" s="409">
        <v>0</v>
      </c>
      <c r="AP460" s="409">
        <f t="shared" si="348"/>
        <v>0</v>
      </c>
      <c r="AQ460" s="409">
        <f t="shared" si="362"/>
        <v>0</v>
      </c>
      <c r="AR460" s="409">
        <f t="shared" si="362"/>
        <v>0</v>
      </c>
      <c r="AS460" s="409">
        <f t="shared" si="349"/>
        <v>0</v>
      </c>
      <c r="AT460" s="409">
        <f t="shared" si="363"/>
        <v>0</v>
      </c>
      <c r="AU460" s="409">
        <f t="shared" si="363"/>
        <v>0</v>
      </c>
      <c r="AV460" s="409">
        <v>0</v>
      </c>
      <c r="AW460" s="409">
        <v>0</v>
      </c>
      <c r="AX460" s="409">
        <v>0</v>
      </c>
      <c r="AY460" s="409">
        <v>0</v>
      </c>
      <c r="AZ460" s="409">
        <f t="shared" si="353"/>
        <v>0</v>
      </c>
      <c r="BA460" s="409">
        <f t="shared" si="353"/>
        <v>0</v>
      </c>
    </row>
    <row r="461" spans="1:53" ht="69.75" hidden="1">
      <c r="A461" s="271"/>
      <c r="B461" s="78" t="str">
        <f t="shared" si="322"/>
        <v>1365000530053110</v>
      </c>
      <c r="C461" s="445">
        <v>2023</v>
      </c>
      <c r="D461" s="406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28">
        <v>10</v>
      </c>
      <c r="L461" s="428"/>
      <c r="M461" s="408" t="s">
        <v>357</v>
      </c>
      <c r="N461" s="409">
        <f>IFERROR(VLOOKUP($B461,[5]OAX!$B$51:$S$1085,13,0),0)</f>
        <v>0</v>
      </c>
      <c r="O461" s="409">
        <f>IFERROR(VLOOKUP($B461,[5]OAX!$B$51:$S$1085,14,0),0)</f>
        <v>0</v>
      </c>
      <c r="P461" s="409">
        <f t="shared" si="364"/>
        <v>0</v>
      </c>
      <c r="Q461" s="410" t="s">
        <v>59</v>
      </c>
      <c r="R461" s="411">
        <f>IFERROR(VLOOKUP($B461,[5]OAX!$B$51:$S$1085,17,0),0)</f>
        <v>0</v>
      </c>
      <c r="S461" s="411">
        <f>IFERROR(VLOOKUP($B461,[5]OAX!$B$51:$S$1085,18,0),0)</f>
        <v>0</v>
      </c>
      <c r="T461" s="409">
        <v>0</v>
      </c>
      <c r="U461" s="409">
        <v>0</v>
      </c>
      <c r="V461" s="409">
        <v>0</v>
      </c>
      <c r="W461" s="409">
        <v>0</v>
      </c>
      <c r="X461" s="409">
        <v>0</v>
      </c>
      <c r="Y461" s="409">
        <v>0</v>
      </c>
      <c r="Z461" s="409">
        <v>0</v>
      </c>
      <c r="AA461" s="409">
        <v>0</v>
      </c>
      <c r="AB461" s="409">
        <f t="shared" si="361"/>
        <v>0</v>
      </c>
      <c r="AC461" s="409">
        <f t="shared" si="361"/>
        <v>0</v>
      </c>
      <c r="AD461" s="409">
        <f t="shared" si="344"/>
        <v>0</v>
      </c>
      <c r="AE461" s="409">
        <v>0</v>
      </c>
      <c r="AF461" s="409">
        <v>0</v>
      </c>
      <c r="AG461" s="409">
        <f t="shared" si="345"/>
        <v>0</v>
      </c>
      <c r="AH461" s="409">
        <v>0</v>
      </c>
      <c r="AI461" s="409">
        <v>0</v>
      </c>
      <c r="AJ461" s="409">
        <f t="shared" si="346"/>
        <v>0</v>
      </c>
      <c r="AK461" s="409">
        <v>0</v>
      </c>
      <c r="AL461" s="409">
        <v>0</v>
      </c>
      <c r="AM461" s="409">
        <f t="shared" si="347"/>
        <v>0</v>
      </c>
      <c r="AN461" s="409">
        <v>0</v>
      </c>
      <c r="AO461" s="409">
        <v>0</v>
      </c>
      <c r="AP461" s="409">
        <f t="shared" si="348"/>
        <v>0</v>
      </c>
      <c r="AQ461" s="409">
        <f t="shared" si="362"/>
        <v>0</v>
      </c>
      <c r="AR461" s="409">
        <f t="shared" si="362"/>
        <v>0</v>
      </c>
      <c r="AS461" s="409">
        <f t="shared" si="349"/>
        <v>0</v>
      </c>
      <c r="AT461" s="409">
        <f t="shared" si="363"/>
        <v>0</v>
      </c>
      <c r="AU461" s="409">
        <f t="shared" si="363"/>
        <v>0</v>
      </c>
      <c r="AV461" s="409">
        <v>0</v>
      </c>
      <c r="AW461" s="409">
        <v>0</v>
      </c>
      <c r="AX461" s="409">
        <v>0</v>
      </c>
      <c r="AY461" s="409">
        <v>0</v>
      </c>
      <c r="AZ461" s="409">
        <f t="shared" si="353"/>
        <v>0</v>
      </c>
      <c r="BA461" s="409">
        <f t="shared" si="353"/>
        <v>0</v>
      </c>
    </row>
    <row r="462" spans="1:53" ht="24.75" hidden="1">
      <c r="A462" s="271"/>
      <c r="B462" s="78" t="str">
        <f t="shared" si="322"/>
        <v>1365000530053111</v>
      </c>
      <c r="C462" s="445">
        <v>2023</v>
      </c>
      <c r="D462" s="406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28">
        <v>11</v>
      </c>
      <c r="L462" s="428"/>
      <c r="M462" s="408" t="s">
        <v>358</v>
      </c>
      <c r="N462" s="409">
        <f>IFERROR(VLOOKUP($B462,[5]OAX!$B$51:$S$1085,13,0),0)</f>
        <v>0</v>
      </c>
      <c r="O462" s="409">
        <f>IFERROR(VLOOKUP($B462,[5]OAX!$B$51:$S$1085,14,0),0)</f>
        <v>0</v>
      </c>
      <c r="P462" s="409">
        <f t="shared" si="364"/>
        <v>0</v>
      </c>
      <c r="Q462" s="410" t="s">
        <v>59</v>
      </c>
      <c r="R462" s="411">
        <f>IFERROR(VLOOKUP($B462,[5]OAX!$B$51:$S$1085,17,0),0)</f>
        <v>0</v>
      </c>
      <c r="S462" s="411">
        <f>IFERROR(VLOOKUP($B462,[5]OAX!$B$51:$S$1085,18,0),0)</f>
        <v>0</v>
      </c>
      <c r="T462" s="409">
        <v>0</v>
      </c>
      <c r="U462" s="409">
        <v>0</v>
      </c>
      <c r="V462" s="409">
        <v>0</v>
      </c>
      <c r="W462" s="409">
        <v>0</v>
      </c>
      <c r="X462" s="409">
        <v>0</v>
      </c>
      <c r="Y462" s="409">
        <v>0</v>
      </c>
      <c r="Z462" s="409">
        <v>0</v>
      </c>
      <c r="AA462" s="409">
        <v>0</v>
      </c>
      <c r="AB462" s="409">
        <f t="shared" si="361"/>
        <v>0</v>
      </c>
      <c r="AC462" s="409">
        <f t="shared" si="361"/>
        <v>0</v>
      </c>
      <c r="AD462" s="409">
        <f t="shared" si="344"/>
        <v>0</v>
      </c>
      <c r="AE462" s="409">
        <v>0</v>
      </c>
      <c r="AF462" s="409">
        <v>0</v>
      </c>
      <c r="AG462" s="409">
        <f t="shared" si="345"/>
        <v>0</v>
      </c>
      <c r="AH462" s="409">
        <v>0</v>
      </c>
      <c r="AI462" s="409">
        <v>0</v>
      </c>
      <c r="AJ462" s="409">
        <f t="shared" si="346"/>
        <v>0</v>
      </c>
      <c r="AK462" s="409">
        <v>0</v>
      </c>
      <c r="AL462" s="409">
        <v>0</v>
      </c>
      <c r="AM462" s="409">
        <f t="shared" si="347"/>
        <v>0</v>
      </c>
      <c r="AN462" s="409">
        <v>0</v>
      </c>
      <c r="AO462" s="409">
        <v>0</v>
      </c>
      <c r="AP462" s="409">
        <f t="shared" si="348"/>
        <v>0</v>
      </c>
      <c r="AQ462" s="409">
        <f t="shared" si="362"/>
        <v>0</v>
      </c>
      <c r="AR462" s="409">
        <f t="shared" si="362"/>
        <v>0</v>
      </c>
      <c r="AS462" s="409">
        <f t="shared" si="349"/>
        <v>0</v>
      </c>
      <c r="AT462" s="409">
        <f t="shared" si="363"/>
        <v>0</v>
      </c>
      <c r="AU462" s="409">
        <f t="shared" si="363"/>
        <v>0</v>
      </c>
      <c r="AV462" s="409">
        <v>0</v>
      </c>
      <c r="AW462" s="409">
        <v>0</v>
      </c>
      <c r="AX462" s="409">
        <v>0</v>
      </c>
      <c r="AY462" s="409">
        <v>0</v>
      </c>
      <c r="AZ462" s="409">
        <f t="shared" si="353"/>
        <v>0</v>
      </c>
      <c r="BA462" s="409">
        <f t="shared" si="353"/>
        <v>0</v>
      </c>
    </row>
    <row r="463" spans="1:53" ht="24.75" hidden="1">
      <c r="A463" s="271"/>
      <c r="B463" s="78" t="str">
        <f t="shared" si="322"/>
        <v>1365000530053112</v>
      </c>
      <c r="C463" s="445">
        <v>2023</v>
      </c>
      <c r="D463" s="406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28">
        <v>12</v>
      </c>
      <c r="L463" s="428"/>
      <c r="M463" s="408" t="s">
        <v>359</v>
      </c>
      <c r="N463" s="409">
        <f>IFERROR(VLOOKUP($B463,[5]OAX!$B$51:$S$1085,13,0),0)</f>
        <v>0</v>
      </c>
      <c r="O463" s="409">
        <f>IFERROR(VLOOKUP($B463,[5]OAX!$B$51:$S$1085,14,0),0)</f>
        <v>0</v>
      </c>
      <c r="P463" s="409">
        <f t="shared" si="364"/>
        <v>0</v>
      </c>
      <c r="Q463" s="410" t="s">
        <v>59</v>
      </c>
      <c r="R463" s="411">
        <f>IFERROR(VLOOKUP($B463,[5]OAX!$B$51:$S$1085,17,0),0)</f>
        <v>0</v>
      </c>
      <c r="S463" s="411">
        <f>IFERROR(VLOOKUP($B463,[5]OAX!$B$51:$S$1085,18,0),0)</f>
        <v>0</v>
      </c>
      <c r="T463" s="409">
        <v>0</v>
      </c>
      <c r="U463" s="409">
        <v>0</v>
      </c>
      <c r="V463" s="409">
        <v>0</v>
      </c>
      <c r="W463" s="409">
        <v>0</v>
      </c>
      <c r="X463" s="409">
        <v>0</v>
      </c>
      <c r="Y463" s="409">
        <v>0</v>
      </c>
      <c r="Z463" s="409">
        <v>0</v>
      </c>
      <c r="AA463" s="409">
        <v>0</v>
      </c>
      <c r="AB463" s="409">
        <f t="shared" si="361"/>
        <v>0</v>
      </c>
      <c r="AC463" s="409">
        <f t="shared" si="361"/>
        <v>0</v>
      </c>
      <c r="AD463" s="409">
        <f t="shared" si="344"/>
        <v>0</v>
      </c>
      <c r="AE463" s="409">
        <v>0</v>
      </c>
      <c r="AF463" s="409">
        <v>0</v>
      </c>
      <c r="AG463" s="409">
        <f t="shared" si="345"/>
        <v>0</v>
      </c>
      <c r="AH463" s="409">
        <v>0</v>
      </c>
      <c r="AI463" s="409">
        <v>0</v>
      </c>
      <c r="AJ463" s="409">
        <f t="shared" si="346"/>
        <v>0</v>
      </c>
      <c r="AK463" s="409">
        <v>0</v>
      </c>
      <c r="AL463" s="409">
        <v>0</v>
      </c>
      <c r="AM463" s="409">
        <f t="shared" si="347"/>
        <v>0</v>
      </c>
      <c r="AN463" s="409">
        <v>0</v>
      </c>
      <c r="AO463" s="409">
        <v>0</v>
      </c>
      <c r="AP463" s="409">
        <f t="shared" si="348"/>
        <v>0</v>
      </c>
      <c r="AQ463" s="409">
        <f t="shared" si="362"/>
        <v>0</v>
      </c>
      <c r="AR463" s="409">
        <f t="shared" si="362"/>
        <v>0</v>
      </c>
      <c r="AS463" s="409">
        <f t="shared" si="349"/>
        <v>0</v>
      </c>
      <c r="AT463" s="409">
        <f t="shared" si="363"/>
        <v>0</v>
      </c>
      <c r="AU463" s="409">
        <f t="shared" si="363"/>
        <v>0</v>
      </c>
      <c r="AV463" s="409">
        <v>0</v>
      </c>
      <c r="AW463" s="409">
        <v>0</v>
      </c>
      <c r="AX463" s="409">
        <v>0</v>
      </c>
      <c r="AY463" s="409">
        <v>0</v>
      </c>
      <c r="AZ463" s="409">
        <f t="shared" si="353"/>
        <v>0</v>
      </c>
      <c r="BA463" s="409">
        <f t="shared" si="353"/>
        <v>0</v>
      </c>
    </row>
    <row r="464" spans="1:53" ht="24.75" hidden="1">
      <c r="A464" s="271"/>
      <c r="B464" s="78" t="str">
        <f t="shared" si="322"/>
        <v>1365000530053113</v>
      </c>
      <c r="C464" s="445">
        <v>2023</v>
      </c>
      <c r="D464" s="406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28">
        <v>13</v>
      </c>
      <c r="L464" s="428"/>
      <c r="M464" s="408" t="s">
        <v>360</v>
      </c>
      <c r="N464" s="409">
        <f>IFERROR(VLOOKUP($B464,[5]OAX!$B$51:$S$1085,13,0),0)</f>
        <v>0</v>
      </c>
      <c r="O464" s="409">
        <f>IFERROR(VLOOKUP($B464,[5]OAX!$B$51:$S$1085,14,0),0)</f>
        <v>0</v>
      </c>
      <c r="P464" s="409">
        <f t="shared" si="364"/>
        <v>0</v>
      </c>
      <c r="Q464" s="410" t="s">
        <v>59</v>
      </c>
      <c r="R464" s="411">
        <f>IFERROR(VLOOKUP($B464,[5]OAX!$B$51:$S$1085,17,0),0)</f>
        <v>0</v>
      </c>
      <c r="S464" s="411">
        <f>IFERROR(VLOOKUP($B464,[5]OAX!$B$51:$S$1085,18,0),0)</f>
        <v>0</v>
      </c>
      <c r="T464" s="409">
        <v>0</v>
      </c>
      <c r="U464" s="409">
        <v>0</v>
      </c>
      <c r="V464" s="409">
        <v>0</v>
      </c>
      <c r="W464" s="409">
        <v>0</v>
      </c>
      <c r="X464" s="409">
        <v>0</v>
      </c>
      <c r="Y464" s="409">
        <v>0</v>
      </c>
      <c r="Z464" s="409">
        <v>0</v>
      </c>
      <c r="AA464" s="409">
        <v>0</v>
      </c>
      <c r="AB464" s="409">
        <f t="shared" si="361"/>
        <v>0</v>
      </c>
      <c r="AC464" s="409">
        <f t="shared" si="361"/>
        <v>0</v>
      </c>
      <c r="AD464" s="409">
        <f t="shared" si="344"/>
        <v>0</v>
      </c>
      <c r="AE464" s="409">
        <v>0</v>
      </c>
      <c r="AF464" s="409">
        <v>0</v>
      </c>
      <c r="AG464" s="409">
        <f t="shared" si="345"/>
        <v>0</v>
      </c>
      <c r="AH464" s="409">
        <v>0</v>
      </c>
      <c r="AI464" s="409">
        <v>0</v>
      </c>
      <c r="AJ464" s="409">
        <f t="shared" si="346"/>
        <v>0</v>
      </c>
      <c r="AK464" s="409">
        <v>0</v>
      </c>
      <c r="AL464" s="409">
        <v>0</v>
      </c>
      <c r="AM464" s="409">
        <f t="shared" si="347"/>
        <v>0</v>
      </c>
      <c r="AN464" s="409">
        <v>0</v>
      </c>
      <c r="AO464" s="409">
        <v>0</v>
      </c>
      <c r="AP464" s="409">
        <f t="shared" si="348"/>
        <v>0</v>
      </c>
      <c r="AQ464" s="409">
        <f t="shared" si="362"/>
        <v>0</v>
      </c>
      <c r="AR464" s="409">
        <f t="shared" si="362"/>
        <v>0</v>
      </c>
      <c r="AS464" s="409">
        <f t="shared" si="349"/>
        <v>0</v>
      </c>
      <c r="AT464" s="409">
        <f t="shared" si="363"/>
        <v>0</v>
      </c>
      <c r="AU464" s="409">
        <f t="shared" si="363"/>
        <v>0</v>
      </c>
      <c r="AV464" s="409">
        <v>0</v>
      </c>
      <c r="AW464" s="409">
        <v>0</v>
      </c>
      <c r="AX464" s="409">
        <v>0</v>
      </c>
      <c r="AY464" s="409">
        <v>0</v>
      </c>
      <c r="AZ464" s="409">
        <f t="shared" si="353"/>
        <v>0</v>
      </c>
      <c r="BA464" s="409">
        <f t="shared" si="353"/>
        <v>0</v>
      </c>
    </row>
    <row r="465" spans="1:53" ht="24.75" hidden="1">
      <c r="A465" s="271"/>
      <c r="B465" s="78" t="str">
        <f t="shared" si="322"/>
        <v>1365000530053114</v>
      </c>
      <c r="C465" s="445">
        <v>2023</v>
      </c>
      <c r="D465" s="406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28">
        <v>14</v>
      </c>
      <c r="L465" s="428"/>
      <c r="M465" s="408" t="s">
        <v>361</v>
      </c>
      <c r="N465" s="409">
        <f>IFERROR(VLOOKUP($B465,[5]OAX!$B$51:$S$1085,13,0),0)</f>
        <v>0</v>
      </c>
      <c r="O465" s="409">
        <f>IFERROR(VLOOKUP($B465,[5]OAX!$B$51:$S$1085,14,0),0)</f>
        <v>0</v>
      </c>
      <c r="P465" s="409">
        <f t="shared" si="364"/>
        <v>0</v>
      </c>
      <c r="Q465" s="410" t="s">
        <v>59</v>
      </c>
      <c r="R465" s="411">
        <f>IFERROR(VLOOKUP($B465,[5]OAX!$B$51:$S$1085,17,0),0)</f>
        <v>0</v>
      </c>
      <c r="S465" s="411">
        <f>IFERROR(VLOOKUP($B465,[5]OAX!$B$51:$S$1085,18,0),0)</f>
        <v>0</v>
      </c>
      <c r="T465" s="409">
        <v>0</v>
      </c>
      <c r="U465" s="409">
        <v>0</v>
      </c>
      <c r="V465" s="409">
        <v>0</v>
      </c>
      <c r="W465" s="409">
        <v>0</v>
      </c>
      <c r="X465" s="409">
        <v>0</v>
      </c>
      <c r="Y465" s="409">
        <v>0</v>
      </c>
      <c r="Z465" s="409">
        <v>0</v>
      </c>
      <c r="AA465" s="409">
        <v>0</v>
      </c>
      <c r="AB465" s="409">
        <f t="shared" si="361"/>
        <v>0</v>
      </c>
      <c r="AC465" s="409">
        <f t="shared" si="361"/>
        <v>0</v>
      </c>
      <c r="AD465" s="409">
        <f t="shared" si="344"/>
        <v>0</v>
      </c>
      <c r="AE465" s="409">
        <v>0</v>
      </c>
      <c r="AF465" s="409">
        <v>0</v>
      </c>
      <c r="AG465" s="409">
        <f t="shared" si="345"/>
        <v>0</v>
      </c>
      <c r="AH465" s="409">
        <v>0</v>
      </c>
      <c r="AI465" s="409">
        <v>0</v>
      </c>
      <c r="AJ465" s="409">
        <f t="shared" si="346"/>
        <v>0</v>
      </c>
      <c r="AK465" s="409">
        <v>0</v>
      </c>
      <c r="AL465" s="409">
        <v>0</v>
      </c>
      <c r="AM465" s="409">
        <f t="shared" si="347"/>
        <v>0</v>
      </c>
      <c r="AN465" s="409">
        <v>0</v>
      </c>
      <c r="AO465" s="409">
        <v>0</v>
      </c>
      <c r="AP465" s="409">
        <f t="shared" si="348"/>
        <v>0</v>
      </c>
      <c r="AQ465" s="409">
        <f t="shared" si="362"/>
        <v>0</v>
      </c>
      <c r="AR465" s="409">
        <f t="shared" si="362"/>
        <v>0</v>
      </c>
      <c r="AS465" s="409">
        <f t="shared" si="349"/>
        <v>0</v>
      </c>
      <c r="AT465" s="409">
        <f t="shared" si="363"/>
        <v>0</v>
      </c>
      <c r="AU465" s="409">
        <f t="shared" si="363"/>
        <v>0</v>
      </c>
      <c r="AV465" s="409">
        <v>0</v>
      </c>
      <c r="AW465" s="409">
        <v>0</v>
      </c>
      <c r="AX465" s="409">
        <v>0</v>
      </c>
      <c r="AY465" s="409">
        <v>0</v>
      </c>
      <c r="AZ465" s="409">
        <f t="shared" si="353"/>
        <v>0</v>
      </c>
      <c r="BA465" s="409">
        <f t="shared" si="353"/>
        <v>0</v>
      </c>
    </row>
    <row r="466" spans="1:53" ht="24.75" hidden="1">
      <c r="A466" s="271"/>
      <c r="B466" s="78" t="str">
        <f t="shared" si="322"/>
        <v>1365000530053115</v>
      </c>
      <c r="C466" s="445">
        <v>2023</v>
      </c>
      <c r="D466" s="406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28">
        <v>15</v>
      </c>
      <c r="L466" s="428"/>
      <c r="M466" s="408" t="s">
        <v>362</v>
      </c>
      <c r="N466" s="409">
        <f>IFERROR(VLOOKUP($B466,[5]OAX!$B$51:$S$1085,13,0),0)</f>
        <v>0</v>
      </c>
      <c r="O466" s="409">
        <f>IFERROR(VLOOKUP($B466,[5]OAX!$B$51:$S$1085,14,0),0)</f>
        <v>0</v>
      </c>
      <c r="P466" s="409">
        <f t="shared" si="364"/>
        <v>0</v>
      </c>
      <c r="Q466" s="410" t="s">
        <v>59</v>
      </c>
      <c r="R466" s="411">
        <f>IFERROR(VLOOKUP($B466,[5]OAX!$B$51:$S$1085,17,0),0)</f>
        <v>0</v>
      </c>
      <c r="S466" s="411">
        <f>IFERROR(VLOOKUP($B466,[5]OAX!$B$51:$S$1085,18,0),0)</f>
        <v>0</v>
      </c>
      <c r="T466" s="409">
        <v>0</v>
      </c>
      <c r="U466" s="409">
        <v>0</v>
      </c>
      <c r="V466" s="409">
        <v>0</v>
      </c>
      <c r="W466" s="409">
        <v>0</v>
      </c>
      <c r="X466" s="409">
        <v>0</v>
      </c>
      <c r="Y466" s="409">
        <v>0</v>
      </c>
      <c r="Z466" s="409">
        <v>0</v>
      </c>
      <c r="AA466" s="409">
        <v>0</v>
      </c>
      <c r="AB466" s="409">
        <f t="shared" si="361"/>
        <v>0</v>
      </c>
      <c r="AC466" s="409">
        <f t="shared" si="361"/>
        <v>0</v>
      </c>
      <c r="AD466" s="409">
        <f t="shared" si="344"/>
        <v>0</v>
      </c>
      <c r="AE466" s="409">
        <v>0</v>
      </c>
      <c r="AF466" s="409">
        <v>0</v>
      </c>
      <c r="AG466" s="409">
        <f t="shared" si="345"/>
        <v>0</v>
      </c>
      <c r="AH466" s="409">
        <v>0</v>
      </c>
      <c r="AI466" s="409">
        <v>0</v>
      </c>
      <c r="AJ466" s="409">
        <f t="shared" si="346"/>
        <v>0</v>
      </c>
      <c r="AK466" s="409">
        <v>0</v>
      </c>
      <c r="AL466" s="409">
        <v>0</v>
      </c>
      <c r="AM466" s="409">
        <f t="shared" si="347"/>
        <v>0</v>
      </c>
      <c r="AN466" s="409">
        <v>0</v>
      </c>
      <c r="AO466" s="409">
        <v>0</v>
      </c>
      <c r="AP466" s="409">
        <f t="shared" si="348"/>
        <v>0</v>
      </c>
      <c r="AQ466" s="409">
        <f t="shared" si="362"/>
        <v>0</v>
      </c>
      <c r="AR466" s="409">
        <f t="shared" si="362"/>
        <v>0</v>
      </c>
      <c r="AS466" s="409">
        <f t="shared" si="349"/>
        <v>0</v>
      </c>
      <c r="AT466" s="409">
        <f t="shared" si="363"/>
        <v>0</v>
      </c>
      <c r="AU466" s="409">
        <f t="shared" si="363"/>
        <v>0</v>
      </c>
      <c r="AV466" s="409">
        <v>0</v>
      </c>
      <c r="AW466" s="409">
        <v>0</v>
      </c>
      <c r="AX466" s="409">
        <v>0</v>
      </c>
      <c r="AY466" s="409">
        <v>0</v>
      </c>
      <c r="AZ466" s="409">
        <f t="shared" si="353"/>
        <v>0</v>
      </c>
      <c r="BA466" s="409">
        <f t="shared" si="353"/>
        <v>0</v>
      </c>
    </row>
    <row r="467" spans="1:53" ht="24.75" hidden="1">
      <c r="A467" s="271"/>
      <c r="B467" s="78" t="str">
        <f t="shared" si="322"/>
        <v>1365000530053116</v>
      </c>
      <c r="C467" s="445">
        <v>2023</v>
      </c>
      <c r="D467" s="406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28">
        <v>16</v>
      </c>
      <c r="L467" s="428"/>
      <c r="M467" s="408" t="s">
        <v>363</v>
      </c>
      <c r="N467" s="409">
        <f>IFERROR(VLOOKUP($B467,[5]OAX!$B$51:$S$1085,13,0),0)</f>
        <v>0</v>
      </c>
      <c r="O467" s="409">
        <f>IFERROR(VLOOKUP($B467,[5]OAX!$B$51:$S$1085,14,0),0)</f>
        <v>0</v>
      </c>
      <c r="P467" s="409">
        <f t="shared" si="364"/>
        <v>0</v>
      </c>
      <c r="Q467" s="410" t="s">
        <v>59</v>
      </c>
      <c r="R467" s="411">
        <f>IFERROR(VLOOKUP($B467,[5]OAX!$B$51:$S$1085,17,0),0)</f>
        <v>0</v>
      </c>
      <c r="S467" s="411">
        <f>IFERROR(VLOOKUP($B467,[5]OAX!$B$51:$S$1085,18,0),0)</f>
        <v>0</v>
      </c>
      <c r="T467" s="409">
        <v>0</v>
      </c>
      <c r="U467" s="409">
        <v>0</v>
      </c>
      <c r="V467" s="409">
        <v>0</v>
      </c>
      <c r="W467" s="409">
        <v>0</v>
      </c>
      <c r="X467" s="409">
        <v>0</v>
      </c>
      <c r="Y467" s="409">
        <v>0</v>
      </c>
      <c r="Z467" s="409">
        <v>0</v>
      </c>
      <c r="AA467" s="409">
        <v>0</v>
      </c>
      <c r="AB467" s="409">
        <f t="shared" si="361"/>
        <v>0</v>
      </c>
      <c r="AC467" s="409">
        <f t="shared" si="361"/>
        <v>0</v>
      </c>
      <c r="AD467" s="409">
        <f t="shared" si="344"/>
        <v>0</v>
      </c>
      <c r="AE467" s="409">
        <v>0</v>
      </c>
      <c r="AF467" s="409">
        <v>0</v>
      </c>
      <c r="AG467" s="409">
        <f t="shared" si="345"/>
        <v>0</v>
      </c>
      <c r="AH467" s="409">
        <v>0</v>
      </c>
      <c r="AI467" s="409">
        <v>0</v>
      </c>
      <c r="AJ467" s="409">
        <f t="shared" si="346"/>
        <v>0</v>
      </c>
      <c r="AK467" s="409">
        <v>0</v>
      </c>
      <c r="AL467" s="409">
        <v>0</v>
      </c>
      <c r="AM467" s="409">
        <f t="shared" si="347"/>
        <v>0</v>
      </c>
      <c r="AN467" s="409">
        <v>0</v>
      </c>
      <c r="AO467" s="409">
        <v>0</v>
      </c>
      <c r="AP467" s="409">
        <f t="shared" si="348"/>
        <v>0</v>
      </c>
      <c r="AQ467" s="409">
        <f t="shared" si="362"/>
        <v>0</v>
      </c>
      <c r="AR467" s="409">
        <f t="shared" si="362"/>
        <v>0</v>
      </c>
      <c r="AS467" s="409">
        <f t="shared" si="349"/>
        <v>0</v>
      </c>
      <c r="AT467" s="409">
        <f t="shared" si="363"/>
        <v>0</v>
      </c>
      <c r="AU467" s="409">
        <f t="shared" si="363"/>
        <v>0</v>
      </c>
      <c r="AV467" s="409">
        <v>0</v>
      </c>
      <c r="AW467" s="409">
        <v>0</v>
      </c>
      <c r="AX467" s="409">
        <v>0</v>
      </c>
      <c r="AY467" s="409">
        <v>0</v>
      </c>
      <c r="AZ467" s="409">
        <f t="shared" si="353"/>
        <v>0</v>
      </c>
      <c r="BA467" s="409">
        <f t="shared" si="353"/>
        <v>0</v>
      </c>
    </row>
    <row r="468" spans="1:53" ht="24.75" hidden="1">
      <c r="A468" s="271"/>
      <c r="B468" s="78" t="str">
        <f t="shared" si="322"/>
        <v>1365000530053117</v>
      </c>
      <c r="C468" s="445">
        <v>2023</v>
      </c>
      <c r="D468" s="406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28">
        <v>17</v>
      </c>
      <c r="L468" s="428"/>
      <c r="M468" s="408" t="s">
        <v>206</v>
      </c>
      <c r="N468" s="409">
        <f>IFERROR(VLOOKUP($B468,[5]OAX!$B$51:$S$1085,13,0),0)</f>
        <v>0</v>
      </c>
      <c r="O468" s="409">
        <f>IFERROR(VLOOKUP($B468,[5]OAX!$B$51:$S$1085,14,0),0)</f>
        <v>0</v>
      </c>
      <c r="P468" s="409">
        <f t="shared" si="364"/>
        <v>0</v>
      </c>
      <c r="Q468" s="410" t="s">
        <v>59</v>
      </c>
      <c r="R468" s="411">
        <f>IFERROR(VLOOKUP($B468,[5]OAX!$B$51:$S$1085,17,0),0)</f>
        <v>0</v>
      </c>
      <c r="S468" s="411">
        <f>IFERROR(VLOOKUP($B468,[5]OAX!$B$51:$S$1085,18,0),0)</f>
        <v>0</v>
      </c>
      <c r="T468" s="409">
        <v>0</v>
      </c>
      <c r="U468" s="409">
        <v>0</v>
      </c>
      <c r="V468" s="409">
        <v>0</v>
      </c>
      <c r="W468" s="409">
        <v>0</v>
      </c>
      <c r="X468" s="409">
        <v>0</v>
      </c>
      <c r="Y468" s="409">
        <v>0</v>
      </c>
      <c r="Z468" s="409">
        <v>0</v>
      </c>
      <c r="AA468" s="409">
        <v>0</v>
      </c>
      <c r="AB468" s="409">
        <f t="shared" si="361"/>
        <v>0</v>
      </c>
      <c r="AC468" s="409">
        <f t="shared" si="361"/>
        <v>0</v>
      </c>
      <c r="AD468" s="409">
        <f t="shared" si="344"/>
        <v>0</v>
      </c>
      <c r="AE468" s="409">
        <v>0</v>
      </c>
      <c r="AF468" s="409">
        <v>0</v>
      </c>
      <c r="AG468" s="409">
        <f t="shared" si="345"/>
        <v>0</v>
      </c>
      <c r="AH468" s="409">
        <v>0</v>
      </c>
      <c r="AI468" s="409">
        <v>0</v>
      </c>
      <c r="AJ468" s="409">
        <f t="shared" si="346"/>
        <v>0</v>
      </c>
      <c r="AK468" s="409">
        <v>0</v>
      </c>
      <c r="AL468" s="409">
        <v>0</v>
      </c>
      <c r="AM468" s="409">
        <f t="shared" si="347"/>
        <v>0</v>
      </c>
      <c r="AN468" s="409">
        <v>0</v>
      </c>
      <c r="AO468" s="409">
        <v>0</v>
      </c>
      <c r="AP468" s="409">
        <f t="shared" si="348"/>
        <v>0</v>
      </c>
      <c r="AQ468" s="409">
        <f t="shared" si="362"/>
        <v>0</v>
      </c>
      <c r="AR468" s="409">
        <f t="shared" si="362"/>
        <v>0</v>
      </c>
      <c r="AS468" s="409">
        <f t="shared" si="349"/>
        <v>0</v>
      </c>
      <c r="AT468" s="409">
        <f t="shared" si="363"/>
        <v>0</v>
      </c>
      <c r="AU468" s="409">
        <f t="shared" si="363"/>
        <v>0</v>
      </c>
      <c r="AV468" s="409">
        <v>0</v>
      </c>
      <c r="AW468" s="409">
        <v>0</v>
      </c>
      <c r="AX468" s="409">
        <v>0</v>
      </c>
      <c r="AY468" s="409">
        <v>0</v>
      </c>
      <c r="AZ468" s="409">
        <f t="shared" si="353"/>
        <v>0</v>
      </c>
      <c r="BA468" s="409">
        <f t="shared" si="353"/>
        <v>0</v>
      </c>
    </row>
    <row r="469" spans="1:53" ht="24.75" hidden="1">
      <c r="A469" s="271"/>
      <c r="B469" s="78" t="str">
        <f t="shared" si="322"/>
        <v>1365000530053118</v>
      </c>
      <c r="C469" s="445">
        <v>2023</v>
      </c>
      <c r="D469" s="406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28">
        <v>18</v>
      </c>
      <c r="L469" s="428"/>
      <c r="M469" s="408" t="s">
        <v>364</v>
      </c>
      <c r="N469" s="409">
        <f>IFERROR(VLOOKUP($B469,[5]OAX!$B$51:$S$1085,13,0),0)</f>
        <v>0</v>
      </c>
      <c r="O469" s="409">
        <f>IFERROR(VLOOKUP($B469,[5]OAX!$B$51:$S$1085,14,0),0)</f>
        <v>0</v>
      </c>
      <c r="P469" s="409">
        <f t="shared" si="364"/>
        <v>0</v>
      </c>
      <c r="Q469" s="410" t="s">
        <v>59</v>
      </c>
      <c r="R469" s="411">
        <f>IFERROR(VLOOKUP($B469,[5]OAX!$B$51:$S$1085,17,0),0)</f>
        <v>0</v>
      </c>
      <c r="S469" s="411">
        <f>IFERROR(VLOOKUP($B469,[5]OAX!$B$51:$S$1085,18,0),0)</f>
        <v>0</v>
      </c>
      <c r="T469" s="409">
        <v>0</v>
      </c>
      <c r="U469" s="409">
        <v>0</v>
      </c>
      <c r="V469" s="409">
        <v>0</v>
      </c>
      <c r="W469" s="409">
        <v>0</v>
      </c>
      <c r="X469" s="409">
        <v>0</v>
      </c>
      <c r="Y469" s="409">
        <v>0</v>
      </c>
      <c r="Z469" s="409">
        <v>0</v>
      </c>
      <c r="AA469" s="409">
        <v>0</v>
      </c>
      <c r="AB469" s="409">
        <f t="shared" si="361"/>
        <v>0</v>
      </c>
      <c r="AC469" s="409">
        <f t="shared" si="361"/>
        <v>0</v>
      </c>
      <c r="AD469" s="409">
        <f t="shared" si="344"/>
        <v>0</v>
      </c>
      <c r="AE469" s="409">
        <v>0</v>
      </c>
      <c r="AF469" s="409">
        <v>0</v>
      </c>
      <c r="AG469" s="409">
        <f t="shared" si="345"/>
        <v>0</v>
      </c>
      <c r="AH469" s="409">
        <v>0</v>
      </c>
      <c r="AI469" s="409">
        <v>0</v>
      </c>
      <c r="AJ469" s="409">
        <f t="shared" si="346"/>
        <v>0</v>
      </c>
      <c r="AK469" s="409">
        <v>0</v>
      </c>
      <c r="AL469" s="409">
        <v>0</v>
      </c>
      <c r="AM469" s="409">
        <f t="shared" si="347"/>
        <v>0</v>
      </c>
      <c r="AN469" s="409">
        <v>0</v>
      </c>
      <c r="AO469" s="409">
        <v>0</v>
      </c>
      <c r="AP469" s="409">
        <f t="shared" si="348"/>
        <v>0</v>
      </c>
      <c r="AQ469" s="409">
        <f t="shared" si="362"/>
        <v>0</v>
      </c>
      <c r="AR469" s="409">
        <f t="shared" si="362"/>
        <v>0</v>
      </c>
      <c r="AS469" s="409">
        <f t="shared" si="349"/>
        <v>0</v>
      </c>
      <c r="AT469" s="409">
        <f t="shared" si="363"/>
        <v>0</v>
      </c>
      <c r="AU469" s="409">
        <f t="shared" si="363"/>
        <v>0</v>
      </c>
      <c r="AV469" s="409">
        <v>0</v>
      </c>
      <c r="AW469" s="409">
        <v>0</v>
      </c>
      <c r="AX469" s="409">
        <v>0</v>
      </c>
      <c r="AY469" s="409">
        <v>0</v>
      </c>
      <c r="AZ469" s="409">
        <f t="shared" si="353"/>
        <v>0</v>
      </c>
      <c r="BA469" s="409">
        <f t="shared" si="353"/>
        <v>0</v>
      </c>
    </row>
    <row r="470" spans="1:53" ht="24.75" hidden="1">
      <c r="A470" s="271"/>
      <c r="B470" s="78" t="str">
        <f t="shared" si="322"/>
        <v>1365000530053119</v>
      </c>
      <c r="C470" s="445">
        <v>2023</v>
      </c>
      <c r="D470" s="406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28">
        <v>19</v>
      </c>
      <c r="L470" s="428"/>
      <c r="M470" s="408" t="s">
        <v>365</v>
      </c>
      <c r="N470" s="409">
        <f>IFERROR(VLOOKUP($B470,[5]OAX!$B$51:$S$1085,13,0),0)</f>
        <v>0</v>
      </c>
      <c r="O470" s="409">
        <f>IFERROR(VLOOKUP($B470,[5]OAX!$B$51:$S$1085,14,0),0)</f>
        <v>0</v>
      </c>
      <c r="P470" s="409">
        <f t="shared" si="364"/>
        <v>0</v>
      </c>
      <c r="Q470" s="410" t="s">
        <v>59</v>
      </c>
      <c r="R470" s="411">
        <f>IFERROR(VLOOKUP($B470,[5]OAX!$B$51:$S$1085,17,0),0)</f>
        <v>0</v>
      </c>
      <c r="S470" s="411">
        <f>IFERROR(VLOOKUP($B470,[5]OAX!$B$51:$S$1085,18,0),0)</f>
        <v>0</v>
      </c>
      <c r="T470" s="409">
        <v>0</v>
      </c>
      <c r="U470" s="409">
        <v>0</v>
      </c>
      <c r="V470" s="409">
        <v>0</v>
      </c>
      <c r="W470" s="409">
        <v>0</v>
      </c>
      <c r="X470" s="409">
        <v>0</v>
      </c>
      <c r="Y470" s="409">
        <v>0</v>
      </c>
      <c r="Z470" s="409">
        <v>0</v>
      </c>
      <c r="AA470" s="409">
        <v>0</v>
      </c>
      <c r="AB470" s="409">
        <f t="shared" si="361"/>
        <v>0</v>
      </c>
      <c r="AC470" s="409">
        <f t="shared" si="361"/>
        <v>0</v>
      </c>
      <c r="AD470" s="409">
        <f t="shared" si="344"/>
        <v>0</v>
      </c>
      <c r="AE470" s="409">
        <v>0</v>
      </c>
      <c r="AF470" s="409">
        <v>0</v>
      </c>
      <c r="AG470" s="409">
        <f t="shared" si="345"/>
        <v>0</v>
      </c>
      <c r="AH470" s="409">
        <v>0</v>
      </c>
      <c r="AI470" s="409">
        <v>0</v>
      </c>
      <c r="AJ470" s="409">
        <f t="shared" si="346"/>
        <v>0</v>
      </c>
      <c r="AK470" s="409">
        <v>0</v>
      </c>
      <c r="AL470" s="409">
        <v>0</v>
      </c>
      <c r="AM470" s="409">
        <f t="shared" si="347"/>
        <v>0</v>
      </c>
      <c r="AN470" s="409">
        <v>0</v>
      </c>
      <c r="AO470" s="409">
        <v>0</v>
      </c>
      <c r="AP470" s="409">
        <f t="shared" si="348"/>
        <v>0</v>
      </c>
      <c r="AQ470" s="409">
        <f t="shared" si="362"/>
        <v>0</v>
      </c>
      <c r="AR470" s="409">
        <f t="shared" si="362"/>
        <v>0</v>
      </c>
      <c r="AS470" s="409">
        <f t="shared" si="349"/>
        <v>0</v>
      </c>
      <c r="AT470" s="409">
        <f t="shared" si="363"/>
        <v>0</v>
      </c>
      <c r="AU470" s="409">
        <f t="shared" si="363"/>
        <v>0</v>
      </c>
      <c r="AV470" s="409">
        <v>0</v>
      </c>
      <c r="AW470" s="409">
        <v>0</v>
      </c>
      <c r="AX470" s="409">
        <v>0</v>
      </c>
      <c r="AY470" s="409">
        <v>0</v>
      </c>
      <c r="AZ470" s="409">
        <f t="shared" si="353"/>
        <v>0</v>
      </c>
      <c r="BA470" s="409">
        <f t="shared" si="353"/>
        <v>0</v>
      </c>
    </row>
    <row r="471" spans="1:53" ht="24.75" hidden="1">
      <c r="A471" s="271"/>
      <c r="B471" s="78" t="str">
        <f t="shared" ref="B471:B534" si="365">+CONCATENATE(E471,F471,G471,H471,I471,J471,K471,L471)</f>
        <v>1365000530053120</v>
      </c>
      <c r="C471" s="445">
        <v>2023</v>
      </c>
      <c r="D471" s="406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28">
        <v>20</v>
      </c>
      <c r="L471" s="428"/>
      <c r="M471" s="408" t="s">
        <v>366</v>
      </c>
      <c r="N471" s="409">
        <f>IFERROR(VLOOKUP($B471,[5]OAX!$B$51:$S$1085,13,0),0)</f>
        <v>0</v>
      </c>
      <c r="O471" s="409">
        <f>IFERROR(VLOOKUP($B471,[5]OAX!$B$51:$S$1085,14,0),0)</f>
        <v>0</v>
      </c>
      <c r="P471" s="409">
        <f t="shared" si="364"/>
        <v>0</v>
      </c>
      <c r="Q471" s="410" t="s">
        <v>59</v>
      </c>
      <c r="R471" s="411">
        <f>IFERROR(VLOOKUP($B471,[5]OAX!$B$51:$S$1085,17,0),0)</f>
        <v>0</v>
      </c>
      <c r="S471" s="411">
        <f>IFERROR(VLOOKUP($B471,[5]OAX!$B$51:$S$1085,18,0),0)</f>
        <v>0</v>
      </c>
      <c r="T471" s="409">
        <v>0</v>
      </c>
      <c r="U471" s="409">
        <v>0</v>
      </c>
      <c r="V471" s="409">
        <v>0</v>
      </c>
      <c r="W471" s="409">
        <v>0</v>
      </c>
      <c r="X471" s="409">
        <v>0</v>
      </c>
      <c r="Y471" s="409">
        <v>0</v>
      </c>
      <c r="Z471" s="409">
        <v>0</v>
      </c>
      <c r="AA471" s="409">
        <v>0</v>
      </c>
      <c r="AB471" s="409">
        <f t="shared" si="361"/>
        <v>0</v>
      </c>
      <c r="AC471" s="409">
        <f t="shared" si="361"/>
        <v>0</v>
      </c>
      <c r="AD471" s="409">
        <f t="shared" si="344"/>
        <v>0</v>
      </c>
      <c r="AE471" s="409">
        <v>0</v>
      </c>
      <c r="AF471" s="409">
        <v>0</v>
      </c>
      <c r="AG471" s="409">
        <f t="shared" si="345"/>
        <v>0</v>
      </c>
      <c r="AH471" s="409">
        <v>0</v>
      </c>
      <c r="AI471" s="409">
        <v>0</v>
      </c>
      <c r="AJ471" s="409">
        <f t="shared" si="346"/>
        <v>0</v>
      </c>
      <c r="AK471" s="409">
        <v>0</v>
      </c>
      <c r="AL471" s="409">
        <v>0</v>
      </c>
      <c r="AM471" s="409">
        <f t="shared" si="347"/>
        <v>0</v>
      </c>
      <c r="AN471" s="409">
        <v>0</v>
      </c>
      <c r="AO471" s="409">
        <v>0</v>
      </c>
      <c r="AP471" s="409">
        <f t="shared" si="348"/>
        <v>0</v>
      </c>
      <c r="AQ471" s="409">
        <f t="shared" si="362"/>
        <v>0</v>
      </c>
      <c r="AR471" s="409">
        <f t="shared" si="362"/>
        <v>0</v>
      </c>
      <c r="AS471" s="409">
        <f t="shared" si="349"/>
        <v>0</v>
      </c>
      <c r="AT471" s="409">
        <f t="shared" si="363"/>
        <v>0</v>
      </c>
      <c r="AU471" s="409">
        <f t="shared" si="363"/>
        <v>0</v>
      </c>
      <c r="AV471" s="409">
        <v>0</v>
      </c>
      <c r="AW471" s="409">
        <v>0</v>
      </c>
      <c r="AX471" s="409">
        <v>0</v>
      </c>
      <c r="AY471" s="409">
        <v>0</v>
      </c>
      <c r="AZ471" s="409">
        <f t="shared" si="353"/>
        <v>0</v>
      </c>
      <c r="BA471" s="409">
        <f t="shared" si="353"/>
        <v>0</v>
      </c>
    </row>
    <row r="472" spans="1:53" ht="24.75" hidden="1">
      <c r="A472" s="271"/>
      <c r="B472" s="78" t="str">
        <f t="shared" si="365"/>
        <v>1365000530053121</v>
      </c>
      <c r="C472" s="445">
        <v>2023</v>
      </c>
      <c r="D472" s="406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28">
        <v>21</v>
      </c>
      <c r="L472" s="428"/>
      <c r="M472" s="408" t="s">
        <v>367</v>
      </c>
      <c r="N472" s="409">
        <f>IFERROR(VLOOKUP($B472,[5]OAX!$B$51:$S$1085,13,0),0)</f>
        <v>0</v>
      </c>
      <c r="O472" s="409">
        <f>IFERROR(VLOOKUP($B472,[5]OAX!$B$51:$S$1085,14,0),0)</f>
        <v>0</v>
      </c>
      <c r="P472" s="409">
        <f t="shared" si="364"/>
        <v>0</v>
      </c>
      <c r="Q472" s="410" t="s">
        <v>59</v>
      </c>
      <c r="R472" s="411">
        <f>IFERROR(VLOOKUP($B472,[5]OAX!$B$51:$S$1085,17,0),0)</f>
        <v>0</v>
      </c>
      <c r="S472" s="411">
        <f>IFERROR(VLOOKUP($B472,[5]OAX!$B$51:$S$1085,18,0),0)</f>
        <v>0</v>
      </c>
      <c r="T472" s="409">
        <v>0</v>
      </c>
      <c r="U472" s="409">
        <v>0</v>
      </c>
      <c r="V472" s="409">
        <v>0</v>
      </c>
      <c r="W472" s="409">
        <v>0</v>
      </c>
      <c r="X472" s="409">
        <v>0</v>
      </c>
      <c r="Y472" s="409">
        <v>0</v>
      </c>
      <c r="Z472" s="409">
        <v>0</v>
      </c>
      <c r="AA472" s="409">
        <v>0</v>
      </c>
      <c r="AB472" s="409">
        <f t="shared" si="361"/>
        <v>0</v>
      </c>
      <c r="AC472" s="409">
        <f t="shared" si="361"/>
        <v>0</v>
      </c>
      <c r="AD472" s="409">
        <f t="shared" si="344"/>
        <v>0</v>
      </c>
      <c r="AE472" s="409">
        <v>0</v>
      </c>
      <c r="AF472" s="409">
        <v>0</v>
      </c>
      <c r="AG472" s="409">
        <f t="shared" si="345"/>
        <v>0</v>
      </c>
      <c r="AH472" s="409">
        <v>0</v>
      </c>
      <c r="AI472" s="409">
        <v>0</v>
      </c>
      <c r="AJ472" s="409">
        <f t="shared" si="346"/>
        <v>0</v>
      </c>
      <c r="AK472" s="409">
        <v>0</v>
      </c>
      <c r="AL472" s="409">
        <v>0</v>
      </c>
      <c r="AM472" s="409">
        <f t="shared" si="347"/>
        <v>0</v>
      </c>
      <c r="AN472" s="409">
        <v>0</v>
      </c>
      <c r="AO472" s="409">
        <v>0</v>
      </c>
      <c r="AP472" s="409">
        <f t="shared" si="348"/>
        <v>0</v>
      </c>
      <c r="AQ472" s="409">
        <f t="shared" si="362"/>
        <v>0</v>
      </c>
      <c r="AR472" s="409">
        <f t="shared" si="362"/>
        <v>0</v>
      </c>
      <c r="AS472" s="409">
        <f t="shared" si="349"/>
        <v>0</v>
      </c>
      <c r="AT472" s="409">
        <f t="shared" si="363"/>
        <v>0</v>
      </c>
      <c r="AU472" s="409">
        <f t="shared" si="363"/>
        <v>0</v>
      </c>
      <c r="AV472" s="409">
        <v>0</v>
      </c>
      <c r="AW472" s="409">
        <v>0</v>
      </c>
      <c r="AX472" s="409">
        <v>0</v>
      </c>
      <c r="AY472" s="409">
        <v>0</v>
      </c>
      <c r="AZ472" s="409">
        <f t="shared" si="353"/>
        <v>0</v>
      </c>
      <c r="BA472" s="409">
        <f t="shared" si="353"/>
        <v>0</v>
      </c>
    </row>
    <row r="473" spans="1:53" ht="24.75" hidden="1">
      <c r="A473" s="271"/>
      <c r="B473" s="78" t="str">
        <f t="shared" si="365"/>
        <v>1365000530053122</v>
      </c>
      <c r="C473" s="445">
        <v>2023</v>
      </c>
      <c r="D473" s="406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28">
        <v>22</v>
      </c>
      <c r="L473" s="428"/>
      <c r="M473" s="408" t="s">
        <v>368</v>
      </c>
      <c r="N473" s="409">
        <f>IFERROR(VLOOKUP($B473,[5]OAX!$B$51:$S$1085,13,0),0)</f>
        <v>0</v>
      </c>
      <c r="O473" s="409">
        <f>IFERROR(VLOOKUP($B473,[5]OAX!$B$51:$S$1085,14,0),0)</f>
        <v>0</v>
      </c>
      <c r="P473" s="409">
        <f t="shared" si="364"/>
        <v>0</v>
      </c>
      <c r="Q473" s="410" t="s">
        <v>59</v>
      </c>
      <c r="R473" s="411">
        <f>IFERROR(VLOOKUP($B473,[5]OAX!$B$51:$S$1085,17,0),0)</f>
        <v>0</v>
      </c>
      <c r="S473" s="411">
        <f>IFERROR(VLOOKUP($B473,[5]OAX!$B$51:$S$1085,18,0),0)</f>
        <v>0</v>
      </c>
      <c r="T473" s="409">
        <v>0</v>
      </c>
      <c r="U473" s="409">
        <v>0</v>
      </c>
      <c r="V473" s="409">
        <v>0</v>
      </c>
      <c r="W473" s="409">
        <v>0</v>
      </c>
      <c r="X473" s="409">
        <v>0</v>
      </c>
      <c r="Y473" s="409">
        <v>0</v>
      </c>
      <c r="Z473" s="409">
        <v>0</v>
      </c>
      <c r="AA473" s="409">
        <v>0</v>
      </c>
      <c r="AB473" s="409">
        <f t="shared" si="361"/>
        <v>0</v>
      </c>
      <c r="AC473" s="409">
        <f t="shared" si="361"/>
        <v>0</v>
      </c>
      <c r="AD473" s="409">
        <f t="shared" si="344"/>
        <v>0</v>
      </c>
      <c r="AE473" s="409">
        <v>0</v>
      </c>
      <c r="AF473" s="409">
        <v>0</v>
      </c>
      <c r="AG473" s="409">
        <f t="shared" si="345"/>
        <v>0</v>
      </c>
      <c r="AH473" s="409">
        <v>0</v>
      </c>
      <c r="AI473" s="409">
        <v>0</v>
      </c>
      <c r="AJ473" s="409">
        <f t="shared" si="346"/>
        <v>0</v>
      </c>
      <c r="AK473" s="409">
        <v>0</v>
      </c>
      <c r="AL473" s="409">
        <v>0</v>
      </c>
      <c r="AM473" s="409">
        <f t="shared" si="347"/>
        <v>0</v>
      </c>
      <c r="AN473" s="409">
        <v>0</v>
      </c>
      <c r="AO473" s="409">
        <v>0</v>
      </c>
      <c r="AP473" s="409">
        <f t="shared" si="348"/>
        <v>0</v>
      </c>
      <c r="AQ473" s="409">
        <f t="shared" si="362"/>
        <v>0</v>
      </c>
      <c r="AR473" s="409">
        <f t="shared" si="362"/>
        <v>0</v>
      </c>
      <c r="AS473" s="409">
        <f t="shared" si="349"/>
        <v>0</v>
      </c>
      <c r="AT473" s="409">
        <f t="shared" si="363"/>
        <v>0</v>
      </c>
      <c r="AU473" s="409">
        <f t="shared" si="363"/>
        <v>0</v>
      </c>
      <c r="AV473" s="409">
        <v>0</v>
      </c>
      <c r="AW473" s="409">
        <v>0</v>
      </c>
      <c r="AX473" s="409">
        <v>0</v>
      </c>
      <c r="AY473" s="409">
        <v>0</v>
      </c>
      <c r="AZ473" s="409">
        <f t="shared" si="353"/>
        <v>0</v>
      </c>
      <c r="BA473" s="409">
        <f t="shared" si="353"/>
        <v>0</v>
      </c>
    </row>
    <row r="474" spans="1:53" ht="46.5" hidden="1">
      <c r="A474" s="271"/>
      <c r="B474" s="78" t="str">
        <f t="shared" si="365"/>
        <v>1365000530053123</v>
      </c>
      <c r="C474" s="445">
        <v>2023</v>
      </c>
      <c r="D474" s="406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28">
        <v>23</v>
      </c>
      <c r="L474" s="428"/>
      <c r="M474" s="408" t="s">
        <v>369</v>
      </c>
      <c r="N474" s="409">
        <f>IFERROR(VLOOKUP($B474,[5]OAX!$B$51:$S$1085,13,0),0)</f>
        <v>0</v>
      </c>
      <c r="O474" s="409">
        <f>IFERROR(VLOOKUP($B474,[5]OAX!$B$51:$S$1085,14,0),0)</f>
        <v>0</v>
      </c>
      <c r="P474" s="409">
        <f t="shared" si="364"/>
        <v>0</v>
      </c>
      <c r="Q474" s="410" t="s">
        <v>59</v>
      </c>
      <c r="R474" s="411">
        <f>IFERROR(VLOOKUP($B474,[5]OAX!$B$51:$S$1085,17,0),0)</f>
        <v>0</v>
      </c>
      <c r="S474" s="411">
        <f>IFERROR(VLOOKUP($B474,[5]OAX!$B$51:$S$1085,18,0),0)</f>
        <v>0</v>
      </c>
      <c r="T474" s="409">
        <v>0</v>
      </c>
      <c r="U474" s="409">
        <v>0</v>
      </c>
      <c r="V474" s="409">
        <v>0</v>
      </c>
      <c r="W474" s="409">
        <v>0</v>
      </c>
      <c r="X474" s="409">
        <v>0</v>
      </c>
      <c r="Y474" s="409">
        <v>0</v>
      </c>
      <c r="Z474" s="409">
        <v>0</v>
      </c>
      <c r="AA474" s="409">
        <v>0</v>
      </c>
      <c r="AB474" s="409">
        <f t="shared" si="361"/>
        <v>0</v>
      </c>
      <c r="AC474" s="409">
        <f t="shared" si="361"/>
        <v>0</v>
      </c>
      <c r="AD474" s="409">
        <f t="shared" si="344"/>
        <v>0</v>
      </c>
      <c r="AE474" s="409">
        <v>0</v>
      </c>
      <c r="AF474" s="409">
        <v>0</v>
      </c>
      <c r="AG474" s="409">
        <f t="shared" si="345"/>
        <v>0</v>
      </c>
      <c r="AH474" s="409">
        <v>0</v>
      </c>
      <c r="AI474" s="409">
        <v>0</v>
      </c>
      <c r="AJ474" s="409">
        <f t="shared" si="346"/>
        <v>0</v>
      </c>
      <c r="AK474" s="409">
        <v>0</v>
      </c>
      <c r="AL474" s="409">
        <v>0</v>
      </c>
      <c r="AM474" s="409">
        <f t="shared" si="347"/>
        <v>0</v>
      </c>
      <c r="AN474" s="409">
        <v>0</v>
      </c>
      <c r="AO474" s="409">
        <v>0</v>
      </c>
      <c r="AP474" s="409">
        <f t="shared" si="348"/>
        <v>0</v>
      </c>
      <c r="AQ474" s="409">
        <f t="shared" si="362"/>
        <v>0</v>
      </c>
      <c r="AR474" s="409">
        <f t="shared" si="362"/>
        <v>0</v>
      </c>
      <c r="AS474" s="409">
        <f t="shared" si="349"/>
        <v>0</v>
      </c>
      <c r="AT474" s="409">
        <f t="shared" si="363"/>
        <v>0</v>
      </c>
      <c r="AU474" s="409">
        <f t="shared" si="363"/>
        <v>0</v>
      </c>
      <c r="AV474" s="409">
        <v>0</v>
      </c>
      <c r="AW474" s="409">
        <v>0</v>
      </c>
      <c r="AX474" s="409">
        <v>0</v>
      </c>
      <c r="AY474" s="409">
        <v>0</v>
      </c>
      <c r="AZ474" s="409">
        <f t="shared" si="353"/>
        <v>0</v>
      </c>
      <c r="BA474" s="409">
        <f t="shared" si="353"/>
        <v>0</v>
      </c>
    </row>
    <row r="475" spans="1:53" ht="24.75" hidden="1">
      <c r="A475" s="271"/>
      <c r="B475" s="78" t="str">
        <f t="shared" si="365"/>
        <v>1365000530053124</v>
      </c>
      <c r="C475" s="445">
        <v>2023</v>
      </c>
      <c r="D475" s="406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28">
        <v>24</v>
      </c>
      <c r="L475" s="428"/>
      <c r="M475" s="408" t="s">
        <v>370</v>
      </c>
      <c r="N475" s="409">
        <f>IFERROR(VLOOKUP($B475,[5]OAX!$B$51:$S$1085,13,0),0)</f>
        <v>0</v>
      </c>
      <c r="O475" s="409">
        <f>IFERROR(VLOOKUP($B475,[5]OAX!$B$51:$S$1085,14,0),0)</f>
        <v>0</v>
      </c>
      <c r="P475" s="409">
        <f t="shared" si="364"/>
        <v>0</v>
      </c>
      <c r="Q475" s="410" t="s">
        <v>59</v>
      </c>
      <c r="R475" s="411">
        <f>IFERROR(VLOOKUP($B475,[5]OAX!$B$51:$S$1085,17,0),0)</f>
        <v>0</v>
      </c>
      <c r="S475" s="411">
        <f>IFERROR(VLOOKUP($B475,[5]OAX!$B$51:$S$1085,18,0),0)</f>
        <v>0</v>
      </c>
      <c r="T475" s="409">
        <v>0</v>
      </c>
      <c r="U475" s="409">
        <v>0</v>
      </c>
      <c r="V475" s="409">
        <v>0</v>
      </c>
      <c r="W475" s="409">
        <v>0</v>
      </c>
      <c r="X475" s="409">
        <v>0</v>
      </c>
      <c r="Y475" s="409">
        <v>0</v>
      </c>
      <c r="Z475" s="409">
        <v>0</v>
      </c>
      <c r="AA475" s="409">
        <v>0</v>
      </c>
      <c r="AB475" s="409">
        <f t="shared" si="361"/>
        <v>0</v>
      </c>
      <c r="AC475" s="409">
        <f t="shared" si="361"/>
        <v>0</v>
      </c>
      <c r="AD475" s="409">
        <f t="shared" si="344"/>
        <v>0</v>
      </c>
      <c r="AE475" s="409">
        <v>0</v>
      </c>
      <c r="AF475" s="409">
        <v>0</v>
      </c>
      <c r="AG475" s="409">
        <f t="shared" si="345"/>
        <v>0</v>
      </c>
      <c r="AH475" s="409">
        <v>0</v>
      </c>
      <c r="AI475" s="409">
        <v>0</v>
      </c>
      <c r="AJ475" s="409">
        <f t="shared" si="346"/>
        <v>0</v>
      </c>
      <c r="AK475" s="409">
        <v>0</v>
      </c>
      <c r="AL475" s="409">
        <v>0</v>
      </c>
      <c r="AM475" s="409">
        <f t="shared" si="347"/>
        <v>0</v>
      </c>
      <c r="AN475" s="409">
        <v>0</v>
      </c>
      <c r="AO475" s="409">
        <v>0</v>
      </c>
      <c r="AP475" s="409">
        <f t="shared" si="348"/>
        <v>0</v>
      </c>
      <c r="AQ475" s="409">
        <f t="shared" si="362"/>
        <v>0</v>
      </c>
      <c r="AR475" s="409">
        <f t="shared" si="362"/>
        <v>0</v>
      </c>
      <c r="AS475" s="409">
        <f t="shared" si="349"/>
        <v>0</v>
      </c>
      <c r="AT475" s="409">
        <f t="shared" si="363"/>
        <v>0</v>
      </c>
      <c r="AU475" s="409">
        <f t="shared" si="363"/>
        <v>0</v>
      </c>
      <c r="AV475" s="409">
        <v>0</v>
      </c>
      <c r="AW475" s="409">
        <v>0</v>
      </c>
      <c r="AX475" s="409">
        <v>0</v>
      </c>
      <c r="AY475" s="409">
        <v>0</v>
      </c>
      <c r="AZ475" s="409">
        <f t="shared" si="353"/>
        <v>0</v>
      </c>
      <c r="BA475" s="409">
        <f t="shared" si="353"/>
        <v>0</v>
      </c>
    </row>
    <row r="476" spans="1:53" ht="24.75" hidden="1">
      <c r="A476" s="271"/>
      <c r="B476" s="78" t="str">
        <f t="shared" si="365"/>
        <v>1365000530053125</v>
      </c>
      <c r="C476" s="445">
        <v>2023</v>
      </c>
      <c r="D476" s="406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28">
        <v>25</v>
      </c>
      <c r="L476" s="428"/>
      <c r="M476" s="408" t="s">
        <v>371</v>
      </c>
      <c r="N476" s="409">
        <f>IFERROR(VLOOKUP($B476,[5]OAX!$B$51:$S$1085,13,0),0)</f>
        <v>0</v>
      </c>
      <c r="O476" s="409">
        <f>IFERROR(VLOOKUP($B476,[5]OAX!$B$51:$S$1085,14,0),0)</f>
        <v>0</v>
      </c>
      <c r="P476" s="409">
        <f t="shared" si="364"/>
        <v>0</v>
      </c>
      <c r="Q476" s="410" t="s">
        <v>59</v>
      </c>
      <c r="R476" s="411">
        <f>IFERROR(VLOOKUP($B476,[5]OAX!$B$51:$S$1085,17,0),0)</f>
        <v>0</v>
      </c>
      <c r="S476" s="411">
        <f>IFERROR(VLOOKUP($B476,[5]OAX!$B$51:$S$1085,18,0),0)</f>
        <v>0</v>
      </c>
      <c r="T476" s="409">
        <v>0</v>
      </c>
      <c r="U476" s="409">
        <v>0</v>
      </c>
      <c r="V476" s="409">
        <v>0</v>
      </c>
      <c r="W476" s="409">
        <v>0</v>
      </c>
      <c r="X476" s="409">
        <v>0</v>
      </c>
      <c r="Y476" s="409">
        <v>0</v>
      </c>
      <c r="Z476" s="409">
        <v>0</v>
      </c>
      <c r="AA476" s="409">
        <v>0</v>
      </c>
      <c r="AB476" s="409">
        <f t="shared" si="361"/>
        <v>0</v>
      </c>
      <c r="AC476" s="409">
        <f t="shared" si="361"/>
        <v>0</v>
      </c>
      <c r="AD476" s="409">
        <f t="shared" si="344"/>
        <v>0</v>
      </c>
      <c r="AE476" s="409">
        <v>0</v>
      </c>
      <c r="AF476" s="409">
        <v>0</v>
      </c>
      <c r="AG476" s="409">
        <f t="shared" si="345"/>
        <v>0</v>
      </c>
      <c r="AH476" s="409">
        <v>0</v>
      </c>
      <c r="AI476" s="409">
        <v>0</v>
      </c>
      <c r="AJ476" s="409">
        <f t="shared" si="346"/>
        <v>0</v>
      </c>
      <c r="AK476" s="409">
        <v>0</v>
      </c>
      <c r="AL476" s="409">
        <v>0</v>
      </c>
      <c r="AM476" s="409">
        <f t="shared" si="347"/>
        <v>0</v>
      </c>
      <c r="AN476" s="409">
        <v>0</v>
      </c>
      <c r="AO476" s="409">
        <v>0</v>
      </c>
      <c r="AP476" s="409">
        <f t="shared" si="348"/>
        <v>0</v>
      </c>
      <c r="AQ476" s="409">
        <f t="shared" si="362"/>
        <v>0</v>
      </c>
      <c r="AR476" s="409">
        <f t="shared" si="362"/>
        <v>0</v>
      </c>
      <c r="AS476" s="409">
        <f t="shared" si="349"/>
        <v>0</v>
      </c>
      <c r="AT476" s="409">
        <f t="shared" si="363"/>
        <v>0</v>
      </c>
      <c r="AU476" s="409">
        <f t="shared" si="363"/>
        <v>0</v>
      </c>
      <c r="AV476" s="409">
        <v>0</v>
      </c>
      <c r="AW476" s="409">
        <v>0</v>
      </c>
      <c r="AX476" s="409">
        <v>0</v>
      </c>
      <c r="AY476" s="409">
        <v>0</v>
      </c>
      <c r="AZ476" s="409">
        <f t="shared" si="353"/>
        <v>0</v>
      </c>
      <c r="BA476" s="409">
        <f t="shared" si="353"/>
        <v>0</v>
      </c>
    </row>
    <row r="477" spans="1:53" ht="24.75" hidden="1">
      <c r="A477" s="271"/>
      <c r="B477" s="78" t="str">
        <f t="shared" si="365"/>
        <v>1365000530053126</v>
      </c>
      <c r="C477" s="445">
        <v>2023</v>
      </c>
      <c r="D477" s="406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28">
        <v>26</v>
      </c>
      <c r="L477" s="428"/>
      <c r="M477" s="408" t="s">
        <v>372</v>
      </c>
      <c r="N477" s="409">
        <f>IFERROR(VLOOKUP($B477,[5]OAX!$B$51:$S$1085,13,0),0)</f>
        <v>0</v>
      </c>
      <c r="O477" s="409">
        <f>IFERROR(VLOOKUP($B477,[5]OAX!$B$51:$S$1085,14,0),0)</f>
        <v>0</v>
      </c>
      <c r="P477" s="409">
        <f t="shared" si="364"/>
        <v>0</v>
      </c>
      <c r="Q477" s="410" t="s">
        <v>59</v>
      </c>
      <c r="R477" s="411">
        <f>IFERROR(VLOOKUP($B477,[5]OAX!$B$51:$S$1085,17,0),0)</f>
        <v>0</v>
      </c>
      <c r="S477" s="411">
        <f>IFERROR(VLOOKUP($B477,[5]OAX!$B$51:$S$1085,18,0),0)</f>
        <v>0</v>
      </c>
      <c r="T477" s="409">
        <v>0</v>
      </c>
      <c r="U477" s="409">
        <v>0</v>
      </c>
      <c r="V477" s="409">
        <v>0</v>
      </c>
      <c r="W477" s="409">
        <v>0</v>
      </c>
      <c r="X477" s="409">
        <v>0</v>
      </c>
      <c r="Y477" s="409">
        <v>0</v>
      </c>
      <c r="Z477" s="409">
        <v>0</v>
      </c>
      <c r="AA477" s="409">
        <v>0</v>
      </c>
      <c r="AB477" s="409">
        <f t="shared" si="361"/>
        <v>0</v>
      </c>
      <c r="AC477" s="409">
        <f t="shared" si="361"/>
        <v>0</v>
      </c>
      <c r="AD477" s="409">
        <f t="shared" si="344"/>
        <v>0</v>
      </c>
      <c r="AE477" s="409">
        <v>0</v>
      </c>
      <c r="AF477" s="409">
        <v>0</v>
      </c>
      <c r="AG477" s="409">
        <f t="shared" si="345"/>
        <v>0</v>
      </c>
      <c r="AH477" s="409">
        <v>0</v>
      </c>
      <c r="AI477" s="409">
        <v>0</v>
      </c>
      <c r="AJ477" s="409">
        <f t="shared" si="346"/>
        <v>0</v>
      </c>
      <c r="AK477" s="409">
        <v>0</v>
      </c>
      <c r="AL477" s="409">
        <v>0</v>
      </c>
      <c r="AM477" s="409">
        <f t="shared" si="347"/>
        <v>0</v>
      </c>
      <c r="AN477" s="409">
        <v>0</v>
      </c>
      <c r="AO477" s="409">
        <v>0</v>
      </c>
      <c r="AP477" s="409">
        <f t="shared" si="348"/>
        <v>0</v>
      </c>
      <c r="AQ477" s="409">
        <f t="shared" si="362"/>
        <v>0</v>
      </c>
      <c r="AR477" s="409">
        <f t="shared" si="362"/>
        <v>0</v>
      </c>
      <c r="AS477" s="409">
        <f t="shared" si="349"/>
        <v>0</v>
      </c>
      <c r="AT477" s="409">
        <f t="shared" si="363"/>
        <v>0</v>
      </c>
      <c r="AU477" s="409">
        <f t="shared" si="363"/>
        <v>0</v>
      </c>
      <c r="AV477" s="409">
        <v>0</v>
      </c>
      <c r="AW477" s="409">
        <v>0</v>
      </c>
      <c r="AX477" s="409">
        <v>0</v>
      </c>
      <c r="AY477" s="409">
        <v>0</v>
      </c>
      <c r="AZ477" s="409">
        <f t="shared" si="353"/>
        <v>0</v>
      </c>
      <c r="BA477" s="409">
        <f t="shared" si="353"/>
        <v>0</v>
      </c>
    </row>
    <row r="478" spans="1:53" ht="24.75" hidden="1">
      <c r="A478" s="271"/>
      <c r="B478" s="78" t="str">
        <f t="shared" si="365"/>
        <v>1365000530053127</v>
      </c>
      <c r="C478" s="445">
        <v>2023</v>
      </c>
      <c r="D478" s="406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28">
        <v>27</v>
      </c>
      <c r="L478" s="428"/>
      <c r="M478" s="408" t="s">
        <v>373</v>
      </c>
      <c r="N478" s="409">
        <f>IFERROR(VLOOKUP($B478,[5]OAX!$B$51:$S$1085,13,0),0)</f>
        <v>0</v>
      </c>
      <c r="O478" s="409">
        <f>IFERROR(VLOOKUP($B478,[5]OAX!$B$51:$S$1085,14,0),0)</f>
        <v>0</v>
      </c>
      <c r="P478" s="409">
        <f t="shared" si="364"/>
        <v>0</v>
      </c>
      <c r="Q478" s="410" t="s">
        <v>59</v>
      </c>
      <c r="R478" s="411">
        <f>IFERROR(VLOOKUP($B478,[5]OAX!$B$51:$S$1085,17,0),0)</f>
        <v>0</v>
      </c>
      <c r="S478" s="411">
        <f>IFERROR(VLOOKUP($B478,[5]OAX!$B$51:$S$1085,18,0),0)</f>
        <v>0</v>
      </c>
      <c r="T478" s="409">
        <v>0</v>
      </c>
      <c r="U478" s="409">
        <v>0</v>
      </c>
      <c r="V478" s="409">
        <v>0</v>
      </c>
      <c r="W478" s="409">
        <v>0</v>
      </c>
      <c r="X478" s="409">
        <v>0</v>
      </c>
      <c r="Y478" s="409">
        <v>0</v>
      </c>
      <c r="Z478" s="409">
        <v>0</v>
      </c>
      <c r="AA478" s="409">
        <v>0</v>
      </c>
      <c r="AB478" s="409">
        <f t="shared" si="361"/>
        <v>0</v>
      </c>
      <c r="AC478" s="409">
        <f t="shared" si="361"/>
        <v>0</v>
      </c>
      <c r="AD478" s="409">
        <f t="shared" si="344"/>
        <v>0</v>
      </c>
      <c r="AE478" s="409">
        <v>0</v>
      </c>
      <c r="AF478" s="409">
        <v>0</v>
      </c>
      <c r="AG478" s="409">
        <f t="shared" si="345"/>
        <v>0</v>
      </c>
      <c r="AH478" s="409">
        <v>0</v>
      </c>
      <c r="AI478" s="409">
        <v>0</v>
      </c>
      <c r="AJ478" s="409">
        <f t="shared" si="346"/>
        <v>0</v>
      </c>
      <c r="AK478" s="409">
        <v>0</v>
      </c>
      <c r="AL478" s="409">
        <v>0</v>
      </c>
      <c r="AM478" s="409">
        <f t="shared" si="347"/>
        <v>0</v>
      </c>
      <c r="AN478" s="409">
        <v>0</v>
      </c>
      <c r="AO478" s="409">
        <v>0</v>
      </c>
      <c r="AP478" s="409">
        <f t="shared" si="348"/>
        <v>0</v>
      </c>
      <c r="AQ478" s="409">
        <f t="shared" si="362"/>
        <v>0</v>
      </c>
      <c r="AR478" s="409">
        <f t="shared" si="362"/>
        <v>0</v>
      </c>
      <c r="AS478" s="409">
        <f t="shared" si="349"/>
        <v>0</v>
      </c>
      <c r="AT478" s="409">
        <f t="shared" si="363"/>
        <v>0</v>
      </c>
      <c r="AU478" s="409">
        <f t="shared" si="363"/>
        <v>0</v>
      </c>
      <c r="AV478" s="409">
        <v>0</v>
      </c>
      <c r="AW478" s="409">
        <v>0</v>
      </c>
      <c r="AX478" s="409">
        <v>0</v>
      </c>
      <c r="AY478" s="409">
        <v>0</v>
      </c>
      <c r="AZ478" s="409">
        <f t="shared" si="353"/>
        <v>0</v>
      </c>
      <c r="BA478" s="409">
        <f t="shared" si="353"/>
        <v>0</v>
      </c>
    </row>
    <row r="479" spans="1:53" ht="24.75" hidden="1">
      <c r="A479" s="271"/>
      <c r="B479" s="78" t="str">
        <f t="shared" si="365"/>
        <v>1365000530053128</v>
      </c>
      <c r="C479" s="445">
        <v>2023</v>
      </c>
      <c r="D479" s="406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28">
        <v>28</v>
      </c>
      <c r="L479" s="428"/>
      <c r="M479" s="408" t="s">
        <v>374</v>
      </c>
      <c r="N479" s="409">
        <f>IFERROR(VLOOKUP($B479,[5]OAX!$B$51:$S$1085,13,0),0)</f>
        <v>0</v>
      </c>
      <c r="O479" s="409">
        <f>IFERROR(VLOOKUP($B479,[5]OAX!$B$51:$S$1085,14,0),0)</f>
        <v>0</v>
      </c>
      <c r="P479" s="409">
        <f t="shared" si="364"/>
        <v>0</v>
      </c>
      <c r="Q479" s="410" t="s">
        <v>59</v>
      </c>
      <c r="R479" s="411">
        <f>IFERROR(VLOOKUP($B479,[5]OAX!$B$51:$S$1085,17,0),0)</f>
        <v>0</v>
      </c>
      <c r="S479" s="411">
        <f>IFERROR(VLOOKUP($B479,[5]OAX!$B$51:$S$1085,18,0),0)</f>
        <v>0</v>
      </c>
      <c r="T479" s="409">
        <v>0</v>
      </c>
      <c r="U479" s="409">
        <v>0</v>
      </c>
      <c r="V479" s="409">
        <v>0</v>
      </c>
      <c r="W479" s="409">
        <v>0</v>
      </c>
      <c r="X479" s="409">
        <v>0</v>
      </c>
      <c r="Y479" s="409">
        <v>0</v>
      </c>
      <c r="Z479" s="409">
        <v>0</v>
      </c>
      <c r="AA479" s="409">
        <v>0</v>
      </c>
      <c r="AB479" s="409">
        <f t="shared" si="361"/>
        <v>0</v>
      </c>
      <c r="AC479" s="409">
        <f t="shared" si="361"/>
        <v>0</v>
      </c>
      <c r="AD479" s="409">
        <f t="shared" si="344"/>
        <v>0</v>
      </c>
      <c r="AE479" s="409">
        <v>0</v>
      </c>
      <c r="AF479" s="409">
        <v>0</v>
      </c>
      <c r="AG479" s="409">
        <f t="shared" si="345"/>
        <v>0</v>
      </c>
      <c r="AH479" s="409">
        <v>0</v>
      </c>
      <c r="AI479" s="409">
        <v>0</v>
      </c>
      <c r="AJ479" s="409">
        <f t="shared" si="346"/>
        <v>0</v>
      </c>
      <c r="AK479" s="409">
        <v>0</v>
      </c>
      <c r="AL479" s="409">
        <v>0</v>
      </c>
      <c r="AM479" s="409">
        <f t="shared" si="347"/>
        <v>0</v>
      </c>
      <c r="AN479" s="409">
        <v>0</v>
      </c>
      <c r="AO479" s="409">
        <v>0</v>
      </c>
      <c r="AP479" s="409">
        <f t="shared" si="348"/>
        <v>0</v>
      </c>
      <c r="AQ479" s="409">
        <f t="shared" si="362"/>
        <v>0</v>
      </c>
      <c r="AR479" s="409">
        <f t="shared" si="362"/>
        <v>0</v>
      </c>
      <c r="AS479" s="409">
        <f t="shared" si="349"/>
        <v>0</v>
      </c>
      <c r="AT479" s="409">
        <f t="shared" si="363"/>
        <v>0</v>
      </c>
      <c r="AU479" s="409">
        <f t="shared" si="363"/>
        <v>0</v>
      </c>
      <c r="AV479" s="409">
        <v>0</v>
      </c>
      <c r="AW479" s="409">
        <v>0</v>
      </c>
      <c r="AX479" s="409">
        <v>0</v>
      </c>
      <c r="AY479" s="409">
        <v>0</v>
      </c>
      <c r="AZ479" s="409">
        <f t="shared" si="353"/>
        <v>0</v>
      </c>
      <c r="BA479" s="409">
        <f t="shared" si="353"/>
        <v>0</v>
      </c>
    </row>
    <row r="480" spans="1:53" ht="24.75" hidden="1">
      <c r="A480" s="271"/>
      <c r="B480" s="78" t="str">
        <f t="shared" si="365"/>
        <v>1365000530053129</v>
      </c>
      <c r="C480" s="445">
        <v>2023</v>
      </c>
      <c r="D480" s="406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28">
        <v>29</v>
      </c>
      <c r="L480" s="428"/>
      <c r="M480" s="408" t="s">
        <v>375</v>
      </c>
      <c r="N480" s="409">
        <f>IFERROR(VLOOKUP($B480,[5]OAX!$B$51:$S$1085,13,0),0)</f>
        <v>0</v>
      </c>
      <c r="O480" s="409">
        <f>IFERROR(VLOOKUP($B480,[5]OAX!$B$51:$S$1085,14,0),0)</f>
        <v>0</v>
      </c>
      <c r="P480" s="409">
        <f t="shared" si="364"/>
        <v>0</v>
      </c>
      <c r="Q480" s="410" t="s">
        <v>59</v>
      </c>
      <c r="R480" s="411">
        <f>IFERROR(VLOOKUP($B480,[5]OAX!$B$51:$S$1085,17,0),0)</f>
        <v>0</v>
      </c>
      <c r="S480" s="411">
        <f>IFERROR(VLOOKUP($B480,[5]OAX!$B$51:$S$1085,18,0),0)</f>
        <v>0</v>
      </c>
      <c r="T480" s="409">
        <v>0</v>
      </c>
      <c r="U480" s="409">
        <v>0</v>
      </c>
      <c r="V480" s="409">
        <v>0</v>
      </c>
      <c r="W480" s="409">
        <v>0</v>
      </c>
      <c r="X480" s="409">
        <v>0</v>
      </c>
      <c r="Y480" s="409">
        <v>0</v>
      </c>
      <c r="Z480" s="409">
        <v>0</v>
      </c>
      <c r="AA480" s="409">
        <v>0</v>
      </c>
      <c r="AB480" s="409">
        <f t="shared" si="361"/>
        <v>0</v>
      </c>
      <c r="AC480" s="409">
        <f t="shared" si="361"/>
        <v>0</v>
      </c>
      <c r="AD480" s="409">
        <f t="shared" si="344"/>
        <v>0</v>
      </c>
      <c r="AE480" s="409">
        <v>0</v>
      </c>
      <c r="AF480" s="409">
        <v>0</v>
      </c>
      <c r="AG480" s="409">
        <f t="shared" si="345"/>
        <v>0</v>
      </c>
      <c r="AH480" s="409">
        <v>0</v>
      </c>
      <c r="AI480" s="409">
        <v>0</v>
      </c>
      <c r="AJ480" s="409">
        <f t="shared" si="346"/>
        <v>0</v>
      </c>
      <c r="AK480" s="409">
        <v>0</v>
      </c>
      <c r="AL480" s="409">
        <v>0</v>
      </c>
      <c r="AM480" s="409">
        <f t="shared" si="347"/>
        <v>0</v>
      </c>
      <c r="AN480" s="409">
        <v>0</v>
      </c>
      <c r="AO480" s="409">
        <v>0</v>
      </c>
      <c r="AP480" s="409">
        <f t="shared" si="348"/>
        <v>0</v>
      </c>
      <c r="AQ480" s="409">
        <f t="shared" si="362"/>
        <v>0</v>
      </c>
      <c r="AR480" s="409">
        <f t="shared" si="362"/>
        <v>0</v>
      </c>
      <c r="AS480" s="409">
        <f t="shared" si="349"/>
        <v>0</v>
      </c>
      <c r="AT480" s="409">
        <f t="shared" si="363"/>
        <v>0</v>
      </c>
      <c r="AU480" s="409">
        <f t="shared" si="363"/>
        <v>0</v>
      </c>
      <c r="AV480" s="409">
        <v>0</v>
      </c>
      <c r="AW480" s="409">
        <v>0</v>
      </c>
      <c r="AX480" s="409">
        <v>0</v>
      </c>
      <c r="AY480" s="409">
        <v>0</v>
      </c>
      <c r="AZ480" s="409">
        <f t="shared" si="353"/>
        <v>0</v>
      </c>
      <c r="BA480" s="409">
        <f t="shared" si="353"/>
        <v>0</v>
      </c>
    </row>
    <row r="481" spans="1:53" ht="24.75" hidden="1">
      <c r="A481" s="271"/>
      <c r="B481" s="78" t="str">
        <f t="shared" si="365"/>
        <v>1365000530053130</v>
      </c>
      <c r="C481" s="445">
        <v>2023</v>
      </c>
      <c r="D481" s="406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28">
        <v>30</v>
      </c>
      <c r="L481" s="428"/>
      <c r="M481" s="408" t="s">
        <v>376</v>
      </c>
      <c r="N481" s="409">
        <f>IFERROR(VLOOKUP($B481,[5]OAX!$B$51:$S$1085,13,0),0)</f>
        <v>0</v>
      </c>
      <c r="O481" s="409">
        <f>IFERROR(VLOOKUP($B481,[5]OAX!$B$51:$S$1085,14,0),0)</f>
        <v>0</v>
      </c>
      <c r="P481" s="409">
        <f t="shared" si="364"/>
        <v>0</v>
      </c>
      <c r="Q481" s="410" t="s">
        <v>59</v>
      </c>
      <c r="R481" s="411">
        <f>IFERROR(VLOOKUP($B481,[5]OAX!$B$51:$S$1085,17,0),0)</f>
        <v>0</v>
      </c>
      <c r="S481" s="411">
        <f>IFERROR(VLOOKUP($B481,[5]OAX!$B$51:$S$1085,18,0),0)</f>
        <v>0</v>
      </c>
      <c r="T481" s="409">
        <v>0</v>
      </c>
      <c r="U481" s="409">
        <v>0</v>
      </c>
      <c r="V481" s="409">
        <v>0</v>
      </c>
      <c r="W481" s="409">
        <v>0</v>
      </c>
      <c r="X481" s="409">
        <v>0</v>
      </c>
      <c r="Y481" s="409">
        <v>0</v>
      </c>
      <c r="Z481" s="409">
        <v>0</v>
      </c>
      <c r="AA481" s="409">
        <v>0</v>
      </c>
      <c r="AB481" s="409">
        <f t="shared" si="361"/>
        <v>0</v>
      </c>
      <c r="AC481" s="409">
        <f t="shared" si="361"/>
        <v>0</v>
      </c>
      <c r="AD481" s="409">
        <f t="shared" si="344"/>
        <v>0</v>
      </c>
      <c r="AE481" s="409">
        <v>0</v>
      </c>
      <c r="AF481" s="409">
        <v>0</v>
      </c>
      <c r="AG481" s="409">
        <f t="shared" si="345"/>
        <v>0</v>
      </c>
      <c r="AH481" s="409">
        <v>0</v>
      </c>
      <c r="AI481" s="409">
        <v>0</v>
      </c>
      <c r="AJ481" s="409">
        <f t="shared" si="346"/>
        <v>0</v>
      </c>
      <c r="AK481" s="409">
        <v>0</v>
      </c>
      <c r="AL481" s="409">
        <v>0</v>
      </c>
      <c r="AM481" s="409">
        <f t="shared" si="347"/>
        <v>0</v>
      </c>
      <c r="AN481" s="409">
        <v>0</v>
      </c>
      <c r="AO481" s="409">
        <v>0</v>
      </c>
      <c r="AP481" s="409">
        <f t="shared" si="348"/>
        <v>0</v>
      </c>
      <c r="AQ481" s="409">
        <f t="shared" si="362"/>
        <v>0</v>
      </c>
      <c r="AR481" s="409">
        <f t="shared" si="362"/>
        <v>0</v>
      </c>
      <c r="AS481" s="409">
        <f t="shared" si="349"/>
        <v>0</v>
      </c>
      <c r="AT481" s="409">
        <f t="shared" si="363"/>
        <v>0</v>
      </c>
      <c r="AU481" s="409">
        <f t="shared" si="363"/>
        <v>0</v>
      </c>
      <c r="AV481" s="409">
        <v>0</v>
      </c>
      <c r="AW481" s="409">
        <v>0</v>
      </c>
      <c r="AX481" s="409">
        <v>0</v>
      </c>
      <c r="AY481" s="409">
        <v>0</v>
      </c>
      <c r="AZ481" s="409">
        <f t="shared" si="353"/>
        <v>0</v>
      </c>
      <c r="BA481" s="409">
        <f t="shared" si="353"/>
        <v>0</v>
      </c>
    </row>
    <row r="482" spans="1:53" ht="24.75" hidden="1">
      <c r="A482" s="271"/>
      <c r="B482" s="78" t="str">
        <f t="shared" si="365"/>
        <v>1365000530053131</v>
      </c>
      <c r="C482" s="445">
        <v>2023</v>
      </c>
      <c r="D482" s="406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28">
        <v>31</v>
      </c>
      <c r="L482" s="428"/>
      <c r="M482" s="408" t="s">
        <v>377</v>
      </c>
      <c r="N482" s="409">
        <f>IFERROR(VLOOKUP($B482,[5]OAX!$B$51:$S$1085,13,0),0)</f>
        <v>0</v>
      </c>
      <c r="O482" s="409">
        <f>IFERROR(VLOOKUP($B482,[5]OAX!$B$51:$S$1085,14,0),0)</f>
        <v>0</v>
      </c>
      <c r="P482" s="409">
        <f t="shared" si="364"/>
        <v>0</v>
      </c>
      <c r="Q482" s="410" t="s">
        <v>59</v>
      </c>
      <c r="R482" s="411">
        <f>IFERROR(VLOOKUP($B482,[5]OAX!$B$51:$S$1085,17,0),0)</f>
        <v>0</v>
      </c>
      <c r="S482" s="411">
        <f>IFERROR(VLOOKUP($B482,[5]OAX!$B$51:$S$1085,18,0),0)</f>
        <v>0</v>
      </c>
      <c r="T482" s="409">
        <v>0</v>
      </c>
      <c r="U482" s="409">
        <v>0</v>
      </c>
      <c r="V482" s="409">
        <v>0</v>
      </c>
      <c r="W482" s="409">
        <v>0</v>
      </c>
      <c r="X482" s="409">
        <v>0</v>
      </c>
      <c r="Y482" s="409">
        <v>0</v>
      </c>
      <c r="Z482" s="409">
        <v>0</v>
      </c>
      <c r="AA482" s="409">
        <v>0</v>
      </c>
      <c r="AB482" s="409">
        <f t="shared" si="361"/>
        <v>0</v>
      </c>
      <c r="AC482" s="409">
        <f t="shared" si="361"/>
        <v>0</v>
      </c>
      <c r="AD482" s="409">
        <f t="shared" si="344"/>
        <v>0</v>
      </c>
      <c r="AE482" s="409">
        <v>0</v>
      </c>
      <c r="AF482" s="409">
        <v>0</v>
      </c>
      <c r="AG482" s="409">
        <f t="shared" si="345"/>
        <v>0</v>
      </c>
      <c r="AH482" s="409">
        <v>0</v>
      </c>
      <c r="AI482" s="409">
        <v>0</v>
      </c>
      <c r="AJ482" s="409">
        <f t="shared" si="346"/>
        <v>0</v>
      </c>
      <c r="AK482" s="409">
        <v>0</v>
      </c>
      <c r="AL482" s="409">
        <v>0</v>
      </c>
      <c r="AM482" s="409">
        <f t="shared" si="347"/>
        <v>0</v>
      </c>
      <c r="AN482" s="409">
        <v>0</v>
      </c>
      <c r="AO482" s="409">
        <v>0</v>
      </c>
      <c r="AP482" s="409">
        <f t="shared" si="348"/>
        <v>0</v>
      </c>
      <c r="AQ482" s="409">
        <f t="shared" si="362"/>
        <v>0</v>
      </c>
      <c r="AR482" s="409">
        <f t="shared" si="362"/>
        <v>0</v>
      </c>
      <c r="AS482" s="409">
        <f t="shared" si="349"/>
        <v>0</v>
      </c>
      <c r="AT482" s="409">
        <f t="shared" si="363"/>
        <v>0</v>
      </c>
      <c r="AU482" s="409">
        <f t="shared" si="363"/>
        <v>0</v>
      </c>
      <c r="AV482" s="409">
        <v>0</v>
      </c>
      <c r="AW482" s="409">
        <v>0</v>
      </c>
      <c r="AX482" s="409">
        <v>0</v>
      </c>
      <c r="AY482" s="409">
        <v>0</v>
      </c>
      <c r="AZ482" s="409">
        <f t="shared" si="353"/>
        <v>0</v>
      </c>
      <c r="BA482" s="409">
        <f t="shared" si="353"/>
        <v>0</v>
      </c>
    </row>
    <row r="483" spans="1:53" ht="24.75" hidden="1">
      <c r="A483" s="271"/>
      <c r="B483" s="78" t="str">
        <f t="shared" si="365"/>
        <v>1365000530053132</v>
      </c>
      <c r="C483" s="445">
        <v>2023</v>
      </c>
      <c r="D483" s="406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28">
        <v>32</v>
      </c>
      <c r="L483" s="428"/>
      <c r="M483" s="408" t="s">
        <v>378</v>
      </c>
      <c r="N483" s="409">
        <f>IFERROR(VLOOKUP($B483,[5]OAX!$B$51:$S$1085,13,0),0)</f>
        <v>0</v>
      </c>
      <c r="O483" s="409">
        <f>IFERROR(VLOOKUP($B483,[5]OAX!$B$51:$S$1085,14,0),0)</f>
        <v>0</v>
      </c>
      <c r="P483" s="409">
        <f t="shared" si="364"/>
        <v>0</v>
      </c>
      <c r="Q483" s="410" t="s">
        <v>59</v>
      </c>
      <c r="R483" s="411">
        <f>IFERROR(VLOOKUP($B483,[5]OAX!$B$51:$S$1085,17,0),0)</f>
        <v>0</v>
      </c>
      <c r="S483" s="411">
        <f>IFERROR(VLOOKUP($B483,[5]OAX!$B$51:$S$1085,18,0),0)</f>
        <v>0</v>
      </c>
      <c r="T483" s="409">
        <v>0</v>
      </c>
      <c r="U483" s="409">
        <v>0</v>
      </c>
      <c r="V483" s="409">
        <v>0</v>
      </c>
      <c r="W483" s="409">
        <v>0</v>
      </c>
      <c r="X483" s="409">
        <v>0</v>
      </c>
      <c r="Y483" s="409">
        <v>0</v>
      </c>
      <c r="Z483" s="409">
        <v>0</v>
      </c>
      <c r="AA483" s="409">
        <v>0</v>
      </c>
      <c r="AB483" s="409">
        <f t="shared" si="361"/>
        <v>0</v>
      </c>
      <c r="AC483" s="409">
        <f t="shared" si="361"/>
        <v>0</v>
      </c>
      <c r="AD483" s="409">
        <f t="shared" si="344"/>
        <v>0</v>
      </c>
      <c r="AE483" s="409">
        <v>0</v>
      </c>
      <c r="AF483" s="409">
        <v>0</v>
      </c>
      <c r="AG483" s="409">
        <f t="shared" si="345"/>
        <v>0</v>
      </c>
      <c r="AH483" s="409">
        <v>0</v>
      </c>
      <c r="AI483" s="409">
        <v>0</v>
      </c>
      <c r="AJ483" s="409">
        <f t="shared" si="346"/>
        <v>0</v>
      </c>
      <c r="AK483" s="409">
        <v>0</v>
      </c>
      <c r="AL483" s="409">
        <v>0</v>
      </c>
      <c r="AM483" s="409">
        <f t="shared" si="347"/>
        <v>0</v>
      </c>
      <c r="AN483" s="409">
        <v>0</v>
      </c>
      <c r="AO483" s="409">
        <v>0</v>
      </c>
      <c r="AP483" s="409">
        <f t="shared" si="348"/>
        <v>0</v>
      </c>
      <c r="AQ483" s="409">
        <f t="shared" si="362"/>
        <v>0</v>
      </c>
      <c r="AR483" s="409">
        <f t="shared" si="362"/>
        <v>0</v>
      </c>
      <c r="AS483" s="409">
        <f t="shared" si="349"/>
        <v>0</v>
      </c>
      <c r="AT483" s="409">
        <f t="shared" si="363"/>
        <v>0</v>
      </c>
      <c r="AU483" s="409">
        <f t="shared" si="363"/>
        <v>0</v>
      </c>
      <c r="AV483" s="409">
        <v>0</v>
      </c>
      <c r="AW483" s="409">
        <v>0</v>
      </c>
      <c r="AX483" s="409">
        <v>0</v>
      </c>
      <c r="AY483" s="409">
        <v>0</v>
      </c>
      <c r="AZ483" s="409">
        <f t="shared" si="353"/>
        <v>0</v>
      </c>
      <c r="BA483" s="409">
        <f t="shared" si="353"/>
        <v>0</v>
      </c>
    </row>
    <row r="484" spans="1:53" ht="24.75" hidden="1">
      <c r="A484" s="271"/>
      <c r="B484" s="78" t="str">
        <f t="shared" si="365"/>
        <v>1365000530053133</v>
      </c>
      <c r="C484" s="445">
        <v>2023</v>
      </c>
      <c r="D484" s="406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28">
        <v>33</v>
      </c>
      <c r="L484" s="428"/>
      <c r="M484" s="408" t="s">
        <v>379</v>
      </c>
      <c r="N484" s="409">
        <f>IFERROR(VLOOKUP($B484,[5]OAX!$B$51:$S$1085,13,0),0)</f>
        <v>0</v>
      </c>
      <c r="O484" s="409">
        <f>IFERROR(VLOOKUP($B484,[5]OAX!$B$51:$S$1085,14,0),0)</f>
        <v>0</v>
      </c>
      <c r="P484" s="409">
        <f t="shared" si="364"/>
        <v>0</v>
      </c>
      <c r="Q484" s="410" t="s">
        <v>59</v>
      </c>
      <c r="R484" s="411">
        <f>IFERROR(VLOOKUP($B484,[5]OAX!$B$51:$S$1085,17,0),0)</f>
        <v>0</v>
      </c>
      <c r="S484" s="411">
        <f>IFERROR(VLOOKUP($B484,[5]OAX!$B$51:$S$1085,18,0),0)</f>
        <v>0</v>
      </c>
      <c r="T484" s="409">
        <v>0</v>
      </c>
      <c r="U484" s="409">
        <v>0</v>
      </c>
      <c r="V484" s="409">
        <v>0</v>
      </c>
      <c r="W484" s="409">
        <v>0</v>
      </c>
      <c r="X484" s="409">
        <v>0</v>
      </c>
      <c r="Y484" s="409">
        <v>0</v>
      </c>
      <c r="Z484" s="409">
        <v>0</v>
      </c>
      <c r="AA484" s="409">
        <v>0</v>
      </c>
      <c r="AB484" s="409">
        <f t="shared" ref="AB484:AC515" si="366">N484+T484-X484</f>
        <v>0</v>
      </c>
      <c r="AC484" s="409">
        <f t="shared" si="366"/>
        <v>0</v>
      </c>
      <c r="AD484" s="409">
        <f t="shared" si="344"/>
        <v>0</v>
      </c>
      <c r="AE484" s="409">
        <v>0</v>
      </c>
      <c r="AF484" s="409">
        <v>0</v>
      </c>
      <c r="AG484" s="409">
        <f t="shared" si="345"/>
        <v>0</v>
      </c>
      <c r="AH484" s="409">
        <v>0</v>
      </c>
      <c r="AI484" s="409">
        <v>0</v>
      </c>
      <c r="AJ484" s="409">
        <f t="shared" si="346"/>
        <v>0</v>
      </c>
      <c r="AK484" s="409">
        <v>0</v>
      </c>
      <c r="AL484" s="409">
        <v>0</v>
      </c>
      <c r="AM484" s="409">
        <f t="shared" si="347"/>
        <v>0</v>
      </c>
      <c r="AN484" s="409">
        <v>0</v>
      </c>
      <c r="AO484" s="409">
        <v>0</v>
      </c>
      <c r="AP484" s="409">
        <f t="shared" si="348"/>
        <v>0</v>
      </c>
      <c r="AQ484" s="409">
        <f t="shared" ref="AQ484:AR515" si="367">AB484-AE484--AH484-AK484-AN484</f>
        <v>0</v>
      </c>
      <c r="AR484" s="409">
        <f t="shared" si="367"/>
        <v>0</v>
      </c>
      <c r="AS484" s="409">
        <f t="shared" si="349"/>
        <v>0</v>
      </c>
      <c r="AT484" s="409">
        <f t="shared" ref="AT484:AU515" si="368">R484+V484-Z484</f>
        <v>0</v>
      </c>
      <c r="AU484" s="409">
        <f t="shared" si="368"/>
        <v>0</v>
      </c>
      <c r="AV484" s="409">
        <v>0</v>
      </c>
      <c r="AW484" s="409">
        <v>0</v>
      </c>
      <c r="AX484" s="409">
        <v>0</v>
      </c>
      <c r="AY484" s="409">
        <v>0</v>
      </c>
      <c r="AZ484" s="409">
        <f t="shared" si="353"/>
        <v>0</v>
      </c>
      <c r="BA484" s="409">
        <f t="shared" si="353"/>
        <v>0</v>
      </c>
    </row>
    <row r="485" spans="1:53" ht="24.75" hidden="1">
      <c r="A485" s="271"/>
      <c r="B485" s="78" t="str">
        <f t="shared" si="365"/>
        <v>1365000530053134</v>
      </c>
      <c r="C485" s="445">
        <v>2023</v>
      </c>
      <c r="D485" s="406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28">
        <v>34</v>
      </c>
      <c r="L485" s="428"/>
      <c r="M485" s="408" t="s">
        <v>380</v>
      </c>
      <c r="N485" s="409">
        <f>IFERROR(VLOOKUP($B485,[5]OAX!$B$51:$S$1085,13,0),0)</f>
        <v>0</v>
      </c>
      <c r="O485" s="409">
        <f>IFERROR(VLOOKUP($B485,[5]OAX!$B$51:$S$1085,14,0),0)</f>
        <v>0</v>
      </c>
      <c r="P485" s="409">
        <f t="shared" si="364"/>
        <v>0</v>
      </c>
      <c r="Q485" s="410" t="s">
        <v>59</v>
      </c>
      <c r="R485" s="411">
        <f>IFERROR(VLOOKUP($B485,[5]OAX!$B$51:$S$1085,17,0),0)</f>
        <v>0</v>
      </c>
      <c r="S485" s="411">
        <f>IFERROR(VLOOKUP($B485,[5]OAX!$B$51:$S$1085,18,0),0)</f>
        <v>0</v>
      </c>
      <c r="T485" s="409">
        <v>0</v>
      </c>
      <c r="U485" s="409">
        <v>0</v>
      </c>
      <c r="V485" s="409">
        <v>0</v>
      </c>
      <c r="W485" s="409">
        <v>0</v>
      </c>
      <c r="X485" s="409">
        <v>0</v>
      </c>
      <c r="Y485" s="409">
        <v>0</v>
      </c>
      <c r="Z485" s="409">
        <v>0</v>
      </c>
      <c r="AA485" s="409">
        <v>0</v>
      </c>
      <c r="AB485" s="409">
        <f t="shared" si="366"/>
        <v>0</v>
      </c>
      <c r="AC485" s="409">
        <f t="shared" si="366"/>
        <v>0</v>
      </c>
      <c r="AD485" s="409">
        <f t="shared" si="344"/>
        <v>0</v>
      </c>
      <c r="AE485" s="409">
        <v>0</v>
      </c>
      <c r="AF485" s="409">
        <v>0</v>
      </c>
      <c r="AG485" s="409">
        <f t="shared" si="345"/>
        <v>0</v>
      </c>
      <c r="AH485" s="409">
        <v>0</v>
      </c>
      <c r="AI485" s="409">
        <v>0</v>
      </c>
      <c r="AJ485" s="409">
        <f t="shared" si="346"/>
        <v>0</v>
      </c>
      <c r="AK485" s="409">
        <v>0</v>
      </c>
      <c r="AL485" s="409">
        <v>0</v>
      </c>
      <c r="AM485" s="409">
        <f t="shared" si="347"/>
        <v>0</v>
      </c>
      <c r="AN485" s="409">
        <v>0</v>
      </c>
      <c r="AO485" s="409">
        <v>0</v>
      </c>
      <c r="AP485" s="409">
        <f t="shared" si="348"/>
        <v>0</v>
      </c>
      <c r="AQ485" s="409">
        <f t="shared" si="367"/>
        <v>0</v>
      </c>
      <c r="AR485" s="409">
        <f t="shared" si="367"/>
        <v>0</v>
      </c>
      <c r="AS485" s="409">
        <f t="shared" si="349"/>
        <v>0</v>
      </c>
      <c r="AT485" s="409">
        <f t="shared" si="368"/>
        <v>0</v>
      </c>
      <c r="AU485" s="409">
        <f t="shared" si="368"/>
        <v>0</v>
      </c>
      <c r="AV485" s="409">
        <v>0</v>
      </c>
      <c r="AW485" s="409">
        <v>0</v>
      </c>
      <c r="AX485" s="409">
        <v>0</v>
      </c>
      <c r="AY485" s="409">
        <v>0</v>
      </c>
      <c r="AZ485" s="409">
        <f t="shared" si="353"/>
        <v>0</v>
      </c>
      <c r="BA485" s="409">
        <f t="shared" si="353"/>
        <v>0</v>
      </c>
    </row>
    <row r="486" spans="1:53" ht="24.75" hidden="1">
      <c r="A486" s="271"/>
      <c r="B486" s="78" t="str">
        <f t="shared" si="365"/>
        <v>1365000530053135</v>
      </c>
      <c r="C486" s="445">
        <v>2023</v>
      </c>
      <c r="D486" s="406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28">
        <v>35</v>
      </c>
      <c r="L486" s="428"/>
      <c r="M486" s="408" t="s">
        <v>381</v>
      </c>
      <c r="N486" s="409">
        <f>IFERROR(VLOOKUP($B486,[5]OAX!$B$51:$S$1085,13,0),0)</f>
        <v>0</v>
      </c>
      <c r="O486" s="409">
        <f>IFERROR(VLOOKUP($B486,[5]OAX!$B$51:$S$1085,14,0),0)</f>
        <v>0</v>
      </c>
      <c r="P486" s="409">
        <f t="shared" si="364"/>
        <v>0</v>
      </c>
      <c r="Q486" s="410" t="s">
        <v>59</v>
      </c>
      <c r="R486" s="411">
        <f>IFERROR(VLOOKUP($B486,[5]OAX!$B$51:$S$1085,17,0),0)</f>
        <v>0</v>
      </c>
      <c r="S486" s="411">
        <f>IFERROR(VLOOKUP($B486,[5]OAX!$B$51:$S$1085,18,0),0)</f>
        <v>0</v>
      </c>
      <c r="T486" s="409">
        <v>0</v>
      </c>
      <c r="U486" s="409">
        <v>0</v>
      </c>
      <c r="V486" s="409">
        <v>0</v>
      </c>
      <c r="W486" s="409">
        <v>0</v>
      </c>
      <c r="X486" s="409">
        <v>0</v>
      </c>
      <c r="Y486" s="409">
        <v>0</v>
      </c>
      <c r="Z486" s="409">
        <v>0</v>
      </c>
      <c r="AA486" s="409">
        <v>0</v>
      </c>
      <c r="AB486" s="409">
        <f t="shared" si="366"/>
        <v>0</v>
      </c>
      <c r="AC486" s="409">
        <f t="shared" si="366"/>
        <v>0</v>
      </c>
      <c r="AD486" s="409">
        <f t="shared" si="344"/>
        <v>0</v>
      </c>
      <c r="AE486" s="409">
        <v>0</v>
      </c>
      <c r="AF486" s="409">
        <v>0</v>
      </c>
      <c r="AG486" s="409">
        <f t="shared" si="345"/>
        <v>0</v>
      </c>
      <c r="AH486" s="409">
        <v>0</v>
      </c>
      <c r="AI486" s="409">
        <v>0</v>
      </c>
      <c r="AJ486" s="409">
        <f t="shared" si="346"/>
        <v>0</v>
      </c>
      <c r="AK486" s="409">
        <v>0</v>
      </c>
      <c r="AL486" s="409">
        <v>0</v>
      </c>
      <c r="AM486" s="409">
        <f t="shared" si="347"/>
        <v>0</v>
      </c>
      <c r="AN486" s="409">
        <v>0</v>
      </c>
      <c r="AO486" s="409">
        <v>0</v>
      </c>
      <c r="AP486" s="409">
        <f t="shared" si="348"/>
        <v>0</v>
      </c>
      <c r="AQ486" s="409">
        <f t="shared" si="367"/>
        <v>0</v>
      </c>
      <c r="AR486" s="409">
        <f t="shared" si="367"/>
        <v>0</v>
      </c>
      <c r="AS486" s="409">
        <f t="shared" si="349"/>
        <v>0</v>
      </c>
      <c r="AT486" s="409">
        <f t="shared" si="368"/>
        <v>0</v>
      </c>
      <c r="AU486" s="409">
        <f t="shared" si="368"/>
        <v>0</v>
      </c>
      <c r="AV486" s="409">
        <v>0</v>
      </c>
      <c r="AW486" s="409">
        <v>0</v>
      </c>
      <c r="AX486" s="409">
        <v>0</v>
      </c>
      <c r="AY486" s="409">
        <v>0</v>
      </c>
      <c r="AZ486" s="409">
        <f t="shared" si="353"/>
        <v>0</v>
      </c>
      <c r="BA486" s="409">
        <f t="shared" si="353"/>
        <v>0</v>
      </c>
    </row>
    <row r="487" spans="1:53" ht="24.75" hidden="1">
      <c r="A487" s="271"/>
      <c r="B487" s="78" t="str">
        <f t="shared" si="365"/>
        <v>1365000530053136</v>
      </c>
      <c r="C487" s="445">
        <v>2023</v>
      </c>
      <c r="D487" s="406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28">
        <v>36</v>
      </c>
      <c r="L487" s="428"/>
      <c r="M487" s="408" t="s">
        <v>382</v>
      </c>
      <c r="N487" s="409">
        <f>IFERROR(VLOOKUP($B487,[5]OAX!$B$51:$S$1085,13,0),0)</f>
        <v>0</v>
      </c>
      <c r="O487" s="409">
        <f>IFERROR(VLOOKUP($B487,[5]OAX!$B$51:$S$1085,14,0),0)</f>
        <v>0</v>
      </c>
      <c r="P487" s="409">
        <f t="shared" si="364"/>
        <v>0</v>
      </c>
      <c r="Q487" s="410" t="s">
        <v>59</v>
      </c>
      <c r="R487" s="411">
        <f>IFERROR(VLOOKUP($B487,[5]OAX!$B$51:$S$1085,17,0),0)</f>
        <v>0</v>
      </c>
      <c r="S487" s="411">
        <f>IFERROR(VLOOKUP($B487,[5]OAX!$B$51:$S$1085,18,0),0)</f>
        <v>0</v>
      </c>
      <c r="T487" s="409">
        <v>0</v>
      </c>
      <c r="U487" s="409">
        <v>0</v>
      </c>
      <c r="V487" s="409">
        <v>0</v>
      </c>
      <c r="W487" s="409">
        <v>0</v>
      </c>
      <c r="X487" s="409">
        <v>0</v>
      </c>
      <c r="Y487" s="409">
        <v>0</v>
      </c>
      <c r="Z487" s="409">
        <v>0</v>
      </c>
      <c r="AA487" s="409">
        <v>0</v>
      </c>
      <c r="AB487" s="409">
        <f t="shared" si="366"/>
        <v>0</v>
      </c>
      <c r="AC487" s="409">
        <f t="shared" si="366"/>
        <v>0</v>
      </c>
      <c r="AD487" s="409">
        <f t="shared" si="344"/>
        <v>0</v>
      </c>
      <c r="AE487" s="409">
        <v>0</v>
      </c>
      <c r="AF487" s="409">
        <v>0</v>
      </c>
      <c r="AG487" s="409">
        <f t="shared" si="345"/>
        <v>0</v>
      </c>
      <c r="AH487" s="409">
        <v>0</v>
      </c>
      <c r="AI487" s="409">
        <v>0</v>
      </c>
      <c r="AJ487" s="409">
        <f t="shared" si="346"/>
        <v>0</v>
      </c>
      <c r="AK487" s="409">
        <v>0</v>
      </c>
      <c r="AL487" s="409">
        <v>0</v>
      </c>
      <c r="AM487" s="409">
        <f t="shared" si="347"/>
        <v>0</v>
      </c>
      <c r="AN487" s="409">
        <v>0</v>
      </c>
      <c r="AO487" s="409">
        <v>0</v>
      </c>
      <c r="AP487" s="409">
        <f t="shared" si="348"/>
        <v>0</v>
      </c>
      <c r="AQ487" s="409">
        <f t="shared" si="367"/>
        <v>0</v>
      </c>
      <c r="AR487" s="409">
        <f t="shared" si="367"/>
        <v>0</v>
      </c>
      <c r="AS487" s="409">
        <f t="shared" si="349"/>
        <v>0</v>
      </c>
      <c r="AT487" s="409">
        <f t="shared" si="368"/>
        <v>0</v>
      </c>
      <c r="AU487" s="409">
        <f t="shared" si="368"/>
        <v>0</v>
      </c>
      <c r="AV487" s="409">
        <v>0</v>
      </c>
      <c r="AW487" s="409">
        <v>0</v>
      </c>
      <c r="AX487" s="409">
        <v>0</v>
      </c>
      <c r="AY487" s="409">
        <v>0</v>
      </c>
      <c r="AZ487" s="409">
        <f t="shared" si="353"/>
        <v>0</v>
      </c>
      <c r="BA487" s="409">
        <f t="shared" si="353"/>
        <v>0</v>
      </c>
    </row>
    <row r="488" spans="1:53" ht="24.75" hidden="1">
      <c r="A488" s="271"/>
      <c r="B488" s="78" t="str">
        <f t="shared" si="365"/>
        <v>1365000530053137</v>
      </c>
      <c r="C488" s="445">
        <v>2023</v>
      </c>
      <c r="D488" s="406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28">
        <v>37</v>
      </c>
      <c r="L488" s="428"/>
      <c r="M488" s="408" t="s">
        <v>383</v>
      </c>
      <c r="N488" s="409">
        <f>IFERROR(VLOOKUP($B488,[5]OAX!$B$51:$S$1085,13,0),0)</f>
        <v>0</v>
      </c>
      <c r="O488" s="409">
        <f>IFERROR(VLOOKUP($B488,[5]OAX!$B$51:$S$1085,14,0),0)</f>
        <v>0</v>
      </c>
      <c r="P488" s="409">
        <f t="shared" si="364"/>
        <v>0</v>
      </c>
      <c r="Q488" s="410" t="s">
        <v>59</v>
      </c>
      <c r="R488" s="411">
        <f>IFERROR(VLOOKUP($B488,[5]OAX!$B$51:$S$1085,17,0),0)</f>
        <v>0</v>
      </c>
      <c r="S488" s="411">
        <f>IFERROR(VLOOKUP($B488,[5]OAX!$B$51:$S$1085,18,0),0)</f>
        <v>0</v>
      </c>
      <c r="T488" s="409">
        <v>0</v>
      </c>
      <c r="U488" s="409">
        <v>0</v>
      </c>
      <c r="V488" s="409">
        <v>0</v>
      </c>
      <c r="W488" s="409">
        <v>0</v>
      </c>
      <c r="X488" s="409">
        <v>0</v>
      </c>
      <c r="Y488" s="409">
        <v>0</v>
      </c>
      <c r="Z488" s="409">
        <v>0</v>
      </c>
      <c r="AA488" s="409">
        <v>0</v>
      </c>
      <c r="AB488" s="409">
        <f t="shared" si="366"/>
        <v>0</v>
      </c>
      <c r="AC488" s="409">
        <f t="shared" si="366"/>
        <v>0</v>
      </c>
      <c r="AD488" s="409">
        <f t="shared" si="344"/>
        <v>0</v>
      </c>
      <c r="AE488" s="409">
        <v>0</v>
      </c>
      <c r="AF488" s="409">
        <v>0</v>
      </c>
      <c r="AG488" s="409">
        <f t="shared" si="345"/>
        <v>0</v>
      </c>
      <c r="AH488" s="409">
        <v>0</v>
      </c>
      <c r="AI488" s="409">
        <v>0</v>
      </c>
      <c r="AJ488" s="409">
        <f t="shared" si="346"/>
        <v>0</v>
      </c>
      <c r="AK488" s="409">
        <v>0</v>
      </c>
      <c r="AL488" s="409">
        <v>0</v>
      </c>
      <c r="AM488" s="409">
        <f t="shared" si="347"/>
        <v>0</v>
      </c>
      <c r="AN488" s="409">
        <v>0</v>
      </c>
      <c r="AO488" s="409">
        <v>0</v>
      </c>
      <c r="AP488" s="409">
        <f t="shared" si="348"/>
        <v>0</v>
      </c>
      <c r="AQ488" s="409">
        <f t="shared" si="367"/>
        <v>0</v>
      </c>
      <c r="AR488" s="409">
        <f t="shared" si="367"/>
        <v>0</v>
      </c>
      <c r="AS488" s="409">
        <f t="shared" si="349"/>
        <v>0</v>
      </c>
      <c r="AT488" s="409">
        <f t="shared" si="368"/>
        <v>0</v>
      </c>
      <c r="AU488" s="409">
        <f t="shared" si="368"/>
        <v>0</v>
      </c>
      <c r="AV488" s="409">
        <v>0</v>
      </c>
      <c r="AW488" s="409">
        <v>0</v>
      </c>
      <c r="AX488" s="409">
        <v>0</v>
      </c>
      <c r="AY488" s="409">
        <v>0</v>
      </c>
      <c r="AZ488" s="409">
        <f t="shared" si="353"/>
        <v>0</v>
      </c>
      <c r="BA488" s="409">
        <f t="shared" si="353"/>
        <v>0</v>
      </c>
    </row>
    <row r="489" spans="1:53" ht="24.75" hidden="1">
      <c r="A489" s="271"/>
      <c r="B489" s="78" t="str">
        <f t="shared" si="365"/>
        <v>1365000530053138</v>
      </c>
      <c r="C489" s="445">
        <v>2023</v>
      </c>
      <c r="D489" s="406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28">
        <v>38</v>
      </c>
      <c r="L489" s="428"/>
      <c r="M489" s="408" t="s">
        <v>384</v>
      </c>
      <c r="N489" s="409">
        <f>IFERROR(VLOOKUP($B489,[5]OAX!$B$51:$S$1085,13,0),0)</f>
        <v>0</v>
      </c>
      <c r="O489" s="409">
        <f>IFERROR(VLOOKUP($B489,[5]OAX!$B$51:$S$1085,14,0),0)</f>
        <v>0</v>
      </c>
      <c r="P489" s="409">
        <f t="shared" si="364"/>
        <v>0</v>
      </c>
      <c r="Q489" s="410" t="s">
        <v>59</v>
      </c>
      <c r="R489" s="411">
        <f>IFERROR(VLOOKUP($B489,[5]OAX!$B$51:$S$1085,17,0),0)</f>
        <v>0</v>
      </c>
      <c r="S489" s="411">
        <f>IFERROR(VLOOKUP($B489,[5]OAX!$B$51:$S$1085,18,0),0)</f>
        <v>0</v>
      </c>
      <c r="T489" s="409">
        <v>0</v>
      </c>
      <c r="U489" s="409">
        <v>0</v>
      </c>
      <c r="V489" s="409">
        <v>0</v>
      </c>
      <c r="W489" s="409">
        <v>0</v>
      </c>
      <c r="X489" s="409">
        <v>0</v>
      </c>
      <c r="Y489" s="409">
        <v>0</v>
      </c>
      <c r="Z489" s="409">
        <v>0</v>
      </c>
      <c r="AA489" s="409">
        <v>0</v>
      </c>
      <c r="AB489" s="409">
        <f t="shared" si="366"/>
        <v>0</v>
      </c>
      <c r="AC489" s="409">
        <f t="shared" si="366"/>
        <v>0</v>
      </c>
      <c r="AD489" s="409">
        <f t="shared" si="344"/>
        <v>0</v>
      </c>
      <c r="AE489" s="409">
        <v>0</v>
      </c>
      <c r="AF489" s="409">
        <v>0</v>
      </c>
      <c r="AG489" s="409">
        <f t="shared" si="345"/>
        <v>0</v>
      </c>
      <c r="AH489" s="409">
        <v>0</v>
      </c>
      <c r="AI489" s="409">
        <v>0</v>
      </c>
      <c r="AJ489" s="409">
        <f t="shared" si="346"/>
        <v>0</v>
      </c>
      <c r="AK489" s="409">
        <v>0</v>
      </c>
      <c r="AL489" s="409">
        <v>0</v>
      </c>
      <c r="AM489" s="409">
        <f t="shared" si="347"/>
        <v>0</v>
      </c>
      <c r="AN489" s="409">
        <v>0</v>
      </c>
      <c r="AO489" s="409">
        <v>0</v>
      </c>
      <c r="AP489" s="409">
        <f t="shared" si="348"/>
        <v>0</v>
      </c>
      <c r="AQ489" s="409">
        <f t="shared" si="367"/>
        <v>0</v>
      </c>
      <c r="AR489" s="409">
        <f t="shared" si="367"/>
        <v>0</v>
      </c>
      <c r="AS489" s="409">
        <f t="shared" si="349"/>
        <v>0</v>
      </c>
      <c r="AT489" s="409">
        <f t="shared" si="368"/>
        <v>0</v>
      </c>
      <c r="AU489" s="409">
        <f t="shared" si="368"/>
        <v>0</v>
      </c>
      <c r="AV489" s="409">
        <v>0</v>
      </c>
      <c r="AW489" s="409">
        <v>0</v>
      </c>
      <c r="AX489" s="409">
        <v>0</v>
      </c>
      <c r="AY489" s="409">
        <v>0</v>
      </c>
      <c r="AZ489" s="409">
        <f t="shared" si="353"/>
        <v>0</v>
      </c>
      <c r="BA489" s="409">
        <f t="shared" si="353"/>
        <v>0</v>
      </c>
    </row>
    <row r="490" spans="1:53" ht="24.75" hidden="1">
      <c r="A490" s="271"/>
      <c r="B490" s="78" t="str">
        <f t="shared" si="365"/>
        <v>1365000530053139</v>
      </c>
      <c r="C490" s="445">
        <v>2023</v>
      </c>
      <c r="D490" s="406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28">
        <v>39</v>
      </c>
      <c r="L490" s="428"/>
      <c r="M490" s="408" t="s">
        <v>385</v>
      </c>
      <c r="N490" s="409">
        <f>IFERROR(VLOOKUP($B490,[5]OAX!$B$51:$S$1085,13,0),0)</f>
        <v>0</v>
      </c>
      <c r="O490" s="409">
        <f>IFERROR(VLOOKUP($B490,[5]OAX!$B$51:$S$1085,14,0),0)</f>
        <v>0</v>
      </c>
      <c r="P490" s="409">
        <f t="shared" si="364"/>
        <v>0</v>
      </c>
      <c r="Q490" s="410" t="s">
        <v>59</v>
      </c>
      <c r="R490" s="411">
        <f>IFERROR(VLOOKUP($B490,[5]OAX!$B$51:$S$1085,17,0),0)</f>
        <v>0</v>
      </c>
      <c r="S490" s="411">
        <f>IFERROR(VLOOKUP($B490,[5]OAX!$B$51:$S$1085,18,0),0)</f>
        <v>0</v>
      </c>
      <c r="T490" s="409">
        <v>0</v>
      </c>
      <c r="U490" s="409">
        <v>0</v>
      </c>
      <c r="V490" s="409">
        <v>0</v>
      </c>
      <c r="W490" s="409">
        <v>0</v>
      </c>
      <c r="X490" s="409">
        <v>0</v>
      </c>
      <c r="Y490" s="409">
        <v>0</v>
      </c>
      <c r="Z490" s="409">
        <v>0</v>
      </c>
      <c r="AA490" s="409">
        <v>0</v>
      </c>
      <c r="AB490" s="409">
        <f t="shared" si="366"/>
        <v>0</v>
      </c>
      <c r="AC490" s="409">
        <f t="shared" si="366"/>
        <v>0</v>
      </c>
      <c r="AD490" s="409">
        <f t="shared" si="344"/>
        <v>0</v>
      </c>
      <c r="AE490" s="409">
        <v>0</v>
      </c>
      <c r="AF490" s="409">
        <v>0</v>
      </c>
      <c r="AG490" s="409">
        <f t="shared" si="345"/>
        <v>0</v>
      </c>
      <c r="AH490" s="409">
        <v>0</v>
      </c>
      <c r="AI490" s="409">
        <v>0</v>
      </c>
      <c r="AJ490" s="409">
        <f t="shared" si="346"/>
        <v>0</v>
      </c>
      <c r="AK490" s="409">
        <v>0</v>
      </c>
      <c r="AL490" s="409">
        <v>0</v>
      </c>
      <c r="AM490" s="409">
        <f t="shared" si="347"/>
        <v>0</v>
      </c>
      <c r="AN490" s="409">
        <v>0</v>
      </c>
      <c r="AO490" s="409">
        <v>0</v>
      </c>
      <c r="AP490" s="409">
        <f t="shared" si="348"/>
        <v>0</v>
      </c>
      <c r="AQ490" s="409">
        <f t="shared" si="367"/>
        <v>0</v>
      </c>
      <c r="AR490" s="409">
        <f t="shared" si="367"/>
        <v>0</v>
      </c>
      <c r="AS490" s="409">
        <f t="shared" si="349"/>
        <v>0</v>
      </c>
      <c r="AT490" s="409">
        <f t="shared" si="368"/>
        <v>0</v>
      </c>
      <c r="AU490" s="409">
        <f t="shared" si="368"/>
        <v>0</v>
      </c>
      <c r="AV490" s="409">
        <v>0</v>
      </c>
      <c r="AW490" s="409">
        <v>0</v>
      </c>
      <c r="AX490" s="409">
        <v>0</v>
      </c>
      <c r="AY490" s="409">
        <v>0</v>
      </c>
      <c r="AZ490" s="409">
        <f t="shared" si="353"/>
        <v>0</v>
      </c>
      <c r="BA490" s="409">
        <f t="shared" si="353"/>
        <v>0</v>
      </c>
    </row>
    <row r="491" spans="1:53" ht="24.75" hidden="1">
      <c r="A491" s="271"/>
      <c r="B491" s="78" t="str">
        <f t="shared" si="365"/>
        <v>1365000530053140</v>
      </c>
      <c r="C491" s="445">
        <v>2023</v>
      </c>
      <c r="D491" s="406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28">
        <v>40</v>
      </c>
      <c r="L491" s="428"/>
      <c r="M491" s="408" t="s">
        <v>386</v>
      </c>
      <c r="N491" s="409">
        <f>IFERROR(VLOOKUP($B491,[5]OAX!$B$51:$S$1085,13,0),0)</f>
        <v>0</v>
      </c>
      <c r="O491" s="409">
        <f>IFERROR(VLOOKUP($B491,[5]OAX!$B$51:$S$1085,14,0),0)</f>
        <v>0</v>
      </c>
      <c r="P491" s="409">
        <f t="shared" si="364"/>
        <v>0</v>
      </c>
      <c r="Q491" s="410" t="s">
        <v>59</v>
      </c>
      <c r="R491" s="411">
        <f>IFERROR(VLOOKUP($B491,[5]OAX!$B$51:$S$1085,17,0),0)</f>
        <v>0</v>
      </c>
      <c r="S491" s="411">
        <f>IFERROR(VLOOKUP($B491,[5]OAX!$B$51:$S$1085,18,0),0)</f>
        <v>0</v>
      </c>
      <c r="T491" s="409">
        <v>0</v>
      </c>
      <c r="U491" s="409">
        <v>0</v>
      </c>
      <c r="V491" s="409">
        <v>0</v>
      </c>
      <c r="W491" s="409">
        <v>0</v>
      </c>
      <c r="X491" s="409">
        <v>0</v>
      </c>
      <c r="Y491" s="409">
        <v>0</v>
      </c>
      <c r="Z491" s="409">
        <v>0</v>
      </c>
      <c r="AA491" s="409">
        <v>0</v>
      </c>
      <c r="AB491" s="409">
        <f t="shared" si="366"/>
        <v>0</v>
      </c>
      <c r="AC491" s="409">
        <f t="shared" si="366"/>
        <v>0</v>
      </c>
      <c r="AD491" s="409">
        <f t="shared" si="344"/>
        <v>0</v>
      </c>
      <c r="AE491" s="409">
        <v>0</v>
      </c>
      <c r="AF491" s="409">
        <v>0</v>
      </c>
      <c r="AG491" s="409">
        <f t="shared" si="345"/>
        <v>0</v>
      </c>
      <c r="AH491" s="409">
        <v>0</v>
      </c>
      <c r="AI491" s="409">
        <v>0</v>
      </c>
      <c r="AJ491" s="409">
        <f t="shared" si="346"/>
        <v>0</v>
      </c>
      <c r="AK491" s="409">
        <v>0</v>
      </c>
      <c r="AL491" s="409">
        <v>0</v>
      </c>
      <c r="AM491" s="409">
        <f t="shared" si="347"/>
        <v>0</v>
      </c>
      <c r="AN491" s="409">
        <v>0</v>
      </c>
      <c r="AO491" s="409">
        <v>0</v>
      </c>
      <c r="AP491" s="409">
        <f t="shared" si="348"/>
        <v>0</v>
      </c>
      <c r="AQ491" s="409">
        <f t="shared" si="367"/>
        <v>0</v>
      </c>
      <c r="AR491" s="409">
        <f t="shared" si="367"/>
        <v>0</v>
      </c>
      <c r="AS491" s="409">
        <f t="shared" si="349"/>
        <v>0</v>
      </c>
      <c r="AT491" s="409">
        <f t="shared" si="368"/>
        <v>0</v>
      </c>
      <c r="AU491" s="409">
        <f t="shared" si="368"/>
        <v>0</v>
      </c>
      <c r="AV491" s="409">
        <v>0</v>
      </c>
      <c r="AW491" s="409">
        <v>0</v>
      </c>
      <c r="AX491" s="409">
        <v>0</v>
      </c>
      <c r="AY491" s="409">
        <v>0</v>
      </c>
      <c r="AZ491" s="409">
        <f t="shared" si="353"/>
        <v>0</v>
      </c>
      <c r="BA491" s="409">
        <f t="shared" si="353"/>
        <v>0</v>
      </c>
    </row>
    <row r="492" spans="1:53" ht="46.5" hidden="1">
      <c r="A492" s="271"/>
      <c r="B492" s="78" t="str">
        <f t="shared" si="365"/>
        <v>1365000530053141</v>
      </c>
      <c r="C492" s="445">
        <v>2023</v>
      </c>
      <c r="D492" s="406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28">
        <v>41</v>
      </c>
      <c r="L492" s="428"/>
      <c r="M492" s="408" t="s">
        <v>387</v>
      </c>
      <c r="N492" s="409">
        <f>IFERROR(VLOOKUP($B492,[5]OAX!$B$51:$S$1085,13,0),0)</f>
        <v>0</v>
      </c>
      <c r="O492" s="409">
        <f>IFERROR(VLOOKUP($B492,[5]OAX!$B$51:$S$1085,14,0),0)</f>
        <v>0</v>
      </c>
      <c r="P492" s="409">
        <f t="shared" si="364"/>
        <v>0</v>
      </c>
      <c r="Q492" s="410" t="s">
        <v>59</v>
      </c>
      <c r="R492" s="411">
        <f>IFERROR(VLOOKUP($B492,[5]OAX!$B$51:$S$1085,17,0),0)</f>
        <v>0</v>
      </c>
      <c r="S492" s="411">
        <f>IFERROR(VLOOKUP($B492,[5]OAX!$B$51:$S$1085,18,0),0)</f>
        <v>0</v>
      </c>
      <c r="T492" s="409">
        <v>0</v>
      </c>
      <c r="U492" s="409">
        <v>0</v>
      </c>
      <c r="V492" s="409">
        <v>0</v>
      </c>
      <c r="W492" s="409">
        <v>0</v>
      </c>
      <c r="X492" s="409">
        <v>0</v>
      </c>
      <c r="Y492" s="409">
        <v>0</v>
      </c>
      <c r="Z492" s="409">
        <v>0</v>
      </c>
      <c r="AA492" s="409">
        <v>0</v>
      </c>
      <c r="AB492" s="409">
        <f t="shared" si="366"/>
        <v>0</v>
      </c>
      <c r="AC492" s="409">
        <f t="shared" si="366"/>
        <v>0</v>
      </c>
      <c r="AD492" s="409">
        <f t="shared" si="344"/>
        <v>0</v>
      </c>
      <c r="AE492" s="409">
        <v>0</v>
      </c>
      <c r="AF492" s="409">
        <v>0</v>
      </c>
      <c r="AG492" s="409">
        <f t="shared" si="345"/>
        <v>0</v>
      </c>
      <c r="AH492" s="409">
        <v>0</v>
      </c>
      <c r="AI492" s="409">
        <v>0</v>
      </c>
      <c r="AJ492" s="409">
        <f t="shared" si="346"/>
        <v>0</v>
      </c>
      <c r="AK492" s="409">
        <v>0</v>
      </c>
      <c r="AL492" s="409">
        <v>0</v>
      </c>
      <c r="AM492" s="409">
        <f t="shared" si="347"/>
        <v>0</v>
      </c>
      <c r="AN492" s="409">
        <v>0</v>
      </c>
      <c r="AO492" s="409">
        <v>0</v>
      </c>
      <c r="AP492" s="409">
        <f t="shared" si="348"/>
        <v>0</v>
      </c>
      <c r="AQ492" s="409">
        <f t="shared" si="367"/>
        <v>0</v>
      </c>
      <c r="AR492" s="409">
        <f t="shared" si="367"/>
        <v>0</v>
      </c>
      <c r="AS492" s="409">
        <f t="shared" si="349"/>
        <v>0</v>
      </c>
      <c r="AT492" s="409">
        <f t="shared" si="368"/>
        <v>0</v>
      </c>
      <c r="AU492" s="409">
        <f t="shared" si="368"/>
        <v>0</v>
      </c>
      <c r="AV492" s="409">
        <v>0</v>
      </c>
      <c r="AW492" s="409">
        <v>0</v>
      </c>
      <c r="AX492" s="409">
        <v>0</v>
      </c>
      <c r="AY492" s="409">
        <v>0</v>
      </c>
      <c r="AZ492" s="409">
        <f t="shared" si="353"/>
        <v>0</v>
      </c>
      <c r="BA492" s="409">
        <f t="shared" si="353"/>
        <v>0</v>
      </c>
    </row>
    <row r="493" spans="1:53" ht="24.75" hidden="1">
      <c r="A493" s="271"/>
      <c r="B493" s="78" t="str">
        <f t="shared" si="365"/>
        <v>1365000530053142</v>
      </c>
      <c r="C493" s="445">
        <v>2023</v>
      </c>
      <c r="D493" s="406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28">
        <v>42</v>
      </c>
      <c r="L493" s="428"/>
      <c r="M493" s="408" t="s">
        <v>388</v>
      </c>
      <c r="N493" s="409">
        <f>IFERROR(VLOOKUP($B493,[5]OAX!$B$51:$S$1085,13,0),0)</f>
        <v>0</v>
      </c>
      <c r="O493" s="409">
        <f>IFERROR(VLOOKUP($B493,[5]OAX!$B$51:$S$1085,14,0),0)</f>
        <v>0</v>
      </c>
      <c r="P493" s="409">
        <f t="shared" si="364"/>
        <v>0</v>
      </c>
      <c r="Q493" s="410" t="s">
        <v>59</v>
      </c>
      <c r="R493" s="411">
        <f>IFERROR(VLOOKUP($B493,[5]OAX!$B$51:$S$1085,17,0),0)</f>
        <v>0</v>
      </c>
      <c r="S493" s="411">
        <f>IFERROR(VLOOKUP($B493,[5]OAX!$B$51:$S$1085,18,0),0)</f>
        <v>0</v>
      </c>
      <c r="T493" s="409">
        <v>0</v>
      </c>
      <c r="U493" s="409">
        <v>0</v>
      </c>
      <c r="V493" s="409">
        <v>0</v>
      </c>
      <c r="W493" s="409">
        <v>0</v>
      </c>
      <c r="X493" s="409">
        <v>0</v>
      </c>
      <c r="Y493" s="409">
        <v>0</v>
      </c>
      <c r="Z493" s="409">
        <v>0</v>
      </c>
      <c r="AA493" s="409">
        <v>0</v>
      </c>
      <c r="AB493" s="409">
        <f t="shared" si="366"/>
        <v>0</v>
      </c>
      <c r="AC493" s="409">
        <f t="shared" si="366"/>
        <v>0</v>
      </c>
      <c r="AD493" s="409">
        <f t="shared" si="344"/>
        <v>0</v>
      </c>
      <c r="AE493" s="409">
        <v>0</v>
      </c>
      <c r="AF493" s="409">
        <v>0</v>
      </c>
      <c r="AG493" s="409">
        <f t="shared" si="345"/>
        <v>0</v>
      </c>
      <c r="AH493" s="409">
        <v>0</v>
      </c>
      <c r="AI493" s="409">
        <v>0</v>
      </c>
      <c r="AJ493" s="409">
        <f t="shared" si="346"/>
        <v>0</v>
      </c>
      <c r="AK493" s="409">
        <v>0</v>
      </c>
      <c r="AL493" s="409">
        <v>0</v>
      </c>
      <c r="AM493" s="409">
        <f t="shared" si="347"/>
        <v>0</v>
      </c>
      <c r="AN493" s="409">
        <v>0</v>
      </c>
      <c r="AO493" s="409">
        <v>0</v>
      </c>
      <c r="AP493" s="409">
        <f t="shared" si="348"/>
        <v>0</v>
      </c>
      <c r="AQ493" s="409">
        <f t="shared" si="367"/>
        <v>0</v>
      </c>
      <c r="AR493" s="409">
        <f t="shared" si="367"/>
        <v>0</v>
      </c>
      <c r="AS493" s="409">
        <f t="shared" si="349"/>
        <v>0</v>
      </c>
      <c r="AT493" s="409">
        <f t="shared" si="368"/>
        <v>0</v>
      </c>
      <c r="AU493" s="409">
        <f t="shared" si="368"/>
        <v>0</v>
      </c>
      <c r="AV493" s="409">
        <v>0</v>
      </c>
      <c r="AW493" s="409">
        <v>0</v>
      </c>
      <c r="AX493" s="409">
        <v>0</v>
      </c>
      <c r="AY493" s="409">
        <v>0</v>
      </c>
      <c r="AZ493" s="409">
        <f t="shared" si="353"/>
        <v>0</v>
      </c>
      <c r="BA493" s="409">
        <f t="shared" si="353"/>
        <v>0</v>
      </c>
    </row>
    <row r="494" spans="1:53" ht="24.75" hidden="1">
      <c r="A494" s="271"/>
      <c r="B494" s="78" t="str">
        <f t="shared" si="365"/>
        <v>1365000530053143</v>
      </c>
      <c r="C494" s="445">
        <v>2023</v>
      </c>
      <c r="D494" s="406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28">
        <v>43</v>
      </c>
      <c r="L494" s="428"/>
      <c r="M494" s="408" t="s">
        <v>389</v>
      </c>
      <c r="N494" s="409">
        <f>IFERROR(VLOOKUP($B494,[5]OAX!$B$51:$S$1085,13,0),0)</f>
        <v>0</v>
      </c>
      <c r="O494" s="409">
        <f>IFERROR(VLOOKUP($B494,[5]OAX!$B$51:$S$1085,14,0),0)</f>
        <v>0</v>
      </c>
      <c r="P494" s="409">
        <f t="shared" si="364"/>
        <v>0</v>
      </c>
      <c r="Q494" s="410" t="s">
        <v>59</v>
      </c>
      <c r="R494" s="411">
        <f>IFERROR(VLOOKUP($B494,[5]OAX!$B$51:$S$1085,17,0),0)</f>
        <v>0</v>
      </c>
      <c r="S494" s="411">
        <f>IFERROR(VLOOKUP($B494,[5]OAX!$B$51:$S$1085,18,0),0)</f>
        <v>0</v>
      </c>
      <c r="T494" s="409">
        <v>0</v>
      </c>
      <c r="U494" s="409">
        <v>0</v>
      </c>
      <c r="V494" s="409">
        <v>0</v>
      </c>
      <c r="W494" s="409">
        <v>0</v>
      </c>
      <c r="X494" s="409">
        <v>0</v>
      </c>
      <c r="Y494" s="409">
        <v>0</v>
      </c>
      <c r="Z494" s="409">
        <v>0</v>
      </c>
      <c r="AA494" s="409">
        <v>0</v>
      </c>
      <c r="AB494" s="409">
        <f t="shared" si="366"/>
        <v>0</v>
      </c>
      <c r="AC494" s="409">
        <f t="shared" si="366"/>
        <v>0</v>
      </c>
      <c r="AD494" s="409">
        <f t="shared" si="344"/>
        <v>0</v>
      </c>
      <c r="AE494" s="409">
        <v>0</v>
      </c>
      <c r="AF494" s="409">
        <v>0</v>
      </c>
      <c r="AG494" s="409">
        <f t="shared" si="345"/>
        <v>0</v>
      </c>
      <c r="AH494" s="409">
        <v>0</v>
      </c>
      <c r="AI494" s="409">
        <v>0</v>
      </c>
      <c r="AJ494" s="409">
        <f t="shared" si="346"/>
        <v>0</v>
      </c>
      <c r="AK494" s="409">
        <v>0</v>
      </c>
      <c r="AL494" s="409">
        <v>0</v>
      </c>
      <c r="AM494" s="409">
        <f t="shared" si="347"/>
        <v>0</v>
      </c>
      <c r="AN494" s="409">
        <v>0</v>
      </c>
      <c r="AO494" s="409">
        <v>0</v>
      </c>
      <c r="AP494" s="409">
        <f t="shared" si="348"/>
        <v>0</v>
      </c>
      <c r="AQ494" s="409">
        <f t="shared" si="367"/>
        <v>0</v>
      </c>
      <c r="AR494" s="409">
        <f t="shared" si="367"/>
        <v>0</v>
      </c>
      <c r="AS494" s="409">
        <f t="shared" si="349"/>
        <v>0</v>
      </c>
      <c r="AT494" s="409">
        <f t="shared" si="368"/>
        <v>0</v>
      </c>
      <c r="AU494" s="409">
        <f t="shared" si="368"/>
        <v>0</v>
      </c>
      <c r="AV494" s="409">
        <v>0</v>
      </c>
      <c r="AW494" s="409">
        <v>0</v>
      </c>
      <c r="AX494" s="409">
        <v>0</v>
      </c>
      <c r="AY494" s="409">
        <v>0</v>
      </c>
      <c r="AZ494" s="409">
        <f t="shared" si="353"/>
        <v>0</v>
      </c>
      <c r="BA494" s="409">
        <f t="shared" si="353"/>
        <v>0</v>
      </c>
    </row>
    <row r="495" spans="1:53" ht="46.5" hidden="1">
      <c r="A495" s="271"/>
      <c r="B495" s="78" t="str">
        <f t="shared" si="365"/>
        <v>1365000530053144</v>
      </c>
      <c r="C495" s="445">
        <v>2023</v>
      </c>
      <c r="D495" s="406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28">
        <v>44</v>
      </c>
      <c r="L495" s="428"/>
      <c r="M495" s="408" t="s">
        <v>390</v>
      </c>
      <c r="N495" s="409">
        <f>IFERROR(VLOOKUP($B495,[5]OAX!$B$51:$S$1085,13,0),0)</f>
        <v>0</v>
      </c>
      <c r="O495" s="409">
        <f>IFERROR(VLOOKUP($B495,[5]OAX!$B$51:$S$1085,14,0),0)</f>
        <v>0</v>
      </c>
      <c r="P495" s="409">
        <f t="shared" si="364"/>
        <v>0</v>
      </c>
      <c r="Q495" s="410" t="s">
        <v>59</v>
      </c>
      <c r="R495" s="411">
        <f>IFERROR(VLOOKUP($B495,[5]OAX!$B$51:$S$1085,17,0),0)</f>
        <v>0</v>
      </c>
      <c r="S495" s="411">
        <f>IFERROR(VLOOKUP($B495,[5]OAX!$B$51:$S$1085,18,0),0)</f>
        <v>0</v>
      </c>
      <c r="T495" s="409">
        <v>0</v>
      </c>
      <c r="U495" s="409">
        <v>0</v>
      </c>
      <c r="V495" s="409">
        <v>0</v>
      </c>
      <c r="W495" s="409">
        <v>0</v>
      </c>
      <c r="X495" s="409">
        <v>0</v>
      </c>
      <c r="Y495" s="409">
        <v>0</v>
      </c>
      <c r="Z495" s="409">
        <v>0</v>
      </c>
      <c r="AA495" s="409">
        <v>0</v>
      </c>
      <c r="AB495" s="409">
        <f t="shared" si="366"/>
        <v>0</v>
      </c>
      <c r="AC495" s="409">
        <f t="shared" si="366"/>
        <v>0</v>
      </c>
      <c r="AD495" s="409">
        <f t="shared" si="344"/>
        <v>0</v>
      </c>
      <c r="AE495" s="409">
        <v>0</v>
      </c>
      <c r="AF495" s="409">
        <v>0</v>
      </c>
      <c r="AG495" s="409">
        <f t="shared" si="345"/>
        <v>0</v>
      </c>
      <c r="AH495" s="409">
        <v>0</v>
      </c>
      <c r="AI495" s="409">
        <v>0</v>
      </c>
      <c r="AJ495" s="409">
        <f t="shared" si="346"/>
        <v>0</v>
      </c>
      <c r="AK495" s="409">
        <v>0</v>
      </c>
      <c r="AL495" s="409">
        <v>0</v>
      </c>
      <c r="AM495" s="409">
        <f t="shared" si="347"/>
        <v>0</v>
      </c>
      <c r="AN495" s="409">
        <v>0</v>
      </c>
      <c r="AO495" s="409">
        <v>0</v>
      </c>
      <c r="AP495" s="409">
        <f t="shared" si="348"/>
        <v>0</v>
      </c>
      <c r="AQ495" s="409">
        <f t="shared" si="367"/>
        <v>0</v>
      </c>
      <c r="AR495" s="409">
        <f t="shared" si="367"/>
        <v>0</v>
      </c>
      <c r="AS495" s="409">
        <f t="shared" si="349"/>
        <v>0</v>
      </c>
      <c r="AT495" s="409">
        <f t="shared" si="368"/>
        <v>0</v>
      </c>
      <c r="AU495" s="409">
        <f t="shared" si="368"/>
        <v>0</v>
      </c>
      <c r="AV495" s="409">
        <v>0</v>
      </c>
      <c r="AW495" s="409">
        <v>0</v>
      </c>
      <c r="AX495" s="409">
        <v>0</v>
      </c>
      <c r="AY495" s="409">
        <v>0</v>
      </c>
      <c r="AZ495" s="409">
        <f t="shared" si="353"/>
        <v>0</v>
      </c>
      <c r="BA495" s="409">
        <f t="shared" si="353"/>
        <v>0</v>
      </c>
    </row>
    <row r="496" spans="1:53" ht="46.5" hidden="1">
      <c r="A496" s="271"/>
      <c r="B496" s="78" t="str">
        <f t="shared" si="365"/>
        <v>1365000530053145</v>
      </c>
      <c r="C496" s="445">
        <v>2023</v>
      </c>
      <c r="D496" s="406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28">
        <v>45</v>
      </c>
      <c r="L496" s="428"/>
      <c r="M496" s="408" t="s">
        <v>391</v>
      </c>
      <c r="N496" s="409">
        <f>IFERROR(VLOOKUP($B496,[5]OAX!$B$51:$S$1085,13,0),0)</f>
        <v>0</v>
      </c>
      <c r="O496" s="409">
        <f>IFERROR(VLOOKUP($B496,[5]OAX!$B$51:$S$1085,14,0),0)</f>
        <v>0</v>
      </c>
      <c r="P496" s="409">
        <f t="shared" si="364"/>
        <v>0</v>
      </c>
      <c r="Q496" s="410" t="s">
        <v>59</v>
      </c>
      <c r="R496" s="411">
        <f>IFERROR(VLOOKUP($B496,[5]OAX!$B$51:$S$1085,17,0),0)</f>
        <v>0</v>
      </c>
      <c r="S496" s="411">
        <f>IFERROR(VLOOKUP($B496,[5]OAX!$B$51:$S$1085,18,0),0)</f>
        <v>0</v>
      </c>
      <c r="T496" s="409">
        <v>0</v>
      </c>
      <c r="U496" s="409">
        <v>0</v>
      </c>
      <c r="V496" s="409">
        <v>0</v>
      </c>
      <c r="W496" s="409">
        <v>0</v>
      </c>
      <c r="X496" s="409">
        <v>0</v>
      </c>
      <c r="Y496" s="409">
        <v>0</v>
      </c>
      <c r="Z496" s="409">
        <v>0</v>
      </c>
      <c r="AA496" s="409">
        <v>0</v>
      </c>
      <c r="AB496" s="409">
        <f t="shared" si="366"/>
        <v>0</v>
      </c>
      <c r="AC496" s="409">
        <f t="shared" si="366"/>
        <v>0</v>
      </c>
      <c r="AD496" s="409">
        <f t="shared" si="344"/>
        <v>0</v>
      </c>
      <c r="AE496" s="409">
        <v>0</v>
      </c>
      <c r="AF496" s="409">
        <v>0</v>
      </c>
      <c r="AG496" s="409">
        <f t="shared" si="345"/>
        <v>0</v>
      </c>
      <c r="AH496" s="409">
        <v>0</v>
      </c>
      <c r="AI496" s="409">
        <v>0</v>
      </c>
      <c r="AJ496" s="409">
        <f t="shared" si="346"/>
        <v>0</v>
      </c>
      <c r="AK496" s="409">
        <v>0</v>
      </c>
      <c r="AL496" s="409">
        <v>0</v>
      </c>
      <c r="AM496" s="409">
        <f t="shared" si="347"/>
        <v>0</v>
      </c>
      <c r="AN496" s="409">
        <v>0</v>
      </c>
      <c r="AO496" s="409">
        <v>0</v>
      </c>
      <c r="AP496" s="409">
        <f t="shared" si="348"/>
        <v>0</v>
      </c>
      <c r="AQ496" s="409">
        <f t="shared" si="367"/>
        <v>0</v>
      </c>
      <c r="AR496" s="409">
        <f t="shared" si="367"/>
        <v>0</v>
      </c>
      <c r="AS496" s="409">
        <f t="shared" si="349"/>
        <v>0</v>
      </c>
      <c r="AT496" s="409">
        <f t="shared" si="368"/>
        <v>0</v>
      </c>
      <c r="AU496" s="409">
        <f t="shared" si="368"/>
        <v>0</v>
      </c>
      <c r="AV496" s="409">
        <v>0</v>
      </c>
      <c r="AW496" s="409">
        <v>0</v>
      </c>
      <c r="AX496" s="409">
        <v>0</v>
      </c>
      <c r="AY496" s="409">
        <v>0</v>
      </c>
      <c r="AZ496" s="409">
        <f t="shared" si="353"/>
        <v>0</v>
      </c>
      <c r="BA496" s="409">
        <f t="shared" si="353"/>
        <v>0</v>
      </c>
    </row>
    <row r="497" spans="1:53" ht="24.75" hidden="1">
      <c r="A497" s="271"/>
      <c r="B497" s="78" t="str">
        <f t="shared" si="365"/>
        <v>1365000530053146</v>
      </c>
      <c r="C497" s="445">
        <v>2023</v>
      </c>
      <c r="D497" s="406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28">
        <v>46</v>
      </c>
      <c r="L497" s="428"/>
      <c r="M497" s="408" t="s">
        <v>392</v>
      </c>
      <c r="N497" s="409">
        <f>IFERROR(VLOOKUP($B497,[5]OAX!$B$51:$S$1085,13,0),0)</f>
        <v>0</v>
      </c>
      <c r="O497" s="409">
        <f>IFERROR(VLOOKUP($B497,[5]OAX!$B$51:$S$1085,14,0),0)</f>
        <v>0</v>
      </c>
      <c r="P497" s="409">
        <f t="shared" si="364"/>
        <v>0</v>
      </c>
      <c r="Q497" s="410" t="s">
        <v>59</v>
      </c>
      <c r="R497" s="411">
        <f>IFERROR(VLOOKUP($B497,[5]OAX!$B$51:$S$1085,17,0),0)</f>
        <v>0</v>
      </c>
      <c r="S497" s="411">
        <f>IFERROR(VLOOKUP($B497,[5]OAX!$B$51:$S$1085,18,0),0)</f>
        <v>0</v>
      </c>
      <c r="T497" s="409">
        <v>0</v>
      </c>
      <c r="U497" s="409">
        <v>0</v>
      </c>
      <c r="V497" s="409">
        <v>0</v>
      </c>
      <c r="W497" s="409">
        <v>0</v>
      </c>
      <c r="X497" s="409">
        <v>0</v>
      </c>
      <c r="Y497" s="409">
        <v>0</v>
      </c>
      <c r="Z497" s="409">
        <v>0</v>
      </c>
      <c r="AA497" s="409">
        <v>0</v>
      </c>
      <c r="AB497" s="409">
        <f t="shared" si="366"/>
        <v>0</v>
      </c>
      <c r="AC497" s="409">
        <f t="shared" si="366"/>
        <v>0</v>
      </c>
      <c r="AD497" s="409">
        <f t="shared" si="344"/>
        <v>0</v>
      </c>
      <c r="AE497" s="409">
        <v>0</v>
      </c>
      <c r="AF497" s="409">
        <v>0</v>
      </c>
      <c r="AG497" s="409">
        <f t="shared" si="345"/>
        <v>0</v>
      </c>
      <c r="AH497" s="409">
        <v>0</v>
      </c>
      <c r="AI497" s="409">
        <v>0</v>
      </c>
      <c r="AJ497" s="409">
        <f t="shared" si="346"/>
        <v>0</v>
      </c>
      <c r="AK497" s="409">
        <v>0</v>
      </c>
      <c r="AL497" s="409">
        <v>0</v>
      </c>
      <c r="AM497" s="409">
        <f t="shared" si="347"/>
        <v>0</v>
      </c>
      <c r="AN497" s="409">
        <v>0</v>
      </c>
      <c r="AO497" s="409">
        <v>0</v>
      </c>
      <c r="AP497" s="409">
        <f t="shared" si="348"/>
        <v>0</v>
      </c>
      <c r="AQ497" s="409">
        <f t="shared" si="367"/>
        <v>0</v>
      </c>
      <c r="AR497" s="409">
        <f t="shared" si="367"/>
        <v>0</v>
      </c>
      <c r="AS497" s="409">
        <f t="shared" si="349"/>
        <v>0</v>
      </c>
      <c r="AT497" s="409">
        <f t="shared" si="368"/>
        <v>0</v>
      </c>
      <c r="AU497" s="409">
        <f t="shared" si="368"/>
        <v>0</v>
      </c>
      <c r="AV497" s="409">
        <v>0</v>
      </c>
      <c r="AW497" s="409">
        <v>0</v>
      </c>
      <c r="AX497" s="409">
        <v>0</v>
      </c>
      <c r="AY497" s="409">
        <v>0</v>
      </c>
      <c r="AZ497" s="409">
        <f t="shared" si="353"/>
        <v>0</v>
      </c>
      <c r="BA497" s="409">
        <f t="shared" si="353"/>
        <v>0</v>
      </c>
    </row>
    <row r="498" spans="1:53" ht="24.75" hidden="1">
      <c r="A498" s="271"/>
      <c r="B498" s="78" t="str">
        <f t="shared" si="365"/>
        <v>1365000530053147</v>
      </c>
      <c r="C498" s="445">
        <v>2023</v>
      </c>
      <c r="D498" s="406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28">
        <v>47</v>
      </c>
      <c r="L498" s="428"/>
      <c r="M498" s="408" t="s">
        <v>393</v>
      </c>
      <c r="N498" s="409">
        <f>IFERROR(VLOOKUP($B498,[5]OAX!$B$51:$S$1085,13,0),0)</f>
        <v>0</v>
      </c>
      <c r="O498" s="409">
        <f>IFERROR(VLOOKUP($B498,[5]OAX!$B$51:$S$1085,14,0),0)</f>
        <v>0</v>
      </c>
      <c r="P498" s="409">
        <f t="shared" si="364"/>
        <v>0</v>
      </c>
      <c r="Q498" s="410" t="s">
        <v>59</v>
      </c>
      <c r="R498" s="411">
        <f>IFERROR(VLOOKUP($B498,[5]OAX!$B$51:$S$1085,17,0),0)</f>
        <v>0</v>
      </c>
      <c r="S498" s="411">
        <f>IFERROR(VLOOKUP($B498,[5]OAX!$B$51:$S$1085,18,0),0)</f>
        <v>0</v>
      </c>
      <c r="T498" s="409">
        <v>0</v>
      </c>
      <c r="U498" s="409">
        <v>0</v>
      </c>
      <c r="V498" s="409">
        <v>0</v>
      </c>
      <c r="W498" s="409">
        <v>0</v>
      </c>
      <c r="X498" s="409">
        <v>0</v>
      </c>
      <c r="Y498" s="409">
        <v>0</v>
      </c>
      <c r="Z498" s="409">
        <v>0</v>
      </c>
      <c r="AA498" s="409">
        <v>0</v>
      </c>
      <c r="AB498" s="409">
        <f t="shared" si="366"/>
        <v>0</v>
      </c>
      <c r="AC498" s="409">
        <f t="shared" si="366"/>
        <v>0</v>
      </c>
      <c r="AD498" s="409">
        <f t="shared" si="344"/>
        <v>0</v>
      </c>
      <c r="AE498" s="409">
        <v>0</v>
      </c>
      <c r="AF498" s="409">
        <v>0</v>
      </c>
      <c r="AG498" s="409">
        <f t="shared" si="345"/>
        <v>0</v>
      </c>
      <c r="AH498" s="409">
        <v>0</v>
      </c>
      <c r="AI498" s="409">
        <v>0</v>
      </c>
      <c r="AJ498" s="409">
        <f t="shared" si="346"/>
        <v>0</v>
      </c>
      <c r="AK498" s="409">
        <v>0</v>
      </c>
      <c r="AL498" s="409">
        <v>0</v>
      </c>
      <c r="AM498" s="409">
        <f t="shared" si="347"/>
        <v>0</v>
      </c>
      <c r="AN498" s="409">
        <v>0</v>
      </c>
      <c r="AO498" s="409">
        <v>0</v>
      </c>
      <c r="AP498" s="409">
        <f t="shared" si="348"/>
        <v>0</v>
      </c>
      <c r="AQ498" s="409">
        <f t="shared" si="367"/>
        <v>0</v>
      </c>
      <c r="AR498" s="409">
        <f t="shared" si="367"/>
        <v>0</v>
      </c>
      <c r="AS498" s="409">
        <f t="shared" si="349"/>
        <v>0</v>
      </c>
      <c r="AT498" s="409">
        <f t="shared" si="368"/>
        <v>0</v>
      </c>
      <c r="AU498" s="409">
        <f t="shared" si="368"/>
        <v>0</v>
      </c>
      <c r="AV498" s="409">
        <v>0</v>
      </c>
      <c r="AW498" s="409">
        <v>0</v>
      </c>
      <c r="AX498" s="409">
        <v>0</v>
      </c>
      <c r="AY498" s="409">
        <v>0</v>
      </c>
      <c r="AZ498" s="409">
        <f t="shared" si="353"/>
        <v>0</v>
      </c>
      <c r="BA498" s="409">
        <f t="shared" si="353"/>
        <v>0</v>
      </c>
    </row>
    <row r="499" spans="1:53" ht="24.75" hidden="1">
      <c r="A499" s="271"/>
      <c r="B499" s="78" t="str">
        <f t="shared" si="365"/>
        <v>1365000530053148</v>
      </c>
      <c r="C499" s="445">
        <v>2023</v>
      </c>
      <c r="D499" s="406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28">
        <v>48</v>
      </c>
      <c r="L499" s="428"/>
      <c r="M499" s="408" t="s">
        <v>394</v>
      </c>
      <c r="N499" s="409">
        <f>IFERROR(VLOOKUP($B499,[5]OAX!$B$51:$S$1085,13,0),0)</f>
        <v>0</v>
      </c>
      <c r="O499" s="409">
        <f>IFERROR(VLOOKUP($B499,[5]OAX!$B$51:$S$1085,14,0),0)</f>
        <v>0</v>
      </c>
      <c r="P499" s="409">
        <f t="shared" si="364"/>
        <v>0</v>
      </c>
      <c r="Q499" s="410" t="s">
        <v>59</v>
      </c>
      <c r="R499" s="411">
        <f>IFERROR(VLOOKUP($B499,[5]OAX!$B$51:$S$1085,17,0),0)</f>
        <v>0</v>
      </c>
      <c r="S499" s="411">
        <f>IFERROR(VLOOKUP($B499,[5]OAX!$B$51:$S$1085,18,0),0)</f>
        <v>0</v>
      </c>
      <c r="T499" s="409">
        <v>0</v>
      </c>
      <c r="U499" s="409">
        <v>0</v>
      </c>
      <c r="V499" s="409">
        <v>0</v>
      </c>
      <c r="W499" s="409">
        <v>0</v>
      </c>
      <c r="X499" s="409">
        <v>0</v>
      </c>
      <c r="Y499" s="409">
        <v>0</v>
      </c>
      <c r="Z499" s="409">
        <v>0</v>
      </c>
      <c r="AA499" s="409">
        <v>0</v>
      </c>
      <c r="AB499" s="409">
        <f t="shared" si="366"/>
        <v>0</v>
      </c>
      <c r="AC499" s="409">
        <f t="shared" si="366"/>
        <v>0</v>
      </c>
      <c r="AD499" s="409">
        <f t="shared" si="344"/>
        <v>0</v>
      </c>
      <c r="AE499" s="409">
        <v>0</v>
      </c>
      <c r="AF499" s="409">
        <v>0</v>
      </c>
      <c r="AG499" s="409">
        <f t="shared" si="345"/>
        <v>0</v>
      </c>
      <c r="AH499" s="409">
        <v>0</v>
      </c>
      <c r="AI499" s="409">
        <v>0</v>
      </c>
      <c r="AJ499" s="409">
        <f t="shared" si="346"/>
        <v>0</v>
      </c>
      <c r="AK499" s="409">
        <v>0</v>
      </c>
      <c r="AL499" s="409">
        <v>0</v>
      </c>
      <c r="AM499" s="409">
        <f t="shared" si="347"/>
        <v>0</v>
      </c>
      <c r="AN499" s="409">
        <v>0</v>
      </c>
      <c r="AO499" s="409">
        <v>0</v>
      </c>
      <c r="AP499" s="409">
        <f t="shared" si="348"/>
        <v>0</v>
      </c>
      <c r="AQ499" s="409">
        <f t="shared" si="367"/>
        <v>0</v>
      </c>
      <c r="AR499" s="409">
        <f t="shared" si="367"/>
        <v>0</v>
      </c>
      <c r="AS499" s="409">
        <f t="shared" si="349"/>
        <v>0</v>
      </c>
      <c r="AT499" s="409">
        <f t="shared" si="368"/>
        <v>0</v>
      </c>
      <c r="AU499" s="409">
        <f t="shared" si="368"/>
        <v>0</v>
      </c>
      <c r="AV499" s="409">
        <v>0</v>
      </c>
      <c r="AW499" s="409">
        <v>0</v>
      </c>
      <c r="AX499" s="409">
        <v>0</v>
      </c>
      <c r="AY499" s="409">
        <v>0</v>
      </c>
      <c r="AZ499" s="409">
        <f t="shared" si="353"/>
        <v>0</v>
      </c>
      <c r="BA499" s="409">
        <f t="shared" si="353"/>
        <v>0</v>
      </c>
    </row>
    <row r="500" spans="1:53" ht="46.5" hidden="1">
      <c r="A500" s="271"/>
      <c r="B500" s="78" t="str">
        <f t="shared" si="365"/>
        <v>1365000530053149</v>
      </c>
      <c r="C500" s="445">
        <v>2023</v>
      </c>
      <c r="D500" s="406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28">
        <v>49</v>
      </c>
      <c r="L500" s="428"/>
      <c r="M500" s="408" t="s">
        <v>395</v>
      </c>
      <c r="N500" s="409">
        <f>IFERROR(VLOOKUP($B500,[5]OAX!$B$51:$S$1085,13,0),0)</f>
        <v>0</v>
      </c>
      <c r="O500" s="409">
        <f>IFERROR(VLOOKUP($B500,[5]OAX!$B$51:$S$1085,14,0),0)</f>
        <v>0</v>
      </c>
      <c r="P500" s="409">
        <f t="shared" si="364"/>
        <v>0</v>
      </c>
      <c r="Q500" s="410" t="s">
        <v>59</v>
      </c>
      <c r="R500" s="411">
        <f>IFERROR(VLOOKUP($B500,[5]OAX!$B$51:$S$1085,17,0),0)</f>
        <v>0</v>
      </c>
      <c r="S500" s="411">
        <f>IFERROR(VLOOKUP($B500,[5]OAX!$B$51:$S$1085,18,0),0)</f>
        <v>0</v>
      </c>
      <c r="T500" s="409">
        <v>0</v>
      </c>
      <c r="U500" s="409">
        <v>0</v>
      </c>
      <c r="V500" s="409">
        <v>0</v>
      </c>
      <c r="W500" s="409">
        <v>0</v>
      </c>
      <c r="X500" s="409">
        <v>0</v>
      </c>
      <c r="Y500" s="409">
        <v>0</v>
      </c>
      <c r="Z500" s="409">
        <v>0</v>
      </c>
      <c r="AA500" s="409">
        <v>0</v>
      </c>
      <c r="AB500" s="409">
        <f t="shared" si="366"/>
        <v>0</v>
      </c>
      <c r="AC500" s="409">
        <f t="shared" si="366"/>
        <v>0</v>
      </c>
      <c r="AD500" s="409">
        <f t="shared" ref="AD500:AD563" si="369">+AC500+AB500</f>
        <v>0</v>
      </c>
      <c r="AE500" s="409">
        <v>0</v>
      </c>
      <c r="AF500" s="409">
        <v>0</v>
      </c>
      <c r="AG500" s="409">
        <f t="shared" ref="AG500:AG563" si="370">+AF500+AE500</f>
        <v>0</v>
      </c>
      <c r="AH500" s="409">
        <v>0</v>
      </c>
      <c r="AI500" s="409">
        <v>0</v>
      </c>
      <c r="AJ500" s="409">
        <f t="shared" ref="AJ500:AJ563" si="371">+AI500+AH500</f>
        <v>0</v>
      </c>
      <c r="AK500" s="409">
        <v>0</v>
      </c>
      <c r="AL500" s="409">
        <v>0</v>
      </c>
      <c r="AM500" s="409">
        <f t="shared" ref="AM500:AM563" si="372">+AL500+AK500</f>
        <v>0</v>
      </c>
      <c r="AN500" s="409">
        <v>0</v>
      </c>
      <c r="AO500" s="409">
        <v>0</v>
      </c>
      <c r="AP500" s="409">
        <f t="shared" ref="AP500:AP563" si="373">+AO500+AN500</f>
        <v>0</v>
      </c>
      <c r="AQ500" s="409">
        <f t="shared" si="367"/>
        <v>0</v>
      </c>
      <c r="AR500" s="409">
        <f t="shared" si="367"/>
        <v>0</v>
      </c>
      <c r="AS500" s="409">
        <f t="shared" ref="AS500:AS563" si="374">+AR500+AQ500</f>
        <v>0</v>
      </c>
      <c r="AT500" s="409">
        <f t="shared" si="368"/>
        <v>0</v>
      </c>
      <c r="AU500" s="409">
        <f t="shared" si="368"/>
        <v>0</v>
      </c>
      <c r="AV500" s="409">
        <v>0</v>
      </c>
      <c r="AW500" s="409">
        <v>0</v>
      </c>
      <c r="AX500" s="409">
        <v>0</v>
      </c>
      <c r="AY500" s="409">
        <v>0</v>
      </c>
      <c r="AZ500" s="409">
        <f t="shared" si="353"/>
        <v>0</v>
      </c>
      <c r="BA500" s="409">
        <f t="shared" si="353"/>
        <v>0</v>
      </c>
    </row>
    <row r="501" spans="1:53" ht="24.75" hidden="1">
      <c r="A501" s="271"/>
      <c r="B501" s="78" t="str">
        <f t="shared" si="365"/>
        <v>1365000530053150</v>
      </c>
      <c r="C501" s="445">
        <v>2023</v>
      </c>
      <c r="D501" s="406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28">
        <v>50</v>
      </c>
      <c r="L501" s="428"/>
      <c r="M501" s="408" t="s">
        <v>396</v>
      </c>
      <c r="N501" s="409">
        <f>IFERROR(VLOOKUP($B501,[5]OAX!$B$51:$S$1085,13,0),0)</f>
        <v>0</v>
      </c>
      <c r="O501" s="409">
        <f>IFERROR(VLOOKUP($B501,[5]OAX!$B$51:$S$1085,14,0),0)</f>
        <v>0</v>
      </c>
      <c r="P501" s="409">
        <f t="shared" si="364"/>
        <v>0</v>
      </c>
      <c r="Q501" s="410" t="s">
        <v>59</v>
      </c>
      <c r="R501" s="411">
        <f>IFERROR(VLOOKUP($B501,[5]OAX!$B$51:$S$1085,17,0),0)</f>
        <v>0</v>
      </c>
      <c r="S501" s="411">
        <f>IFERROR(VLOOKUP($B501,[5]OAX!$B$51:$S$1085,18,0),0)</f>
        <v>0</v>
      </c>
      <c r="T501" s="409">
        <v>0</v>
      </c>
      <c r="U501" s="409">
        <v>0</v>
      </c>
      <c r="V501" s="409">
        <v>0</v>
      </c>
      <c r="W501" s="409">
        <v>0</v>
      </c>
      <c r="X501" s="409">
        <v>0</v>
      </c>
      <c r="Y501" s="409">
        <v>0</v>
      </c>
      <c r="Z501" s="409">
        <v>0</v>
      </c>
      <c r="AA501" s="409">
        <v>0</v>
      </c>
      <c r="AB501" s="409">
        <f t="shared" si="366"/>
        <v>0</v>
      </c>
      <c r="AC501" s="409">
        <f t="shared" si="366"/>
        <v>0</v>
      </c>
      <c r="AD501" s="409">
        <f t="shared" si="369"/>
        <v>0</v>
      </c>
      <c r="AE501" s="409">
        <v>0</v>
      </c>
      <c r="AF501" s="409">
        <v>0</v>
      </c>
      <c r="AG501" s="409">
        <f t="shared" si="370"/>
        <v>0</v>
      </c>
      <c r="AH501" s="409">
        <v>0</v>
      </c>
      <c r="AI501" s="409">
        <v>0</v>
      </c>
      <c r="AJ501" s="409">
        <f t="shared" si="371"/>
        <v>0</v>
      </c>
      <c r="AK501" s="409">
        <v>0</v>
      </c>
      <c r="AL501" s="409">
        <v>0</v>
      </c>
      <c r="AM501" s="409">
        <f t="shared" si="372"/>
        <v>0</v>
      </c>
      <c r="AN501" s="409">
        <v>0</v>
      </c>
      <c r="AO501" s="409">
        <v>0</v>
      </c>
      <c r="AP501" s="409">
        <f t="shared" si="373"/>
        <v>0</v>
      </c>
      <c r="AQ501" s="409">
        <f t="shared" si="367"/>
        <v>0</v>
      </c>
      <c r="AR501" s="409">
        <f t="shared" si="367"/>
        <v>0</v>
      </c>
      <c r="AS501" s="409">
        <f t="shared" si="374"/>
        <v>0</v>
      </c>
      <c r="AT501" s="409">
        <f t="shared" si="368"/>
        <v>0</v>
      </c>
      <c r="AU501" s="409">
        <f t="shared" si="368"/>
        <v>0</v>
      </c>
      <c r="AV501" s="409">
        <v>0</v>
      </c>
      <c r="AW501" s="409">
        <v>0</v>
      </c>
      <c r="AX501" s="409">
        <v>0</v>
      </c>
      <c r="AY501" s="409">
        <v>0</v>
      </c>
      <c r="AZ501" s="409">
        <f t="shared" si="353"/>
        <v>0</v>
      </c>
      <c r="BA501" s="409">
        <f t="shared" si="353"/>
        <v>0</v>
      </c>
    </row>
    <row r="502" spans="1:53" ht="24.75" hidden="1">
      <c r="A502" s="271"/>
      <c r="B502" s="78" t="str">
        <f t="shared" si="365"/>
        <v>1365000530053151</v>
      </c>
      <c r="C502" s="445">
        <v>2023</v>
      </c>
      <c r="D502" s="406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28">
        <v>51</v>
      </c>
      <c r="L502" s="428"/>
      <c r="M502" s="408" t="s">
        <v>397</v>
      </c>
      <c r="N502" s="409">
        <f>IFERROR(VLOOKUP($B502,[5]OAX!$B$51:$S$1085,13,0),0)</f>
        <v>0</v>
      </c>
      <c r="O502" s="409">
        <f>IFERROR(VLOOKUP($B502,[5]OAX!$B$51:$S$1085,14,0),0)</f>
        <v>0</v>
      </c>
      <c r="P502" s="409">
        <f t="shared" si="364"/>
        <v>0</v>
      </c>
      <c r="Q502" s="410" t="s">
        <v>59</v>
      </c>
      <c r="R502" s="411">
        <f>IFERROR(VLOOKUP($B502,[5]OAX!$B$51:$S$1085,17,0),0)</f>
        <v>0</v>
      </c>
      <c r="S502" s="411">
        <f>IFERROR(VLOOKUP($B502,[5]OAX!$B$51:$S$1085,18,0),0)</f>
        <v>0</v>
      </c>
      <c r="T502" s="409">
        <v>0</v>
      </c>
      <c r="U502" s="409">
        <v>0</v>
      </c>
      <c r="V502" s="409">
        <v>0</v>
      </c>
      <c r="W502" s="409">
        <v>0</v>
      </c>
      <c r="X502" s="409">
        <v>0</v>
      </c>
      <c r="Y502" s="409">
        <v>0</v>
      </c>
      <c r="Z502" s="409">
        <v>0</v>
      </c>
      <c r="AA502" s="409">
        <v>0</v>
      </c>
      <c r="AB502" s="409">
        <f t="shared" si="366"/>
        <v>0</v>
      </c>
      <c r="AC502" s="409">
        <f t="shared" si="366"/>
        <v>0</v>
      </c>
      <c r="AD502" s="409">
        <f t="shared" si="369"/>
        <v>0</v>
      </c>
      <c r="AE502" s="409">
        <v>0</v>
      </c>
      <c r="AF502" s="409">
        <v>0</v>
      </c>
      <c r="AG502" s="409">
        <f t="shared" si="370"/>
        <v>0</v>
      </c>
      <c r="AH502" s="409">
        <v>0</v>
      </c>
      <c r="AI502" s="409">
        <v>0</v>
      </c>
      <c r="AJ502" s="409">
        <f t="shared" si="371"/>
        <v>0</v>
      </c>
      <c r="AK502" s="409">
        <v>0</v>
      </c>
      <c r="AL502" s="409">
        <v>0</v>
      </c>
      <c r="AM502" s="409">
        <f t="shared" si="372"/>
        <v>0</v>
      </c>
      <c r="AN502" s="409">
        <v>0</v>
      </c>
      <c r="AO502" s="409">
        <v>0</v>
      </c>
      <c r="AP502" s="409">
        <f t="shared" si="373"/>
        <v>0</v>
      </c>
      <c r="AQ502" s="409">
        <f t="shared" si="367"/>
        <v>0</v>
      </c>
      <c r="AR502" s="409">
        <f t="shared" si="367"/>
        <v>0</v>
      </c>
      <c r="AS502" s="409">
        <f t="shared" si="374"/>
        <v>0</v>
      </c>
      <c r="AT502" s="409">
        <f t="shared" si="368"/>
        <v>0</v>
      </c>
      <c r="AU502" s="409">
        <f t="shared" si="368"/>
        <v>0</v>
      </c>
      <c r="AV502" s="409">
        <v>0</v>
      </c>
      <c r="AW502" s="409">
        <v>0</v>
      </c>
      <c r="AX502" s="409">
        <v>0</v>
      </c>
      <c r="AY502" s="409">
        <v>0</v>
      </c>
      <c r="AZ502" s="409">
        <f t="shared" si="353"/>
        <v>0</v>
      </c>
      <c r="BA502" s="409">
        <f t="shared" si="353"/>
        <v>0</v>
      </c>
    </row>
    <row r="503" spans="1:53" ht="24.75" hidden="1">
      <c r="A503" s="271"/>
      <c r="B503" s="78" t="str">
        <f t="shared" si="365"/>
        <v>1365000530053152</v>
      </c>
      <c r="C503" s="445">
        <v>2023</v>
      </c>
      <c r="D503" s="406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28">
        <v>52</v>
      </c>
      <c r="L503" s="428"/>
      <c r="M503" s="408" t="s">
        <v>398</v>
      </c>
      <c r="N503" s="409">
        <f>IFERROR(VLOOKUP($B503,[5]OAX!$B$51:$S$1085,13,0),0)</f>
        <v>0</v>
      </c>
      <c r="O503" s="409">
        <f>IFERROR(VLOOKUP($B503,[5]OAX!$B$51:$S$1085,14,0),0)</f>
        <v>0</v>
      </c>
      <c r="P503" s="409">
        <f t="shared" si="364"/>
        <v>0</v>
      </c>
      <c r="Q503" s="410" t="s">
        <v>59</v>
      </c>
      <c r="R503" s="411">
        <f>IFERROR(VLOOKUP($B503,[5]OAX!$B$51:$S$1085,17,0),0)</f>
        <v>0</v>
      </c>
      <c r="S503" s="411">
        <f>IFERROR(VLOOKUP($B503,[5]OAX!$B$51:$S$1085,18,0),0)</f>
        <v>0</v>
      </c>
      <c r="T503" s="409">
        <v>0</v>
      </c>
      <c r="U503" s="409">
        <v>0</v>
      </c>
      <c r="V503" s="409">
        <v>0</v>
      </c>
      <c r="W503" s="409">
        <v>0</v>
      </c>
      <c r="X503" s="409">
        <v>0</v>
      </c>
      <c r="Y503" s="409">
        <v>0</v>
      </c>
      <c r="Z503" s="409">
        <v>0</v>
      </c>
      <c r="AA503" s="409">
        <v>0</v>
      </c>
      <c r="AB503" s="409">
        <f t="shared" si="366"/>
        <v>0</v>
      </c>
      <c r="AC503" s="409">
        <f t="shared" si="366"/>
        <v>0</v>
      </c>
      <c r="AD503" s="409">
        <f t="shared" si="369"/>
        <v>0</v>
      </c>
      <c r="AE503" s="409">
        <v>0</v>
      </c>
      <c r="AF503" s="409">
        <v>0</v>
      </c>
      <c r="AG503" s="409">
        <f t="shared" si="370"/>
        <v>0</v>
      </c>
      <c r="AH503" s="409">
        <v>0</v>
      </c>
      <c r="AI503" s="409">
        <v>0</v>
      </c>
      <c r="AJ503" s="409">
        <f t="shared" si="371"/>
        <v>0</v>
      </c>
      <c r="AK503" s="409">
        <v>0</v>
      </c>
      <c r="AL503" s="409">
        <v>0</v>
      </c>
      <c r="AM503" s="409">
        <f t="shared" si="372"/>
        <v>0</v>
      </c>
      <c r="AN503" s="409">
        <v>0</v>
      </c>
      <c r="AO503" s="409">
        <v>0</v>
      </c>
      <c r="AP503" s="409">
        <f t="shared" si="373"/>
        <v>0</v>
      </c>
      <c r="AQ503" s="409">
        <f t="shared" si="367"/>
        <v>0</v>
      </c>
      <c r="AR503" s="409">
        <f t="shared" si="367"/>
        <v>0</v>
      </c>
      <c r="AS503" s="409">
        <f t="shared" si="374"/>
        <v>0</v>
      </c>
      <c r="AT503" s="409">
        <f t="shared" si="368"/>
        <v>0</v>
      </c>
      <c r="AU503" s="409">
        <f t="shared" si="368"/>
        <v>0</v>
      </c>
      <c r="AV503" s="409">
        <v>0</v>
      </c>
      <c r="AW503" s="409">
        <v>0</v>
      </c>
      <c r="AX503" s="409">
        <v>0</v>
      </c>
      <c r="AY503" s="409">
        <v>0</v>
      </c>
      <c r="AZ503" s="409">
        <f t="shared" si="353"/>
        <v>0</v>
      </c>
      <c r="BA503" s="409">
        <f t="shared" si="353"/>
        <v>0</v>
      </c>
    </row>
    <row r="504" spans="1:53" ht="24.75" hidden="1">
      <c r="A504" s="271"/>
      <c r="B504" s="78" t="str">
        <f t="shared" si="365"/>
        <v>1365000530053153</v>
      </c>
      <c r="C504" s="445">
        <v>2023</v>
      </c>
      <c r="D504" s="406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28">
        <v>53</v>
      </c>
      <c r="L504" s="428"/>
      <c r="M504" s="408" t="s">
        <v>399</v>
      </c>
      <c r="N504" s="409">
        <f>IFERROR(VLOOKUP($B504,[5]OAX!$B$51:$S$1085,13,0),0)</f>
        <v>0</v>
      </c>
      <c r="O504" s="409">
        <f>IFERROR(VLOOKUP($B504,[5]OAX!$B$51:$S$1085,14,0),0)</f>
        <v>0</v>
      </c>
      <c r="P504" s="409">
        <f t="shared" si="364"/>
        <v>0</v>
      </c>
      <c r="Q504" s="410" t="s">
        <v>59</v>
      </c>
      <c r="R504" s="411">
        <f>IFERROR(VLOOKUP($B504,[5]OAX!$B$51:$S$1085,17,0),0)</f>
        <v>0</v>
      </c>
      <c r="S504" s="411">
        <f>IFERROR(VLOOKUP($B504,[5]OAX!$B$51:$S$1085,18,0),0)</f>
        <v>0</v>
      </c>
      <c r="T504" s="409">
        <v>0</v>
      </c>
      <c r="U504" s="409">
        <v>0</v>
      </c>
      <c r="V504" s="409">
        <v>0</v>
      </c>
      <c r="W504" s="409">
        <v>0</v>
      </c>
      <c r="X504" s="409">
        <v>0</v>
      </c>
      <c r="Y504" s="409">
        <v>0</v>
      </c>
      <c r="Z504" s="409">
        <v>0</v>
      </c>
      <c r="AA504" s="409">
        <v>0</v>
      </c>
      <c r="AB504" s="409">
        <f t="shared" si="366"/>
        <v>0</v>
      </c>
      <c r="AC504" s="409">
        <f t="shared" si="366"/>
        <v>0</v>
      </c>
      <c r="AD504" s="409">
        <f t="shared" si="369"/>
        <v>0</v>
      </c>
      <c r="AE504" s="409">
        <v>0</v>
      </c>
      <c r="AF504" s="409">
        <v>0</v>
      </c>
      <c r="AG504" s="409">
        <f t="shared" si="370"/>
        <v>0</v>
      </c>
      <c r="AH504" s="409">
        <v>0</v>
      </c>
      <c r="AI504" s="409">
        <v>0</v>
      </c>
      <c r="AJ504" s="409">
        <f t="shared" si="371"/>
        <v>0</v>
      </c>
      <c r="AK504" s="409">
        <v>0</v>
      </c>
      <c r="AL504" s="409">
        <v>0</v>
      </c>
      <c r="AM504" s="409">
        <f t="shared" si="372"/>
        <v>0</v>
      </c>
      <c r="AN504" s="409">
        <v>0</v>
      </c>
      <c r="AO504" s="409">
        <v>0</v>
      </c>
      <c r="AP504" s="409">
        <f t="shared" si="373"/>
        <v>0</v>
      </c>
      <c r="AQ504" s="409">
        <f t="shared" si="367"/>
        <v>0</v>
      </c>
      <c r="AR504" s="409">
        <f t="shared" si="367"/>
        <v>0</v>
      </c>
      <c r="AS504" s="409">
        <f t="shared" si="374"/>
        <v>0</v>
      </c>
      <c r="AT504" s="409">
        <f t="shared" si="368"/>
        <v>0</v>
      </c>
      <c r="AU504" s="409">
        <f t="shared" si="368"/>
        <v>0</v>
      </c>
      <c r="AV504" s="409">
        <v>0</v>
      </c>
      <c r="AW504" s="409">
        <v>0</v>
      </c>
      <c r="AX504" s="409">
        <v>0</v>
      </c>
      <c r="AY504" s="409">
        <v>0</v>
      </c>
      <c r="AZ504" s="409">
        <f t="shared" si="353"/>
        <v>0</v>
      </c>
      <c r="BA504" s="409">
        <f t="shared" si="353"/>
        <v>0</v>
      </c>
    </row>
    <row r="505" spans="1:53" ht="24.75" hidden="1">
      <c r="A505" s="271"/>
      <c r="B505" s="78" t="str">
        <f t="shared" si="365"/>
        <v>1365000530053154</v>
      </c>
      <c r="C505" s="445">
        <v>2023</v>
      </c>
      <c r="D505" s="406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28">
        <v>54</v>
      </c>
      <c r="L505" s="428"/>
      <c r="M505" s="408" t="s">
        <v>400</v>
      </c>
      <c r="N505" s="409">
        <f>IFERROR(VLOOKUP($B505,[5]OAX!$B$51:$S$1085,13,0),0)</f>
        <v>0</v>
      </c>
      <c r="O505" s="409">
        <f>IFERROR(VLOOKUP($B505,[5]OAX!$B$51:$S$1085,14,0),0)</f>
        <v>0</v>
      </c>
      <c r="P505" s="409">
        <f t="shared" si="364"/>
        <v>0</v>
      </c>
      <c r="Q505" s="410" t="s">
        <v>59</v>
      </c>
      <c r="R505" s="411">
        <f>IFERROR(VLOOKUP($B505,[5]OAX!$B$51:$S$1085,17,0),0)</f>
        <v>0</v>
      </c>
      <c r="S505" s="411">
        <f>IFERROR(VLOOKUP($B505,[5]OAX!$B$51:$S$1085,18,0),0)</f>
        <v>0</v>
      </c>
      <c r="T505" s="409">
        <v>0</v>
      </c>
      <c r="U505" s="409">
        <v>0</v>
      </c>
      <c r="V505" s="409">
        <v>0</v>
      </c>
      <c r="W505" s="409">
        <v>0</v>
      </c>
      <c r="X505" s="409">
        <v>0</v>
      </c>
      <c r="Y505" s="409">
        <v>0</v>
      </c>
      <c r="Z505" s="409">
        <v>0</v>
      </c>
      <c r="AA505" s="409">
        <v>0</v>
      </c>
      <c r="AB505" s="409">
        <f t="shared" si="366"/>
        <v>0</v>
      </c>
      <c r="AC505" s="409">
        <f t="shared" si="366"/>
        <v>0</v>
      </c>
      <c r="AD505" s="409">
        <f t="shared" si="369"/>
        <v>0</v>
      </c>
      <c r="AE505" s="409">
        <v>0</v>
      </c>
      <c r="AF505" s="409">
        <v>0</v>
      </c>
      <c r="AG505" s="409">
        <f t="shared" si="370"/>
        <v>0</v>
      </c>
      <c r="AH505" s="409">
        <v>0</v>
      </c>
      <c r="AI505" s="409">
        <v>0</v>
      </c>
      <c r="AJ505" s="409">
        <f t="shared" si="371"/>
        <v>0</v>
      </c>
      <c r="AK505" s="409">
        <v>0</v>
      </c>
      <c r="AL505" s="409">
        <v>0</v>
      </c>
      <c r="AM505" s="409">
        <f t="shared" si="372"/>
        <v>0</v>
      </c>
      <c r="AN505" s="409">
        <v>0</v>
      </c>
      <c r="AO505" s="409">
        <v>0</v>
      </c>
      <c r="AP505" s="409">
        <f t="shared" si="373"/>
        <v>0</v>
      </c>
      <c r="AQ505" s="409">
        <f t="shared" si="367"/>
        <v>0</v>
      </c>
      <c r="AR505" s="409">
        <f t="shared" si="367"/>
        <v>0</v>
      </c>
      <c r="AS505" s="409">
        <f t="shared" si="374"/>
        <v>0</v>
      </c>
      <c r="AT505" s="409">
        <f t="shared" si="368"/>
        <v>0</v>
      </c>
      <c r="AU505" s="409">
        <f t="shared" si="368"/>
        <v>0</v>
      </c>
      <c r="AV505" s="409">
        <v>0</v>
      </c>
      <c r="AW505" s="409">
        <v>0</v>
      </c>
      <c r="AX505" s="409">
        <v>0</v>
      </c>
      <c r="AY505" s="409">
        <v>0</v>
      </c>
      <c r="AZ505" s="409">
        <f t="shared" si="353"/>
        <v>0</v>
      </c>
      <c r="BA505" s="409">
        <f t="shared" si="353"/>
        <v>0</v>
      </c>
    </row>
    <row r="506" spans="1:53" ht="24.75" hidden="1">
      <c r="A506" s="271"/>
      <c r="B506" s="78" t="str">
        <f t="shared" si="365"/>
        <v>1365000530053155</v>
      </c>
      <c r="C506" s="445">
        <v>2023</v>
      </c>
      <c r="D506" s="406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28">
        <v>55</v>
      </c>
      <c r="L506" s="428"/>
      <c r="M506" s="408" t="s">
        <v>401</v>
      </c>
      <c r="N506" s="409">
        <f>IFERROR(VLOOKUP($B506,[5]OAX!$B$51:$S$1085,13,0),0)</f>
        <v>0</v>
      </c>
      <c r="O506" s="409">
        <f>IFERROR(VLOOKUP($B506,[5]OAX!$B$51:$S$1085,14,0),0)</f>
        <v>0</v>
      </c>
      <c r="P506" s="409">
        <f t="shared" si="364"/>
        <v>0</v>
      </c>
      <c r="Q506" s="410" t="s">
        <v>59</v>
      </c>
      <c r="R506" s="411">
        <f>IFERROR(VLOOKUP($B506,[5]OAX!$B$51:$S$1085,17,0),0)</f>
        <v>0</v>
      </c>
      <c r="S506" s="411">
        <f>IFERROR(VLOOKUP($B506,[5]OAX!$B$51:$S$1085,18,0),0)</f>
        <v>0</v>
      </c>
      <c r="T506" s="409">
        <v>0</v>
      </c>
      <c r="U506" s="409">
        <v>0</v>
      </c>
      <c r="V506" s="409">
        <v>0</v>
      </c>
      <c r="W506" s="409">
        <v>0</v>
      </c>
      <c r="X506" s="409">
        <v>0</v>
      </c>
      <c r="Y506" s="409">
        <v>0</v>
      </c>
      <c r="Z506" s="409">
        <v>0</v>
      </c>
      <c r="AA506" s="409">
        <v>0</v>
      </c>
      <c r="AB506" s="409">
        <f t="shared" si="366"/>
        <v>0</v>
      </c>
      <c r="AC506" s="409">
        <f t="shared" si="366"/>
        <v>0</v>
      </c>
      <c r="AD506" s="409">
        <f t="shared" si="369"/>
        <v>0</v>
      </c>
      <c r="AE506" s="409">
        <v>0</v>
      </c>
      <c r="AF506" s="409">
        <v>0</v>
      </c>
      <c r="AG506" s="409">
        <f t="shared" si="370"/>
        <v>0</v>
      </c>
      <c r="AH506" s="409">
        <v>0</v>
      </c>
      <c r="AI506" s="409">
        <v>0</v>
      </c>
      <c r="AJ506" s="409">
        <f t="shared" si="371"/>
        <v>0</v>
      </c>
      <c r="AK506" s="409">
        <v>0</v>
      </c>
      <c r="AL506" s="409">
        <v>0</v>
      </c>
      <c r="AM506" s="409">
        <f t="shared" si="372"/>
        <v>0</v>
      </c>
      <c r="AN506" s="409">
        <v>0</v>
      </c>
      <c r="AO506" s="409">
        <v>0</v>
      </c>
      <c r="AP506" s="409">
        <f t="shared" si="373"/>
        <v>0</v>
      </c>
      <c r="AQ506" s="409">
        <f t="shared" si="367"/>
        <v>0</v>
      </c>
      <c r="AR506" s="409">
        <f t="shared" si="367"/>
        <v>0</v>
      </c>
      <c r="AS506" s="409">
        <f t="shared" si="374"/>
        <v>0</v>
      </c>
      <c r="AT506" s="409">
        <f t="shared" si="368"/>
        <v>0</v>
      </c>
      <c r="AU506" s="409">
        <f t="shared" si="368"/>
        <v>0</v>
      </c>
      <c r="AV506" s="409">
        <v>0</v>
      </c>
      <c r="AW506" s="409">
        <v>0</v>
      </c>
      <c r="AX506" s="409">
        <v>0</v>
      </c>
      <c r="AY506" s="409">
        <v>0</v>
      </c>
      <c r="AZ506" s="409">
        <f t="shared" si="353"/>
        <v>0</v>
      </c>
      <c r="BA506" s="409">
        <f t="shared" si="353"/>
        <v>0</v>
      </c>
    </row>
    <row r="507" spans="1:53" ht="24.75" hidden="1">
      <c r="A507" s="271"/>
      <c r="B507" s="78" t="str">
        <f t="shared" si="365"/>
        <v>1365000530053156</v>
      </c>
      <c r="C507" s="445">
        <v>2023</v>
      </c>
      <c r="D507" s="406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28">
        <v>56</v>
      </c>
      <c r="L507" s="428"/>
      <c r="M507" s="408" t="s">
        <v>402</v>
      </c>
      <c r="N507" s="409">
        <f>IFERROR(VLOOKUP($B507,[5]OAX!$B$51:$S$1085,13,0),0)</f>
        <v>0</v>
      </c>
      <c r="O507" s="409">
        <f>IFERROR(VLOOKUP($B507,[5]OAX!$B$51:$S$1085,14,0),0)</f>
        <v>0</v>
      </c>
      <c r="P507" s="409">
        <f t="shared" si="364"/>
        <v>0</v>
      </c>
      <c r="Q507" s="410" t="s">
        <v>59</v>
      </c>
      <c r="R507" s="411">
        <f>IFERROR(VLOOKUP($B507,[5]OAX!$B$51:$S$1085,17,0),0)</f>
        <v>0</v>
      </c>
      <c r="S507" s="411">
        <f>IFERROR(VLOOKUP($B507,[5]OAX!$B$51:$S$1085,18,0),0)</f>
        <v>0</v>
      </c>
      <c r="T507" s="409">
        <v>0</v>
      </c>
      <c r="U507" s="409">
        <v>0</v>
      </c>
      <c r="V507" s="409">
        <v>0</v>
      </c>
      <c r="W507" s="409">
        <v>0</v>
      </c>
      <c r="X507" s="409">
        <v>0</v>
      </c>
      <c r="Y507" s="409">
        <v>0</v>
      </c>
      <c r="Z507" s="409">
        <v>0</v>
      </c>
      <c r="AA507" s="409">
        <v>0</v>
      </c>
      <c r="AB507" s="409">
        <f t="shared" si="366"/>
        <v>0</v>
      </c>
      <c r="AC507" s="409">
        <f t="shared" si="366"/>
        <v>0</v>
      </c>
      <c r="AD507" s="409">
        <f t="shared" si="369"/>
        <v>0</v>
      </c>
      <c r="AE507" s="409">
        <v>0</v>
      </c>
      <c r="AF507" s="409">
        <v>0</v>
      </c>
      <c r="AG507" s="409">
        <f t="shared" si="370"/>
        <v>0</v>
      </c>
      <c r="AH507" s="409">
        <v>0</v>
      </c>
      <c r="AI507" s="409">
        <v>0</v>
      </c>
      <c r="AJ507" s="409">
        <f t="shared" si="371"/>
        <v>0</v>
      </c>
      <c r="AK507" s="409">
        <v>0</v>
      </c>
      <c r="AL507" s="409">
        <v>0</v>
      </c>
      <c r="AM507" s="409">
        <f t="shared" si="372"/>
        <v>0</v>
      </c>
      <c r="AN507" s="409">
        <v>0</v>
      </c>
      <c r="AO507" s="409">
        <v>0</v>
      </c>
      <c r="AP507" s="409">
        <f t="shared" si="373"/>
        <v>0</v>
      </c>
      <c r="AQ507" s="409">
        <f t="shared" si="367"/>
        <v>0</v>
      </c>
      <c r="AR507" s="409">
        <f t="shared" si="367"/>
        <v>0</v>
      </c>
      <c r="AS507" s="409">
        <f t="shared" si="374"/>
        <v>0</v>
      </c>
      <c r="AT507" s="409">
        <f t="shared" si="368"/>
        <v>0</v>
      </c>
      <c r="AU507" s="409">
        <f t="shared" si="368"/>
        <v>0</v>
      </c>
      <c r="AV507" s="409">
        <v>0</v>
      </c>
      <c r="AW507" s="409">
        <v>0</v>
      </c>
      <c r="AX507" s="409">
        <v>0</v>
      </c>
      <c r="AY507" s="409">
        <v>0</v>
      </c>
      <c r="AZ507" s="409">
        <f t="shared" ref="AZ507:BA570" si="375">AT507-AV507-AX507</f>
        <v>0</v>
      </c>
      <c r="BA507" s="409">
        <f t="shared" si="375"/>
        <v>0</v>
      </c>
    </row>
    <row r="508" spans="1:53" ht="46.5" hidden="1">
      <c r="A508" s="271"/>
      <c r="B508" s="78" t="str">
        <f t="shared" si="365"/>
        <v>1365000530053157</v>
      </c>
      <c r="C508" s="445">
        <v>2023</v>
      </c>
      <c r="D508" s="406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28">
        <v>57</v>
      </c>
      <c r="L508" s="428"/>
      <c r="M508" s="408" t="s">
        <v>403</v>
      </c>
      <c r="N508" s="409">
        <f>IFERROR(VLOOKUP($B508,[5]OAX!$B$51:$S$1085,13,0),0)</f>
        <v>0</v>
      </c>
      <c r="O508" s="409">
        <f>IFERROR(VLOOKUP($B508,[5]OAX!$B$51:$S$1085,14,0),0)</f>
        <v>0</v>
      </c>
      <c r="P508" s="409">
        <f t="shared" si="364"/>
        <v>0</v>
      </c>
      <c r="Q508" s="410" t="s">
        <v>59</v>
      </c>
      <c r="R508" s="411">
        <f>IFERROR(VLOOKUP($B508,[5]OAX!$B$51:$S$1085,17,0),0)</f>
        <v>0</v>
      </c>
      <c r="S508" s="411">
        <f>IFERROR(VLOOKUP($B508,[5]OAX!$B$51:$S$1085,18,0),0)</f>
        <v>0</v>
      </c>
      <c r="T508" s="409">
        <v>0</v>
      </c>
      <c r="U508" s="409">
        <v>0</v>
      </c>
      <c r="V508" s="409">
        <v>0</v>
      </c>
      <c r="W508" s="409">
        <v>0</v>
      </c>
      <c r="X508" s="409">
        <v>0</v>
      </c>
      <c r="Y508" s="409">
        <v>0</v>
      </c>
      <c r="Z508" s="409">
        <v>0</v>
      </c>
      <c r="AA508" s="409">
        <v>0</v>
      </c>
      <c r="AB508" s="409">
        <f t="shared" si="366"/>
        <v>0</v>
      </c>
      <c r="AC508" s="409">
        <f t="shared" si="366"/>
        <v>0</v>
      </c>
      <c r="AD508" s="409">
        <f t="shared" si="369"/>
        <v>0</v>
      </c>
      <c r="AE508" s="409">
        <v>0</v>
      </c>
      <c r="AF508" s="409">
        <v>0</v>
      </c>
      <c r="AG508" s="409">
        <f t="shared" si="370"/>
        <v>0</v>
      </c>
      <c r="AH508" s="409">
        <v>0</v>
      </c>
      <c r="AI508" s="409">
        <v>0</v>
      </c>
      <c r="AJ508" s="409">
        <f t="shared" si="371"/>
        <v>0</v>
      </c>
      <c r="AK508" s="409">
        <v>0</v>
      </c>
      <c r="AL508" s="409">
        <v>0</v>
      </c>
      <c r="AM508" s="409">
        <f t="shared" si="372"/>
        <v>0</v>
      </c>
      <c r="AN508" s="409">
        <v>0</v>
      </c>
      <c r="AO508" s="409">
        <v>0</v>
      </c>
      <c r="AP508" s="409">
        <f t="shared" si="373"/>
        <v>0</v>
      </c>
      <c r="AQ508" s="409">
        <f t="shared" si="367"/>
        <v>0</v>
      </c>
      <c r="AR508" s="409">
        <f t="shared" si="367"/>
        <v>0</v>
      </c>
      <c r="AS508" s="409">
        <f t="shared" si="374"/>
        <v>0</v>
      </c>
      <c r="AT508" s="409">
        <f t="shared" si="368"/>
        <v>0</v>
      </c>
      <c r="AU508" s="409">
        <f t="shared" si="368"/>
        <v>0</v>
      </c>
      <c r="AV508" s="409">
        <v>0</v>
      </c>
      <c r="AW508" s="409">
        <v>0</v>
      </c>
      <c r="AX508" s="409">
        <v>0</v>
      </c>
      <c r="AY508" s="409">
        <v>0</v>
      </c>
      <c r="AZ508" s="409">
        <f t="shared" si="375"/>
        <v>0</v>
      </c>
      <c r="BA508" s="409">
        <f t="shared" si="375"/>
        <v>0</v>
      </c>
    </row>
    <row r="509" spans="1:53" ht="46.5" hidden="1">
      <c r="A509" s="271"/>
      <c r="B509" s="78" t="str">
        <f t="shared" si="365"/>
        <v>1365000530053158</v>
      </c>
      <c r="C509" s="445">
        <v>2023</v>
      </c>
      <c r="D509" s="406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28">
        <v>58</v>
      </c>
      <c r="L509" s="428"/>
      <c r="M509" s="408" t="s">
        <v>404</v>
      </c>
      <c r="N509" s="409">
        <f>IFERROR(VLOOKUP($B509,[5]OAX!$B$51:$S$1085,13,0),0)</f>
        <v>0</v>
      </c>
      <c r="O509" s="409">
        <f>IFERROR(VLOOKUP($B509,[5]OAX!$B$51:$S$1085,14,0),0)</f>
        <v>0</v>
      </c>
      <c r="P509" s="409">
        <f t="shared" si="364"/>
        <v>0</v>
      </c>
      <c r="Q509" s="410" t="s">
        <v>59</v>
      </c>
      <c r="R509" s="411">
        <f>IFERROR(VLOOKUP($B509,[5]OAX!$B$51:$S$1085,17,0),0)</f>
        <v>0</v>
      </c>
      <c r="S509" s="411">
        <f>IFERROR(VLOOKUP($B509,[5]OAX!$B$51:$S$1085,18,0),0)</f>
        <v>0</v>
      </c>
      <c r="T509" s="409">
        <v>0</v>
      </c>
      <c r="U509" s="409">
        <v>0</v>
      </c>
      <c r="V509" s="409">
        <v>0</v>
      </c>
      <c r="W509" s="409">
        <v>0</v>
      </c>
      <c r="X509" s="409">
        <v>0</v>
      </c>
      <c r="Y509" s="409">
        <v>0</v>
      </c>
      <c r="Z509" s="409">
        <v>0</v>
      </c>
      <c r="AA509" s="409">
        <v>0</v>
      </c>
      <c r="AB509" s="409">
        <f t="shared" si="366"/>
        <v>0</v>
      </c>
      <c r="AC509" s="409">
        <f t="shared" si="366"/>
        <v>0</v>
      </c>
      <c r="AD509" s="409">
        <f t="shared" si="369"/>
        <v>0</v>
      </c>
      <c r="AE509" s="409">
        <v>0</v>
      </c>
      <c r="AF509" s="409">
        <v>0</v>
      </c>
      <c r="AG509" s="409">
        <f t="shared" si="370"/>
        <v>0</v>
      </c>
      <c r="AH509" s="409">
        <v>0</v>
      </c>
      <c r="AI509" s="409">
        <v>0</v>
      </c>
      <c r="AJ509" s="409">
        <f t="shared" si="371"/>
        <v>0</v>
      </c>
      <c r="AK509" s="409">
        <v>0</v>
      </c>
      <c r="AL509" s="409">
        <v>0</v>
      </c>
      <c r="AM509" s="409">
        <f t="shared" si="372"/>
        <v>0</v>
      </c>
      <c r="AN509" s="409">
        <v>0</v>
      </c>
      <c r="AO509" s="409">
        <v>0</v>
      </c>
      <c r="AP509" s="409">
        <f t="shared" si="373"/>
        <v>0</v>
      </c>
      <c r="AQ509" s="409">
        <f t="shared" si="367"/>
        <v>0</v>
      </c>
      <c r="AR509" s="409">
        <f t="shared" si="367"/>
        <v>0</v>
      </c>
      <c r="AS509" s="409">
        <f t="shared" si="374"/>
        <v>0</v>
      </c>
      <c r="AT509" s="409">
        <f t="shared" si="368"/>
        <v>0</v>
      </c>
      <c r="AU509" s="409">
        <f t="shared" si="368"/>
        <v>0</v>
      </c>
      <c r="AV509" s="409">
        <v>0</v>
      </c>
      <c r="AW509" s="409">
        <v>0</v>
      </c>
      <c r="AX509" s="409">
        <v>0</v>
      </c>
      <c r="AY509" s="409">
        <v>0</v>
      </c>
      <c r="AZ509" s="409">
        <f t="shared" si="375"/>
        <v>0</v>
      </c>
      <c r="BA509" s="409">
        <f t="shared" si="375"/>
        <v>0</v>
      </c>
    </row>
    <row r="510" spans="1:53" ht="46.5" hidden="1">
      <c r="A510" s="271"/>
      <c r="B510" s="78" t="str">
        <f t="shared" si="365"/>
        <v>1365000530053159</v>
      </c>
      <c r="C510" s="445">
        <v>2023</v>
      </c>
      <c r="D510" s="406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28">
        <v>59</v>
      </c>
      <c r="L510" s="428"/>
      <c r="M510" s="408" t="s">
        <v>405</v>
      </c>
      <c r="N510" s="409">
        <f>IFERROR(VLOOKUP($B510,[5]OAX!$B$51:$S$1085,13,0),0)</f>
        <v>0</v>
      </c>
      <c r="O510" s="409">
        <f>IFERROR(VLOOKUP($B510,[5]OAX!$B$51:$S$1085,14,0),0)</f>
        <v>0</v>
      </c>
      <c r="P510" s="409">
        <f t="shared" si="364"/>
        <v>0</v>
      </c>
      <c r="Q510" s="410" t="s">
        <v>59</v>
      </c>
      <c r="R510" s="411">
        <f>IFERROR(VLOOKUP($B510,[5]OAX!$B$51:$S$1085,17,0),0)</f>
        <v>0</v>
      </c>
      <c r="S510" s="411">
        <f>IFERROR(VLOOKUP($B510,[5]OAX!$B$51:$S$1085,18,0),0)</f>
        <v>0</v>
      </c>
      <c r="T510" s="409">
        <v>0</v>
      </c>
      <c r="U510" s="409">
        <v>0</v>
      </c>
      <c r="V510" s="409">
        <v>0</v>
      </c>
      <c r="W510" s="409">
        <v>0</v>
      </c>
      <c r="X510" s="409">
        <v>0</v>
      </c>
      <c r="Y510" s="409">
        <v>0</v>
      </c>
      <c r="Z510" s="409">
        <v>0</v>
      </c>
      <c r="AA510" s="409">
        <v>0</v>
      </c>
      <c r="AB510" s="409">
        <f t="shared" si="366"/>
        <v>0</v>
      </c>
      <c r="AC510" s="409">
        <f t="shared" si="366"/>
        <v>0</v>
      </c>
      <c r="AD510" s="409">
        <f t="shared" si="369"/>
        <v>0</v>
      </c>
      <c r="AE510" s="409">
        <v>0</v>
      </c>
      <c r="AF510" s="409">
        <v>0</v>
      </c>
      <c r="AG510" s="409">
        <f t="shared" si="370"/>
        <v>0</v>
      </c>
      <c r="AH510" s="409">
        <v>0</v>
      </c>
      <c r="AI510" s="409">
        <v>0</v>
      </c>
      <c r="AJ510" s="409">
        <f t="shared" si="371"/>
        <v>0</v>
      </c>
      <c r="AK510" s="409">
        <v>0</v>
      </c>
      <c r="AL510" s="409">
        <v>0</v>
      </c>
      <c r="AM510" s="409">
        <f t="shared" si="372"/>
        <v>0</v>
      </c>
      <c r="AN510" s="409">
        <v>0</v>
      </c>
      <c r="AO510" s="409">
        <v>0</v>
      </c>
      <c r="AP510" s="409">
        <f t="shared" si="373"/>
        <v>0</v>
      </c>
      <c r="AQ510" s="409">
        <f t="shared" si="367"/>
        <v>0</v>
      </c>
      <c r="AR510" s="409">
        <f t="shared" si="367"/>
        <v>0</v>
      </c>
      <c r="AS510" s="409">
        <f t="shared" si="374"/>
        <v>0</v>
      </c>
      <c r="AT510" s="409">
        <f t="shared" si="368"/>
        <v>0</v>
      </c>
      <c r="AU510" s="409">
        <f t="shared" si="368"/>
        <v>0</v>
      </c>
      <c r="AV510" s="409">
        <v>0</v>
      </c>
      <c r="AW510" s="409">
        <v>0</v>
      </c>
      <c r="AX510" s="409">
        <v>0</v>
      </c>
      <c r="AY510" s="409">
        <v>0</v>
      </c>
      <c r="AZ510" s="409">
        <f t="shared" si="375"/>
        <v>0</v>
      </c>
      <c r="BA510" s="409">
        <f t="shared" si="375"/>
        <v>0</v>
      </c>
    </row>
    <row r="511" spans="1:53" ht="24.75" hidden="1">
      <c r="A511" s="271"/>
      <c r="B511" s="78" t="str">
        <f t="shared" si="365"/>
        <v>1365000530053160</v>
      </c>
      <c r="C511" s="445">
        <v>2023</v>
      </c>
      <c r="D511" s="406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28">
        <v>60</v>
      </c>
      <c r="L511" s="428"/>
      <c r="M511" s="408" t="s">
        <v>406</v>
      </c>
      <c r="N511" s="409">
        <f>IFERROR(VLOOKUP($B511,[5]OAX!$B$51:$S$1085,13,0),0)</f>
        <v>0</v>
      </c>
      <c r="O511" s="409">
        <f>IFERROR(VLOOKUP($B511,[5]OAX!$B$51:$S$1085,14,0),0)</f>
        <v>0</v>
      </c>
      <c r="P511" s="409">
        <f t="shared" si="364"/>
        <v>0</v>
      </c>
      <c r="Q511" s="410" t="s">
        <v>59</v>
      </c>
      <c r="R511" s="411">
        <f>IFERROR(VLOOKUP($B511,[5]OAX!$B$51:$S$1085,17,0),0)</f>
        <v>0</v>
      </c>
      <c r="S511" s="411">
        <f>IFERROR(VLOOKUP($B511,[5]OAX!$B$51:$S$1085,18,0),0)</f>
        <v>0</v>
      </c>
      <c r="T511" s="409">
        <v>0</v>
      </c>
      <c r="U511" s="409">
        <v>0</v>
      </c>
      <c r="V511" s="409">
        <v>0</v>
      </c>
      <c r="W511" s="409">
        <v>0</v>
      </c>
      <c r="X511" s="409">
        <v>0</v>
      </c>
      <c r="Y511" s="409">
        <v>0</v>
      </c>
      <c r="Z511" s="409">
        <v>0</v>
      </c>
      <c r="AA511" s="409">
        <v>0</v>
      </c>
      <c r="AB511" s="409">
        <f t="shared" si="366"/>
        <v>0</v>
      </c>
      <c r="AC511" s="409">
        <f t="shared" si="366"/>
        <v>0</v>
      </c>
      <c r="AD511" s="409">
        <f t="shared" si="369"/>
        <v>0</v>
      </c>
      <c r="AE511" s="409">
        <v>0</v>
      </c>
      <c r="AF511" s="409">
        <v>0</v>
      </c>
      <c r="AG511" s="409">
        <f t="shared" si="370"/>
        <v>0</v>
      </c>
      <c r="AH511" s="409">
        <v>0</v>
      </c>
      <c r="AI511" s="409">
        <v>0</v>
      </c>
      <c r="AJ511" s="409">
        <f t="shared" si="371"/>
        <v>0</v>
      </c>
      <c r="AK511" s="409">
        <v>0</v>
      </c>
      <c r="AL511" s="409">
        <v>0</v>
      </c>
      <c r="AM511" s="409">
        <f t="shared" si="372"/>
        <v>0</v>
      </c>
      <c r="AN511" s="409">
        <v>0</v>
      </c>
      <c r="AO511" s="409">
        <v>0</v>
      </c>
      <c r="AP511" s="409">
        <f t="shared" si="373"/>
        <v>0</v>
      </c>
      <c r="AQ511" s="409">
        <f t="shared" si="367"/>
        <v>0</v>
      </c>
      <c r="AR511" s="409">
        <f t="shared" si="367"/>
        <v>0</v>
      </c>
      <c r="AS511" s="409">
        <f t="shared" si="374"/>
        <v>0</v>
      </c>
      <c r="AT511" s="409">
        <f t="shared" si="368"/>
        <v>0</v>
      </c>
      <c r="AU511" s="409">
        <f t="shared" si="368"/>
        <v>0</v>
      </c>
      <c r="AV511" s="409">
        <v>0</v>
      </c>
      <c r="AW511" s="409">
        <v>0</v>
      </c>
      <c r="AX511" s="409">
        <v>0</v>
      </c>
      <c r="AY511" s="409">
        <v>0</v>
      </c>
      <c r="AZ511" s="409">
        <f t="shared" si="375"/>
        <v>0</v>
      </c>
      <c r="BA511" s="409">
        <f t="shared" si="375"/>
        <v>0</v>
      </c>
    </row>
    <row r="512" spans="1:53" ht="46.5" hidden="1">
      <c r="A512" s="271"/>
      <c r="B512" s="78" t="str">
        <f t="shared" si="365"/>
        <v>1365000530053161</v>
      </c>
      <c r="C512" s="445">
        <v>2023</v>
      </c>
      <c r="D512" s="406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28">
        <v>61</v>
      </c>
      <c r="L512" s="428"/>
      <c r="M512" s="408" t="s">
        <v>407</v>
      </c>
      <c r="N512" s="409">
        <f>IFERROR(VLOOKUP($B512,[5]OAX!$B$51:$S$1085,13,0),0)</f>
        <v>0</v>
      </c>
      <c r="O512" s="409">
        <f>IFERROR(VLOOKUP($B512,[5]OAX!$B$51:$S$1085,14,0),0)</f>
        <v>0</v>
      </c>
      <c r="P512" s="409">
        <f t="shared" si="364"/>
        <v>0</v>
      </c>
      <c r="Q512" s="410" t="s">
        <v>59</v>
      </c>
      <c r="R512" s="411">
        <f>IFERROR(VLOOKUP($B512,[5]OAX!$B$51:$S$1085,17,0),0)</f>
        <v>0</v>
      </c>
      <c r="S512" s="411">
        <f>IFERROR(VLOOKUP($B512,[5]OAX!$B$51:$S$1085,18,0),0)</f>
        <v>0</v>
      </c>
      <c r="T512" s="409">
        <v>0</v>
      </c>
      <c r="U512" s="409">
        <v>0</v>
      </c>
      <c r="V512" s="409">
        <v>0</v>
      </c>
      <c r="W512" s="409">
        <v>0</v>
      </c>
      <c r="X512" s="409">
        <v>0</v>
      </c>
      <c r="Y512" s="409">
        <v>0</v>
      </c>
      <c r="Z512" s="409">
        <v>0</v>
      </c>
      <c r="AA512" s="409">
        <v>0</v>
      </c>
      <c r="AB512" s="409">
        <f t="shared" si="366"/>
        <v>0</v>
      </c>
      <c r="AC512" s="409">
        <f t="shared" si="366"/>
        <v>0</v>
      </c>
      <c r="AD512" s="409">
        <f t="shared" si="369"/>
        <v>0</v>
      </c>
      <c r="AE512" s="409">
        <v>0</v>
      </c>
      <c r="AF512" s="409">
        <v>0</v>
      </c>
      <c r="AG512" s="409">
        <f t="shared" si="370"/>
        <v>0</v>
      </c>
      <c r="AH512" s="409">
        <v>0</v>
      </c>
      <c r="AI512" s="409">
        <v>0</v>
      </c>
      <c r="AJ512" s="409">
        <f t="shared" si="371"/>
        <v>0</v>
      </c>
      <c r="AK512" s="409">
        <v>0</v>
      </c>
      <c r="AL512" s="409">
        <v>0</v>
      </c>
      <c r="AM512" s="409">
        <f t="shared" si="372"/>
        <v>0</v>
      </c>
      <c r="AN512" s="409">
        <v>0</v>
      </c>
      <c r="AO512" s="409">
        <v>0</v>
      </c>
      <c r="AP512" s="409">
        <f t="shared" si="373"/>
        <v>0</v>
      </c>
      <c r="AQ512" s="409">
        <f t="shared" si="367"/>
        <v>0</v>
      </c>
      <c r="AR512" s="409">
        <f t="shared" si="367"/>
        <v>0</v>
      </c>
      <c r="AS512" s="409">
        <f t="shared" si="374"/>
        <v>0</v>
      </c>
      <c r="AT512" s="409">
        <f t="shared" si="368"/>
        <v>0</v>
      </c>
      <c r="AU512" s="409">
        <f t="shared" si="368"/>
        <v>0</v>
      </c>
      <c r="AV512" s="409">
        <v>0</v>
      </c>
      <c r="AW512" s="409">
        <v>0</v>
      </c>
      <c r="AX512" s="409">
        <v>0</v>
      </c>
      <c r="AY512" s="409">
        <v>0</v>
      </c>
      <c r="AZ512" s="409">
        <f t="shared" si="375"/>
        <v>0</v>
      </c>
      <c r="BA512" s="409">
        <f t="shared" si="375"/>
        <v>0</v>
      </c>
    </row>
    <row r="513" spans="1:53" ht="24.75" hidden="1">
      <c r="A513" s="271"/>
      <c r="B513" s="78" t="str">
        <f t="shared" si="365"/>
        <v>1365000530053162</v>
      </c>
      <c r="C513" s="445">
        <v>2023</v>
      </c>
      <c r="D513" s="406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28">
        <v>62</v>
      </c>
      <c r="L513" s="428"/>
      <c r="M513" s="408" t="s">
        <v>408</v>
      </c>
      <c r="N513" s="409">
        <f>IFERROR(VLOOKUP($B513,[5]OAX!$B$51:$S$1085,13,0),0)</f>
        <v>0</v>
      </c>
      <c r="O513" s="409">
        <f>IFERROR(VLOOKUP($B513,[5]OAX!$B$51:$S$1085,14,0),0)</f>
        <v>0</v>
      </c>
      <c r="P513" s="409">
        <f t="shared" si="364"/>
        <v>0</v>
      </c>
      <c r="Q513" s="410" t="s">
        <v>59</v>
      </c>
      <c r="R513" s="411">
        <f>IFERROR(VLOOKUP($B513,[5]OAX!$B$51:$S$1085,17,0),0)</f>
        <v>0</v>
      </c>
      <c r="S513" s="411">
        <f>IFERROR(VLOOKUP($B513,[5]OAX!$B$51:$S$1085,18,0),0)</f>
        <v>0</v>
      </c>
      <c r="T513" s="409">
        <v>0</v>
      </c>
      <c r="U513" s="409">
        <v>0</v>
      </c>
      <c r="V513" s="409">
        <v>0</v>
      </c>
      <c r="W513" s="409">
        <v>0</v>
      </c>
      <c r="X513" s="409">
        <v>0</v>
      </c>
      <c r="Y513" s="409">
        <v>0</v>
      </c>
      <c r="Z513" s="409">
        <v>0</v>
      </c>
      <c r="AA513" s="409">
        <v>0</v>
      </c>
      <c r="AB513" s="409">
        <f t="shared" si="366"/>
        <v>0</v>
      </c>
      <c r="AC513" s="409">
        <f t="shared" si="366"/>
        <v>0</v>
      </c>
      <c r="AD513" s="409">
        <f t="shared" si="369"/>
        <v>0</v>
      </c>
      <c r="AE513" s="409">
        <v>0</v>
      </c>
      <c r="AF513" s="409">
        <v>0</v>
      </c>
      <c r="AG513" s="409">
        <f t="shared" si="370"/>
        <v>0</v>
      </c>
      <c r="AH513" s="409">
        <v>0</v>
      </c>
      <c r="AI513" s="409">
        <v>0</v>
      </c>
      <c r="AJ513" s="409">
        <f t="shared" si="371"/>
        <v>0</v>
      </c>
      <c r="AK513" s="409">
        <v>0</v>
      </c>
      <c r="AL513" s="409">
        <v>0</v>
      </c>
      <c r="AM513" s="409">
        <f t="shared" si="372"/>
        <v>0</v>
      </c>
      <c r="AN513" s="409">
        <v>0</v>
      </c>
      <c r="AO513" s="409">
        <v>0</v>
      </c>
      <c r="AP513" s="409">
        <f t="shared" si="373"/>
        <v>0</v>
      </c>
      <c r="AQ513" s="409">
        <f t="shared" si="367"/>
        <v>0</v>
      </c>
      <c r="AR513" s="409">
        <f t="shared" si="367"/>
        <v>0</v>
      </c>
      <c r="AS513" s="409">
        <f t="shared" si="374"/>
        <v>0</v>
      </c>
      <c r="AT513" s="409">
        <f t="shared" si="368"/>
        <v>0</v>
      </c>
      <c r="AU513" s="409">
        <f t="shared" si="368"/>
        <v>0</v>
      </c>
      <c r="AV513" s="409">
        <v>0</v>
      </c>
      <c r="AW513" s="409">
        <v>0</v>
      </c>
      <c r="AX513" s="409">
        <v>0</v>
      </c>
      <c r="AY513" s="409">
        <v>0</v>
      </c>
      <c r="AZ513" s="409">
        <f t="shared" si="375"/>
        <v>0</v>
      </c>
      <c r="BA513" s="409">
        <f t="shared" si="375"/>
        <v>0</v>
      </c>
    </row>
    <row r="514" spans="1:53" ht="46.5" hidden="1">
      <c r="A514" s="271"/>
      <c r="B514" s="78" t="str">
        <f t="shared" si="365"/>
        <v>1365000530053163</v>
      </c>
      <c r="C514" s="445">
        <v>2023</v>
      </c>
      <c r="D514" s="406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28">
        <v>63</v>
      </c>
      <c r="L514" s="428"/>
      <c r="M514" s="408" t="s">
        <v>409</v>
      </c>
      <c r="N514" s="409">
        <f>IFERROR(VLOOKUP($B514,[5]OAX!$B$51:$S$1085,13,0),0)</f>
        <v>0</v>
      </c>
      <c r="O514" s="409">
        <f>IFERROR(VLOOKUP($B514,[5]OAX!$B$51:$S$1085,14,0),0)</f>
        <v>0</v>
      </c>
      <c r="P514" s="409">
        <f t="shared" si="364"/>
        <v>0</v>
      </c>
      <c r="Q514" s="410" t="s">
        <v>59</v>
      </c>
      <c r="R514" s="411">
        <f>IFERROR(VLOOKUP($B514,[5]OAX!$B$51:$S$1085,17,0),0)</f>
        <v>0</v>
      </c>
      <c r="S514" s="411">
        <f>IFERROR(VLOOKUP($B514,[5]OAX!$B$51:$S$1085,18,0),0)</f>
        <v>0</v>
      </c>
      <c r="T514" s="409">
        <v>0</v>
      </c>
      <c r="U514" s="409">
        <v>0</v>
      </c>
      <c r="V514" s="409">
        <v>0</v>
      </c>
      <c r="W514" s="409">
        <v>0</v>
      </c>
      <c r="X514" s="409">
        <v>0</v>
      </c>
      <c r="Y514" s="409">
        <v>0</v>
      </c>
      <c r="Z514" s="409">
        <v>0</v>
      </c>
      <c r="AA514" s="409">
        <v>0</v>
      </c>
      <c r="AB514" s="409">
        <f t="shared" si="366"/>
        <v>0</v>
      </c>
      <c r="AC514" s="409">
        <f t="shared" si="366"/>
        <v>0</v>
      </c>
      <c r="AD514" s="409">
        <f t="shared" si="369"/>
        <v>0</v>
      </c>
      <c r="AE514" s="409">
        <v>0</v>
      </c>
      <c r="AF514" s="409">
        <v>0</v>
      </c>
      <c r="AG514" s="409">
        <f t="shared" si="370"/>
        <v>0</v>
      </c>
      <c r="AH514" s="409">
        <v>0</v>
      </c>
      <c r="AI514" s="409">
        <v>0</v>
      </c>
      <c r="AJ514" s="409">
        <f t="shared" si="371"/>
        <v>0</v>
      </c>
      <c r="AK514" s="409">
        <v>0</v>
      </c>
      <c r="AL514" s="409">
        <v>0</v>
      </c>
      <c r="AM514" s="409">
        <f t="shared" si="372"/>
        <v>0</v>
      </c>
      <c r="AN514" s="409">
        <v>0</v>
      </c>
      <c r="AO514" s="409">
        <v>0</v>
      </c>
      <c r="AP514" s="409">
        <f t="shared" si="373"/>
        <v>0</v>
      </c>
      <c r="AQ514" s="409">
        <f t="shared" si="367"/>
        <v>0</v>
      </c>
      <c r="AR514" s="409">
        <f t="shared" si="367"/>
        <v>0</v>
      </c>
      <c r="AS514" s="409">
        <f t="shared" si="374"/>
        <v>0</v>
      </c>
      <c r="AT514" s="409">
        <f t="shared" si="368"/>
        <v>0</v>
      </c>
      <c r="AU514" s="409">
        <f t="shared" si="368"/>
        <v>0</v>
      </c>
      <c r="AV514" s="409">
        <v>0</v>
      </c>
      <c r="AW514" s="409">
        <v>0</v>
      </c>
      <c r="AX514" s="409">
        <v>0</v>
      </c>
      <c r="AY514" s="409">
        <v>0</v>
      </c>
      <c r="AZ514" s="409">
        <f t="shared" si="375"/>
        <v>0</v>
      </c>
      <c r="BA514" s="409">
        <f t="shared" si="375"/>
        <v>0</v>
      </c>
    </row>
    <row r="515" spans="1:53" ht="24.75" hidden="1">
      <c r="A515" s="271"/>
      <c r="B515" s="78" t="str">
        <f t="shared" si="365"/>
        <v>1365000530053164</v>
      </c>
      <c r="C515" s="445">
        <v>2023</v>
      </c>
      <c r="D515" s="406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28">
        <v>64</v>
      </c>
      <c r="L515" s="428"/>
      <c r="M515" s="408" t="s">
        <v>410</v>
      </c>
      <c r="N515" s="409">
        <f>IFERROR(VLOOKUP($B515,[5]OAX!$B$51:$S$1085,13,0),0)</f>
        <v>0</v>
      </c>
      <c r="O515" s="409">
        <f>IFERROR(VLOOKUP($B515,[5]OAX!$B$51:$S$1085,14,0),0)</f>
        <v>0</v>
      </c>
      <c r="P515" s="409">
        <f t="shared" si="364"/>
        <v>0</v>
      </c>
      <c r="Q515" s="410" t="s">
        <v>59</v>
      </c>
      <c r="R515" s="411">
        <f>IFERROR(VLOOKUP($B515,[5]OAX!$B$51:$S$1085,17,0),0)</f>
        <v>0</v>
      </c>
      <c r="S515" s="411">
        <f>IFERROR(VLOOKUP($B515,[5]OAX!$B$51:$S$1085,18,0),0)</f>
        <v>0</v>
      </c>
      <c r="T515" s="409">
        <v>0</v>
      </c>
      <c r="U515" s="409">
        <v>0</v>
      </c>
      <c r="V515" s="409">
        <v>0</v>
      </c>
      <c r="W515" s="409">
        <v>0</v>
      </c>
      <c r="X515" s="409">
        <v>0</v>
      </c>
      <c r="Y515" s="409">
        <v>0</v>
      </c>
      <c r="Z515" s="409">
        <v>0</v>
      </c>
      <c r="AA515" s="409">
        <v>0</v>
      </c>
      <c r="AB515" s="409">
        <f t="shared" si="366"/>
        <v>0</v>
      </c>
      <c r="AC515" s="409">
        <f t="shared" si="366"/>
        <v>0</v>
      </c>
      <c r="AD515" s="409">
        <f t="shared" si="369"/>
        <v>0</v>
      </c>
      <c r="AE515" s="409">
        <v>0</v>
      </c>
      <c r="AF515" s="409">
        <v>0</v>
      </c>
      <c r="AG515" s="409">
        <f t="shared" si="370"/>
        <v>0</v>
      </c>
      <c r="AH515" s="409">
        <v>0</v>
      </c>
      <c r="AI515" s="409">
        <v>0</v>
      </c>
      <c r="AJ515" s="409">
        <f t="shared" si="371"/>
        <v>0</v>
      </c>
      <c r="AK515" s="409">
        <v>0</v>
      </c>
      <c r="AL515" s="409">
        <v>0</v>
      </c>
      <c r="AM515" s="409">
        <f t="shared" si="372"/>
        <v>0</v>
      </c>
      <c r="AN515" s="409">
        <v>0</v>
      </c>
      <c r="AO515" s="409">
        <v>0</v>
      </c>
      <c r="AP515" s="409">
        <f t="shared" si="373"/>
        <v>0</v>
      </c>
      <c r="AQ515" s="409">
        <f t="shared" si="367"/>
        <v>0</v>
      </c>
      <c r="AR515" s="409">
        <f t="shared" si="367"/>
        <v>0</v>
      </c>
      <c r="AS515" s="409">
        <f t="shared" si="374"/>
        <v>0</v>
      </c>
      <c r="AT515" s="409">
        <f t="shared" si="368"/>
        <v>0</v>
      </c>
      <c r="AU515" s="409">
        <f t="shared" si="368"/>
        <v>0</v>
      </c>
      <c r="AV515" s="409">
        <v>0</v>
      </c>
      <c r="AW515" s="409">
        <v>0</v>
      </c>
      <c r="AX515" s="409">
        <v>0</v>
      </c>
      <c r="AY515" s="409">
        <v>0</v>
      </c>
      <c r="AZ515" s="409">
        <f t="shared" si="375"/>
        <v>0</v>
      </c>
      <c r="BA515" s="409">
        <f t="shared" si="375"/>
        <v>0</v>
      </c>
    </row>
    <row r="516" spans="1:53" ht="46.5" hidden="1">
      <c r="A516" s="271"/>
      <c r="B516" s="78" t="str">
        <f t="shared" si="365"/>
        <v>1365000530053165</v>
      </c>
      <c r="C516" s="445">
        <v>2023</v>
      </c>
      <c r="D516" s="406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28">
        <v>65</v>
      </c>
      <c r="L516" s="428"/>
      <c r="M516" s="408" t="s">
        <v>411</v>
      </c>
      <c r="N516" s="409">
        <f>IFERROR(VLOOKUP($B516,[5]OAX!$B$51:$S$1085,13,0),0)</f>
        <v>0</v>
      </c>
      <c r="O516" s="409">
        <f>IFERROR(VLOOKUP($B516,[5]OAX!$B$51:$S$1085,14,0),0)</f>
        <v>0</v>
      </c>
      <c r="P516" s="409">
        <f t="shared" si="364"/>
        <v>0</v>
      </c>
      <c r="Q516" s="410" t="s">
        <v>59</v>
      </c>
      <c r="R516" s="411">
        <f>IFERROR(VLOOKUP($B516,[5]OAX!$B$51:$S$1085,17,0),0)</f>
        <v>0</v>
      </c>
      <c r="S516" s="411">
        <f>IFERROR(VLOOKUP($B516,[5]OAX!$B$51:$S$1085,18,0),0)</f>
        <v>0</v>
      </c>
      <c r="T516" s="409">
        <v>0</v>
      </c>
      <c r="U516" s="409">
        <v>0</v>
      </c>
      <c r="V516" s="409">
        <v>0</v>
      </c>
      <c r="W516" s="409">
        <v>0</v>
      </c>
      <c r="X516" s="409">
        <v>0</v>
      </c>
      <c r="Y516" s="409">
        <v>0</v>
      </c>
      <c r="Z516" s="409">
        <v>0</v>
      </c>
      <c r="AA516" s="409">
        <v>0</v>
      </c>
      <c r="AB516" s="409">
        <f t="shared" ref="AB516:AC547" si="376">N516+T516-X516</f>
        <v>0</v>
      </c>
      <c r="AC516" s="409">
        <f t="shared" si="376"/>
        <v>0</v>
      </c>
      <c r="AD516" s="409">
        <f t="shared" si="369"/>
        <v>0</v>
      </c>
      <c r="AE516" s="409">
        <v>0</v>
      </c>
      <c r="AF516" s="409">
        <v>0</v>
      </c>
      <c r="AG516" s="409">
        <f t="shared" si="370"/>
        <v>0</v>
      </c>
      <c r="AH516" s="409">
        <v>0</v>
      </c>
      <c r="AI516" s="409">
        <v>0</v>
      </c>
      <c r="AJ516" s="409">
        <f t="shared" si="371"/>
        <v>0</v>
      </c>
      <c r="AK516" s="409">
        <v>0</v>
      </c>
      <c r="AL516" s="409">
        <v>0</v>
      </c>
      <c r="AM516" s="409">
        <f t="shared" si="372"/>
        <v>0</v>
      </c>
      <c r="AN516" s="409">
        <v>0</v>
      </c>
      <c r="AO516" s="409">
        <v>0</v>
      </c>
      <c r="AP516" s="409">
        <f t="shared" si="373"/>
        <v>0</v>
      </c>
      <c r="AQ516" s="409">
        <f t="shared" ref="AQ516:AR547" si="377">AB516-AE516--AH516-AK516-AN516</f>
        <v>0</v>
      </c>
      <c r="AR516" s="409">
        <f t="shared" si="377"/>
        <v>0</v>
      </c>
      <c r="AS516" s="409">
        <f t="shared" si="374"/>
        <v>0</v>
      </c>
      <c r="AT516" s="409">
        <f t="shared" ref="AT516:AU547" si="378">R516+V516-Z516</f>
        <v>0</v>
      </c>
      <c r="AU516" s="409">
        <f t="shared" si="378"/>
        <v>0</v>
      </c>
      <c r="AV516" s="409">
        <v>0</v>
      </c>
      <c r="AW516" s="409">
        <v>0</v>
      </c>
      <c r="AX516" s="409">
        <v>0</v>
      </c>
      <c r="AY516" s="409">
        <v>0</v>
      </c>
      <c r="AZ516" s="409">
        <f t="shared" si="375"/>
        <v>0</v>
      </c>
      <c r="BA516" s="409">
        <f t="shared" si="375"/>
        <v>0</v>
      </c>
    </row>
    <row r="517" spans="1:53" ht="46.5" hidden="1">
      <c r="A517" s="271"/>
      <c r="B517" s="78" t="str">
        <f t="shared" si="365"/>
        <v>1365000530053166</v>
      </c>
      <c r="C517" s="445">
        <v>2023</v>
      </c>
      <c r="D517" s="406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28">
        <v>66</v>
      </c>
      <c r="L517" s="428"/>
      <c r="M517" s="408" t="s">
        <v>412</v>
      </c>
      <c r="N517" s="409">
        <f>IFERROR(VLOOKUP($B517,[5]OAX!$B$51:$S$1085,13,0),0)</f>
        <v>0</v>
      </c>
      <c r="O517" s="409">
        <f>IFERROR(VLOOKUP($B517,[5]OAX!$B$51:$S$1085,14,0),0)</f>
        <v>0</v>
      </c>
      <c r="P517" s="409">
        <f t="shared" si="364"/>
        <v>0</v>
      </c>
      <c r="Q517" s="410" t="s">
        <v>59</v>
      </c>
      <c r="R517" s="411">
        <f>IFERROR(VLOOKUP($B517,[5]OAX!$B$51:$S$1085,17,0),0)</f>
        <v>0</v>
      </c>
      <c r="S517" s="411">
        <f>IFERROR(VLOOKUP($B517,[5]OAX!$B$51:$S$1085,18,0),0)</f>
        <v>0</v>
      </c>
      <c r="T517" s="409">
        <v>0</v>
      </c>
      <c r="U517" s="409">
        <v>0</v>
      </c>
      <c r="V517" s="409">
        <v>0</v>
      </c>
      <c r="W517" s="409">
        <v>0</v>
      </c>
      <c r="X517" s="409">
        <v>0</v>
      </c>
      <c r="Y517" s="409">
        <v>0</v>
      </c>
      <c r="Z517" s="409">
        <v>0</v>
      </c>
      <c r="AA517" s="409">
        <v>0</v>
      </c>
      <c r="AB517" s="409">
        <f t="shared" si="376"/>
        <v>0</v>
      </c>
      <c r="AC517" s="409">
        <f t="shared" si="376"/>
        <v>0</v>
      </c>
      <c r="AD517" s="409">
        <f t="shared" si="369"/>
        <v>0</v>
      </c>
      <c r="AE517" s="409">
        <v>0</v>
      </c>
      <c r="AF517" s="409">
        <v>0</v>
      </c>
      <c r="AG517" s="409">
        <f t="shared" si="370"/>
        <v>0</v>
      </c>
      <c r="AH517" s="409">
        <v>0</v>
      </c>
      <c r="AI517" s="409">
        <v>0</v>
      </c>
      <c r="AJ517" s="409">
        <f t="shared" si="371"/>
        <v>0</v>
      </c>
      <c r="AK517" s="409">
        <v>0</v>
      </c>
      <c r="AL517" s="409">
        <v>0</v>
      </c>
      <c r="AM517" s="409">
        <f t="shared" si="372"/>
        <v>0</v>
      </c>
      <c r="AN517" s="409">
        <v>0</v>
      </c>
      <c r="AO517" s="409">
        <v>0</v>
      </c>
      <c r="AP517" s="409">
        <f t="shared" si="373"/>
        <v>0</v>
      </c>
      <c r="AQ517" s="409">
        <f t="shared" si="377"/>
        <v>0</v>
      </c>
      <c r="AR517" s="409">
        <f t="shared" si="377"/>
        <v>0</v>
      </c>
      <c r="AS517" s="409">
        <f t="shared" si="374"/>
        <v>0</v>
      </c>
      <c r="AT517" s="409">
        <f t="shared" si="378"/>
        <v>0</v>
      </c>
      <c r="AU517" s="409">
        <f t="shared" si="378"/>
        <v>0</v>
      </c>
      <c r="AV517" s="409">
        <v>0</v>
      </c>
      <c r="AW517" s="409">
        <v>0</v>
      </c>
      <c r="AX517" s="409">
        <v>0</v>
      </c>
      <c r="AY517" s="409">
        <v>0</v>
      </c>
      <c r="AZ517" s="409">
        <f t="shared" si="375"/>
        <v>0</v>
      </c>
      <c r="BA517" s="409">
        <f t="shared" si="375"/>
        <v>0</v>
      </c>
    </row>
    <row r="518" spans="1:53" ht="24.75" hidden="1">
      <c r="A518" s="271"/>
      <c r="B518" s="78" t="str">
        <f t="shared" si="365"/>
        <v>1365000530053167</v>
      </c>
      <c r="C518" s="445">
        <v>2023</v>
      </c>
      <c r="D518" s="406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28">
        <v>67</v>
      </c>
      <c r="L518" s="428"/>
      <c r="M518" s="408" t="s">
        <v>413</v>
      </c>
      <c r="N518" s="409">
        <f>IFERROR(VLOOKUP($B518,[5]OAX!$B$51:$S$1085,13,0),0)</f>
        <v>0</v>
      </c>
      <c r="O518" s="409">
        <f>IFERROR(VLOOKUP($B518,[5]OAX!$B$51:$S$1085,14,0),0)</f>
        <v>0</v>
      </c>
      <c r="P518" s="409">
        <f t="shared" si="364"/>
        <v>0</v>
      </c>
      <c r="Q518" s="410" t="s">
        <v>59</v>
      </c>
      <c r="R518" s="411">
        <f>IFERROR(VLOOKUP($B518,[5]OAX!$B$51:$S$1085,17,0),0)</f>
        <v>0</v>
      </c>
      <c r="S518" s="411">
        <f>IFERROR(VLOOKUP($B518,[5]OAX!$B$51:$S$1085,18,0),0)</f>
        <v>0</v>
      </c>
      <c r="T518" s="409">
        <v>0</v>
      </c>
      <c r="U518" s="409">
        <v>0</v>
      </c>
      <c r="V518" s="409">
        <v>0</v>
      </c>
      <c r="W518" s="409">
        <v>0</v>
      </c>
      <c r="X518" s="409">
        <v>0</v>
      </c>
      <c r="Y518" s="409">
        <v>0</v>
      </c>
      <c r="Z518" s="409">
        <v>0</v>
      </c>
      <c r="AA518" s="409">
        <v>0</v>
      </c>
      <c r="AB518" s="409">
        <f t="shared" si="376"/>
        <v>0</v>
      </c>
      <c r="AC518" s="409">
        <f t="shared" si="376"/>
        <v>0</v>
      </c>
      <c r="AD518" s="409">
        <f t="shared" si="369"/>
        <v>0</v>
      </c>
      <c r="AE518" s="409">
        <v>0</v>
      </c>
      <c r="AF518" s="409">
        <v>0</v>
      </c>
      <c r="AG518" s="409">
        <f t="shared" si="370"/>
        <v>0</v>
      </c>
      <c r="AH518" s="409">
        <v>0</v>
      </c>
      <c r="AI518" s="409">
        <v>0</v>
      </c>
      <c r="AJ518" s="409">
        <f t="shared" si="371"/>
        <v>0</v>
      </c>
      <c r="AK518" s="409">
        <v>0</v>
      </c>
      <c r="AL518" s="409">
        <v>0</v>
      </c>
      <c r="AM518" s="409">
        <f t="shared" si="372"/>
        <v>0</v>
      </c>
      <c r="AN518" s="409">
        <v>0</v>
      </c>
      <c r="AO518" s="409">
        <v>0</v>
      </c>
      <c r="AP518" s="409">
        <f t="shared" si="373"/>
        <v>0</v>
      </c>
      <c r="AQ518" s="409">
        <f t="shared" si="377"/>
        <v>0</v>
      </c>
      <c r="AR518" s="409">
        <f t="shared" si="377"/>
        <v>0</v>
      </c>
      <c r="AS518" s="409">
        <f t="shared" si="374"/>
        <v>0</v>
      </c>
      <c r="AT518" s="409">
        <f t="shared" si="378"/>
        <v>0</v>
      </c>
      <c r="AU518" s="409">
        <f t="shared" si="378"/>
        <v>0</v>
      </c>
      <c r="AV518" s="409">
        <v>0</v>
      </c>
      <c r="AW518" s="409">
        <v>0</v>
      </c>
      <c r="AX518" s="409">
        <v>0</v>
      </c>
      <c r="AY518" s="409">
        <v>0</v>
      </c>
      <c r="AZ518" s="409">
        <f t="shared" si="375"/>
        <v>0</v>
      </c>
      <c r="BA518" s="409">
        <f t="shared" si="375"/>
        <v>0</v>
      </c>
    </row>
    <row r="519" spans="1:53" ht="46.5" hidden="1">
      <c r="A519" s="271"/>
      <c r="B519" s="78" t="str">
        <f t="shared" si="365"/>
        <v>1365000530053168</v>
      </c>
      <c r="C519" s="445">
        <v>2023</v>
      </c>
      <c r="D519" s="406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28">
        <v>68</v>
      </c>
      <c r="L519" s="428"/>
      <c r="M519" s="408" t="s">
        <v>414</v>
      </c>
      <c r="N519" s="409">
        <f>IFERROR(VLOOKUP($B519,[5]OAX!$B$51:$S$1085,13,0),0)</f>
        <v>0</v>
      </c>
      <c r="O519" s="409">
        <f>IFERROR(VLOOKUP($B519,[5]OAX!$B$51:$S$1085,14,0),0)</f>
        <v>0</v>
      </c>
      <c r="P519" s="409">
        <f t="shared" si="364"/>
        <v>0</v>
      </c>
      <c r="Q519" s="410" t="s">
        <v>59</v>
      </c>
      <c r="R519" s="411">
        <f>IFERROR(VLOOKUP($B519,[5]OAX!$B$51:$S$1085,17,0),0)</f>
        <v>0</v>
      </c>
      <c r="S519" s="411">
        <f>IFERROR(VLOOKUP($B519,[5]OAX!$B$51:$S$1085,18,0),0)</f>
        <v>0</v>
      </c>
      <c r="T519" s="409">
        <v>0</v>
      </c>
      <c r="U519" s="409">
        <v>0</v>
      </c>
      <c r="V519" s="409">
        <v>0</v>
      </c>
      <c r="W519" s="409">
        <v>0</v>
      </c>
      <c r="X519" s="409">
        <v>0</v>
      </c>
      <c r="Y519" s="409">
        <v>0</v>
      </c>
      <c r="Z519" s="409">
        <v>0</v>
      </c>
      <c r="AA519" s="409">
        <v>0</v>
      </c>
      <c r="AB519" s="409">
        <f t="shared" si="376"/>
        <v>0</v>
      </c>
      <c r="AC519" s="409">
        <f t="shared" si="376"/>
        <v>0</v>
      </c>
      <c r="AD519" s="409">
        <f t="shared" si="369"/>
        <v>0</v>
      </c>
      <c r="AE519" s="409">
        <v>0</v>
      </c>
      <c r="AF519" s="409">
        <v>0</v>
      </c>
      <c r="AG519" s="409">
        <f t="shared" si="370"/>
        <v>0</v>
      </c>
      <c r="AH519" s="409">
        <v>0</v>
      </c>
      <c r="AI519" s="409">
        <v>0</v>
      </c>
      <c r="AJ519" s="409">
        <f t="shared" si="371"/>
        <v>0</v>
      </c>
      <c r="AK519" s="409">
        <v>0</v>
      </c>
      <c r="AL519" s="409">
        <v>0</v>
      </c>
      <c r="AM519" s="409">
        <f t="shared" si="372"/>
        <v>0</v>
      </c>
      <c r="AN519" s="409">
        <v>0</v>
      </c>
      <c r="AO519" s="409">
        <v>0</v>
      </c>
      <c r="AP519" s="409">
        <f t="shared" si="373"/>
        <v>0</v>
      </c>
      <c r="AQ519" s="409">
        <f t="shared" si="377"/>
        <v>0</v>
      </c>
      <c r="AR519" s="409">
        <f t="shared" si="377"/>
        <v>0</v>
      </c>
      <c r="AS519" s="409">
        <f t="shared" si="374"/>
        <v>0</v>
      </c>
      <c r="AT519" s="409">
        <f t="shared" si="378"/>
        <v>0</v>
      </c>
      <c r="AU519" s="409">
        <f t="shared" si="378"/>
        <v>0</v>
      </c>
      <c r="AV519" s="409">
        <v>0</v>
      </c>
      <c r="AW519" s="409">
        <v>0</v>
      </c>
      <c r="AX519" s="409">
        <v>0</v>
      </c>
      <c r="AY519" s="409">
        <v>0</v>
      </c>
      <c r="AZ519" s="409">
        <f t="shared" si="375"/>
        <v>0</v>
      </c>
      <c r="BA519" s="409">
        <f t="shared" si="375"/>
        <v>0</v>
      </c>
    </row>
    <row r="520" spans="1:53" ht="69.75" hidden="1">
      <c r="A520" s="271"/>
      <c r="B520" s="78" t="str">
        <f t="shared" si="365"/>
        <v>1365000530053169</v>
      </c>
      <c r="C520" s="445">
        <v>2023</v>
      </c>
      <c r="D520" s="406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28">
        <v>69</v>
      </c>
      <c r="L520" s="428"/>
      <c r="M520" s="408" t="s">
        <v>415</v>
      </c>
      <c r="N520" s="409">
        <f>IFERROR(VLOOKUP($B520,[5]OAX!$B$51:$S$1085,13,0),0)</f>
        <v>0</v>
      </c>
      <c r="O520" s="409">
        <f>IFERROR(VLOOKUP($B520,[5]OAX!$B$51:$S$1085,14,0),0)</f>
        <v>0</v>
      </c>
      <c r="P520" s="409">
        <f t="shared" si="364"/>
        <v>0</v>
      </c>
      <c r="Q520" s="410" t="s">
        <v>59</v>
      </c>
      <c r="R520" s="411">
        <f>IFERROR(VLOOKUP($B520,[5]OAX!$B$51:$S$1085,17,0),0)</f>
        <v>0</v>
      </c>
      <c r="S520" s="411">
        <f>IFERROR(VLOOKUP($B520,[5]OAX!$B$51:$S$1085,18,0),0)</f>
        <v>0</v>
      </c>
      <c r="T520" s="409">
        <v>0</v>
      </c>
      <c r="U520" s="409">
        <v>0</v>
      </c>
      <c r="V520" s="409">
        <v>0</v>
      </c>
      <c r="W520" s="409">
        <v>0</v>
      </c>
      <c r="X520" s="409">
        <v>0</v>
      </c>
      <c r="Y520" s="409">
        <v>0</v>
      </c>
      <c r="Z520" s="409">
        <v>0</v>
      </c>
      <c r="AA520" s="409">
        <v>0</v>
      </c>
      <c r="AB520" s="409">
        <f t="shared" si="376"/>
        <v>0</v>
      </c>
      <c r="AC520" s="409">
        <f t="shared" si="376"/>
        <v>0</v>
      </c>
      <c r="AD520" s="409">
        <f t="shared" si="369"/>
        <v>0</v>
      </c>
      <c r="AE520" s="409">
        <v>0</v>
      </c>
      <c r="AF520" s="409">
        <v>0</v>
      </c>
      <c r="AG520" s="409">
        <f t="shared" si="370"/>
        <v>0</v>
      </c>
      <c r="AH520" s="409">
        <v>0</v>
      </c>
      <c r="AI520" s="409">
        <v>0</v>
      </c>
      <c r="AJ520" s="409">
        <f t="shared" si="371"/>
        <v>0</v>
      </c>
      <c r="AK520" s="409">
        <v>0</v>
      </c>
      <c r="AL520" s="409">
        <v>0</v>
      </c>
      <c r="AM520" s="409">
        <f t="shared" si="372"/>
        <v>0</v>
      </c>
      <c r="AN520" s="409">
        <v>0</v>
      </c>
      <c r="AO520" s="409">
        <v>0</v>
      </c>
      <c r="AP520" s="409">
        <f t="shared" si="373"/>
        <v>0</v>
      </c>
      <c r="AQ520" s="409">
        <f t="shared" si="377"/>
        <v>0</v>
      </c>
      <c r="AR520" s="409">
        <f t="shared" si="377"/>
        <v>0</v>
      </c>
      <c r="AS520" s="409">
        <f t="shared" si="374"/>
        <v>0</v>
      </c>
      <c r="AT520" s="409">
        <f t="shared" si="378"/>
        <v>0</v>
      </c>
      <c r="AU520" s="409">
        <f t="shared" si="378"/>
        <v>0</v>
      </c>
      <c r="AV520" s="409">
        <v>0</v>
      </c>
      <c r="AW520" s="409">
        <v>0</v>
      </c>
      <c r="AX520" s="409">
        <v>0</v>
      </c>
      <c r="AY520" s="409">
        <v>0</v>
      </c>
      <c r="AZ520" s="409">
        <f t="shared" si="375"/>
        <v>0</v>
      </c>
      <c r="BA520" s="409">
        <f t="shared" si="375"/>
        <v>0</v>
      </c>
    </row>
    <row r="521" spans="1:53" ht="24.75" hidden="1">
      <c r="A521" s="271"/>
      <c r="B521" s="78" t="str">
        <f t="shared" si="365"/>
        <v>1365000530053170</v>
      </c>
      <c r="C521" s="445">
        <v>2023</v>
      </c>
      <c r="D521" s="406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28">
        <v>70</v>
      </c>
      <c r="L521" s="428"/>
      <c r="M521" s="408" t="s">
        <v>416</v>
      </c>
      <c r="N521" s="409">
        <f>IFERROR(VLOOKUP($B521,[5]OAX!$B$51:$S$1085,13,0),0)</f>
        <v>0</v>
      </c>
      <c r="O521" s="409">
        <f>IFERROR(VLOOKUP($B521,[5]OAX!$B$51:$S$1085,14,0),0)</f>
        <v>0</v>
      </c>
      <c r="P521" s="409">
        <f t="shared" si="364"/>
        <v>0</v>
      </c>
      <c r="Q521" s="410" t="s">
        <v>59</v>
      </c>
      <c r="R521" s="411">
        <f>IFERROR(VLOOKUP($B521,[5]OAX!$B$51:$S$1085,17,0),0)</f>
        <v>0</v>
      </c>
      <c r="S521" s="411">
        <f>IFERROR(VLOOKUP($B521,[5]OAX!$B$51:$S$1085,18,0),0)</f>
        <v>0</v>
      </c>
      <c r="T521" s="409">
        <v>0</v>
      </c>
      <c r="U521" s="409">
        <v>0</v>
      </c>
      <c r="V521" s="409">
        <v>0</v>
      </c>
      <c r="W521" s="409">
        <v>0</v>
      </c>
      <c r="X521" s="409">
        <v>0</v>
      </c>
      <c r="Y521" s="409">
        <v>0</v>
      </c>
      <c r="Z521" s="409">
        <v>0</v>
      </c>
      <c r="AA521" s="409">
        <v>0</v>
      </c>
      <c r="AB521" s="409">
        <f t="shared" si="376"/>
        <v>0</v>
      </c>
      <c r="AC521" s="409">
        <f t="shared" si="376"/>
        <v>0</v>
      </c>
      <c r="AD521" s="409">
        <f t="shared" si="369"/>
        <v>0</v>
      </c>
      <c r="AE521" s="409">
        <v>0</v>
      </c>
      <c r="AF521" s="409">
        <v>0</v>
      </c>
      <c r="AG521" s="409">
        <f t="shared" si="370"/>
        <v>0</v>
      </c>
      <c r="AH521" s="409">
        <v>0</v>
      </c>
      <c r="AI521" s="409">
        <v>0</v>
      </c>
      <c r="AJ521" s="409">
        <f t="shared" si="371"/>
        <v>0</v>
      </c>
      <c r="AK521" s="409">
        <v>0</v>
      </c>
      <c r="AL521" s="409">
        <v>0</v>
      </c>
      <c r="AM521" s="409">
        <f t="shared" si="372"/>
        <v>0</v>
      </c>
      <c r="AN521" s="409">
        <v>0</v>
      </c>
      <c r="AO521" s="409">
        <v>0</v>
      </c>
      <c r="AP521" s="409">
        <f t="shared" si="373"/>
        <v>0</v>
      </c>
      <c r="AQ521" s="409">
        <f t="shared" si="377"/>
        <v>0</v>
      </c>
      <c r="AR521" s="409">
        <f t="shared" si="377"/>
        <v>0</v>
      </c>
      <c r="AS521" s="409">
        <f t="shared" si="374"/>
        <v>0</v>
      </c>
      <c r="AT521" s="409">
        <f t="shared" si="378"/>
        <v>0</v>
      </c>
      <c r="AU521" s="409">
        <f t="shared" si="378"/>
        <v>0</v>
      </c>
      <c r="AV521" s="409">
        <v>0</v>
      </c>
      <c r="AW521" s="409">
        <v>0</v>
      </c>
      <c r="AX521" s="409">
        <v>0</v>
      </c>
      <c r="AY521" s="409">
        <v>0</v>
      </c>
      <c r="AZ521" s="409">
        <f t="shared" si="375"/>
        <v>0</v>
      </c>
      <c r="BA521" s="409">
        <f t="shared" si="375"/>
        <v>0</v>
      </c>
    </row>
    <row r="522" spans="1:53" ht="24.75" hidden="1">
      <c r="A522" s="271"/>
      <c r="B522" s="78" t="str">
        <f t="shared" si="365"/>
        <v>1365000530053171</v>
      </c>
      <c r="C522" s="445">
        <v>2023</v>
      </c>
      <c r="D522" s="406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28">
        <v>71</v>
      </c>
      <c r="L522" s="428"/>
      <c r="M522" s="408" t="s">
        <v>417</v>
      </c>
      <c r="N522" s="409">
        <f>IFERROR(VLOOKUP($B522,[5]OAX!$B$51:$S$1085,13,0),0)</f>
        <v>0</v>
      </c>
      <c r="O522" s="409">
        <f>IFERROR(VLOOKUP($B522,[5]OAX!$B$51:$S$1085,14,0),0)</f>
        <v>0</v>
      </c>
      <c r="P522" s="409">
        <f t="shared" ref="P522:P585" si="379">+O522+N522</f>
        <v>0</v>
      </c>
      <c r="Q522" s="410" t="s">
        <v>59</v>
      </c>
      <c r="R522" s="411">
        <f>IFERROR(VLOOKUP($B522,[5]OAX!$B$51:$S$1085,17,0),0)</f>
        <v>0</v>
      </c>
      <c r="S522" s="411">
        <f>IFERROR(VLOOKUP($B522,[5]OAX!$B$51:$S$1085,18,0),0)</f>
        <v>0</v>
      </c>
      <c r="T522" s="409">
        <v>0</v>
      </c>
      <c r="U522" s="409">
        <v>0</v>
      </c>
      <c r="V522" s="409">
        <v>0</v>
      </c>
      <c r="W522" s="409">
        <v>0</v>
      </c>
      <c r="X522" s="409">
        <v>0</v>
      </c>
      <c r="Y522" s="409">
        <v>0</v>
      </c>
      <c r="Z522" s="409">
        <v>0</v>
      </c>
      <c r="AA522" s="409">
        <v>0</v>
      </c>
      <c r="AB522" s="409">
        <f t="shared" si="376"/>
        <v>0</v>
      </c>
      <c r="AC522" s="409">
        <f t="shared" si="376"/>
        <v>0</v>
      </c>
      <c r="AD522" s="409">
        <f t="shared" si="369"/>
        <v>0</v>
      </c>
      <c r="AE522" s="409">
        <v>0</v>
      </c>
      <c r="AF522" s="409">
        <v>0</v>
      </c>
      <c r="AG522" s="409">
        <f t="shared" si="370"/>
        <v>0</v>
      </c>
      <c r="AH522" s="409">
        <v>0</v>
      </c>
      <c r="AI522" s="409">
        <v>0</v>
      </c>
      <c r="AJ522" s="409">
        <f t="shared" si="371"/>
        <v>0</v>
      </c>
      <c r="AK522" s="409">
        <v>0</v>
      </c>
      <c r="AL522" s="409">
        <v>0</v>
      </c>
      <c r="AM522" s="409">
        <f t="shared" si="372"/>
        <v>0</v>
      </c>
      <c r="AN522" s="409">
        <v>0</v>
      </c>
      <c r="AO522" s="409">
        <v>0</v>
      </c>
      <c r="AP522" s="409">
        <f t="shared" si="373"/>
        <v>0</v>
      </c>
      <c r="AQ522" s="409">
        <f t="shared" si="377"/>
        <v>0</v>
      </c>
      <c r="AR522" s="409">
        <f t="shared" si="377"/>
        <v>0</v>
      </c>
      <c r="AS522" s="409">
        <f t="shared" si="374"/>
        <v>0</v>
      </c>
      <c r="AT522" s="409">
        <f t="shared" si="378"/>
        <v>0</v>
      </c>
      <c r="AU522" s="409">
        <f t="shared" si="378"/>
        <v>0</v>
      </c>
      <c r="AV522" s="409">
        <v>0</v>
      </c>
      <c r="AW522" s="409">
        <v>0</v>
      </c>
      <c r="AX522" s="409">
        <v>0</v>
      </c>
      <c r="AY522" s="409">
        <v>0</v>
      </c>
      <c r="AZ522" s="409">
        <f t="shared" si="375"/>
        <v>0</v>
      </c>
      <c r="BA522" s="409">
        <f t="shared" si="375"/>
        <v>0</v>
      </c>
    </row>
    <row r="523" spans="1:53" ht="24.75" hidden="1">
      <c r="A523" s="271"/>
      <c r="B523" s="78" t="str">
        <f t="shared" si="365"/>
        <v>1365000530053172</v>
      </c>
      <c r="C523" s="445">
        <v>2023</v>
      </c>
      <c r="D523" s="406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28">
        <v>72</v>
      </c>
      <c r="L523" s="428"/>
      <c r="M523" s="408" t="s">
        <v>418</v>
      </c>
      <c r="N523" s="409">
        <f>IFERROR(VLOOKUP($B523,[5]OAX!$B$51:$S$1085,13,0),0)</f>
        <v>0</v>
      </c>
      <c r="O523" s="409">
        <f>IFERROR(VLOOKUP($B523,[5]OAX!$B$51:$S$1085,14,0),0)</f>
        <v>0</v>
      </c>
      <c r="P523" s="409">
        <f t="shared" si="379"/>
        <v>0</v>
      </c>
      <c r="Q523" s="410" t="s">
        <v>59</v>
      </c>
      <c r="R523" s="411">
        <f>IFERROR(VLOOKUP($B523,[5]OAX!$B$51:$S$1085,17,0),0)</f>
        <v>0</v>
      </c>
      <c r="S523" s="411">
        <f>IFERROR(VLOOKUP($B523,[5]OAX!$B$51:$S$1085,18,0),0)</f>
        <v>0</v>
      </c>
      <c r="T523" s="409">
        <v>0</v>
      </c>
      <c r="U523" s="409">
        <v>0</v>
      </c>
      <c r="V523" s="409">
        <v>0</v>
      </c>
      <c r="W523" s="409">
        <v>0</v>
      </c>
      <c r="X523" s="409">
        <v>0</v>
      </c>
      <c r="Y523" s="409">
        <v>0</v>
      </c>
      <c r="Z523" s="409">
        <v>0</v>
      </c>
      <c r="AA523" s="409">
        <v>0</v>
      </c>
      <c r="AB523" s="409">
        <f t="shared" si="376"/>
        <v>0</v>
      </c>
      <c r="AC523" s="409">
        <f t="shared" si="376"/>
        <v>0</v>
      </c>
      <c r="AD523" s="409">
        <f t="shared" si="369"/>
        <v>0</v>
      </c>
      <c r="AE523" s="409">
        <v>0</v>
      </c>
      <c r="AF523" s="409">
        <v>0</v>
      </c>
      <c r="AG523" s="409">
        <f t="shared" si="370"/>
        <v>0</v>
      </c>
      <c r="AH523" s="409">
        <v>0</v>
      </c>
      <c r="AI523" s="409">
        <v>0</v>
      </c>
      <c r="AJ523" s="409">
        <f t="shared" si="371"/>
        <v>0</v>
      </c>
      <c r="AK523" s="409">
        <v>0</v>
      </c>
      <c r="AL523" s="409">
        <v>0</v>
      </c>
      <c r="AM523" s="409">
        <f t="shared" si="372"/>
        <v>0</v>
      </c>
      <c r="AN523" s="409">
        <v>0</v>
      </c>
      <c r="AO523" s="409">
        <v>0</v>
      </c>
      <c r="AP523" s="409">
        <f t="shared" si="373"/>
        <v>0</v>
      </c>
      <c r="AQ523" s="409">
        <f t="shared" si="377"/>
        <v>0</v>
      </c>
      <c r="AR523" s="409">
        <f t="shared" si="377"/>
        <v>0</v>
      </c>
      <c r="AS523" s="409">
        <f t="shared" si="374"/>
        <v>0</v>
      </c>
      <c r="AT523" s="409">
        <f t="shared" si="378"/>
        <v>0</v>
      </c>
      <c r="AU523" s="409">
        <f t="shared" si="378"/>
        <v>0</v>
      </c>
      <c r="AV523" s="409">
        <v>0</v>
      </c>
      <c r="AW523" s="409">
        <v>0</v>
      </c>
      <c r="AX523" s="409">
        <v>0</v>
      </c>
      <c r="AY523" s="409">
        <v>0</v>
      </c>
      <c r="AZ523" s="409">
        <f t="shared" si="375"/>
        <v>0</v>
      </c>
      <c r="BA523" s="409">
        <f t="shared" si="375"/>
        <v>0</v>
      </c>
    </row>
    <row r="524" spans="1:53" ht="24.75" hidden="1">
      <c r="A524" s="271"/>
      <c r="B524" s="78" t="str">
        <f t="shared" si="365"/>
        <v>1365000530053173</v>
      </c>
      <c r="C524" s="445">
        <v>2023</v>
      </c>
      <c r="D524" s="406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28">
        <v>73</v>
      </c>
      <c r="L524" s="428"/>
      <c r="M524" s="408" t="s">
        <v>419</v>
      </c>
      <c r="N524" s="409">
        <f>IFERROR(VLOOKUP($B524,[5]OAX!$B$51:$S$1085,13,0),0)</f>
        <v>0</v>
      </c>
      <c r="O524" s="409">
        <f>IFERROR(VLOOKUP($B524,[5]OAX!$B$51:$S$1085,14,0),0)</f>
        <v>0</v>
      </c>
      <c r="P524" s="409">
        <f t="shared" si="379"/>
        <v>0</v>
      </c>
      <c r="Q524" s="410" t="s">
        <v>59</v>
      </c>
      <c r="R524" s="411">
        <f>IFERROR(VLOOKUP($B524,[5]OAX!$B$51:$S$1085,17,0),0)</f>
        <v>0</v>
      </c>
      <c r="S524" s="411">
        <f>IFERROR(VLOOKUP($B524,[5]OAX!$B$51:$S$1085,18,0),0)</f>
        <v>0</v>
      </c>
      <c r="T524" s="409">
        <v>0</v>
      </c>
      <c r="U524" s="409">
        <v>0</v>
      </c>
      <c r="V524" s="409">
        <v>0</v>
      </c>
      <c r="W524" s="409">
        <v>0</v>
      </c>
      <c r="X524" s="409">
        <v>0</v>
      </c>
      <c r="Y524" s="409">
        <v>0</v>
      </c>
      <c r="Z524" s="409">
        <v>0</v>
      </c>
      <c r="AA524" s="409">
        <v>0</v>
      </c>
      <c r="AB524" s="409">
        <f t="shared" si="376"/>
        <v>0</v>
      </c>
      <c r="AC524" s="409">
        <f t="shared" si="376"/>
        <v>0</v>
      </c>
      <c r="AD524" s="409">
        <f t="shared" si="369"/>
        <v>0</v>
      </c>
      <c r="AE524" s="409">
        <v>0</v>
      </c>
      <c r="AF524" s="409">
        <v>0</v>
      </c>
      <c r="AG524" s="409">
        <f t="shared" si="370"/>
        <v>0</v>
      </c>
      <c r="AH524" s="409">
        <v>0</v>
      </c>
      <c r="AI524" s="409">
        <v>0</v>
      </c>
      <c r="AJ524" s="409">
        <f t="shared" si="371"/>
        <v>0</v>
      </c>
      <c r="AK524" s="409">
        <v>0</v>
      </c>
      <c r="AL524" s="409">
        <v>0</v>
      </c>
      <c r="AM524" s="409">
        <f t="shared" si="372"/>
        <v>0</v>
      </c>
      <c r="AN524" s="409">
        <v>0</v>
      </c>
      <c r="AO524" s="409">
        <v>0</v>
      </c>
      <c r="AP524" s="409">
        <f t="shared" si="373"/>
        <v>0</v>
      </c>
      <c r="AQ524" s="409">
        <f t="shared" si="377"/>
        <v>0</v>
      </c>
      <c r="AR524" s="409">
        <f t="shared" si="377"/>
        <v>0</v>
      </c>
      <c r="AS524" s="409">
        <f t="shared" si="374"/>
        <v>0</v>
      </c>
      <c r="AT524" s="409">
        <f t="shared" si="378"/>
        <v>0</v>
      </c>
      <c r="AU524" s="409">
        <f t="shared" si="378"/>
        <v>0</v>
      </c>
      <c r="AV524" s="409">
        <v>0</v>
      </c>
      <c r="AW524" s="409">
        <v>0</v>
      </c>
      <c r="AX524" s="409">
        <v>0</v>
      </c>
      <c r="AY524" s="409">
        <v>0</v>
      </c>
      <c r="AZ524" s="409">
        <f t="shared" si="375"/>
        <v>0</v>
      </c>
      <c r="BA524" s="409">
        <f t="shared" si="375"/>
        <v>0</v>
      </c>
    </row>
    <row r="525" spans="1:53" ht="46.5" hidden="1">
      <c r="A525" s="271"/>
      <c r="B525" s="78" t="str">
        <f t="shared" si="365"/>
        <v>1365000530053174</v>
      </c>
      <c r="C525" s="445">
        <v>2023</v>
      </c>
      <c r="D525" s="406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28">
        <v>74</v>
      </c>
      <c r="L525" s="428"/>
      <c r="M525" s="408" t="s">
        <v>420</v>
      </c>
      <c r="N525" s="409">
        <f>IFERROR(VLOOKUP($B525,[5]OAX!$B$51:$S$1085,13,0),0)</f>
        <v>0</v>
      </c>
      <c r="O525" s="409">
        <f>IFERROR(VLOOKUP($B525,[5]OAX!$B$51:$S$1085,14,0),0)</f>
        <v>0</v>
      </c>
      <c r="P525" s="409">
        <f t="shared" si="379"/>
        <v>0</v>
      </c>
      <c r="Q525" s="410" t="s">
        <v>59</v>
      </c>
      <c r="R525" s="411">
        <f>IFERROR(VLOOKUP($B525,[5]OAX!$B$51:$S$1085,17,0),0)</f>
        <v>0</v>
      </c>
      <c r="S525" s="411">
        <f>IFERROR(VLOOKUP($B525,[5]OAX!$B$51:$S$1085,18,0),0)</f>
        <v>0</v>
      </c>
      <c r="T525" s="409">
        <v>0</v>
      </c>
      <c r="U525" s="409">
        <v>0</v>
      </c>
      <c r="V525" s="409">
        <v>0</v>
      </c>
      <c r="W525" s="409">
        <v>0</v>
      </c>
      <c r="X525" s="409">
        <v>0</v>
      </c>
      <c r="Y525" s="409">
        <v>0</v>
      </c>
      <c r="Z525" s="409">
        <v>0</v>
      </c>
      <c r="AA525" s="409">
        <v>0</v>
      </c>
      <c r="AB525" s="409">
        <f t="shared" si="376"/>
        <v>0</v>
      </c>
      <c r="AC525" s="409">
        <f t="shared" si="376"/>
        <v>0</v>
      </c>
      <c r="AD525" s="409">
        <f t="shared" si="369"/>
        <v>0</v>
      </c>
      <c r="AE525" s="409">
        <v>0</v>
      </c>
      <c r="AF525" s="409">
        <v>0</v>
      </c>
      <c r="AG525" s="409">
        <f t="shared" si="370"/>
        <v>0</v>
      </c>
      <c r="AH525" s="409">
        <v>0</v>
      </c>
      <c r="AI525" s="409">
        <v>0</v>
      </c>
      <c r="AJ525" s="409">
        <f t="shared" si="371"/>
        <v>0</v>
      </c>
      <c r="AK525" s="409">
        <v>0</v>
      </c>
      <c r="AL525" s="409">
        <v>0</v>
      </c>
      <c r="AM525" s="409">
        <f t="shared" si="372"/>
        <v>0</v>
      </c>
      <c r="AN525" s="409">
        <v>0</v>
      </c>
      <c r="AO525" s="409">
        <v>0</v>
      </c>
      <c r="AP525" s="409">
        <f t="shared" si="373"/>
        <v>0</v>
      </c>
      <c r="AQ525" s="409">
        <f t="shared" si="377"/>
        <v>0</v>
      </c>
      <c r="AR525" s="409">
        <f t="shared" si="377"/>
        <v>0</v>
      </c>
      <c r="AS525" s="409">
        <f t="shared" si="374"/>
        <v>0</v>
      </c>
      <c r="AT525" s="409">
        <f t="shared" si="378"/>
        <v>0</v>
      </c>
      <c r="AU525" s="409">
        <f t="shared" si="378"/>
        <v>0</v>
      </c>
      <c r="AV525" s="409">
        <v>0</v>
      </c>
      <c r="AW525" s="409">
        <v>0</v>
      </c>
      <c r="AX525" s="409">
        <v>0</v>
      </c>
      <c r="AY525" s="409">
        <v>0</v>
      </c>
      <c r="AZ525" s="409">
        <f t="shared" si="375"/>
        <v>0</v>
      </c>
      <c r="BA525" s="409">
        <f t="shared" si="375"/>
        <v>0</v>
      </c>
    </row>
    <row r="526" spans="1:53" ht="24.75" hidden="1">
      <c r="A526" s="271"/>
      <c r="B526" s="78" t="str">
        <f t="shared" si="365"/>
        <v>1365000530053175</v>
      </c>
      <c r="C526" s="445">
        <v>2023</v>
      </c>
      <c r="D526" s="406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28">
        <v>75</v>
      </c>
      <c r="L526" s="428"/>
      <c r="M526" s="408" t="s">
        <v>421</v>
      </c>
      <c r="N526" s="409">
        <f>IFERROR(VLOOKUP($B526,[5]OAX!$B$51:$S$1085,13,0),0)</f>
        <v>0</v>
      </c>
      <c r="O526" s="409">
        <f>IFERROR(VLOOKUP($B526,[5]OAX!$B$51:$S$1085,14,0),0)</f>
        <v>0</v>
      </c>
      <c r="P526" s="409">
        <f t="shared" si="379"/>
        <v>0</v>
      </c>
      <c r="Q526" s="410" t="s">
        <v>59</v>
      </c>
      <c r="R526" s="411">
        <f>IFERROR(VLOOKUP($B526,[5]OAX!$B$51:$S$1085,17,0),0)</f>
        <v>0</v>
      </c>
      <c r="S526" s="411">
        <f>IFERROR(VLOOKUP($B526,[5]OAX!$B$51:$S$1085,18,0),0)</f>
        <v>0</v>
      </c>
      <c r="T526" s="409">
        <v>0</v>
      </c>
      <c r="U526" s="409">
        <v>0</v>
      </c>
      <c r="V526" s="409">
        <v>0</v>
      </c>
      <c r="W526" s="409">
        <v>0</v>
      </c>
      <c r="X526" s="409">
        <v>0</v>
      </c>
      <c r="Y526" s="409">
        <v>0</v>
      </c>
      <c r="Z526" s="409">
        <v>0</v>
      </c>
      <c r="AA526" s="409">
        <v>0</v>
      </c>
      <c r="AB526" s="409">
        <f t="shared" si="376"/>
        <v>0</v>
      </c>
      <c r="AC526" s="409">
        <f t="shared" si="376"/>
        <v>0</v>
      </c>
      <c r="AD526" s="409">
        <f t="shared" si="369"/>
        <v>0</v>
      </c>
      <c r="AE526" s="409">
        <v>0</v>
      </c>
      <c r="AF526" s="409">
        <v>0</v>
      </c>
      <c r="AG526" s="409">
        <f t="shared" si="370"/>
        <v>0</v>
      </c>
      <c r="AH526" s="409">
        <v>0</v>
      </c>
      <c r="AI526" s="409">
        <v>0</v>
      </c>
      <c r="AJ526" s="409">
        <f t="shared" si="371"/>
        <v>0</v>
      </c>
      <c r="AK526" s="409">
        <v>0</v>
      </c>
      <c r="AL526" s="409">
        <v>0</v>
      </c>
      <c r="AM526" s="409">
        <f t="shared" si="372"/>
        <v>0</v>
      </c>
      <c r="AN526" s="409">
        <v>0</v>
      </c>
      <c r="AO526" s="409">
        <v>0</v>
      </c>
      <c r="AP526" s="409">
        <f t="shared" si="373"/>
        <v>0</v>
      </c>
      <c r="AQ526" s="409">
        <f t="shared" si="377"/>
        <v>0</v>
      </c>
      <c r="AR526" s="409">
        <f t="shared" si="377"/>
        <v>0</v>
      </c>
      <c r="AS526" s="409">
        <f t="shared" si="374"/>
        <v>0</v>
      </c>
      <c r="AT526" s="409">
        <f t="shared" si="378"/>
        <v>0</v>
      </c>
      <c r="AU526" s="409">
        <f t="shared" si="378"/>
        <v>0</v>
      </c>
      <c r="AV526" s="409">
        <v>0</v>
      </c>
      <c r="AW526" s="409">
        <v>0</v>
      </c>
      <c r="AX526" s="409">
        <v>0</v>
      </c>
      <c r="AY526" s="409">
        <v>0</v>
      </c>
      <c r="AZ526" s="409">
        <f t="shared" si="375"/>
        <v>0</v>
      </c>
      <c r="BA526" s="409">
        <f t="shared" si="375"/>
        <v>0</v>
      </c>
    </row>
    <row r="527" spans="1:53" ht="24.75" hidden="1">
      <c r="A527" s="271"/>
      <c r="B527" s="78" t="str">
        <f t="shared" si="365"/>
        <v>1365000530053176</v>
      </c>
      <c r="C527" s="445">
        <v>2023</v>
      </c>
      <c r="D527" s="406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28">
        <v>76</v>
      </c>
      <c r="L527" s="428"/>
      <c r="M527" s="408" t="s">
        <v>422</v>
      </c>
      <c r="N527" s="409">
        <f>IFERROR(VLOOKUP($B527,[5]OAX!$B$51:$S$1085,13,0),0)</f>
        <v>0</v>
      </c>
      <c r="O527" s="409">
        <f>IFERROR(VLOOKUP($B527,[5]OAX!$B$51:$S$1085,14,0),0)</f>
        <v>0</v>
      </c>
      <c r="P527" s="409">
        <f t="shared" si="379"/>
        <v>0</v>
      </c>
      <c r="Q527" s="410" t="s">
        <v>59</v>
      </c>
      <c r="R527" s="411">
        <f>IFERROR(VLOOKUP($B527,[5]OAX!$B$51:$S$1085,17,0),0)</f>
        <v>0</v>
      </c>
      <c r="S527" s="411">
        <f>IFERROR(VLOOKUP($B527,[5]OAX!$B$51:$S$1085,18,0),0)</f>
        <v>0</v>
      </c>
      <c r="T527" s="409">
        <v>0</v>
      </c>
      <c r="U527" s="409">
        <v>0</v>
      </c>
      <c r="V527" s="409">
        <v>0</v>
      </c>
      <c r="W527" s="409">
        <v>0</v>
      </c>
      <c r="X527" s="409">
        <v>0</v>
      </c>
      <c r="Y527" s="409">
        <v>0</v>
      </c>
      <c r="Z527" s="409">
        <v>0</v>
      </c>
      <c r="AA527" s="409">
        <v>0</v>
      </c>
      <c r="AB527" s="409">
        <f t="shared" si="376"/>
        <v>0</v>
      </c>
      <c r="AC527" s="409">
        <f t="shared" si="376"/>
        <v>0</v>
      </c>
      <c r="AD527" s="409">
        <f t="shared" si="369"/>
        <v>0</v>
      </c>
      <c r="AE527" s="409">
        <v>0</v>
      </c>
      <c r="AF527" s="409">
        <v>0</v>
      </c>
      <c r="AG527" s="409">
        <f t="shared" si="370"/>
        <v>0</v>
      </c>
      <c r="AH527" s="409">
        <v>0</v>
      </c>
      <c r="AI527" s="409">
        <v>0</v>
      </c>
      <c r="AJ527" s="409">
        <f t="shared" si="371"/>
        <v>0</v>
      </c>
      <c r="AK527" s="409">
        <v>0</v>
      </c>
      <c r="AL527" s="409">
        <v>0</v>
      </c>
      <c r="AM527" s="409">
        <f t="shared" si="372"/>
        <v>0</v>
      </c>
      <c r="AN527" s="409">
        <v>0</v>
      </c>
      <c r="AO527" s="409">
        <v>0</v>
      </c>
      <c r="AP527" s="409">
        <f t="shared" si="373"/>
        <v>0</v>
      </c>
      <c r="AQ527" s="409">
        <f t="shared" si="377"/>
        <v>0</v>
      </c>
      <c r="AR527" s="409">
        <f t="shared" si="377"/>
        <v>0</v>
      </c>
      <c r="AS527" s="409">
        <f t="shared" si="374"/>
        <v>0</v>
      </c>
      <c r="AT527" s="409">
        <f t="shared" si="378"/>
        <v>0</v>
      </c>
      <c r="AU527" s="409">
        <f t="shared" si="378"/>
        <v>0</v>
      </c>
      <c r="AV527" s="409">
        <v>0</v>
      </c>
      <c r="AW527" s="409">
        <v>0</v>
      </c>
      <c r="AX527" s="409">
        <v>0</v>
      </c>
      <c r="AY527" s="409">
        <v>0</v>
      </c>
      <c r="AZ527" s="409">
        <f t="shared" si="375"/>
        <v>0</v>
      </c>
      <c r="BA527" s="409">
        <f t="shared" si="375"/>
        <v>0</v>
      </c>
    </row>
    <row r="528" spans="1:53" ht="24.75" hidden="1">
      <c r="A528" s="271"/>
      <c r="B528" s="78" t="str">
        <f t="shared" si="365"/>
        <v>1365000530053177</v>
      </c>
      <c r="C528" s="445">
        <v>2023</v>
      </c>
      <c r="D528" s="406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28">
        <v>77</v>
      </c>
      <c r="L528" s="428"/>
      <c r="M528" s="408" t="s">
        <v>423</v>
      </c>
      <c r="N528" s="409">
        <f>IFERROR(VLOOKUP($B528,[5]OAX!$B$51:$S$1085,13,0),0)</f>
        <v>0</v>
      </c>
      <c r="O528" s="409">
        <f>IFERROR(VLOOKUP($B528,[5]OAX!$B$51:$S$1085,14,0),0)</f>
        <v>0</v>
      </c>
      <c r="P528" s="409">
        <f t="shared" si="379"/>
        <v>0</v>
      </c>
      <c r="Q528" s="410" t="s">
        <v>59</v>
      </c>
      <c r="R528" s="411">
        <f>IFERROR(VLOOKUP($B528,[5]OAX!$B$51:$S$1085,17,0),0)</f>
        <v>0</v>
      </c>
      <c r="S528" s="411">
        <f>IFERROR(VLOOKUP($B528,[5]OAX!$B$51:$S$1085,18,0),0)</f>
        <v>0</v>
      </c>
      <c r="T528" s="409">
        <v>0</v>
      </c>
      <c r="U528" s="409">
        <v>0</v>
      </c>
      <c r="V528" s="409">
        <v>0</v>
      </c>
      <c r="W528" s="409">
        <v>0</v>
      </c>
      <c r="X528" s="409">
        <v>0</v>
      </c>
      <c r="Y528" s="409">
        <v>0</v>
      </c>
      <c r="Z528" s="409">
        <v>0</v>
      </c>
      <c r="AA528" s="409">
        <v>0</v>
      </c>
      <c r="AB528" s="409">
        <f t="shared" si="376"/>
        <v>0</v>
      </c>
      <c r="AC528" s="409">
        <f t="shared" si="376"/>
        <v>0</v>
      </c>
      <c r="AD528" s="409">
        <f t="shared" si="369"/>
        <v>0</v>
      </c>
      <c r="AE528" s="409">
        <v>0</v>
      </c>
      <c r="AF528" s="409">
        <v>0</v>
      </c>
      <c r="AG528" s="409">
        <f t="shared" si="370"/>
        <v>0</v>
      </c>
      <c r="AH528" s="409">
        <v>0</v>
      </c>
      <c r="AI528" s="409">
        <v>0</v>
      </c>
      <c r="AJ528" s="409">
        <f t="shared" si="371"/>
        <v>0</v>
      </c>
      <c r="AK528" s="409">
        <v>0</v>
      </c>
      <c r="AL528" s="409">
        <v>0</v>
      </c>
      <c r="AM528" s="409">
        <f t="shared" si="372"/>
        <v>0</v>
      </c>
      <c r="AN528" s="409">
        <v>0</v>
      </c>
      <c r="AO528" s="409">
        <v>0</v>
      </c>
      <c r="AP528" s="409">
        <f t="shared" si="373"/>
        <v>0</v>
      </c>
      <c r="AQ528" s="409">
        <f t="shared" si="377"/>
        <v>0</v>
      </c>
      <c r="AR528" s="409">
        <f t="shared" si="377"/>
        <v>0</v>
      </c>
      <c r="AS528" s="409">
        <f t="shared" si="374"/>
        <v>0</v>
      </c>
      <c r="AT528" s="409">
        <f t="shared" si="378"/>
        <v>0</v>
      </c>
      <c r="AU528" s="409">
        <f t="shared" si="378"/>
        <v>0</v>
      </c>
      <c r="AV528" s="409">
        <v>0</v>
      </c>
      <c r="AW528" s="409">
        <v>0</v>
      </c>
      <c r="AX528" s="409">
        <v>0</v>
      </c>
      <c r="AY528" s="409">
        <v>0</v>
      </c>
      <c r="AZ528" s="409">
        <f t="shared" si="375"/>
        <v>0</v>
      </c>
      <c r="BA528" s="409">
        <f t="shared" si="375"/>
        <v>0</v>
      </c>
    </row>
    <row r="529" spans="1:53" ht="24.75" hidden="1">
      <c r="A529" s="271"/>
      <c r="B529" s="78" t="str">
        <f t="shared" si="365"/>
        <v>1365000530053178</v>
      </c>
      <c r="C529" s="445">
        <v>2023</v>
      </c>
      <c r="D529" s="406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28">
        <v>78</v>
      </c>
      <c r="L529" s="428"/>
      <c r="M529" s="408" t="s">
        <v>424</v>
      </c>
      <c r="N529" s="409">
        <f>IFERROR(VLOOKUP($B529,[5]OAX!$B$51:$S$1085,13,0),0)</f>
        <v>0</v>
      </c>
      <c r="O529" s="409">
        <f>IFERROR(VLOOKUP($B529,[5]OAX!$B$51:$S$1085,14,0),0)</f>
        <v>0</v>
      </c>
      <c r="P529" s="409">
        <f t="shared" si="379"/>
        <v>0</v>
      </c>
      <c r="Q529" s="410" t="s">
        <v>59</v>
      </c>
      <c r="R529" s="411">
        <f>IFERROR(VLOOKUP($B529,[5]OAX!$B$51:$S$1085,17,0),0)</f>
        <v>0</v>
      </c>
      <c r="S529" s="411">
        <f>IFERROR(VLOOKUP($B529,[5]OAX!$B$51:$S$1085,18,0),0)</f>
        <v>0</v>
      </c>
      <c r="T529" s="409">
        <v>0</v>
      </c>
      <c r="U529" s="409">
        <v>0</v>
      </c>
      <c r="V529" s="409">
        <v>0</v>
      </c>
      <c r="W529" s="409">
        <v>0</v>
      </c>
      <c r="X529" s="409">
        <v>0</v>
      </c>
      <c r="Y529" s="409">
        <v>0</v>
      </c>
      <c r="Z529" s="409">
        <v>0</v>
      </c>
      <c r="AA529" s="409">
        <v>0</v>
      </c>
      <c r="AB529" s="409">
        <f t="shared" si="376"/>
        <v>0</v>
      </c>
      <c r="AC529" s="409">
        <f t="shared" si="376"/>
        <v>0</v>
      </c>
      <c r="AD529" s="409">
        <f t="shared" si="369"/>
        <v>0</v>
      </c>
      <c r="AE529" s="409">
        <v>0</v>
      </c>
      <c r="AF529" s="409">
        <v>0</v>
      </c>
      <c r="AG529" s="409">
        <f t="shared" si="370"/>
        <v>0</v>
      </c>
      <c r="AH529" s="409">
        <v>0</v>
      </c>
      <c r="AI529" s="409">
        <v>0</v>
      </c>
      <c r="AJ529" s="409">
        <f t="shared" si="371"/>
        <v>0</v>
      </c>
      <c r="AK529" s="409">
        <v>0</v>
      </c>
      <c r="AL529" s="409">
        <v>0</v>
      </c>
      <c r="AM529" s="409">
        <f t="shared" si="372"/>
        <v>0</v>
      </c>
      <c r="AN529" s="409">
        <v>0</v>
      </c>
      <c r="AO529" s="409">
        <v>0</v>
      </c>
      <c r="AP529" s="409">
        <f t="shared" si="373"/>
        <v>0</v>
      </c>
      <c r="AQ529" s="409">
        <f t="shared" si="377"/>
        <v>0</v>
      </c>
      <c r="AR529" s="409">
        <f t="shared" si="377"/>
        <v>0</v>
      </c>
      <c r="AS529" s="409">
        <f t="shared" si="374"/>
        <v>0</v>
      </c>
      <c r="AT529" s="409">
        <f t="shared" si="378"/>
        <v>0</v>
      </c>
      <c r="AU529" s="409">
        <f t="shared" si="378"/>
        <v>0</v>
      </c>
      <c r="AV529" s="409">
        <v>0</v>
      </c>
      <c r="AW529" s="409">
        <v>0</v>
      </c>
      <c r="AX529" s="409">
        <v>0</v>
      </c>
      <c r="AY529" s="409">
        <v>0</v>
      </c>
      <c r="AZ529" s="409">
        <f t="shared" si="375"/>
        <v>0</v>
      </c>
      <c r="BA529" s="409">
        <f t="shared" si="375"/>
        <v>0</v>
      </c>
    </row>
    <row r="530" spans="1:53" ht="24.75" hidden="1">
      <c r="A530" s="271"/>
      <c r="B530" s="78" t="str">
        <f t="shared" si="365"/>
        <v>1365000530053179</v>
      </c>
      <c r="C530" s="445">
        <v>2023</v>
      </c>
      <c r="D530" s="406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28">
        <v>79</v>
      </c>
      <c r="L530" s="428"/>
      <c r="M530" s="408" t="s">
        <v>425</v>
      </c>
      <c r="N530" s="409">
        <f>IFERROR(VLOOKUP($B530,[5]OAX!$B$51:$S$1085,13,0),0)</f>
        <v>0</v>
      </c>
      <c r="O530" s="409">
        <f>IFERROR(VLOOKUP($B530,[5]OAX!$B$51:$S$1085,14,0),0)</f>
        <v>0</v>
      </c>
      <c r="P530" s="409">
        <f t="shared" si="379"/>
        <v>0</v>
      </c>
      <c r="Q530" s="410" t="s">
        <v>59</v>
      </c>
      <c r="R530" s="411">
        <f>IFERROR(VLOOKUP($B530,[5]OAX!$B$51:$S$1085,17,0),0)</f>
        <v>0</v>
      </c>
      <c r="S530" s="411">
        <f>IFERROR(VLOOKUP($B530,[5]OAX!$B$51:$S$1085,18,0),0)</f>
        <v>0</v>
      </c>
      <c r="T530" s="409">
        <v>0</v>
      </c>
      <c r="U530" s="409">
        <v>0</v>
      </c>
      <c r="V530" s="409">
        <v>0</v>
      </c>
      <c r="W530" s="409">
        <v>0</v>
      </c>
      <c r="X530" s="409">
        <v>0</v>
      </c>
      <c r="Y530" s="409">
        <v>0</v>
      </c>
      <c r="Z530" s="409">
        <v>0</v>
      </c>
      <c r="AA530" s="409">
        <v>0</v>
      </c>
      <c r="AB530" s="409">
        <f t="shared" si="376"/>
        <v>0</v>
      </c>
      <c r="AC530" s="409">
        <f t="shared" si="376"/>
        <v>0</v>
      </c>
      <c r="AD530" s="409">
        <f t="shared" si="369"/>
        <v>0</v>
      </c>
      <c r="AE530" s="409">
        <v>0</v>
      </c>
      <c r="AF530" s="409">
        <v>0</v>
      </c>
      <c r="AG530" s="409">
        <f t="shared" si="370"/>
        <v>0</v>
      </c>
      <c r="AH530" s="409">
        <v>0</v>
      </c>
      <c r="AI530" s="409">
        <v>0</v>
      </c>
      <c r="AJ530" s="409">
        <f t="shared" si="371"/>
        <v>0</v>
      </c>
      <c r="AK530" s="409">
        <v>0</v>
      </c>
      <c r="AL530" s="409">
        <v>0</v>
      </c>
      <c r="AM530" s="409">
        <f t="shared" si="372"/>
        <v>0</v>
      </c>
      <c r="AN530" s="409">
        <v>0</v>
      </c>
      <c r="AO530" s="409">
        <v>0</v>
      </c>
      <c r="AP530" s="409">
        <f t="shared" si="373"/>
        <v>0</v>
      </c>
      <c r="AQ530" s="409">
        <f t="shared" si="377"/>
        <v>0</v>
      </c>
      <c r="AR530" s="409">
        <f t="shared" si="377"/>
        <v>0</v>
      </c>
      <c r="AS530" s="409">
        <f t="shared" si="374"/>
        <v>0</v>
      </c>
      <c r="AT530" s="409">
        <f t="shared" si="378"/>
        <v>0</v>
      </c>
      <c r="AU530" s="409">
        <f t="shared" si="378"/>
        <v>0</v>
      </c>
      <c r="AV530" s="409">
        <v>0</v>
      </c>
      <c r="AW530" s="409">
        <v>0</v>
      </c>
      <c r="AX530" s="409">
        <v>0</v>
      </c>
      <c r="AY530" s="409">
        <v>0</v>
      </c>
      <c r="AZ530" s="409">
        <f t="shared" si="375"/>
        <v>0</v>
      </c>
      <c r="BA530" s="409">
        <f t="shared" si="375"/>
        <v>0</v>
      </c>
    </row>
    <row r="531" spans="1:53" ht="24.75" hidden="1">
      <c r="A531" s="271"/>
      <c r="B531" s="78" t="str">
        <f t="shared" si="365"/>
        <v>1365000530053180</v>
      </c>
      <c r="C531" s="445">
        <v>2023</v>
      </c>
      <c r="D531" s="406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28">
        <v>80</v>
      </c>
      <c r="L531" s="428"/>
      <c r="M531" s="408" t="s">
        <v>426</v>
      </c>
      <c r="N531" s="409">
        <f>IFERROR(VLOOKUP($B531,[5]OAX!$B$51:$S$1085,13,0),0)</f>
        <v>0</v>
      </c>
      <c r="O531" s="409">
        <f>IFERROR(VLOOKUP($B531,[5]OAX!$B$51:$S$1085,14,0),0)</f>
        <v>0</v>
      </c>
      <c r="P531" s="409">
        <f t="shared" si="379"/>
        <v>0</v>
      </c>
      <c r="Q531" s="410" t="s">
        <v>59</v>
      </c>
      <c r="R531" s="411">
        <f>IFERROR(VLOOKUP($B531,[5]OAX!$B$51:$S$1085,17,0),0)</f>
        <v>0</v>
      </c>
      <c r="S531" s="411">
        <f>IFERROR(VLOOKUP($B531,[5]OAX!$B$51:$S$1085,18,0),0)</f>
        <v>0</v>
      </c>
      <c r="T531" s="409">
        <v>0</v>
      </c>
      <c r="U531" s="409">
        <v>0</v>
      </c>
      <c r="V531" s="409">
        <v>0</v>
      </c>
      <c r="W531" s="409">
        <v>0</v>
      </c>
      <c r="X531" s="409">
        <v>0</v>
      </c>
      <c r="Y531" s="409">
        <v>0</v>
      </c>
      <c r="Z531" s="409">
        <v>0</v>
      </c>
      <c r="AA531" s="409">
        <v>0</v>
      </c>
      <c r="AB531" s="409">
        <f t="shared" si="376"/>
        <v>0</v>
      </c>
      <c r="AC531" s="409">
        <f t="shared" si="376"/>
        <v>0</v>
      </c>
      <c r="AD531" s="409">
        <f t="shared" si="369"/>
        <v>0</v>
      </c>
      <c r="AE531" s="409">
        <v>0</v>
      </c>
      <c r="AF531" s="409">
        <v>0</v>
      </c>
      <c r="AG531" s="409">
        <f t="shared" si="370"/>
        <v>0</v>
      </c>
      <c r="AH531" s="409">
        <v>0</v>
      </c>
      <c r="AI531" s="409">
        <v>0</v>
      </c>
      <c r="AJ531" s="409">
        <f t="shared" si="371"/>
        <v>0</v>
      </c>
      <c r="AK531" s="409">
        <v>0</v>
      </c>
      <c r="AL531" s="409">
        <v>0</v>
      </c>
      <c r="AM531" s="409">
        <f t="shared" si="372"/>
        <v>0</v>
      </c>
      <c r="AN531" s="409">
        <v>0</v>
      </c>
      <c r="AO531" s="409">
        <v>0</v>
      </c>
      <c r="AP531" s="409">
        <f t="shared" si="373"/>
        <v>0</v>
      </c>
      <c r="AQ531" s="409">
        <f t="shared" si="377"/>
        <v>0</v>
      </c>
      <c r="AR531" s="409">
        <f t="shared" si="377"/>
        <v>0</v>
      </c>
      <c r="AS531" s="409">
        <f t="shared" si="374"/>
        <v>0</v>
      </c>
      <c r="AT531" s="409">
        <f t="shared" si="378"/>
        <v>0</v>
      </c>
      <c r="AU531" s="409">
        <f t="shared" si="378"/>
        <v>0</v>
      </c>
      <c r="AV531" s="409">
        <v>0</v>
      </c>
      <c r="AW531" s="409">
        <v>0</v>
      </c>
      <c r="AX531" s="409">
        <v>0</v>
      </c>
      <c r="AY531" s="409">
        <v>0</v>
      </c>
      <c r="AZ531" s="409">
        <f t="shared" si="375"/>
        <v>0</v>
      </c>
      <c r="BA531" s="409">
        <f t="shared" si="375"/>
        <v>0</v>
      </c>
    </row>
    <row r="532" spans="1:53" ht="24.75" hidden="1">
      <c r="A532" s="271"/>
      <c r="B532" s="78" t="str">
        <f t="shared" si="365"/>
        <v>1365000530053181</v>
      </c>
      <c r="C532" s="445">
        <v>2023</v>
      </c>
      <c r="D532" s="406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28">
        <v>81</v>
      </c>
      <c r="L532" s="428"/>
      <c r="M532" s="408" t="s">
        <v>427</v>
      </c>
      <c r="N532" s="409">
        <f>IFERROR(VLOOKUP($B532,[5]OAX!$B$51:$S$1085,13,0),0)</f>
        <v>0</v>
      </c>
      <c r="O532" s="409">
        <f>IFERROR(VLOOKUP($B532,[5]OAX!$B$51:$S$1085,14,0),0)</f>
        <v>0</v>
      </c>
      <c r="P532" s="409">
        <f t="shared" si="379"/>
        <v>0</v>
      </c>
      <c r="Q532" s="410" t="s">
        <v>59</v>
      </c>
      <c r="R532" s="411">
        <f>IFERROR(VLOOKUP($B532,[5]OAX!$B$51:$S$1085,17,0),0)</f>
        <v>0</v>
      </c>
      <c r="S532" s="411">
        <f>IFERROR(VLOOKUP($B532,[5]OAX!$B$51:$S$1085,18,0),0)</f>
        <v>0</v>
      </c>
      <c r="T532" s="409">
        <v>0</v>
      </c>
      <c r="U532" s="409">
        <v>0</v>
      </c>
      <c r="V532" s="409">
        <v>0</v>
      </c>
      <c r="W532" s="409">
        <v>0</v>
      </c>
      <c r="X532" s="409">
        <v>0</v>
      </c>
      <c r="Y532" s="409">
        <v>0</v>
      </c>
      <c r="Z532" s="409">
        <v>0</v>
      </c>
      <c r="AA532" s="409">
        <v>0</v>
      </c>
      <c r="AB532" s="409">
        <f t="shared" si="376"/>
        <v>0</v>
      </c>
      <c r="AC532" s="409">
        <f t="shared" si="376"/>
        <v>0</v>
      </c>
      <c r="AD532" s="409">
        <f t="shared" si="369"/>
        <v>0</v>
      </c>
      <c r="AE532" s="409">
        <v>0</v>
      </c>
      <c r="AF532" s="409">
        <v>0</v>
      </c>
      <c r="AG532" s="409">
        <f t="shared" si="370"/>
        <v>0</v>
      </c>
      <c r="AH532" s="409">
        <v>0</v>
      </c>
      <c r="AI532" s="409">
        <v>0</v>
      </c>
      <c r="AJ532" s="409">
        <f t="shared" si="371"/>
        <v>0</v>
      </c>
      <c r="AK532" s="409">
        <v>0</v>
      </c>
      <c r="AL532" s="409">
        <v>0</v>
      </c>
      <c r="AM532" s="409">
        <f t="shared" si="372"/>
        <v>0</v>
      </c>
      <c r="AN532" s="409">
        <v>0</v>
      </c>
      <c r="AO532" s="409">
        <v>0</v>
      </c>
      <c r="AP532" s="409">
        <f t="shared" si="373"/>
        <v>0</v>
      </c>
      <c r="AQ532" s="409">
        <f t="shared" si="377"/>
        <v>0</v>
      </c>
      <c r="AR532" s="409">
        <f t="shared" si="377"/>
        <v>0</v>
      </c>
      <c r="AS532" s="409">
        <f t="shared" si="374"/>
        <v>0</v>
      </c>
      <c r="AT532" s="409">
        <f t="shared" si="378"/>
        <v>0</v>
      </c>
      <c r="AU532" s="409">
        <f t="shared" si="378"/>
        <v>0</v>
      </c>
      <c r="AV532" s="409">
        <v>0</v>
      </c>
      <c r="AW532" s="409">
        <v>0</v>
      </c>
      <c r="AX532" s="409">
        <v>0</v>
      </c>
      <c r="AY532" s="409">
        <v>0</v>
      </c>
      <c r="AZ532" s="409">
        <f t="shared" si="375"/>
        <v>0</v>
      </c>
      <c r="BA532" s="409">
        <f t="shared" si="375"/>
        <v>0</v>
      </c>
    </row>
    <row r="533" spans="1:53" ht="24.75" hidden="1">
      <c r="A533" s="271"/>
      <c r="B533" s="78" t="str">
        <f t="shared" si="365"/>
        <v>1365000530053182</v>
      </c>
      <c r="C533" s="445">
        <v>2023</v>
      </c>
      <c r="D533" s="406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28">
        <v>82</v>
      </c>
      <c r="L533" s="428"/>
      <c r="M533" s="408" t="s">
        <v>428</v>
      </c>
      <c r="N533" s="409">
        <f>IFERROR(VLOOKUP($B533,[5]OAX!$B$51:$S$1085,13,0),0)</f>
        <v>0</v>
      </c>
      <c r="O533" s="409">
        <f>IFERROR(VLOOKUP($B533,[5]OAX!$B$51:$S$1085,14,0),0)</f>
        <v>0</v>
      </c>
      <c r="P533" s="409">
        <f t="shared" si="379"/>
        <v>0</v>
      </c>
      <c r="Q533" s="410" t="s">
        <v>59</v>
      </c>
      <c r="R533" s="411">
        <f>IFERROR(VLOOKUP($B533,[5]OAX!$B$51:$S$1085,17,0),0)</f>
        <v>0</v>
      </c>
      <c r="S533" s="411">
        <f>IFERROR(VLOOKUP($B533,[5]OAX!$B$51:$S$1085,18,0),0)</f>
        <v>0</v>
      </c>
      <c r="T533" s="409">
        <v>0</v>
      </c>
      <c r="U533" s="409">
        <v>0</v>
      </c>
      <c r="V533" s="409">
        <v>0</v>
      </c>
      <c r="W533" s="409">
        <v>0</v>
      </c>
      <c r="X533" s="409">
        <v>0</v>
      </c>
      <c r="Y533" s="409">
        <v>0</v>
      </c>
      <c r="Z533" s="409">
        <v>0</v>
      </c>
      <c r="AA533" s="409">
        <v>0</v>
      </c>
      <c r="AB533" s="409">
        <f t="shared" si="376"/>
        <v>0</v>
      </c>
      <c r="AC533" s="409">
        <f t="shared" si="376"/>
        <v>0</v>
      </c>
      <c r="AD533" s="409">
        <f t="shared" si="369"/>
        <v>0</v>
      </c>
      <c r="AE533" s="409">
        <v>0</v>
      </c>
      <c r="AF533" s="409">
        <v>0</v>
      </c>
      <c r="AG533" s="409">
        <f t="shared" si="370"/>
        <v>0</v>
      </c>
      <c r="AH533" s="409">
        <v>0</v>
      </c>
      <c r="AI533" s="409">
        <v>0</v>
      </c>
      <c r="AJ533" s="409">
        <f t="shared" si="371"/>
        <v>0</v>
      </c>
      <c r="AK533" s="409">
        <v>0</v>
      </c>
      <c r="AL533" s="409">
        <v>0</v>
      </c>
      <c r="AM533" s="409">
        <f t="shared" si="372"/>
        <v>0</v>
      </c>
      <c r="AN533" s="409">
        <v>0</v>
      </c>
      <c r="AO533" s="409">
        <v>0</v>
      </c>
      <c r="AP533" s="409">
        <f t="shared" si="373"/>
        <v>0</v>
      </c>
      <c r="AQ533" s="409">
        <f t="shared" si="377"/>
        <v>0</v>
      </c>
      <c r="AR533" s="409">
        <f t="shared" si="377"/>
        <v>0</v>
      </c>
      <c r="AS533" s="409">
        <f t="shared" si="374"/>
        <v>0</v>
      </c>
      <c r="AT533" s="409">
        <f t="shared" si="378"/>
        <v>0</v>
      </c>
      <c r="AU533" s="409">
        <f t="shared" si="378"/>
        <v>0</v>
      </c>
      <c r="AV533" s="409">
        <v>0</v>
      </c>
      <c r="AW533" s="409">
        <v>0</v>
      </c>
      <c r="AX533" s="409">
        <v>0</v>
      </c>
      <c r="AY533" s="409">
        <v>0</v>
      </c>
      <c r="AZ533" s="409">
        <f t="shared" si="375"/>
        <v>0</v>
      </c>
      <c r="BA533" s="409">
        <f t="shared" si="375"/>
        <v>0</v>
      </c>
    </row>
    <row r="534" spans="1:53" ht="24.75" hidden="1">
      <c r="A534" s="271"/>
      <c r="B534" s="78" t="str">
        <f t="shared" si="365"/>
        <v>1365000530053183</v>
      </c>
      <c r="C534" s="445">
        <v>2023</v>
      </c>
      <c r="D534" s="406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28">
        <v>83</v>
      </c>
      <c r="L534" s="428"/>
      <c r="M534" s="408" t="s">
        <v>429</v>
      </c>
      <c r="N534" s="409">
        <f>IFERROR(VLOOKUP($B534,[5]OAX!$B$51:$S$1085,13,0),0)</f>
        <v>0</v>
      </c>
      <c r="O534" s="409">
        <f>IFERROR(VLOOKUP($B534,[5]OAX!$B$51:$S$1085,14,0),0)</f>
        <v>0</v>
      </c>
      <c r="P534" s="409">
        <f t="shared" si="379"/>
        <v>0</v>
      </c>
      <c r="Q534" s="410" t="s">
        <v>59</v>
      </c>
      <c r="R534" s="411">
        <f>IFERROR(VLOOKUP($B534,[5]OAX!$B$51:$S$1085,17,0),0)</f>
        <v>0</v>
      </c>
      <c r="S534" s="411">
        <f>IFERROR(VLOOKUP($B534,[5]OAX!$B$51:$S$1085,18,0),0)</f>
        <v>0</v>
      </c>
      <c r="T534" s="409">
        <v>0</v>
      </c>
      <c r="U534" s="409">
        <v>0</v>
      </c>
      <c r="V534" s="409">
        <v>0</v>
      </c>
      <c r="W534" s="409">
        <v>0</v>
      </c>
      <c r="X534" s="409">
        <v>0</v>
      </c>
      <c r="Y534" s="409">
        <v>0</v>
      </c>
      <c r="Z534" s="409">
        <v>0</v>
      </c>
      <c r="AA534" s="409">
        <v>0</v>
      </c>
      <c r="AB534" s="409">
        <f t="shared" si="376"/>
        <v>0</v>
      </c>
      <c r="AC534" s="409">
        <f t="shared" si="376"/>
        <v>0</v>
      </c>
      <c r="AD534" s="409">
        <f t="shared" si="369"/>
        <v>0</v>
      </c>
      <c r="AE534" s="409">
        <v>0</v>
      </c>
      <c r="AF534" s="409">
        <v>0</v>
      </c>
      <c r="AG534" s="409">
        <f t="shared" si="370"/>
        <v>0</v>
      </c>
      <c r="AH534" s="409">
        <v>0</v>
      </c>
      <c r="AI534" s="409">
        <v>0</v>
      </c>
      <c r="AJ534" s="409">
        <f t="shared" si="371"/>
        <v>0</v>
      </c>
      <c r="AK534" s="409">
        <v>0</v>
      </c>
      <c r="AL534" s="409">
        <v>0</v>
      </c>
      <c r="AM534" s="409">
        <f t="shared" si="372"/>
        <v>0</v>
      </c>
      <c r="AN534" s="409">
        <v>0</v>
      </c>
      <c r="AO534" s="409">
        <v>0</v>
      </c>
      <c r="AP534" s="409">
        <f t="shared" si="373"/>
        <v>0</v>
      </c>
      <c r="AQ534" s="409">
        <f t="shared" si="377"/>
        <v>0</v>
      </c>
      <c r="AR534" s="409">
        <f t="shared" si="377"/>
        <v>0</v>
      </c>
      <c r="AS534" s="409">
        <f t="shared" si="374"/>
        <v>0</v>
      </c>
      <c r="AT534" s="409">
        <f t="shared" si="378"/>
        <v>0</v>
      </c>
      <c r="AU534" s="409">
        <f t="shared" si="378"/>
        <v>0</v>
      </c>
      <c r="AV534" s="409">
        <v>0</v>
      </c>
      <c r="AW534" s="409">
        <v>0</v>
      </c>
      <c r="AX534" s="409">
        <v>0</v>
      </c>
      <c r="AY534" s="409">
        <v>0</v>
      </c>
      <c r="AZ534" s="409">
        <f t="shared" si="375"/>
        <v>0</v>
      </c>
      <c r="BA534" s="409">
        <f t="shared" si="375"/>
        <v>0</v>
      </c>
    </row>
    <row r="535" spans="1:53" ht="24.75" hidden="1">
      <c r="A535" s="271"/>
      <c r="B535" s="78" t="str">
        <f t="shared" ref="B535:B598" si="380">+CONCATENATE(E535,F535,G535,H535,I535,J535,K535,L535)</f>
        <v>1365000530053184</v>
      </c>
      <c r="C535" s="445">
        <v>2023</v>
      </c>
      <c r="D535" s="406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28">
        <v>84</v>
      </c>
      <c r="L535" s="428"/>
      <c r="M535" s="408" t="s">
        <v>430</v>
      </c>
      <c r="N535" s="409">
        <f>IFERROR(VLOOKUP($B535,[5]OAX!$B$51:$S$1085,13,0),0)</f>
        <v>0</v>
      </c>
      <c r="O535" s="409">
        <f>IFERROR(VLOOKUP($B535,[5]OAX!$B$51:$S$1085,14,0),0)</f>
        <v>0</v>
      </c>
      <c r="P535" s="409">
        <f t="shared" si="379"/>
        <v>0</v>
      </c>
      <c r="Q535" s="410" t="s">
        <v>59</v>
      </c>
      <c r="R535" s="411">
        <f>IFERROR(VLOOKUP($B535,[5]OAX!$B$51:$S$1085,17,0),0)</f>
        <v>0</v>
      </c>
      <c r="S535" s="411">
        <f>IFERROR(VLOOKUP($B535,[5]OAX!$B$51:$S$1085,18,0),0)</f>
        <v>0</v>
      </c>
      <c r="T535" s="409">
        <v>0</v>
      </c>
      <c r="U535" s="409">
        <v>0</v>
      </c>
      <c r="V535" s="409">
        <v>0</v>
      </c>
      <c r="W535" s="409">
        <v>0</v>
      </c>
      <c r="X535" s="409">
        <v>0</v>
      </c>
      <c r="Y535" s="409">
        <v>0</v>
      </c>
      <c r="Z535" s="409">
        <v>0</v>
      </c>
      <c r="AA535" s="409">
        <v>0</v>
      </c>
      <c r="AB535" s="409">
        <f t="shared" si="376"/>
        <v>0</v>
      </c>
      <c r="AC535" s="409">
        <f t="shared" si="376"/>
        <v>0</v>
      </c>
      <c r="AD535" s="409">
        <f t="shared" si="369"/>
        <v>0</v>
      </c>
      <c r="AE535" s="409">
        <v>0</v>
      </c>
      <c r="AF535" s="409">
        <v>0</v>
      </c>
      <c r="AG535" s="409">
        <f t="shared" si="370"/>
        <v>0</v>
      </c>
      <c r="AH535" s="409">
        <v>0</v>
      </c>
      <c r="AI535" s="409">
        <v>0</v>
      </c>
      <c r="AJ535" s="409">
        <f t="shared" si="371"/>
        <v>0</v>
      </c>
      <c r="AK535" s="409">
        <v>0</v>
      </c>
      <c r="AL535" s="409">
        <v>0</v>
      </c>
      <c r="AM535" s="409">
        <f t="shared" si="372"/>
        <v>0</v>
      </c>
      <c r="AN535" s="409">
        <v>0</v>
      </c>
      <c r="AO535" s="409">
        <v>0</v>
      </c>
      <c r="AP535" s="409">
        <f t="shared" si="373"/>
        <v>0</v>
      </c>
      <c r="AQ535" s="409">
        <f t="shared" si="377"/>
        <v>0</v>
      </c>
      <c r="AR535" s="409">
        <f t="shared" si="377"/>
        <v>0</v>
      </c>
      <c r="AS535" s="409">
        <f t="shared" si="374"/>
        <v>0</v>
      </c>
      <c r="AT535" s="409">
        <f t="shared" si="378"/>
        <v>0</v>
      </c>
      <c r="AU535" s="409">
        <f t="shared" si="378"/>
        <v>0</v>
      </c>
      <c r="AV535" s="409">
        <v>0</v>
      </c>
      <c r="AW535" s="409">
        <v>0</v>
      </c>
      <c r="AX535" s="409">
        <v>0</v>
      </c>
      <c r="AY535" s="409">
        <v>0</v>
      </c>
      <c r="AZ535" s="409">
        <f t="shared" si="375"/>
        <v>0</v>
      </c>
      <c r="BA535" s="409">
        <f t="shared" si="375"/>
        <v>0</v>
      </c>
    </row>
    <row r="536" spans="1:53" ht="24.75" hidden="1">
      <c r="A536" s="271"/>
      <c r="B536" s="78" t="str">
        <f t="shared" si="380"/>
        <v>1365000530053185</v>
      </c>
      <c r="C536" s="445">
        <v>2023</v>
      </c>
      <c r="D536" s="406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28">
        <v>85</v>
      </c>
      <c r="L536" s="428"/>
      <c r="M536" s="408" t="s">
        <v>431</v>
      </c>
      <c r="N536" s="409">
        <f>IFERROR(VLOOKUP($B536,[5]OAX!$B$51:$S$1085,13,0),0)</f>
        <v>0</v>
      </c>
      <c r="O536" s="409">
        <f>IFERROR(VLOOKUP($B536,[5]OAX!$B$51:$S$1085,14,0),0)</f>
        <v>0</v>
      </c>
      <c r="P536" s="409">
        <f t="shared" si="379"/>
        <v>0</v>
      </c>
      <c r="Q536" s="410" t="s">
        <v>162</v>
      </c>
      <c r="R536" s="411">
        <f>IFERROR(VLOOKUP($B536,[5]OAX!$B$51:$S$1085,17,0),0)</f>
        <v>0</v>
      </c>
      <c r="S536" s="411">
        <f>IFERROR(VLOOKUP($B536,[5]OAX!$B$51:$S$1085,18,0),0)</f>
        <v>0</v>
      </c>
      <c r="T536" s="409">
        <v>0</v>
      </c>
      <c r="U536" s="409">
        <v>0</v>
      </c>
      <c r="V536" s="409">
        <v>0</v>
      </c>
      <c r="W536" s="409">
        <v>0</v>
      </c>
      <c r="X536" s="409">
        <v>0</v>
      </c>
      <c r="Y536" s="409">
        <v>0</v>
      </c>
      <c r="Z536" s="409">
        <v>0</v>
      </c>
      <c r="AA536" s="409">
        <v>0</v>
      </c>
      <c r="AB536" s="409">
        <f t="shared" si="376"/>
        <v>0</v>
      </c>
      <c r="AC536" s="409">
        <f t="shared" si="376"/>
        <v>0</v>
      </c>
      <c r="AD536" s="409">
        <f t="shared" si="369"/>
        <v>0</v>
      </c>
      <c r="AE536" s="409">
        <v>0</v>
      </c>
      <c r="AF536" s="409">
        <v>0</v>
      </c>
      <c r="AG536" s="409">
        <f t="shared" si="370"/>
        <v>0</v>
      </c>
      <c r="AH536" s="409">
        <v>0</v>
      </c>
      <c r="AI536" s="409">
        <v>0</v>
      </c>
      <c r="AJ536" s="409">
        <f t="shared" si="371"/>
        <v>0</v>
      </c>
      <c r="AK536" s="409">
        <v>0</v>
      </c>
      <c r="AL536" s="409">
        <v>0</v>
      </c>
      <c r="AM536" s="409">
        <f t="shared" si="372"/>
        <v>0</v>
      </c>
      <c r="AN536" s="409">
        <v>0</v>
      </c>
      <c r="AO536" s="409">
        <v>0</v>
      </c>
      <c r="AP536" s="409">
        <f t="shared" si="373"/>
        <v>0</v>
      </c>
      <c r="AQ536" s="409">
        <f t="shared" si="377"/>
        <v>0</v>
      </c>
      <c r="AR536" s="409">
        <f t="shared" si="377"/>
        <v>0</v>
      </c>
      <c r="AS536" s="409">
        <f t="shared" si="374"/>
        <v>0</v>
      </c>
      <c r="AT536" s="409">
        <f t="shared" si="378"/>
        <v>0</v>
      </c>
      <c r="AU536" s="409">
        <f t="shared" si="378"/>
        <v>0</v>
      </c>
      <c r="AV536" s="409">
        <v>0</v>
      </c>
      <c r="AW536" s="409">
        <v>0</v>
      </c>
      <c r="AX536" s="409">
        <v>0</v>
      </c>
      <c r="AY536" s="409">
        <v>0</v>
      </c>
      <c r="AZ536" s="409">
        <f t="shared" si="375"/>
        <v>0</v>
      </c>
      <c r="BA536" s="409">
        <f t="shared" si="375"/>
        <v>0</v>
      </c>
    </row>
    <row r="537" spans="1:53" ht="24.75" hidden="1">
      <c r="A537" s="271"/>
      <c r="B537" s="78" t="str">
        <f t="shared" si="380"/>
        <v>1365000530053186</v>
      </c>
      <c r="C537" s="445">
        <v>2023</v>
      </c>
      <c r="D537" s="406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28">
        <v>86</v>
      </c>
      <c r="L537" s="428"/>
      <c r="M537" s="408" t="s">
        <v>432</v>
      </c>
      <c r="N537" s="409">
        <f>IFERROR(VLOOKUP($B537,[5]OAX!$B$51:$S$1085,13,0),0)</f>
        <v>0</v>
      </c>
      <c r="O537" s="409">
        <f>IFERROR(VLOOKUP($B537,[5]OAX!$B$51:$S$1085,14,0),0)</f>
        <v>0</v>
      </c>
      <c r="P537" s="409">
        <f t="shared" si="379"/>
        <v>0</v>
      </c>
      <c r="Q537" s="410" t="s">
        <v>162</v>
      </c>
      <c r="R537" s="411">
        <f>IFERROR(VLOOKUP($B537,[5]OAX!$B$51:$S$1085,17,0),0)</f>
        <v>0</v>
      </c>
      <c r="S537" s="411">
        <f>IFERROR(VLOOKUP($B537,[5]OAX!$B$51:$S$1085,18,0),0)</f>
        <v>0</v>
      </c>
      <c r="T537" s="409">
        <v>0</v>
      </c>
      <c r="U537" s="409">
        <v>0</v>
      </c>
      <c r="V537" s="409">
        <v>0</v>
      </c>
      <c r="W537" s="409">
        <v>0</v>
      </c>
      <c r="X537" s="409">
        <v>0</v>
      </c>
      <c r="Y537" s="409">
        <v>0</v>
      </c>
      <c r="Z537" s="409">
        <v>0</v>
      </c>
      <c r="AA537" s="409">
        <v>0</v>
      </c>
      <c r="AB537" s="409">
        <f t="shared" si="376"/>
        <v>0</v>
      </c>
      <c r="AC537" s="409">
        <f t="shared" si="376"/>
        <v>0</v>
      </c>
      <c r="AD537" s="409">
        <f t="shared" si="369"/>
        <v>0</v>
      </c>
      <c r="AE537" s="409">
        <v>0</v>
      </c>
      <c r="AF537" s="409">
        <v>0</v>
      </c>
      <c r="AG537" s="409">
        <f t="shared" si="370"/>
        <v>0</v>
      </c>
      <c r="AH537" s="409">
        <v>0</v>
      </c>
      <c r="AI537" s="409">
        <v>0</v>
      </c>
      <c r="AJ537" s="409">
        <f t="shared" si="371"/>
        <v>0</v>
      </c>
      <c r="AK537" s="409">
        <v>0</v>
      </c>
      <c r="AL537" s="409">
        <v>0</v>
      </c>
      <c r="AM537" s="409">
        <f t="shared" si="372"/>
        <v>0</v>
      </c>
      <c r="AN537" s="409">
        <v>0</v>
      </c>
      <c r="AO537" s="409">
        <v>0</v>
      </c>
      <c r="AP537" s="409">
        <f t="shared" si="373"/>
        <v>0</v>
      </c>
      <c r="AQ537" s="409">
        <f t="shared" si="377"/>
        <v>0</v>
      </c>
      <c r="AR537" s="409">
        <f t="shared" si="377"/>
        <v>0</v>
      </c>
      <c r="AS537" s="409">
        <f t="shared" si="374"/>
        <v>0</v>
      </c>
      <c r="AT537" s="409">
        <f t="shared" si="378"/>
        <v>0</v>
      </c>
      <c r="AU537" s="409">
        <f t="shared" si="378"/>
        <v>0</v>
      </c>
      <c r="AV537" s="409">
        <v>0</v>
      </c>
      <c r="AW537" s="409">
        <v>0</v>
      </c>
      <c r="AX537" s="409">
        <v>0</v>
      </c>
      <c r="AY537" s="409">
        <v>0</v>
      </c>
      <c r="AZ537" s="409">
        <f t="shared" si="375"/>
        <v>0</v>
      </c>
      <c r="BA537" s="409">
        <f t="shared" si="375"/>
        <v>0</v>
      </c>
    </row>
    <row r="538" spans="1:53" ht="24.75" hidden="1">
      <c r="A538" s="271"/>
      <c r="B538" s="78" t="str">
        <f t="shared" si="380"/>
        <v>1365000530053187</v>
      </c>
      <c r="C538" s="445">
        <v>2023</v>
      </c>
      <c r="D538" s="406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28">
        <v>87</v>
      </c>
      <c r="L538" s="428"/>
      <c r="M538" s="408" t="s">
        <v>433</v>
      </c>
      <c r="N538" s="409">
        <f>IFERROR(VLOOKUP($B538,[5]OAX!$B$51:$S$1085,13,0),0)</f>
        <v>0</v>
      </c>
      <c r="O538" s="409">
        <f>IFERROR(VLOOKUP($B538,[5]OAX!$B$51:$S$1085,14,0),0)</f>
        <v>0</v>
      </c>
      <c r="P538" s="409">
        <f t="shared" si="379"/>
        <v>0</v>
      </c>
      <c r="Q538" s="410" t="s">
        <v>162</v>
      </c>
      <c r="R538" s="411">
        <f>IFERROR(VLOOKUP($B538,[5]OAX!$B$51:$S$1085,17,0),0)</f>
        <v>0</v>
      </c>
      <c r="S538" s="411">
        <f>IFERROR(VLOOKUP($B538,[5]OAX!$B$51:$S$1085,18,0),0)</f>
        <v>0</v>
      </c>
      <c r="T538" s="409">
        <v>0</v>
      </c>
      <c r="U538" s="409">
        <v>0</v>
      </c>
      <c r="V538" s="409">
        <v>0</v>
      </c>
      <c r="W538" s="409">
        <v>0</v>
      </c>
      <c r="X538" s="409">
        <v>0</v>
      </c>
      <c r="Y538" s="409">
        <v>0</v>
      </c>
      <c r="Z538" s="409">
        <v>0</v>
      </c>
      <c r="AA538" s="409">
        <v>0</v>
      </c>
      <c r="AB538" s="409">
        <f t="shared" si="376"/>
        <v>0</v>
      </c>
      <c r="AC538" s="409">
        <f t="shared" si="376"/>
        <v>0</v>
      </c>
      <c r="AD538" s="409">
        <f t="shared" si="369"/>
        <v>0</v>
      </c>
      <c r="AE538" s="409">
        <v>0</v>
      </c>
      <c r="AF538" s="409">
        <v>0</v>
      </c>
      <c r="AG538" s="409">
        <f t="shared" si="370"/>
        <v>0</v>
      </c>
      <c r="AH538" s="409">
        <v>0</v>
      </c>
      <c r="AI538" s="409">
        <v>0</v>
      </c>
      <c r="AJ538" s="409">
        <f t="shared" si="371"/>
        <v>0</v>
      </c>
      <c r="AK538" s="409">
        <v>0</v>
      </c>
      <c r="AL538" s="409">
        <v>0</v>
      </c>
      <c r="AM538" s="409">
        <f t="shared" si="372"/>
        <v>0</v>
      </c>
      <c r="AN538" s="409">
        <v>0</v>
      </c>
      <c r="AO538" s="409">
        <v>0</v>
      </c>
      <c r="AP538" s="409">
        <f t="shared" si="373"/>
        <v>0</v>
      </c>
      <c r="AQ538" s="409">
        <f t="shared" si="377"/>
        <v>0</v>
      </c>
      <c r="AR538" s="409">
        <f t="shared" si="377"/>
        <v>0</v>
      </c>
      <c r="AS538" s="409">
        <f t="shared" si="374"/>
        <v>0</v>
      </c>
      <c r="AT538" s="409">
        <f t="shared" si="378"/>
        <v>0</v>
      </c>
      <c r="AU538" s="409">
        <f t="shared" si="378"/>
        <v>0</v>
      </c>
      <c r="AV538" s="409">
        <v>0</v>
      </c>
      <c r="AW538" s="409">
        <v>0</v>
      </c>
      <c r="AX538" s="409">
        <v>0</v>
      </c>
      <c r="AY538" s="409">
        <v>0</v>
      </c>
      <c r="AZ538" s="409">
        <f t="shared" si="375"/>
        <v>0</v>
      </c>
      <c r="BA538" s="409">
        <f t="shared" si="375"/>
        <v>0</v>
      </c>
    </row>
    <row r="539" spans="1:53" ht="24.75" hidden="1">
      <c r="A539" s="271"/>
      <c r="B539" s="78" t="str">
        <f t="shared" si="380"/>
        <v>1365000530053188</v>
      </c>
      <c r="C539" s="445">
        <v>2023</v>
      </c>
      <c r="D539" s="406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28">
        <v>88</v>
      </c>
      <c r="L539" s="428"/>
      <c r="M539" s="408" t="s">
        <v>434</v>
      </c>
      <c r="N539" s="409">
        <f>IFERROR(VLOOKUP($B539,[5]OAX!$B$51:$S$1085,13,0),0)</f>
        <v>0</v>
      </c>
      <c r="O539" s="409">
        <f>IFERROR(VLOOKUP($B539,[5]OAX!$B$51:$S$1085,14,0),0)</f>
        <v>0</v>
      </c>
      <c r="P539" s="409">
        <f t="shared" si="379"/>
        <v>0</v>
      </c>
      <c r="Q539" s="410" t="s">
        <v>162</v>
      </c>
      <c r="R539" s="411">
        <f>IFERROR(VLOOKUP($B539,[5]OAX!$B$51:$S$1085,17,0),0)</f>
        <v>0</v>
      </c>
      <c r="S539" s="411">
        <f>IFERROR(VLOOKUP($B539,[5]OAX!$B$51:$S$1085,18,0),0)</f>
        <v>0</v>
      </c>
      <c r="T539" s="409">
        <v>0</v>
      </c>
      <c r="U539" s="409">
        <v>0</v>
      </c>
      <c r="V539" s="409">
        <v>0</v>
      </c>
      <c r="W539" s="409">
        <v>0</v>
      </c>
      <c r="X539" s="409">
        <v>0</v>
      </c>
      <c r="Y539" s="409">
        <v>0</v>
      </c>
      <c r="Z539" s="409">
        <v>0</v>
      </c>
      <c r="AA539" s="409">
        <v>0</v>
      </c>
      <c r="AB539" s="409">
        <f t="shared" si="376"/>
        <v>0</v>
      </c>
      <c r="AC539" s="409">
        <f t="shared" si="376"/>
        <v>0</v>
      </c>
      <c r="AD539" s="409">
        <f t="shared" si="369"/>
        <v>0</v>
      </c>
      <c r="AE539" s="409">
        <v>0</v>
      </c>
      <c r="AF539" s="409">
        <v>0</v>
      </c>
      <c r="AG539" s="409">
        <f t="shared" si="370"/>
        <v>0</v>
      </c>
      <c r="AH539" s="409">
        <v>0</v>
      </c>
      <c r="AI539" s="409">
        <v>0</v>
      </c>
      <c r="AJ539" s="409">
        <f t="shared" si="371"/>
        <v>0</v>
      </c>
      <c r="AK539" s="409">
        <v>0</v>
      </c>
      <c r="AL539" s="409">
        <v>0</v>
      </c>
      <c r="AM539" s="409">
        <f t="shared" si="372"/>
        <v>0</v>
      </c>
      <c r="AN539" s="409">
        <v>0</v>
      </c>
      <c r="AO539" s="409">
        <v>0</v>
      </c>
      <c r="AP539" s="409">
        <f t="shared" si="373"/>
        <v>0</v>
      </c>
      <c r="AQ539" s="409">
        <f t="shared" si="377"/>
        <v>0</v>
      </c>
      <c r="AR539" s="409">
        <f t="shared" si="377"/>
        <v>0</v>
      </c>
      <c r="AS539" s="409">
        <f t="shared" si="374"/>
        <v>0</v>
      </c>
      <c r="AT539" s="409">
        <f t="shared" si="378"/>
        <v>0</v>
      </c>
      <c r="AU539" s="409">
        <f t="shared" si="378"/>
        <v>0</v>
      </c>
      <c r="AV539" s="409">
        <v>0</v>
      </c>
      <c r="AW539" s="409">
        <v>0</v>
      </c>
      <c r="AX539" s="409">
        <v>0</v>
      </c>
      <c r="AY539" s="409">
        <v>0</v>
      </c>
      <c r="AZ539" s="409">
        <f t="shared" si="375"/>
        <v>0</v>
      </c>
      <c r="BA539" s="409">
        <f t="shared" si="375"/>
        <v>0</v>
      </c>
    </row>
    <row r="540" spans="1:53" ht="24.75" hidden="1">
      <c r="A540" s="271"/>
      <c r="B540" s="78" t="str">
        <f t="shared" si="380"/>
        <v>1365000530053189</v>
      </c>
      <c r="C540" s="445">
        <v>2023</v>
      </c>
      <c r="D540" s="406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28">
        <v>89</v>
      </c>
      <c r="L540" s="428"/>
      <c r="M540" s="408" t="s">
        <v>435</v>
      </c>
      <c r="N540" s="409">
        <f>IFERROR(VLOOKUP($B540,[5]OAX!$B$51:$S$1085,13,0),0)</f>
        <v>0</v>
      </c>
      <c r="O540" s="409">
        <f>IFERROR(VLOOKUP($B540,[5]OAX!$B$51:$S$1085,14,0),0)</f>
        <v>0</v>
      </c>
      <c r="P540" s="409">
        <f t="shared" si="379"/>
        <v>0</v>
      </c>
      <c r="Q540" s="410" t="s">
        <v>162</v>
      </c>
      <c r="R540" s="411">
        <f>IFERROR(VLOOKUP($B540,[5]OAX!$B$51:$S$1085,17,0),0)</f>
        <v>0</v>
      </c>
      <c r="S540" s="411">
        <f>IFERROR(VLOOKUP($B540,[5]OAX!$B$51:$S$1085,18,0),0)</f>
        <v>0</v>
      </c>
      <c r="T540" s="409">
        <v>0</v>
      </c>
      <c r="U540" s="409">
        <v>0</v>
      </c>
      <c r="V540" s="409">
        <v>0</v>
      </c>
      <c r="W540" s="409">
        <v>0</v>
      </c>
      <c r="X540" s="409">
        <v>0</v>
      </c>
      <c r="Y540" s="409">
        <v>0</v>
      </c>
      <c r="Z540" s="409">
        <v>0</v>
      </c>
      <c r="AA540" s="409">
        <v>0</v>
      </c>
      <c r="AB540" s="409">
        <f t="shared" si="376"/>
        <v>0</v>
      </c>
      <c r="AC540" s="409">
        <f t="shared" si="376"/>
        <v>0</v>
      </c>
      <c r="AD540" s="409">
        <f t="shared" si="369"/>
        <v>0</v>
      </c>
      <c r="AE540" s="409">
        <v>0</v>
      </c>
      <c r="AF540" s="409">
        <v>0</v>
      </c>
      <c r="AG540" s="409">
        <f t="shared" si="370"/>
        <v>0</v>
      </c>
      <c r="AH540" s="409">
        <v>0</v>
      </c>
      <c r="AI540" s="409">
        <v>0</v>
      </c>
      <c r="AJ540" s="409">
        <f t="shared" si="371"/>
        <v>0</v>
      </c>
      <c r="AK540" s="409">
        <v>0</v>
      </c>
      <c r="AL540" s="409">
        <v>0</v>
      </c>
      <c r="AM540" s="409">
        <f t="shared" si="372"/>
        <v>0</v>
      </c>
      <c r="AN540" s="409">
        <v>0</v>
      </c>
      <c r="AO540" s="409">
        <v>0</v>
      </c>
      <c r="AP540" s="409">
        <f t="shared" si="373"/>
        <v>0</v>
      </c>
      <c r="AQ540" s="409">
        <f t="shared" si="377"/>
        <v>0</v>
      </c>
      <c r="AR540" s="409">
        <f t="shared" si="377"/>
        <v>0</v>
      </c>
      <c r="AS540" s="409">
        <f t="shared" si="374"/>
        <v>0</v>
      </c>
      <c r="AT540" s="409">
        <f t="shared" si="378"/>
        <v>0</v>
      </c>
      <c r="AU540" s="409">
        <f t="shared" si="378"/>
        <v>0</v>
      </c>
      <c r="AV540" s="409">
        <v>0</v>
      </c>
      <c r="AW540" s="409">
        <v>0</v>
      </c>
      <c r="AX540" s="409">
        <v>0</v>
      </c>
      <c r="AY540" s="409">
        <v>0</v>
      </c>
      <c r="AZ540" s="409">
        <f t="shared" si="375"/>
        <v>0</v>
      </c>
      <c r="BA540" s="409">
        <f t="shared" si="375"/>
        <v>0</v>
      </c>
    </row>
    <row r="541" spans="1:53" ht="24.75" hidden="1">
      <c r="A541" s="271"/>
      <c r="B541" s="78" t="str">
        <f t="shared" si="380"/>
        <v>1365000530053190</v>
      </c>
      <c r="C541" s="445">
        <v>2023</v>
      </c>
      <c r="D541" s="406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28">
        <v>90</v>
      </c>
      <c r="L541" s="428"/>
      <c r="M541" s="408" t="s">
        <v>436</v>
      </c>
      <c r="N541" s="409">
        <f>IFERROR(VLOOKUP($B541,[5]OAX!$B$51:$S$1085,13,0),0)</f>
        <v>0</v>
      </c>
      <c r="O541" s="409">
        <f>IFERROR(VLOOKUP($B541,[5]OAX!$B$51:$S$1085,14,0),0)</f>
        <v>0</v>
      </c>
      <c r="P541" s="409">
        <f t="shared" si="379"/>
        <v>0</v>
      </c>
      <c r="Q541" s="410" t="s">
        <v>162</v>
      </c>
      <c r="R541" s="411">
        <f>IFERROR(VLOOKUP($B541,[5]OAX!$B$51:$S$1085,17,0),0)</f>
        <v>0</v>
      </c>
      <c r="S541" s="411">
        <f>IFERROR(VLOOKUP($B541,[5]OAX!$B$51:$S$1085,18,0),0)</f>
        <v>0</v>
      </c>
      <c r="T541" s="409">
        <v>0</v>
      </c>
      <c r="U541" s="409">
        <v>0</v>
      </c>
      <c r="V541" s="409">
        <v>0</v>
      </c>
      <c r="W541" s="409">
        <v>0</v>
      </c>
      <c r="X541" s="409">
        <v>0</v>
      </c>
      <c r="Y541" s="409">
        <v>0</v>
      </c>
      <c r="Z541" s="409">
        <v>0</v>
      </c>
      <c r="AA541" s="409">
        <v>0</v>
      </c>
      <c r="AB541" s="409">
        <f t="shared" si="376"/>
        <v>0</v>
      </c>
      <c r="AC541" s="409">
        <f t="shared" si="376"/>
        <v>0</v>
      </c>
      <c r="AD541" s="409">
        <f t="shared" si="369"/>
        <v>0</v>
      </c>
      <c r="AE541" s="409">
        <v>0</v>
      </c>
      <c r="AF541" s="409">
        <v>0</v>
      </c>
      <c r="AG541" s="409">
        <f t="shared" si="370"/>
        <v>0</v>
      </c>
      <c r="AH541" s="409">
        <v>0</v>
      </c>
      <c r="AI541" s="409">
        <v>0</v>
      </c>
      <c r="AJ541" s="409">
        <f t="shared" si="371"/>
        <v>0</v>
      </c>
      <c r="AK541" s="409">
        <v>0</v>
      </c>
      <c r="AL541" s="409">
        <v>0</v>
      </c>
      <c r="AM541" s="409">
        <f t="shared" si="372"/>
        <v>0</v>
      </c>
      <c r="AN541" s="409">
        <v>0</v>
      </c>
      <c r="AO541" s="409">
        <v>0</v>
      </c>
      <c r="AP541" s="409">
        <f t="shared" si="373"/>
        <v>0</v>
      </c>
      <c r="AQ541" s="409">
        <f t="shared" si="377"/>
        <v>0</v>
      </c>
      <c r="AR541" s="409">
        <f t="shared" si="377"/>
        <v>0</v>
      </c>
      <c r="AS541" s="409">
        <f t="shared" si="374"/>
        <v>0</v>
      </c>
      <c r="AT541" s="409">
        <f t="shared" si="378"/>
        <v>0</v>
      </c>
      <c r="AU541" s="409">
        <f t="shared" si="378"/>
        <v>0</v>
      </c>
      <c r="AV541" s="409">
        <v>0</v>
      </c>
      <c r="AW541" s="409">
        <v>0</v>
      </c>
      <c r="AX541" s="409">
        <v>0</v>
      </c>
      <c r="AY541" s="409">
        <v>0</v>
      </c>
      <c r="AZ541" s="409">
        <f t="shared" si="375"/>
        <v>0</v>
      </c>
      <c r="BA541" s="409">
        <f t="shared" si="375"/>
        <v>0</v>
      </c>
    </row>
    <row r="542" spans="1:53" ht="24.75" hidden="1">
      <c r="A542" s="271"/>
      <c r="B542" s="78" t="str">
        <f t="shared" si="380"/>
        <v>1365000530053191</v>
      </c>
      <c r="C542" s="445">
        <v>2023</v>
      </c>
      <c r="D542" s="406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28">
        <v>91</v>
      </c>
      <c r="L542" s="428"/>
      <c r="M542" s="408" t="s">
        <v>437</v>
      </c>
      <c r="N542" s="409">
        <f>IFERROR(VLOOKUP($B542,[5]OAX!$B$51:$S$1085,13,0),0)</f>
        <v>0</v>
      </c>
      <c r="O542" s="409">
        <f>IFERROR(VLOOKUP($B542,[5]OAX!$B$51:$S$1085,14,0),0)</f>
        <v>0</v>
      </c>
      <c r="P542" s="409">
        <f t="shared" si="379"/>
        <v>0</v>
      </c>
      <c r="Q542" s="410" t="s">
        <v>59</v>
      </c>
      <c r="R542" s="411">
        <f>IFERROR(VLOOKUP($B542,[5]OAX!$B$51:$S$1085,17,0),0)</f>
        <v>0</v>
      </c>
      <c r="S542" s="411">
        <f>IFERROR(VLOOKUP($B542,[5]OAX!$B$51:$S$1085,18,0),0)</f>
        <v>0</v>
      </c>
      <c r="T542" s="409">
        <v>0</v>
      </c>
      <c r="U542" s="409">
        <v>0</v>
      </c>
      <c r="V542" s="409">
        <v>0</v>
      </c>
      <c r="W542" s="409">
        <v>0</v>
      </c>
      <c r="X542" s="409">
        <v>0</v>
      </c>
      <c r="Y542" s="409">
        <v>0</v>
      </c>
      <c r="Z542" s="409">
        <v>0</v>
      </c>
      <c r="AA542" s="409">
        <v>0</v>
      </c>
      <c r="AB542" s="409">
        <f t="shared" si="376"/>
        <v>0</v>
      </c>
      <c r="AC542" s="409">
        <f t="shared" si="376"/>
        <v>0</v>
      </c>
      <c r="AD542" s="409">
        <f t="shared" si="369"/>
        <v>0</v>
      </c>
      <c r="AE542" s="409">
        <v>0</v>
      </c>
      <c r="AF542" s="409">
        <v>0</v>
      </c>
      <c r="AG542" s="409">
        <f t="shared" si="370"/>
        <v>0</v>
      </c>
      <c r="AH542" s="409">
        <v>0</v>
      </c>
      <c r="AI542" s="409">
        <v>0</v>
      </c>
      <c r="AJ542" s="409">
        <f t="shared" si="371"/>
        <v>0</v>
      </c>
      <c r="AK542" s="409">
        <v>0</v>
      </c>
      <c r="AL542" s="409">
        <v>0</v>
      </c>
      <c r="AM542" s="409">
        <f t="shared" si="372"/>
        <v>0</v>
      </c>
      <c r="AN542" s="409">
        <v>0</v>
      </c>
      <c r="AO542" s="409">
        <v>0</v>
      </c>
      <c r="AP542" s="409">
        <f t="shared" si="373"/>
        <v>0</v>
      </c>
      <c r="AQ542" s="409">
        <f t="shared" si="377"/>
        <v>0</v>
      </c>
      <c r="AR542" s="409">
        <f t="shared" si="377"/>
        <v>0</v>
      </c>
      <c r="AS542" s="409">
        <f t="shared" si="374"/>
        <v>0</v>
      </c>
      <c r="AT542" s="409">
        <f t="shared" si="378"/>
        <v>0</v>
      </c>
      <c r="AU542" s="409">
        <f t="shared" si="378"/>
        <v>0</v>
      </c>
      <c r="AV542" s="409">
        <v>0</v>
      </c>
      <c r="AW542" s="409">
        <v>0</v>
      </c>
      <c r="AX542" s="409">
        <v>0</v>
      </c>
      <c r="AY542" s="409">
        <v>0</v>
      </c>
      <c r="AZ542" s="409">
        <f t="shared" si="375"/>
        <v>0</v>
      </c>
      <c r="BA542" s="409">
        <f t="shared" si="375"/>
        <v>0</v>
      </c>
    </row>
    <row r="543" spans="1:53" ht="24.75" hidden="1">
      <c r="A543" s="271"/>
      <c r="B543" s="78" t="str">
        <f t="shared" si="380"/>
        <v>1365000530053192</v>
      </c>
      <c r="C543" s="445">
        <v>2023</v>
      </c>
      <c r="D543" s="406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28">
        <v>92</v>
      </c>
      <c r="L543" s="428"/>
      <c r="M543" s="408" t="s">
        <v>438</v>
      </c>
      <c r="N543" s="409">
        <f>IFERROR(VLOOKUP($B543,[5]OAX!$B$51:$S$1085,13,0),0)</f>
        <v>0</v>
      </c>
      <c r="O543" s="409">
        <f>IFERROR(VLOOKUP($B543,[5]OAX!$B$51:$S$1085,14,0),0)</f>
        <v>0</v>
      </c>
      <c r="P543" s="409">
        <f t="shared" si="379"/>
        <v>0</v>
      </c>
      <c r="Q543" s="410" t="s">
        <v>59</v>
      </c>
      <c r="R543" s="411">
        <f>IFERROR(VLOOKUP($B543,[5]OAX!$B$51:$S$1085,17,0),0)</f>
        <v>0</v>
      </c>
      <c r="S543" s="411">
        <f>IFERROR(VLOOKUP($B543,[5]OAX!$B$51:$S$1085,18,0),0)</f>
        <v>0</v>
      </c>
      <c r="T543" s="409">
        <v>0</v>
      </c>
      <c r="U543" s="409">
        <v>0</v>
      </c>
      <c r="V543" s="409">
        <v>0</v>
      </c>
      <c r="W543" s="409">
        <v>0</v>
      </c>
      <c r="X543" s="409">
        <v>0</v>
      </c>
      <c r="Y543" s="409">
        <v>0</v>
      </c>
      <c r="Z543" s="409">
        <v>0</v>
      </c>
      <c r="AA543" s="409">
        <v>0</v>
      </c>
      <c r="AB543" s="409">
        <f t="shared" si="376"/>
        <v>0</v>
      </c>
      <c r="AC543" s="409">
        <f t="shared" si="376"/>
        <v>0</v>
      </c>
      <c r="AD543" s="409">
        <f t="shared" si="369"/>
        <v>0</v>
      </c>
      <c r="AE543" s="409">
        <v>0</v>
      </c>
      <c r="AF543" s="409">
        <v>0</v>
      </c>
      <c r="AG543" s="409">
        <f t="shared" si="370"/>
        <v>0</v>
      </c>
      <c r="AH543" s="409">
        <v>0</v>
      </c>
      <c r="AI543" s="409">
        <v>0</v>
      </c>
      <c r="AJ543" s="409">
        <f t="shared" si="371"/>
        <v>0</v>
      </c>
      <c r="AK543" s="409">
        <v>0</v>
      </c>
      <c r="AL543" s="409">
        <v>0</v>
      </c>
      <c r="AM543" s="409">
        <f t="shared" si="372"/>
        <v>0</v>
      </c>
      <c r="AN543" s="409">
        <v>0</v>
      </c>
      <c r="AO543" s="409">
        <v>0</v>
      </c>
      <c r="AP543" s="409">
        <f t="shared" si="373"/>
        <v>0</v>
      </c>
      <c r="AQ543" s="409">
        <f t="shared" si="377"/>
        <v>0</v>
      </c>
      <c r="AR543" s="409">
        <f t="shared" si="377"/>
        <v>0</v>
      </c>
      <c r="AS543" s="409">
        <f t="shared" si="374"/>
        <v>0</v>
      </c>
      <c r="AT543" s="409">
        <f t="shared" si="378"/>
        <v>0</v>
      </c>
      <c r="AU543" s="409">
        <f t="shared" si="378"/>
        <v>0</v>
      </c>
      <c r="AV543" s="409">
        <v>0</v>
      </c>
      <c r="AW543" s="409">
        <v>0</v>
      </c>
      <c r="AX543" s="409">
        <v>0</v>
      </c>
      <c r="AY543" s="409">
        <v>0</v>
      </c>
      <c r="AZ543" s="409">
        <f t="shared" si="375"/>
        <v>0</v>
      </c>
      <c r="BA543" s="409">
        <f t="shared" si="375"/>
        <v>0</v>
      </c>
    </row>
    <row r="544" spans="1:53" ht="24.75" hidden="1">
      <c r="A544" s="271"/>
      <c r="B544" s="78" t="str">
        <f t="shared" si="380"/>
        <v>1365000530053193</v>
      </c>
      <c r="C544" s="445">
        <v>2023</v>
      </c>
      <c r="D544" s="406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28">
        <v>93</v>
      </c>
      <c r="L544" s="428"/>
      <c r="M544" s="408" t="s">
        <v>439</v>
      </c>
      <c r="N544" s="409">
        <f>IFERROR(VLOOKUP($B544,[5]OAX!$B$51:$S$1085,13,0),0)</f>
        <v>0</v>
      </c>
      <c r="O544" s="409">
        <f>IFERROR(VLOOKUP($B544,[5]OAX!$B$51:$S$1085,14,0),0)</f>
        <v>0</v>
      </c>
      <c r="P544" s="409">
        <f t="shared" si="379"/>
        <v>0</v>
      </c>
      <c r="Q544" s="410" t="s">
        <v>59</v>
      </c>
      <c r="R544" s="411">
        <f>IFERROR(VLOOKUP($B544,[5]OAX!$B$51:$S$1085,17,0),0)</f>
        <v>0</v>
      </c>
      <c r="S544" s="411">
        <f>IFERROR(VLOOKUP($B544,[5]OAX!$B$51:$S$1085,18,0),0)</f>
        <v>0</v>
      </c>
      <c r="T544" s="409">
        <v>0</v>
      </c>
      <c r="U544" s="409">
        <v>0</v>
      </c>
      <c r="V544" s="409">
        <v>0</v>
      </c>
      <c r="W544" s="409">
        <v>0</v>
      </c>
      <c r="X544" s="409">
        <v>0</v>
      </c>
      <c r="Y544" s="409">
        <v>0</v>
      </c>
      <c r="Z544" s="409">
        <v>0</v>
      </c>
      <c r="AA544" s="409">
        <v>0</v>
      </c>
      <c r="AB544" s="409">
        <f t="shared" si="376"/>
        <v>0</v>
      </c>
      <c r="AC544" s="409">
        <f t="shared" si="376"/>
        <v>0</v>
      </c>
      <c r="AD544" s="409">
        <f t="shared" si="369"/>
        <v>0</v>
      </c>
      <c r="AE544" s="409">
        <v>0</v>
      </c>
      <c r="AF544" s="409">
        <v>0</v>
      </c>
      <c r="AG544" s="409">
        <f t="shared" si="370"/>
        <v>0</v>
      </c>
      <c r="AH544" s="409">
        <v>0</v>
      </c>
      <c r="AI544" s="409">
        <v>0</v>
      </c>
      <c r="AJ544" s="409">
        <f t="shared" si="371"/>
        <v>0</v>
      </c>
      <c r="AK544" s="409">
        <v>0</v>
      </c>
      <c r="AL544" s="409">
        <v>0</v>
      </c>
      <c r="AM544" s="409">
        <f t="shared" si="372"/>
        <v>0</v>
      </c>
      <c r="AN544" s="409">
        <v>0</v>
      </c>
      <c r="AO544" s="409">
        <v>0</v>
      </c>
      <c r="AP544" s="409">
        <f t="shared" si="373"/>
        <v>0</v>
      </c>
      <c r="AQ544" s="409">
        <f t="shared" si="377"/>
        <v>0</v>
      </c>
      <c r="AR544" s="409">
        <f t="shared" si="377"/>
        <v>0</v>
      </c>
      <c r="AS544" s="409">
        <f t="shared" si="374"/>
        <v>0</v>
      </c>
      <c r="AT544" s="409">
        <f t="shared" si="378"/>
        <v>0</v>
      </c>
      <c r="AU544" s="409">
        <f t="shared" si="378"/>
        <v>0</v>
      </c>
      <c r="AV544" s="409">
        <v>0</v>
      </c>
      <c r="AW544" s="409">
        <v>0</v>
      </c>
      <c r="AX544" s="409">
        <v>0</v>
      </c>
      <c r="AY544" s="409">
        <v>0</v>
      </c>
      <c r="AZ544" s="409">
        <f t="shared" si="375"/>
        <v>0</v>
      </c>
      <c r="BA544" s="409">
        <f t="shared" si="375"/>
        <v>0</v>
      </c>
    </row>
    <row r="545" spans="1:53" ht="24.75" hidden="1">
      <c r="A545" s="271"/>
      <c r="B545" s="78" t="str">
        <f t="shared" si="380"/>
        <v>1365000530053194</v>
      </c>
      <c r="C545" s="445">
        <v>2023</v>
      </c>
      <c r="D545" s="406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28">
        <v>94</v>
      </c>
      <c r="L545" s="428"/>
      <c r="M545" s="408" t="s">
        <v>440</v>
      </c>
      <c r="N545" s="409">
        <f>IFERROR(VLOOKUP($B545,[5]OAX!$B$51:$S$1085,13,0),0)</f>
        <v>0</v>
      </c>
      <c r="O545" s="409">
        <f>IFERROR(VLOOKUP($B545,[5]OAX!$B$51:$S$1085,14,0),0)</f>
        <v>0</v>
      </c>
      <c r="P545" s="409">
        <f t="shared" si="379"/>
        <v>0</v>
      </c>
      <c r="Q545" s="410" t="s">
        <v>59</v>
      </c>
      <c r="R545" s="411">
        <f>IFERROR(VLOOKUP($B545,[5]OAX!$B$51:$S$1085,17,0),0)</f>
        <v>0</v>
      </c>
      <c r="S545" s="411">
        <f>IFERROR(VLOOKUP($B545,[5]OAX!$B$51:$S$1085,18,0),0)</f>
        <v>0</v>
      </c>
      <c r="T545" s="409">
        <v>0</v>
      </c>
      <c r="U545" s="409">
        <v>0</v>
      </c>
      <c r="V545" s="409">
        <v>0</v>
      </c>
      <c r="W545" s="409">
        <v>0</v>
      </c>
      <c r="X545" s="409">
        <v>0</v>
      </c>
      <c r="Y545" s="409">
        <v>0</v>
      </c>
      <c r="Z545" s="409">
        <v>0</v>
      </c>
      <c r="AA545" s="409">
        <v>0</v>
      </c>
      <c r="AB545" s="409">
        <f t="shared" si="376"/>
        <v>0</v>
      </c>
      <c r="AC545" s="409">
        <f t="shared" si="376"/>
        <v>0</v>
      </c>
      <c r="AD545" s="409">
        <f t="shared" si="369"/>
        <v>0</v>
      </c>
      <c r="AE545" s="409">
        <v>0</v>
      </c>
      <c r="AF545" s="409">
        <v>0</v>
      </c>
      <c r="AG545" s="409">
        <f t="shared" si="370"/>
        <v>0</v>
      </c>
      <c r="AH545" s="409">
        <v>0</v>
      </c>
      <c r="AI545" s="409">
        <v>0</v>
      </c>
      <c r="AJ545" s="409">
        <f t="shared" si="371"/>
        <v>0</v>
      </c>
      <c r="AK545" s="409">
        <v>0</v>
      </c>
      <c r="AL545" s="409">
        <v>0</v>
      </c>
      <c r="AM545" s="409">
        <f t="shared" si="372"/>
        <v>0</v>
      </c>
      <c r="AN545" s="409">
        <v>0</v>
      </c>
      <c r="AO545" s="409">
        <v>0</v>
      </c>
      <c r="AP545" s="409">
        <f t="shared" si="373"/>
        <v>0</v>
      </c>
      <c r="AQ545" s="409">
        <f t="shared" si="377"/>
        <v>0</v>
      </c>
      <c r="AR545" s="409">
        <f t="shared" si="377"/>
        <v>0</v>
      </c>
      <c r="AS545" s="409">
        <f t="shared" si="374"/>
        <v>0</v>
      </c>
      <c r="AT545" s="409">
        <f t="shared" si="378"/>
        <v>0</v>
      </c>
      <c r="AU545" s="409">
        <f t="shared" si="378"/>
        <v>0</v>
      </c>
      <c r="AV545" s="409">
        <v>0</v>
      </c>
      <c r="AW545" s="409">
        <v>0</v>
      </c>
      <c r="AX545" s="409">
        <v>0</v>
      </c>
      <c r="AY545" s="409">
        <v>0</v>
      </c>
      <c r="AZ545" s="409">
        <f t="shared" si="375"/>
        <v>0</v>
      </c>
      <c r="BA545" s="409">
        <f t="shared" si="375"/>
        <v>0</v>
      </c>
    </row>
    <row r="546" spans="1:53" ht="24.75" hidden="1">
      <c r="A546" s="271"/>
      <c r="B546" s="78" t="str">
        <f t="shared" si="380"/>
        <v>1365000530053195</v>
      </c>
      <c r="C546" s="445">
        <v>2023</v>
      </c>
      <c r="D546" s="406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28">
        <v>95</v>
      </c>
      <c r="L546" s="428"/>
      <c r="M546" s="408" t="s">
        <v>441</v>
      </c>
      <c r="N546" s="409">
        <f>IFERROR(VLOOKUP($B546,[5]OAX!$B$51:$S$1085,13,0),0)</f>
        <v>0</v>
      </c>
      <c r="O546" s="409">
        <f>IFERROR(VLOOKUP($B546,[5]OAX!$B$51:$S$1085,14,0),0)</f>
        <v>0</v>
      </c>
      <c r="P546" s="409">
        <f t="shared" si="379"/>
        <v>0</v>
      </c>
      <c r="Q546" s="410" t="s">
        <v>59</v>
      </c>
      <c r="R546" s="411">
        <f>IFERROR(VLOOKUP($B546,[5]OAX!$B$51:$S$1085,17,0),0)</f>
        <v>0</v>
      </c>
      <c r="S546" s="411">
        <f>IFERROR(VLOOKUP($B546,[5]OAX!$B$51:$S$1085,18,0),0)</f>
        <v>0</v>
      </c>
      <c r="T546" s="409">
        <v>0</v>
      </c>
      <c r="U546" s="409">
        <v>0</v>
      </c>
      <c r="V546" s="409">
        <v>0</v>
      </c>
      <c r="W546" s="409">
        <v>0</v>
      </c>
      <c r="X546" s="409">
        <v>0</v>
      </c>
      <c r="Y546" s="409">
        <v>0</v>
      </c>
      <c r="Z546" s="409">
        <v>0</v>
      </c>
      <c r="AA546" s="409">
        <v>0</v>
      </c>
      <c r="AB546" s="409">
        <f t="shared" si="376"/>
        <v>0</v>
      </c>
      <c r="AC546" s="409">
        <f t="shared" si="376"/>
        <v>0</v>
      </c>
      <c r="AD546" s="409">
        <f t="shared" si="369"/>
        <v>0</v>
      </c>
      <c r="AE546" s="409">
        <v>0</v>
      </c>
      <c r="AF546" s="409">
        <v>0</v>
      </c>
      <c r="AG546" s="409">
        <f t="shared" si="370"/>
        <v>0</v>
      </c>
      <c r="AH546" s="409">
        <v>0</v>
      </c>
      <c r="AI546" s="409">
        <v>0</v>
      </c>
      <c r="AJ546" s="409">
        <f t="shared" si="371"/>
        <v>0</v>
      </c>
      <c r="AK546" s="409">
        <v>0</v>
      </c>
      <c r="AL546" s="409">
        <v>0</v>
      </c>
      <c r="AM546" s="409">
        <f t="shared" si="372"/>
        <v>0</v>
      </c>
      <c r="AN546" s="409">
        <v>0</v>
      </c>
      <c r="AO546" s="409">
        <v>0</v>
      </c>
      <c r="AP546" s="409">
        <f t="shared" si="373"/>
        <v>0</v>
      </c>
      <c r="AQ546" s="409">
        <f t="shared" si="377"/>
        <v>0</v>
      </c>
      <c r="AR546" s="409">
        <f t="shared" si="377"/>
        <v>0</v>
      </c>
      <c r="AS546" s="409">
        <f t="shared" si="374"/>
        <v>0</v>
      </c>
      <c r="AT546" s="409">
        <f t="shared" si="378"/>
        <v>0</v>
      </c>
      <c r="AU546" s="409">
        <f t="shared" si="378"/>
        <v>0</v>
      </c>
      <c r="AV546" s="409">
        <v>0</v>
      </c>
      <c r="AW546" s="409">
        <v>0</v>
      </c>
      <c r="AX546" s="409">
        <v>0</v>
      </c>
      <c r="AY546" s="409">
        <v>0</v>
      </c>
      <c r="AZ546" s="409">
        <f t="shared" si="375"/>
        <v>0</v>
      </c>
      <c r="BA546" s="409">
        <f t="shared" si="375"/>
        <v>0</v>
      </c>
    </row>
    <row r="547" spans="1:53" ht="24.75" hidden="1">
      <c r="A547" s="271"/>
      <c r="B547" s="78" t="str">
        <f t="shared" si="380"/>
        <v>1365000530053196</v>
      </c>
      <c r="C547" s="445">
        <v>2023</v>
      </c>
      <c r="D547" s="406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28">
        <v>96</v>
      </c>
      <c r="L547" s="428"/>
      <c r="M547" s="408" t="s">
        <v>442</v>
      </c>
      <c r="N547" s="409">
        <f>IFERROR(VLOOKUP($B547,[5]OAX!$B$51:$S$1085,13,0),0)</f>
        <v>0</v>
      </c>
      <c r="O547" s="409">
        <f>IFERROR(VLOOKUP($B547,[5]OAX!$B$51:$S$1085,14,0),0)</f>
        <v>0</v>
      </c>
      <c r="P547" s="409">
        <f t="shared" si="379"/>
        <v>0</v>
      </c>
      <c r="Q547" s="410" t="s">
        <v>59</v>
      </c>
      <c r="R547" s="411">
        <f>IFERROR(VLOOKUP($B547,[5]OAX!$B$51:$S$1085,17,0),0)</f>
        <v>0</v>
      </c>
      <c r="S547" s="411">
        <f>IFERROR(VLOOKUP($B547,[5]OAX!$B$51:$S$1085,18,0),0)</f>
        <v>0</v>
      </c>
      <c r="T547" s="409">
        <v>0</v>
      </c>
      <c r="U547" s="409">
        <v>0</v>
      </c>
      <c r="V547" s="409">
        <v>0</v>
      </c>
      <c r="W547" s="409">
        <v>0</v>
      </c>
      <c r="X547" s="409">
        <v>0</v>
      </c>
      <c r="Y547" s="409">
        <v>0</v>
      </c>
      <c r="Z547" s="409">
        <v>0</v>
      </c>
      <c r="AA547" s="409">
        <v>0</v>
      </c>
      <c r="AB547" s="409">
        <f t="shared" si="376"/>
        <v>0</v>
      </c>
      <c r="AC547" s="409">
        <f t="shared" si="376"/>
        <v>0</v>
      </c>
      <c r="AD547" s="409">
        <f t="shared" si="369"/>
        <v>0</v>
      </c>
      <c r="AE547" s="409">
        <v>0</v>
      </c>
      <c r="AF547" s="409">
        <v>0</v>
      </c>
      <c r="AG547" s="409">
        <f t="shared" si="370"/>
        <v>0</v>
      </c>
      <c r="AH547" s="409">
        <v>0</v>
      </c>
      <c r="AI547" s="409">
        <v>0</v>
      </c>
      <c r="AJ547" s="409">
        <f t="shared" si="371"/>
        <v>0</v>
      </c>
      <c r="AK547" s="409">
        <v>0</v>
      </c>
      <c r="AL547" s="409">
        <v>0</v>
      </c>
      <c r="AM547" s="409">
        <f t="shared" si="372"/>
        <v>0</v>
      </c>
      <c r="AN547" s="409">
        <v>0</v>
      </c>
      <c r="AO547" s="409">
        <v>0</v>
      </c>
      <c r="AP547" s="409">
        <f t="shared" si="373"/>
        <v>0</v>
      </c>
      <c r="AQ547" s="409">
        <f t="shared" si="377"/>
        <v>0</v>
      </c>
      <c r="AR547" s="409">
        <f t="shared" si="377"/>
        <v>0</v>
      </c>
      <c r="AS547" s="409">
        <f t="shared" si="374"/>
        <v>0</v>
      </c>
      <c r="AT547" s="409">
        <f t="shared" si="378"/>
        <v>0</v>
      </c>
      <c r="AU547" s="409">
        <f t="shared" si="378"/>
        <v>0</v>
      </c>
      <c r="AV547" s="409">
        <v>0</v>
      </c>
      <c r="AW547" s="409">
        <v>0</v>
      </c>
      <c r="AX547" s="409">
        <v>0</v>
      </c>
      <c r="AY547" s="409">
        <v>0</v>
      </c>
      <c r="AZ547" s="409">
        <f t="shared" si="375"/>
        <v>0</v>
      </c>
      <c r="BA547" s="409">
        <f t="shared" si="375"/>
        <v>0</v>
      </c>
    </row>
    <row r="548" spans="1:53" ht="46.5" hidden="1">
      <c r="A548" s="271"/>
      <c r="B548" s="78" t="str">
        <f t="shared" si="380"/>
        <v>1365000530053197</v>
      </c>
      <c r="C548" s="445">
        <v>2023</v>
      </c>
      <c r="D548" s="406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28">
        <v>97</v>
      </c>
      <c r="L548" s="428"/>
      <c r="M548" s="408" t="s">
        <v>443</v>
      </c>
      <c r="N548" s="409">
        <f>IFERROR(VLOOKUP($B548,[5]OAX!$B$51:$S$1085,13,0),0)</f>
        <v>0</v>
      </c>
      <c r="O548" s="409">
        <f>IFERROR(VLOOKUP($B548,[5]OAX!$B$51:$S$1085,14,0),0)</f>
        <v>0</v>
      </c>
      <c r="P548" s="409">
        <f t="shared" si="379"/>
        <v>0</v>
      </c>
      <c r="Q548" s="410" t="s">
        <v>59</v>
      </c>
      <c r="R548" s="411">
        <f>IFERROR(VLOOKUP($B548,[5]OAX!$B$51:$S$1085,17,0),0)</f>
        <v>0</v>
      </c>
      <c r="S548" s="411">
        <f>IFERROR(VLOOKUP($B548,[5]OAX!$B$51:$S$1085,18,0),0)</f>
        <v>0</v>
      </c>
      <c r="T548" s="409">
        <v>0</v>
      </c>
      <c r="U548" s="409">
        <v>0</v>
      </c>
      <c r="V548" s="409">
        <v>0</v>
      </c>
      <c r="W548" s="409">
        <v>0</v>
      </c>
      <c r="X548" s="409">
        <v>0</v>
      </c>
      <c r="Y548" s="409">
        <v>0</v>
      </c>
      <c r="Z548" s="409">
        <v>0</v>
      </c>
      <c r="AA548" s="409">
        <v>0</v>
      </c>
      <c r="AB548" s="409">
        <f t="shared" ref="AB548:AC579" si="381">N548+T548-X548</f>
        <v>0</v>
      </c>
      <c r="AC548" s="409">
        <f t="shared" si="381"/>
        <v>0</v>
      </c>
      <c r="AD548" s="409">
        <f t="shared" si="369"/>
        <v>0</v>
      </c>
      <c r="AE548" s="409">
        <v>0</v>
      </c>
      <c r="AF548" s="409">
        <v>0</v>
      </c>
      <c r="AG548" s="409">
        <f t="shared" si="370"/>
        <v>0</v>
      </c>
      <c r="AH548" s="409">
        <v>0</v>
      </c>
      <c r="AI548" s="409">
        <v>0</v>
      </c>
      <c r="AJ548" s="409">
        <f t="shared" si="371"/>
        <v>0</v>
      </c>
      <c r="AK548" s="409">
        <v>0</v>
      </c>
      <c r="AL548" s="409">
        <v>0</v>
      </c>
      <c r="AM548" s="409">
        <f t="shared" si="372"/>
        <v>0</v>
      </c>
      <c r="AN548" s="409">
        <v>0</v>
      </c>
      <c r="AO548" s="409">
        <v>0</v>
      </c>
      <c r="AP548" s="409">
        <f t="shared" si="373"/>
        <v>0</v>
      </c>
      <c r="AQ548" s="409">
        <f t="shared" ref="AQ548:AR579" si="382">AB548-AE548--AH548-AK548-AN548</f>
        <v>0</v>
      </c>
      <c r="AR548" s="409">
        <f t="shared" si="382"/>
        <v>0</v>
      </c>
      <c r="AS548" s="409">
        <f t="shared" si="374"/>
        <v>0</v>
      </c>
      <c r="AT548" s="409">
        <f t="shared" ref="AT548:AU579" si="383">R548+V548-Z548</f>
        <v>0</v>
      </c>
      <c r="AU548" s="409">
        <f t="shared" si="383"/>
        <v>0</v>
      </c>
      <c r="AV548" s="409">
        <v>0</v>
      </c>
      <c r="AW548" s="409">
        <v>0</v>
      </c>
      <c r="AX548" s="409">
        <v>0</v>
      </c>
      <c r="AY548" s="409">
        <v>0</v>
      </c>
      <c r="AZ548" s="409">
        <f t="shared" si="375"/>
        <v>0</v>
      </c>
      <c r="BA548" s="409">
        <f t="shared" si="375"/>
        <v>0</v>
      </c>
    </row>
    <row r="549" spans="1:53" ht="24.75" hidden="1">
      <c r="A549" s="271"/>
      <c r="B549" s="78" t="str">
        <f t="shared" si="380"/>
        <v>1365000530053198</v>
      </c>
      <c r="C549" s="445">
        <v>2023</v>
      </c>
      <c r="D549" s="406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28">
        <v>98</v>
      </c>
      <c r="L549" s="428"/>
      <c r="M549" s="408" t="s">
        <v>444</v>
      </c>
      <c r="N549" s="409">
        <f>IFERROR(VLOOKUP($B549,[5]OAX!$B$51:$S$1085,13,0),0)</f>
        <v>0</v>
      </c>
      <c r="O549" s="409">
        <f>IFERROR(VLOOKUP($B549,[5]OAX!$B$51:$S$1085,14,0),0)</f>
        <v>0</v>
      </c>
      <c r="P549" s="409">
        <f t="shared" si="379"/>
        <v>0</v>
      </c>
      <c r="Q549" s="410" t="s">
        <v>59</v>
      </c>
      <c r="R549" s="411">
        <f>IFERROR(VLOOKUP($B549,[5]OAX!$B$51:$S$1085,17,0),0)</f>
        <v>0</v>
      </c>
      <c r="S549" s="411">
        <f>IFERROR(VLOOKUP($B549,[5]OAX!$B$51:$S$1085,18,0),0)</f>
        <v>0</v>
      </c>
      <c r="T549" s="409">
        <v>0</v>
      </c>
      <c r="U549" s="409">
        <v>0</v>
      </c>
      <c r="V549" s="409">
        <v>0</v>
      </c>
      <c r="W549" s="409">
        <v>0</v>
      </c>
      <c r="X549" s="409">
        <v>0</v>
      </c>
      <c r="Y549" s="409">
        <v>0</v>
      </c>
      <c r="Z549" s="409">
        <v>0</v>
      </c>
      <c r="AA549" s="409">
        <v>0</v>
      </c>
      <c r="AB549" s="409">
        <f t="shared" si="381"/>
        <v>0</v>
      </c>
      <c r="AC549" s="409">
        <f t="shared" si="381"/>
        <v>0</v>
      </c>
      <c r="AD549" s="409">
        <f t="shared" si="369"/>
        <v>0</v>
      </c>
      <c r="AE549" s="409">
        <v>0</v>
      </c>
      <c r="AF549" s="409">
        <v>0</v>
      </c>
      <c r="AG549" s="409">
        <f t="shared" si="370"/>
        <v>0</v>
      </c>
      <c r="AH549" s="409">
        <v>0</v>
      </c>
      <c r="AI549" s="409">
        <v>0</v>
      </c>
      <c r="AJ549" s="409">
        <f t="shared" si="371"/>
        <v>0</v>
      </c>
      <c r="AK549" s="409">
        <v>0</v>
      </c>
      <c r="AL549" s="409">
        <v>0</v>
      </c>
      <c r="AM549" s="409">
        <f t="shared" si="372"/>
        <v>0</v>
      </c>
      <c r="AN549" s="409">
        <v>0</v>
      </c>
      <c r="AO549" s="409">
        <v>0</v>
      </c>
      <c r="AP549" s="409">
        <f t="shared" si="373"/>
        <v>0</v>
      </c>
      <c r="AQ549" s="409">
        <f t="shared" si="382"/>
        <v>0</v>
      </c>
      <c r="AR549" s="409">
        <f t="shared" si="382"/>
        <v>0</v>
      </c>
      <c r="AS549" s="409">
        <f t="shared" si="374"/>
        <v>0</v>
      </c>
      <c r="AT549" s="409">
        <f t="shared" si="383"/>
        <v>0</v>
      </c>
      <c r="AU549" s="409">
        <f t="shared" si="383"/>
        <v>0</v>
      </c>
      <c r="AV549" s="409">
        <v>0</v>
      </c>
      <c r="AW549" s="409">
        <v>0</v>
      </c>
      <c r="AX549" s="409">
        <v>0</v>
      </c>
      <c r="AY549" s="409">
        <v>0</v>
      </c>
      <c r="AZ549" s="409">
        <f t="shared" si="375"/>
        <v>0</v>
      </c>
      <c r="BA549" s="409">
        <f t="shared" si="375"/>
        <v>0</v>
      </c>
    </row>
    <row r="550" spans="1:53" ht="24.75" hidden="1">
      <c r="A550" s="271"/>
      <c r="B550" s="78" t="str">
        <f t="shared" si="380"/>
        <v>1365000530053199</v>
      </c>
      <c r="C550" s="445">
        <v>2023</v>
      </c>
      <c r="D550" s="406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28">
        <v>99</v>
      </c>
      <c r="L550" s="428"/>
      <c r="M550" s="408" t="s">
        <v>445</v>
      </c>
      <c r="N550" s="409">
        <f>IFERROR(VLOOKUP($B550,[5]OAX!$B$51:$S$1085,13,0),0)</f>
        <v>0</v>
      </c>
      <c r="O550" s="409">
        <f>IFERROR(VLOOKUP($B550,[5]OAX!$B$51:$S$1085,14,0),0)</f>
        <v>0</v>
      </c>
      <c r="P550" s="409">
        <f t="shared" si="379"/>
        <v>0</v>
      </c>
      <c r="Q550" s="410" t="s">
        <v>59</v>
      </c>
      <c r="R550" s="411">
        <f>IFERROR(VLOOKUP($B550,[5]OAX!$B$51:$S$1085,17,0),0)</f>
        <v>0</v>
      </c>
      <c r="S550" s="411">
        <f>IFERROR(VLOOKUP($B550,[5]OAX!$B$51:$S$1085,18,0),0)</f>
        <v>0</v>
      </c>
      <c r="T550" s="409">
        <v>0</v>
      </c>
      <c r="U550" s="409">
        <v>0</v>
      </c>
      <c r="V550" s="409">
        <v>0</v>
      </c>
      <c r="W550" s="409">
        <v>0</v>
      </c>
      <c r="X550" s="409">
        <v>0</v>
      </c>
      <c r="Y550" s="409">
        <v>0</v>
      </c>
      <c r="Z550" s="409">
        <v>0</v>
      </c>
      <c r="AA550" s="409">
        <v>0</v>
      </c>
      <c r="AB550" s="409">
        <f t="shared" si="381"/>
        <v>0</v>
      </c>
      <c r="AC550" s="409">
        <f t="shared" si="381"/>
        <v>0</v>
      </c>
      <c r="AD550" s="409">
        <f t="shared" si="369"/>
        <v>0</v>
      </c>
      <c r="AE550" s="409">
        <v>0</v>
      </c>
      <c r="AF550" s="409">
        <v>0</v>
      </c>
      <c r="AG550" s="409">
        <f t="shared" si="370"/>
        <v>0</v>
      </c>
      <c r="AH550" s="409">
        <v>0</v>
      </c>
      <c r="AI550" s="409">
        <v>0</v>
      </c>
      <c r="AJ550" s="409">
        <f t="shared" si="371"/>
        <v>0</v>
      </c>
      <c r="AK550" s="409">
        <v>0</v>
      </c>
      <c r="AL550" s="409">
        <v>0</v>
      </c>
      <c r="AM550" s="409">
        <f t="shared" si="372"/>
        <v>0</v>
      </c>
      <c r="AN550" s="409">
        <v>0</v>
      </c>
      <c r="AO550" s="409">
        <v>0</v>
      </c>
      <c r="AP550" s="409">
        <f t="shared" si="373"/>
        <v>0</v>
      </c>
      <c r="AQ550" s="409">
        <f t="shared" si="382"/>
        <v>0</v>
      </c>
      <c r="AR550" s="409">
        <f t="shared" si="382"/>
        <v>0</v>
      </c>
      <c r="AS550" s="409">
        <f t="shared" si="374"/>
        <v>0</v>
      </c>
      <c r="AT550" s="409">
        <f t="shared" si="383"/>
        <v>0</v>
      </c>
      <c r="AU550" s="409">
        <f t="shared" si="383"/>
        <v>0</v>
      </c>
      <c r="AV550" s="409">
        <v>0</v>
      </c>
      <c r="AW550" s="409">
        <v>0</v>
      </c>
      <c r="AX550" s="409">
        <v>0</v>
      </c>
      <c r="AY550" s="409">
        <v>0</v>
      </c>
      <c r="AZ550" s="409">
        <f t="shared" si="375"/>
        <v>0</v>
      </c>
      <c r="BA550" s="409">
        <f t="shared" si="375"/>
        <v>0</v>
      </c>
    </row>
    <row r="551" spans="1:53" ht="24.75" hidden="1">
      <c r="A551" s="271"/>
      <c r="B551" s="78" t="str">
        <f t="shared" si="380"/>
        <v>13650005300531100</v>
      </c>
      <c r="C551" s="445">
        <v>2023</v>
      </c>
      <c r="D551" s="406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28">
        <v>100</v>
      </c>
      <c r="L551" s="428"/>
      <c r="M551" s="408" t="s">
        <v>446</v>
      </c>
      <c r="N551" s="409">
        <f>IFERROR(VLOOKUP($B551,[5]OAX!$B$51:$S$1085,13,0),0)</f>
        <v>0</v>
      </c>
      <c r="O551" s="409">
        <f>IFERROR(VLOOKUP($B551,[5]OAX!$B$51:$S$1085,14,0),0)</f>
        <v>0</v>
      </c>
      <c r="P551" s="409">
        <f t="shared" si="379"/>
        <v>0</v>
      </c>
      <c r="Q551" s="410" t="s">
        <v>59</v>
      </c>
      <c r="R551" s="411">
        <f>IFERROR(VLOOKUP($B551,[5]OAX!$B$51:$S$1085,17,0),0)</f>
        <v>0</v>
      </c>
      <c r="S551" s="411">
        <f>IFERROR(VLOOKUP($B551,[5]OAX!$B$51:$S$1085,18,0),0)</f>
        <v>0</v>
      </c>
      <c r="T551" s="409">
        <v>0</v>
      </c>
      <c r="U551" s="409">
        <v>0</v>
      </c>
      <c r="V551" s="409">
        <v>0</v>
      </c>
      <c r="W551" s="409">
        <v>0</v>
      </c>
      <c r="X551" s="409">
        <v>0</v>
      </c>
      <c r="Y551" s="409">
        <v>0</v>
      </c>
      <c r="Z551" s="409">
        <v>0</v>
      </c>
      <c r="AA551" s="409">
        <v>0</v>
      </c>
      <c r="AB551" s="409">
        <f t="shared" si="381"/>
        <v>0</v>
      </c>
      <c r="AC551" s="409">
        <f t="shared" si="381"/>
        <v>0</v>
      </c>
      <c r="AD551" s="409">
        <f t="shared" si="369"/>
        <v>0</v>
      </c>
      <c r="AE551" s="409">
        <v>0</v>
      </c>
      <c r="AF551" s="409">
        <v>0</v>
      </c>
      <c r="AG551" s="409">
        <f t="shared" si="370"/>
        <v>0</v>
      </c>
      <c r="AH551" s="409">
        <v>0</v>
      </c>
      <c r="AI551" s="409">
        <v>0</v>
      </c>
      <c r="AJ551" s="409">
        <f t="shared" si="371"/>
        <v>0</v>
      </c>
      <c r="AK551" s="409">
        <v>0</v>
      </c>
      <c r="AL551" s="409">
        <v>0</v>
      </c>
      <c r="AM551" s="409">
        <f t="shared" si="372"/>
        <v>0</v>
      </c>
      <c r="AN551" s="409">
        <v>0</v>
      </c>
      <c r="AO551" s="409">
        <v>0</v>
      </c>
      <c r="AP551" s="409">
        <f t="shared" si="373"/>
        <v>0</v>
      </c>
      <c r="AQ551" s="409">
        <f t="shared" si="382"/>
        <v>0</v>
      </c>
      <c r="AR551" s="409">
        <f t="shared" si="382"/>
        <v>0</v>
      </c>
      <c r="AS551" s="409">
        <f t="shared" si="374"/>
        <v>0</v>
      </c>
      <c r="AT551" s="409">
        <f t="shared" si="383"/>
        <v>0</v>
      </c>
      <c r="AU551" s="409">
        <f t="shared" si="383"/>
        <v>0</v>
      </c>
      <c r="AV551" s="409">
        <v>0</v>
      </c>
      <c r="AW551" s="409">
        <v>0</v>
      </c>
      <c r="AX551" s="409">
        <v>0</v>
      </c>
      <c r="AY551" s="409">
        <v>0</v>
      </c>
      <c r="AZ551" s="409">
        <f t="shared" si="375"/>
        <v>0</v>
      </c>
      <c r="BA551" s="409">
        <f t="shared" si="375"/>
        <v>0</v>
      </c>
    </row>
    <row r="552" spans="1:53" ht="24.75" hidden="1">
      <c r="A552" s="271"/>
      <c r="B552" s="78" t="str">
        <f t="shared" si="380"/>
        <v>13650005300531101</v>
      </c>
      <c r="C552" s="445">
        <v>2023</v>
      </c>
      <c r="D552" s="406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28">
        <v>101</v>
      </c>
      <c r="L552" s="428"/>
      <c r="M552" s="408" t="s">
        <v>447</v>
      </c>
      <c r="N552" s="409">
        <f>IFERROR(VLOOKUP($B552,[5]OAX!$B$51:$S$1085,13,0),0)</f>
        <v>0</v>
      </c>
      <c r="O552" s="409">
        <f>IFERROR(VLOOKUP($B552,[5]OAX!$B$51:$S$1085,14,0),0)</f>
        <v>0</v>
      </c>
      <c r="P552" s="409">
        <f t="shared" si="379"/>
        <v>0</v>
      </c>
      <c r="Q552" s="410" t="s">
        <v>59</v>
      </c>
      <c r="R552" s="411">
        <f>IFERROR(VLOOKUP($B552,[5]OAX!$B$51:$S$1085,17,0),0)</f>
        <v>0</v>
      </c>
      <c r="S552" s="411">
        <f>IFERROR(VLOOKUP($B552,[5]OAX!$B$51:$S$1085,18,0),0)</f>
        <v>0</v>
      </c>
      <c r="T552" s="409">
        <v>0</v>
      </c>
      <c r="U552" s="409">
        <v>0</v>
      </c>
      <c r="V552" s="409">
        <v>0</v>
      </c>
      <c r="W552" s="409">
        <v>0</v>
      </c>
      <c r="X552" s="409">
        <v>0</v>
      </c>
      <c r="Y552" s="409">
        <v>0</v>
      </c>
      <c r="Z552" s="409">
        <v>0</v>
      </c>
      <c r="AA552" s="409">
        <v>0</v>
      </c>
      <c r="AB552" s="409">
        <f t="shared" si="381"/>
        <v>0</v>
      </c>
      <c r="AC552" s="409">
        <f t="shared" si="381"/>
        <v>0</v>
      </c>
      <c r="AD552" s="409">
        <f t="shared" si="369"/>
        <v>0</v>
      </c>
      <c r="AE552" s="409">
        <v>0</v>
      </c>
      <c r="AF552" s="409">
        <v>0</v>
      </c>
      <c r="AG552" s="409">
        <f t="shared" si="370"/>
        <v>0</v>
      </c>
      <c r="AH552" s="409">
        <v>0</v>
      </c>
      <c r="AI552" s="409">
        <v>0</v>
      </c>
      <c r="AJ552" s="409">
        <f t="shared" si="371"/>
        <v>0</v>
      </c>
      <c r="AK552" s="409">
        <v>0</v>
      </c>
      <c r="AL552" s="409">
        <v>0</v>
      </c>
      <c r="AM552" s="409">
        <f t="shared" si="372"/>
        <v>0</v>
      </c>
      <c r="AN552" s="409">
        <v>0</v>
      </c>
      <c r="AO552" s="409">
        <v>0</v>
      </c>
      <c r="AP552" s="409">
        <f t="shared" si="373"/>
        <v>0</v>
      </c>
      <c r="AQ552" s="409">
        <f t="shared" si="382"/>
        <v>0</v>
      </c>
      <c r="AR552" s="409">
        <f t="shared" si="382"/>
        <v>0</v>
      </c>
      <c r="AS552" s="409">
        <f t="shared" si="374"/>
        <v>0</v>
      </c>
      <c r="AT552" s="409">
        <f t="shared" si="383"/>
        <v>0</v>
      </c>
      <c r="AU552" s="409">
        <f t="shared" si="383"/>
        <v>0</v>
      </c>
      <c r="AV552" s="409">
        <v>0</v>
      </c>
      <c r="AW552" s="409">
        <v>0</v>
      </c>
      <c r="AX552" s="409">
        <v>0</v>
      </c>
      <c r="AY552" s="409">
        <v>0</v>
      </c>
      <c r="AZ552" s="409">
        <f t="shared" si="375"/>
        <v>0</v>
      </c>
      <c r="BA552" s="409">
        <f t="shared" si="375"/>
        <v>0</v>
      </c>
    </row>
    <row r="553" spans="1:53" ht="24.75" hidden="1">
      <c r="A553" s="271"/>
      <c r="B553" s="78" t="str">
        <f t="shared" si="380"/>
        <v>13650005300531102</v>
      </c>
      <c r="C553" s="445">
        <v>2023</v>
      </c>
      <c r="D553" s="406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28">
        <v>102</v>
      </c>
      <c r="L553" s="428"/>
      <c r="M553" s="408" t="s">
        <v>448</v>
      </c>
      <c r="N553" s="409">
        <f>IFERROR(VLOOKUP($B553,[5]OAX!$B$51:$S$1085,13,0),0)</f>
        <v>0</v>
      </c>
      <c r="O553" s="409">
        <f>IFERROR(VLOOKUP($B553,[5]OAX!$B$51:$S$1085,14,0),0)</f>
        <v>0</v>
      </c>
      <c r="P553" s="409">
        <f t="shared" si="379"/>
        <v>0</v>
      </c>
      <c r="Q553" s="410" t="s">
        <v>59</v>
      </c>
      <c r="R553" s="411">
        <f>IFERROR(VLOOKUP($B553,[5]OAX!$B$51:$S$1085,17,0),0)</f>
        <v>0</v>
      </c>
      <c r="S553" s="411">
        <f>IFERROR(VLOOKUP($B553,[5]OAX!$B$51:$S$1085,18,0),0)</f>
        <v>0</v>
      </c>
      <c r="T553" s="409">
        <v>0</v>
      </c>
      <c r="U553" s="409">
        <v>0</v>
      </c>
      <c r="V553" s="409">
        <v>0</v>
      </c>
      <c r="W553" s="409">
        <v>0</v>
      </c>
      <c r="X553" s="409">
        <v>0</v>
      </c>
      <c r="Y553" s="409">
        <v>0</v>
      </c>
      <c r="Z553" s="409">
        <v>0</v>
      </c>
      <c r="AA553" s="409">
        <v>0</v>
      </c>
      <c r="AB553" s="409">
        <f t="shared" si="381"/>
        <v>0</v>
      </c>
      <c r="AC553" s="409">
        <f t="shared" si="381"/>
        <v>0</v>
      </c>
      <c r="AD553" s="409">
        <f t="shared" si="369"/>
        <v>0</v>
      </c>
      <c r="AE553" s="409">
        <v>0</v>
      </c>
      <c r="AF553" s="409">
        <v>0</v>
      </c>
      <c r="AG553" s="409">
        <f t="shared" si="370"/>
        <v>0</v>
      </c>
      <c r="AH553" s="409">
        <v>0</v>
      </c>
      <c r="AI553" s="409">
        <v>0</v>
      </c>
      <c r="AJ553" s="409">
        <f t="shared" si="371"/>
        <v>0</v>
      </c>
      <c r="AK553" s="409">
        <v>0</v>
      </c>
      <c r="AL553" s="409">
        <v>0</v>
      </c>
      <c r="AM553" s="409">
        <f t="shared" si="372"/>
        <v>0</v>
      </c>
      <c r="AN553" s="409">
        <v>0</v>
      </c>
      <c r="AO553" s="409">
        <v>0</v>
      </c>
      <c r="AP553" s="409">
        <f t="shared" si="373"/>
        <v>0</v>
      </c>
      <c r="AQ553" s="409">
        <f t="shared" si="382"/>
        <v>0</v>
      </c>
      <c r="AR553" s="409">
        <f t="shared" si="382"/>
        <v>0</v>
      </c>
      <c r="AS553" s="409">
        <f t="shared" si="374"/>
        <v>0</v>
      </c>
      <c r="AT553" s="409">
        <f t="shared" si="383"/>
        <v>0</v>
      </c>
      <c r="AU553" s="409">
        <f t="shared" si="383"/>
        <v>0</v>
      </c>
      <c r="AV553" s="409">
        <v>0</v>
      </c>
      <c r="AW553" s="409">
        <v>0</v>
      </c>
      <c r="AX553" s="409">
        <v>0</v>
      </c>
      <c r="AY553" s="409">
        <v>0</v>
      </c>
      <c r="AZ553" s="409">
        <f t="shared" si="375"/>
        <v>0</v>
      </c>
      <c r="BA553" s="409">
        <f t="shared" si="375"/>
        <v>0</v>
      </c>
    </row>
    <row r="554" spans="1:53" ht="24.75" hidden="1">
      <c r="A554" s="271"/>
      <c r="B554" s="78" t="str">
        <f t="shared" si="380"/>
        <v>13650005300531103</v>
      </c>
      <c r="C554" s="445">
        <v>2023</v>
      </c>
      <c r="D554" s="406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28">
        <v>103</v>
      </c>
      <c r="L554" s="428"/>
      <c r="M554" s="408" t="s">
        <v>449</v>
      </c>
      <c r="N554" s="409">
        <f>IFERROR(VLOOKUP($B554,[5]OAX!$B$51:$S$1085,13,0),0)</f>
        <v>0</v>
      </c>
      <c r="O554" s="409">
        <f>IFERROR(VLOOKUP($B554,[5]OAX!$B$51:$S$1085,14,0),0)</f>
        <v>0</v>
      </c>
      <c r="P554" s="409">
        <f t="shared" si="379"/>
        <v>0</v>
      </c>
      <c r="Q554" s="410" t="s">
        <v>59</v>
      </c>
      <c r="R554" s="411">
        <f>IFERROR(VLOOKUP($B554,[5]OAX!$B$51:$S$1085,17,0),0)</f>
        <v>0</v>
      </c>
      <c r="S554" s="411">
        <f>IFERROR(VLOOKUP($B554,[5]OAX!$B$51:$S$1085,18,0),0)</f>
        <v>0</v>
      </c>
      <c r="T554" s="409">
        <v>0</v>
      </c>
      <c r="U554" s="409">
        <v>0</v>
      </c>
      <c r="V554" s="409">
        <v>0</v>
      </c>
      <c r="W554" s="409">
        <v>0</v>
      </c>
      <c r="X554" s="409">
        <v>0</v>
      </c>
      <c r="Y554" s="409">
        <v>0</v>
      </c>
      <c r="Z554" s="409">
        <v>0</v>
      </c>
      <c r="AA554" s="409">
        <v>0</v>
      </c>
      <c r="AB554" s="409">
        <f t="shared" si="381"/>
        <v>0</v>
      </c>
      <c r="AC554" s="409">
        <f t="shared" si="381"/>
        <v>0</v>
      </c>
      <c r="AD554" s="409">
        <f t="shared" si="369"/>
        <v>0</v>
      </c>
      <c r="AE554" s="409">
        <v>0</v>
      </c>
      <c r="AF554" s="409">
        <v>0</v>
      </c>
      <c r="AG554" s="409">
        <f t="shared" si="370"/>
        <v>0</v>
      </c>
      <c r="AH554" s="409">
        <v>0</v>
      </c>
      <c r="AI554" s="409">
        <v>0</v>
      </c>
      <c r="AJ554" s="409">
        <f t="shared" si="371"/>
        <v>0</v>
      </c>
      <c r="AK554" s="409">
        <v>0</v>
      </c>
      <c r="AL554" s="409">
        <v>0</v>
      </c>
      <c r="AM554" s="409">
        <f t="shared" si="372"/>
        <v>0</v>
      </c>
      <c r="AN554" s="409">
        <v>0</v>
      </c>
      <c r="AO554" s="409">
        <v>0</v>
      </c>
      <c r="AP554" s="409">
        <f t="shared" si="373"/>
        <v>0</v>
      </c>
      <c r="AQ554" s="409">
        <f t="shared" si="382"/>
        <v>0</v>
      </c>
      <c r="AR554" s="409">
        <f t="shared" si="382"/>
        <v>0</v>
      </c>
      <c r="AS554" s="409">
        <f t="shared" si="374"/>
        <v>0</v>
      </c>
      <c r="AT554" s="409">
        <f t="shared" si="383"/>
        <v>0</v>
      </c>
      <c r="AU554" s="409">
        <f t="shared" si="383"/>
        <v>0</v>
      </c>
      <c r="AV554" s="409">
        <v>0</v>
      </c>
      <c r="AW554" s="409">
        <v>0</v>
      </c>
      <c r="AX554" s="409">
        <v>0</v>
      </c>
      <c r="AY554" s="409">
        <v>0</v>
      </c>
      <c r="AZ554" s="409">
        <f t="shared" si="375"/>
        <v>0</v>
      </c>
      <c r="BA554" s="409">
        <f t="shared" si="375"/>
        <v>0</v>
      </c>
    </row>
    <row r="555" spans="1:53" ht="46.5" hidden="1">
      <c r="A555" s="271"/>
      <c r="B555" s="78" t="str">
        <f t="shared" si="380"/>
        <v>13650005300531104</v>
      </c>
      <c r="C555" s="445">
        <v>2023</v>
      </c>
      <c r="D555" s="406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28">
        <v>104</v>
      </c>
      <c r="L555" s="428"/>
      <c r="M555" s="408" t="s">
        <v>450</v>
      </c>
      <c r="N555" s="409">
        <f>IFERROR(VLOOKUP($B555,[5]OAX!$B$51:$S$1085,13,0),0)</f>
        <v>0</v>
      </c>
      <c r="O555" s="409">
        <f>IFERROR(VLOOKUP($B555,[5]OAX!$B$51:$S$1085,14,0),0)</f>
        <v>0</v>
      </c>
      <c r="P555" s="409">
        <f t="shared" si="379"/>
        <v>0</v>
      </c>
      <c r="Q555" s="410" t="s">
        <v>59</v>
      </c>
      <c r="R555" s="411">
        <f>IFERROR(VLOOKUP($B555,[5]OAX!$B$51:$S$1085,17,0),0)</f>
        <v>0</v>
      </c>
      <c r="S555" s="411">
        <f>IFERROR(VLOOKUP($B555,[5]OAX!$B$51:$S$1085,18,0),0)</f>
        <v>0</v>
      </c>
      <c r="T555" s="409">
        <v>0</v>
      </c>
      <c r="U555" s="409">
        <v>0</v>
      </c>
      <c r="V555" s="409">
        <v>0</v>
      </c>
      <c r="W555" s="409">
        <v>0</v>
      </c>
      <c r="X555" s="409">
        <v>0</v>
      </c>
      <c r="Y555" s="409">
        <v>0</v>
      </c>
      <c r="Z555" s="409">
        <v>0</v>
      </c>
      <c r="AA555" s="409">
        <v>0</v>
      </c>
      <c r="AB555" s="409">
        <f t="shared" si="381"/>
        <v>0</v>
      </c>
      <c r="AC555" s="409">
        <f t="shared" si="381"/>
        <v>0</v>
      </c>
      <c r="AD555" s="409">
        <f t="shared" si="369"/>
        <v>0</v>
      </c>
      <c r="AE555" s="409">
        <v>0</v>
      </c>
      <c r="AF555" s="409">
        <v>0</v>
      </c>
      <c r="AG555" s="409">
        <f t="shared" si="370"/>
        <v>0</v>
      </c>
      <c r="AH555" s="409">
        <v>0</v>
      </c>
      <c r="AI555" s="409">
        <v>0</v>
      </c>
      <c r="AJ555" s="409">
        <f t="shared" si="371"/>
        <v>0</v>
      </c>
      <c r="AK555" s="409">
        <v>0</v>
      </c>
      <c r="AL555" s="409">
        <v>0</v>
      </c>
      <c r="AM555" s="409">
        <f t="shared" si="372"/>
        <v>0</v>
      </c>
      <c r="AN555" s="409">
        <v>0</v>
      </c>
      <c r="AO555" s="409">
        <v>0</v>
      </c>
      <c r="AP555" s="409">
        <f t="shared" si="373"/>
        <v>0</v>
      </c>
      <c r="AQ555" s="409">
        <f t="shared" si="382"/>
        <v>0</v>
      </c>
      <c r="AR555" s="409">
        <f t="shared" si="382"/>
        <v>0</v>
      </c>
      <c r="AS555" s="409">
        <f t="shared" si="374"/>
        <v>0</v>
      </c>
      <c r="AT555" s="409">
        <f t="shared" si="383"/>
        <v>0</v>
      </c>
      <c r="AU555" s="409">
        <f t="shared" si="383"/>
        <v>0</v>
      </c>
      <c r="AV555" s="409">
        <v>0</v>
      </c>
      <c r="AW555" s="409">
        <v>0</v>
      </c>
      <c r="AX555" s="409">
        <v>0</v>
      </c>
      <c r="AY555" s="409">
        <v>0</v>
      </c>
      <c r="AZ555" s="409">
        <f t="shared" si="375"/>
        <v>0</v>
      </c>
      <c r="BA555" s="409">
        <f t="shared" si="375"/>
        <v>0</v>
      </c>
    </row>
    <row r="556" spans="1:53" ht="46.5" hidden="1">
      <c r="A556" s="271"/>
      <c r="B556" s="78" t="str">
        <f t="shared" si="380"/>
        <v>13650005300531105</v>
      </c>
      <c r="C556" s="445">
        <v>2023</v>
      </c>
      <c r="D556" s="406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28">
        <v>105</v>
      </c>
      <c r="L556" s="428"/>
      <c r="M556" s="408" t="s">
        <v>451</v>
      </c>
      <c r="N556" s="409">
        <f>IFERROR(VLOOKUP($B556,[5]OAX!$B$51:$S$1085,13,0),0)</f>
        <v>0</v>
      </c>
      <c r="O556" s="409">
        <f>IFERROR(VLOOKUP($B556,[5]OAX!$B$51:$S$1085,14,0),0)</f>
        <v>0</v>
      </c>
      <c r="P556" s="409">
        <f t="shared" si="379"/>
        <v>0</v>
      </c>
      <c r="Q556" s="410" t="s">
        <v>59</v>
      </c>
      <c r="R556" s="411">
        <f>IFERROR(VLOOKUP($B556,[5]OAX!$B$51:$S$1085,17,0),0)</f>
        <v>0</v>
      </c>
      <c r="S556" s="411">
        <f>IFERROR(VLOOKUP($B556,[5]OAX!$B$51:$S$1085,18,0),0)</f>
        <v>0</v>
      </c>
      <c r="T556" s="409">
        <v>0</v>
      </c>
      <c r="U556" s="409">
        <v>0</v>
      </c>
      <c r="V556" s="409">
        <v>0</v>
      </c>
      <c r="W556" s="409">
        <v>0</v>
      </c>
      <c r="X556" s="409">
        <v>0</v>
      </c>
      <c r="Y556" s="409">
        <v>0</v>
      </c>
      <c r="Z556" s="409">
        <v>0</v>
      </c>
      <c r="AA556" s="409">
        <v>0</v>
      </c>
      <c r="AB556" s="409">
        <f t="shared" si="381"/>
        <v>0</v>
      </c>
      <c r="AC556" s="409">
        <f t="shared" si="381"/>
        <v>0</v>
      </c>
      <c r="AD556" s="409">
        <f t="shared" si="369"/>
        <v>0</v>
      </c>
      <c r="AE556" s="409">
        <v>0</v>
      </c>
      <c r="AF556" s="409">
        <v>0</v>
      </c>
      <c r="AG556" s="409">
        <f t="shared" si="370"/>
        <v>0</v>
      </c>
      <c r="AH556" s="409">
        <v>0</v>
      </c>
      <c r="AI556" s="409">
        <v>0</v>
      </c>
      <c r="AJ556" s="409">
        <f t="shared" si="371"/>
        <v>0</v>
      </c>
      <c r="AK556" s="409">
        <v>0</v>
      </c>
      <c r="AL556" s="409">
        <v>0</v>
      </c>
      <c r="AM556" s="409">
        <f t="shared" si="372"/>
        <v>0</v>
      </c>
      <c r="AN556" s="409">
        <v>0</v>
      </c>
      <c r="AO556" s="409">
        <v>0</v>
      </c>
      <c r="AP556" s="409">
        <f t="shared" si="373"/>
        <v>0</v>
      </c>
      <c r="AQ556" s="409">
        <f t="shared" si="382"/>
        <v>0</v>
      </c>
      <c r="AR556" s="409">
        <f t="shared" si="382"/>
        <v>0</v>
      </c>
      <c r="AS556" s="409">
        <f t="shared" si="374"/>
        <v>0</v>
      </c>
      <c r="AT556" s="409">
        <f t="shared" si="383"/>
        <v>0</v>
      </c>
      <c r="AU556" s="409">
        <f t="shared" si="383"/>
        <v>0</v>
      </c>
      <c r="AV556" s="409">
        <v>0</v>
      </c>
      <c r="AW556" s="409">
        <v>0</v>
      </c>
      <c r="AX556" s="409">
        <v>0</v>
      </c>
      <c r="AY556" s="409">
        <v>0</v>
      </c>
      <c r="AZ556" s="409">
        <f t="shared" si="375"/>
        <v>0</v>
      </c>
      <c r="BA556" s="409">
        <f t="shared" si="375"/>
        <v>0</v>
      </c>
    </row>
    <row r="557" spans="1:53" ht="46.5" hidden="1">
      <c r="A557" s="271"/>
      <c r="B557" s="78" t="str">
        <f t="shared" si="380"/>
        <v>13650005300531106</v>
      </c>
      <c r="C557" s="445">
        <v>2023</v>
      </c>
      <c r="D557" s="406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28">
        <v>106</v>
      </c>
      <c r="L557" s="428"/>
      <c r="M557" s="408" t="s">
        <v>452</v>
      </c>
      <c r="N557" s="409">
        <f>IFERROR(VLOOKUP($B557,[5]OAX!$B$51:$S$1085,13,0),0)</f>
        <v>0</v>
      </c>
      <c r="O557" s="409">
        <f>IFERROR(VLOOKUP($B557,[5]OAX!$B$51:$S$1085,14,0),0)</f>
        <v>0</v>
      </c>
      <c r="P557" s="409">
        <f t="shared" si="379"/>
        <v>0</v>
      </c>
      <c r="Q557" s="410" t="s">
        <v>59</v>
      </c>
      <c r="R557" s="411">
        <f>IFERROR(VLOOKUP($B557,[5]OAX!$B$51:$S$1085,17,0),0)</f>
        <v>0</v>
      </c>
      <c r="S557" s="411">
        <f>IFERROR(VLOOKUP($B557,[5]OAX!$B$51:$S$1085,18,0),0)</f>
        <v>0</v>
      </c>
      <c r="T557" s="409">
        <v>0</v>
      </c>
      <c r="U557" s="409">
        <v>0</v>
      </c>
      <c r="V557" s="409">
        <v>0</v>
      </c>
      <c r="W557" s="409">
        <v>0</v>
      </c>
      <c r="X557" s="409">
        <v>0</v>
      </c>
      <c r="Y557" s="409">
        <v>0</v>
      </c>
      <c r="Z557" s="409">
        <v>0</v>
      </c>
      <c r="AA557" s="409">
        <v>0</v>
      </c>
      <c r="AB557" s="409">
        <f t="shared" si="381"/>
        <v>0</v>
      </c>
      <c r="AC557" s="409">
        <f t="shared" si="381"/>
        <v>0</v>
      </c>
      <c r="AD557" s="409">
        <f t="shared" si="369"/>
        <v>0</v>
      </c>
      <c r="AE557" s="409">
        <v>0</v>
      </c>
      <c r="AF557" s="409">
        <v>0</v>
      </c>
      <c r="AG557" s="409">
        <f t="shared" si="370"/>
        <v>0</v>
      </c>
      <c r="AH557" s="409">
        <v>0</v>
      </c>
      <c r="AI557" s="409">
        <v>0</v>
      </c>
      <c r="AJ557" s="409">
        <f t="shared" si="371"/>
        <v>0</v>
      </c>
      <c r="AK557" s="409">
        <v>0</v>
      </c>
      <c r="AL557" s="409">
        <v>0</v>
      </c>
      <c r="AM557" s="409">
        <f t="shared" si="372"/>
        <v>0</v>
      </c>
      <c r="AN557" s="409">
        <v>0</v>
      </c>
      <c r="AO557" s="409">
        <v>0</v>
      </c>
      <c r="AP557" s="409">
        <f t="shared" si="373"/>
        <v>0</v>
      </c>
      <c r="AQ557" s="409">
        <f t="shared" si="382"/>
        <v>0</v>
      </c>
      <c r="AR557" s="409">
        <f t="shared" si="382"/>
        <v>0</v>
      </c>
      <c r="AS557" s="409">
        <f t="shared" si="374"/>
        <v>0</v>
      </c>
      <c r="AT557" s="409">
        <f t="shared" si="383"/>
        <v>0</v>
      </c>
      <c r="AU557" s="409">
        <f t="shared" si="383"/>
        <v>0</v>
      </c>
      <c r="AV557" s="409">
        <v>0</v>
      </c>
      <c r="AW557" s="409">
        <v>0</v>
      </c>
      <c r="AX557" s="409">
        <v>0</v>
      </c>
      <c r="AY557" s="409">
        <v>0</v>
      </c>
      <c r="AZ557" s="409">
        <f t="shared" si="375"/>
        <v>0</v>
      </c>
      <c r="BA557" s="409">
        <f t="shared" si="375"/>
        <v>0</v>
      </c>
    </row>
    <row r="558" spans="1:53" ht="24.75" hidden="1">
      <c r="A558" s="271"/>
      <c r="B558" s="78" t="str">
        <f t="shared" si="380"/>
        <v>13650005300531107</v>
      </c>
      <c r="C558" s="445">
        <v>2023</v>
      </c>
      <c r="D558" s="406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28">
        <v>107</v>
      </c>
      <c r="L558" s="428"/>
      <c r="M558" s="408" t="s">
        <v>453</v>
      </c>
      <c r="N558" s="409">
        <f>IFERROR(VLOOKUP($B558,[5]OAX!$B$51:$S$1085,13,0),0)</f>
        <v>0</v>
      </c>
      <c r="O558" s="409">
        <f>IFERROR(VLOOKUP($B558,[5]OAX!$B$51:$S$1085,14,0),0)</f>
        <v>0</v>
      </c>
      <c r="P558" s="409">
        <f t="shared" si="379"/>
        <v>0</v>
      </c>
      <c r="Q558" s="410" t="s">
        <v>59</v>
      </c>
      <c r="R558" s="411">
        <f>IFERROR(VLOOKUP($B558,[5]OAX!$B$51:$S$1085,17,0),0)</f>
        <v>0</v>
      </c>
      <c r="S558" s="411">
        <f>IFERROR(VLOOKUP($B558,[5]OAX!$B$51:$S$1085,18,0),0)</f>
        <v>0</v>
      </c>
      <c r="T558" s="409">
        <v>0</v>
      </c>
      <c r="U558" s="409">
        <v>0</v>
      </c>
      <c r="V558" s="409">
        <v>0</v>
      </c>
      <c r="W558" s="409">
        <v>0</v>
      </c>
      <c r="X558" s="409">
        <v>0</v>
      </c>
      <c r="Y558" s="409">
        <v>0</v>
      </c>
      <c r="Z558" s="409">
        <v>0</v>
      </c>
      <c r="AA558" s="409">
        <v>0</v>
      </c>
      <c r="AB558" s="409">
        <f t="shared" si="381"/>
        <v>0</v>
      </c>
      <c r="AC558" s="409">
        <f t="shared" si="381"/>
        <v>0</v>
      </c>
      <c r="AD558" s="409">
        <f t="shared" si="369"/>
        <v>0</v>
      </c>
      <c r="AE558" s="409">
        <v>0</v>
      </c>
      <c r="AF558" s="409">
        <v>0</v>
      </c>
      <c r="AG558" s="409">
        <f t="shared" si="370"/>
        <v>0</v>
      </c>
      <c r="AH558" s="409">
        <v>0</v>
      </c>
      <c r="AI558" s="409">
        <v>0</v>
      </c>
      <c r="AJ558" s="409">
        <f t="shared" si="371"/>
        <v>0</v>
      </c>
      <c r="AK558" s="409">
        <v>0</v>
      </c>
      <c r="AL558" s="409">
        <v>0</v>
      </c>
      <c r="AM558" s="409">
        <f t="shared" si="372"/>
        <v>0</v>
      </c>
      <c r="AN558" s="409">
        <v>0</v>
      </c>
      <c r="AO558" s="409">
        <v>0</v>
      </c>
      <c r="AP558" s="409">
        <f t="shared" si="373"/>
        <v>0</v>
      </c>
      <c r="AQ558" s="409">
        <f t="shared" si="382"/>
        <v>0</v>
      </c>
      <c r="AR558" s="409">
        <f t="shared" si="382"/>
        <v>0</v>
      </c>
      <c r="AS558" s="409">
        <f t="shared" si="374"/>
        <v>0</v>
      </c>
      <c r="AT558" s="409">
        <f t="shared" si="383"/>
        <v>0</v>
      </c>
      <c r="AU558" s="409">
        <f t="shared" si="383"/>
        <v>0</v>
      </c>
      <c r="AV558" s="409">
        <v>0</v>
      </c>
      <c r="AW558" s="409">
        <v>0</v>
      </c>
      <c r="AX558" s="409">
        <v>0</v>
      </c>
      <c r="AY558" s="409">
        <v>0</v>
      </c>
      <c r="AZ558" s="409">
        <f t="shared" si="375"/>
        <v>0</v>
      </c>
      <c r="BA558" s="409">
        <f t="shared" si="375"/>
        <v>0</v>
      </c>
    </row>
    <row r="559" spans="1:53" ht="24.75" hidden="1">
      <c r="A559" s="271"/>
      <c r="B559" s="78" t="str">
        <f t="shared" si="380"/>
        <v>13650005300531108</v>
      </c>
      <c r="C559" s="445">
        <v>2023</v>
      </c>
      <c r="D559" s="406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28">
        <v>108</v>
      </c>
      <c r="L559" s="428"/>
      <c r="M559" s="408" t="s">
        <v>454</v>
      </c>
      <c r="N559" s="409">
        <f>IFERROR(VLOOKUP($B559,[5]OAX!$B$51:$S$1085,13,0),0)</f>
        <v>0</v>
      </c>
      <c r="O559" s="409">
        <f>IFERROR(VLOOKUP($B559,[5]OAX!$B$51:$S$1085,14,0),0)</f>
        <v>0</v>
      </c>
      <c r="P559" s="409">
        <f t="shared" si="379"/>
        <v>0</v>
      </c>
      <c r="Q559" s="410" t="s">
        <v>59</v>
      </c>
      <c r="R559" s="411">
        <f>IFERROR(VLOOKUP($B559,[5]OAX!$B$51:$S$1085,17,0),0)</f>
        <v>0</v>
      </c>
      <c r="S559" s="411">
        <f>IFERROR(VLOOKUP($B559,[5]OAX!$B$51:$S$1085,18,0),0)</f>
        <v>0</v>
      </c>
      <c r="T559" s="409">
        <v>0</v>
      </c>
      <c r="U559" s="409">
        <v>0</v>
      </c>
      <c r="V559" s="409">
        <v>0</v>
      </c>
      <c r="W559" s="409">
        <v>0</v>
      </c>
      <c r="X559" s="409">
        <v>0</v>
      </c>
      <c r="Y559" s="409">
        <v>0</v>
      </c>
      <c r="Z559" s="409">
        <v>0</v>
      </c>
      <c r="AA559" s="409">
        <v>0</v>
      </c>
      <c r="AB559" s="409">
        <f t="shared" si="381"/>
        <v>0</v>
      </c>
      <c r="AC559" s="409">
        <f t="shared" si="381"/>
        <v>0</v>
      </c>
      <c r="AD559" s="409">
        <f t="shared" si="369"/>
        <v>0</v>
      </c>
      <c r="AE559" s="409">
        <v>0</v>
      </c>
      <c r="AF559" s="409">
        <v>0</v>
      </c>
      <c r="AG559" s="409">
        <f t="shared" si="370"/>
        <v>0</v>
      </c>
      <c r="AH559" s="409">
        <v>0</v>
      </c>
      <c r="AI559" s="409">
        <v>0</v>
      </c>
      <c r="AJ559" s="409">
        <f t="shared" si="371"/>
        <v>0</v>
      </c>
      <c r="AK559" s="409">
        <v>0</v>
      </c>
      <c r="AL559" s="409">
        <v>0</v>
      </c>
      <c r="AM559" s="409">
        <f t="shared" si="372"/>
        <v>0</v>
      </c>
      <c r="AN559" s="409">
        <v>0</v>
      </c>
      <c r="AO559" s="409">
        <v>0</v>
      </c>
      <c r="AP559" s="409">
        <f t="shared" si="373"/>
        <v>0</v>
      </c>
      <c r="AQ559" s="409">
        <f t="shared" si="382"/>
        <v>0</v>
      </c>
      <c r="AR559" s="409">
        <f t="shared" si="382"/>
        <v>0</v>
      </c>
      <c r="AS559" s="409">
        <f t="shared" si="374"/>
        <v>0</v>
      </c>
      <c r="AT559" s="409">
        <f t="shared" si="383"/>
        <v>0</v>
      </c>
      <c r="AU559" s="409">
        <f t="shared" si="383"/>
        <v>0</v>
      </c>
      <c r="AV559" s="409">
        <v>0</v>
      </c>
      <c r="AW559" s="409">
        <v>0</v>
      </c>
      <c r="AX559" s="409">
        <v>0</v>
      </c>
      <c r="AY559" s="409">
        <v>0</v>
      </c>
      <c r="AZ559" s="409">
        <f t="shared" si="375"/>
        <v>0</v>
      </c>
      <c r="BA559" s="409">
        <f t="shared" si="375"/>
        <v>0</v>
      </c>
    </row>
    <row r="560" spans="1:53" ht="46.5" hidden="1">
      <c r="A560" s="271"/>
      <c r="B560" s="78" t="str">
        <f t="shared" si="380"/>
        <v>13650005300531109</v>
      </c>
      <c r="C560" s="445">
        <v>2023</v>
      </c>
      <c r="D560" s="406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28">
        <v>109</v>
      </c>
      <c r="L560" s="428"/>
      <c r="M560" s="408" t="s">
        <v>455</v>
      </c>
      <c r="N560" s="409">
        <f>IFERROR(VLOOKUP($B560,[5]OAX!$B$51:$S$1085,13,0),0)</f>
        <v>0</v>
      </c>
      <c r="O560" s="409">
        <f>IFERROR(VLOOKUP($B560,[5]OAX!$B$51:$S$1085,14,0),0)</f>
        <v>0</v>
      </c>
      <c r="P560" s="409">
        <f t="shared" si="379"/>
        <v>0</v>
      </c>
      <c r="Q560" s="410" t="s">
        <v>59</v>
      </c>
      <c r="R560" s="411">
        <f>IFERROR(VLOOKUP($B560,[5]OAX!$B$51:$S$1085,17,0),0)</f>
        <v>0</v>
      </c>
      <c r="S560" s="411">
        <f>IFERROR(VLOOKUP($B560,[5]OAX!$B$51:$S$1085,18,0),0)</f>
        <v>0</v>
      </c>
      <c r="T560" s="409">
        <v>0</v>
      </c>
      <c r="U560" s="409">
        <v>0</v>
      </c>
      <c r="V560" s="409">
        <v>0</v>
      </c>
      <c r="W560" s="409">
        <v>0</v>
      </c>
      <c r="X560" s="409">
        <v>0</v>
      </c>
      <c r="Y560" s="409">
        <v>0</v>
      </c>
      <c r="Z560" s="409">
        <v>0</v>
      </c>
      <c r="AA560" s="409">
        <v>0</v>
      </c>
      <c r="AB560" s="409">
        <f t="shared" si="381"/>
        <v>0</v>
      </c>
      <c r="AC560" s="409">
        <f t="shared" si="381"/>
        <v>0</v>
      </c>
      <c r="AD560" s="409">
        <f t="shared" si="369"/>
        <v>0</v>
      </c>
      <c r="AE560" s="409">
        <v>0</v>
      </c>
      <c r="AF560" s="409">
        <v>0</v>
      </c>
      <c r="AG560" s="409">
        <f t="shared" si="370"/>
        <v>0</v>
      </c>
      <c r="AH560" s="409">
        <v>0</v>
      </c>
      <c r="AI560" s="409">
        <v>0</v>
      </c>
      <c r="AJ560" s="409">
        <f t="shared" si="371"/>
        <v>0</v>
      </c>
      <c r="AK560" s="409">
        <v>0</v>
      </c>
      <c r="AL560" s="409">
        <v>0</v>
      </c>
      <c r="AM560" s="409">
        <f t="shared" si="372"/>
        <v>0</v>
      </c>
      <c r="AN560" s="409">
        <v>0</v>
      </c>
      <c r="AO560" s="409">
        <v>0</v>
      </c>
      <c r="AP560" s="409">
        <f t="shared" si="373"/>
        <v>0</v>
      </c>
      <c r="AQ560" s="409">
        <f t="shared" si="382"/>
        <v>0</v>
      </c>
      <c r="AR560" s="409">
        <f t="shared" si="382"/>
        <v>0</v>
      </c>
      <c r="AS560" s="409">
        <f t="shared" si="374"/>
        <v>0</v>
      </c>
      <c r="AT560" s="409">
        <f t="shared" si="383"/>
        <v>0</v>
      </c>
      <c r="AU560" s="409">
        <f t="shared" si="383"/>
        <v>0</v>
      </c>
      <c r="AV560" s="409">
        <v>0</v>
      </c>
      <c r="AW560" s="409">
        <v>0</v>
      </c>
      <c r="AX560" s="409">
        <v>0</v>
      </c>
      <c r="AY560" s="409">
        <v>0</v>
      </c>
      <c r="AZ560" s="409">
        <f t="shared" si="375"/>
        <v>0</v>
      </c>
      <c r="BA560" s="409">
        <f t="shared" si="375"/>
        <v>0</v>
      </c>
    </row>
    <row r="561" spans="1:53" ht="24.75" hidden="1">
      <c r="A561" s="271"/>
      <c r="B561" s="78" t="str">
        <f t="shared" si="380"/>
        <v>13650005300531110</v>
      </c>
      <c r="C561" s="445">
        <v>2023</v>
      </c>
      <c r="D561" s="406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28">
        <v>110</v>
      </c>
      <c r="L561" s="428"/>
      <c r="M561" s="408" t="s">
        <v>456</v>
      </c>
      <c r="N561" s="409">
        <f>IFERROR(VLOOKUP($B561,[5]OAX!$B$51:$S$1085,13,0),0)</f>
        <v>0</v>
      </c>
      <c r="O561" s="409">
        <f>IFERROR(VLOOKUP($B561,[5]OAX!$B$51:$S$1085,14,0),0)</f>
        <v>0</v>
      </c>
      <c r="P561" s="409">
        <f t="shared" si="379"/>
        <v>0</v>
      </c>
      <c r="Q561" s="410" t="s">
        <v>59</v>
      </c>
      <c r="R561" s="411">
        <f>IFERROR(VLOOKUP($B561,[5]OAX!$B$51:$S$1085,17,0),0)</f>
        <v>0</v>
      </c>
      <c r="S561" s="411">
        <f>IFERROR(VLOOKUP($B561,[5]OAX!$B$51:$S$1085,18,0),0)</f>
        <v>0</v>
      </c>
      <c r="T561" s="409">
        <v>0</v>
      </c>
      <c r="U561" s="409">
        <v>0</v>
      </c>
      <c r="V561" s="409">
        <v>0</v>
      </c>
      <c r="W561" s="409">
        <v>0</v>
      </c>
      <c r="X561" s="409">
        <v>0</v>
      </c>
      <c r="Y561" s="409">
        <v>0</v>
      </c>
      <c r="Z561" s="409">
        <v>0</v>
      </c>
      <c r="AA561" s="409">
        <v>0</v>
      </c>
      <c r="AB561" s="409">
        <f t="shared" si="381"/>
        <v>0</v>
      </c>
      <c r="AC561" s="409">
        <f t="shared" si="381"/>
        <v>0</v>
      </c>
      <c r="AD561" s="409">
        <f t="shared" si="369"/>
        <v>0</v>
      </c>
      <c r="AE561" s="409">
        <v>0</v>
      </c>
      <c r="AF561" s="409">
        <v>0</v>
      </c>
      <c r="AG561" s="409">
        <f t="shared" si="370"/>
        <v>0</v>
      </c>
      <c r="AH561" s="409">
        <v>0</v>
      </c>
      <c r="AI561" s="409">
        <v>0</v>
      </c>
      <c r="AJ561" s="409">
        <f t="shared" si="371"/>
        <v>0</v>
      </c>
      <c r="AK561" s="409">
        <v>0</v>
      </c>
      <c r="AL561" s="409">
        <v>0</v>
      </c>
      <c r="AM561" s="409">
        <f t="shared" si="372"/>
        <v>0</v>
      </c>
      <c r="AN561" s="409">
        <v>0</v>
      </c>
      <c r="AO561" s="409">
        <v>0</v>
      </c>
      <c r="AP561" s="409">
        <f t="shared" si="373"/>
        <v>0</v>
      </c>
      <c r="AQ561" s="409">
        <f t="shared" si="382"/>
        <v>0</v>
      </c>
      <c r="AR561" s="409">
        <f t="shared" si="382"/>
        <v>0</v>
      </c>
      <c r="AS561" s="409">
        <f t="shared" si="374"/>
        <v>0</v>
      </c>
      <c r="AT561" s="409">
        <f t="shared" si="383"/>
        <v>0</v>
      </c>
      <c r="AU561" s="409">
        <f t="shared" si="383"/>
        <v>0</v>
      </c>
      <c r="AV561" s="409">
        <v>0</v>
      </c>
      <c r="AW561" s="409">
        <v>0</v>
      </c>
      <c r="AX561" s="409">
        <v>0</v>
      </c>
      <c r="AY561" s="409">
        <v>0</v>
      </c>
      <c r="AZ561" s="409">
        <f t="shared" si="375"/>
        <v>0</v>
      </c>
      <c r="BA561" s="409">
        <f t="shared" si="375"/>
        <v>0</v>
      </c>
    </row>
    <row r="562" spans="1:53" ht="24.75" hidden="1">
      <c r="A562" s="271"/>
      <c r="B562" s="78" t="str">
        <f t="shared" si="380"/>
        <v>13650005300531111</v>
      </c>
      <c r="C562" s="445">
        <v>2023</v>
      </c>
      <c r="D562" s="406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28">
        <v>111</v>
      </c>
      <c r="L562" s="428"/>
      <c r="M562" s="408" t="s">
        <v>457</v>
      </c>
      <c r="N562" s="409">
        <f>IFERROR(VLOOKUP($B562,[5]OAX!$B$51:$S$1085,13,0),0)</f>
        <v>0</v>
      </c>
      <c r="O562" s="409">
        <f>IFERROR(VLOOKUP($B562,[5]OAX!$B$51:$S$1085,14,0),0)</f>
        <v>0</v>
      </c>
      <c r="P562" s="409">
        <f t="shared" si="379"/>
        <v>0</v>
      </c>
      <c r="Q562" s="410" t="s">
        <v>59</v>
      </c>
      <c r="R562" s="411">
        <f>IFERROR(VLOOKUP($B562,[5]OAX!$B$51:$S$1085,17,0),0)</f>
        <v>0</v>
      </c>
      <c r="S562" s="411">
        <f>IFERROR(VLOOKUP($B562,[5]OAX!$B$51:$S$1085,18,0),0)</f>
        <v>0</v>
      </c>
      <c r="T562" s="409">
        <v>0</v>
      </c>
      <c r="U562" s="409">
        <v>0</v>
      </c>
      <c r="V562" s="409">
        <v>0</v>
      </c>
      <c r="W562" s="409">
        <v>0</v>
      </c>
      <c r="X562" s="409">
        <v>0</v>
      </c>
      <c r="Y562" s="409">
        <v>0</v>
      </c>
      <c r="Z562" s="409">
        <v>0</v>
      </c>
      <c r="AA562" s="409">
        <v>0</v>
      </c>
      <c r="AB562" s="409">
        <f t="shared" si="381"/>
        <v>0</v>
      </c>
      <c r="AC562" s="409">
        <f t="shared" si="381"/>
        <v>0</v>
      </c>
      <c r="AD562" s="409">
        <f t="shared" si="369"/>
        <v>0</v>
      </c>
      <c r="AE562" s="409">
        <v>0</v>
      </c>
      <c r="AF562" s="409">
        <v>0</v>
      </c>
      <c r="AG562" s="409">
        <f t="shared" si="370"/>
        <v>0</v>
      </c>
      <c r="AH562" s="409">
        <v>0</v>
      </c>
      <c r="AI562" s="409">
        <v>0</v>
      </c>
      <c r="AJ562" s="409">
        <f t="shared" si="371"/>
        <v>0</v>
      </c>
      <c r="AK562" s="409">
        <v>0</v>
      </c>
      <c r="AL562" s="409">
        <v>0</v>
      </c>
      <c r="AM562" s="409">
        <f t="shared" si="372"/>
        <v>0</v>
      </c>
      <c r="AN562" s="409">
        <v>0</v>
      </c>
      <c r="AO562" s="409">
        <v>0</v>
      </c>
      <c r="AP562" s="409">
        <f t="shared" si="373"/>
        <v>0</v>
      </c>
      <c r="AQ562" s="409">
        <f t="shared" si="382"/>
        <v>0</v>
      </c>
      <c r="AR562" s="409">
        <f t="shared" si="382"/>
        <v>0</v>
      </c>
      <c r="AS562" s="409">
        <f t="shared" si="374"/>
        <v>0</v>
      </c>
      <c r="AT562" s="409">
        <f t="shared" si="383"/>
        <v>0</v>
      </c>
      <c r="AU562" s="409">
        <f t="shared" si="383"/>
        <v>0</v>
      </c>
      <c r="AV562" s="409">
        <v>0</v>
      </c>
      <c r="AW562" s="409">
        <v>0</v>
      </c>
      <c r="AX562" s="409">
        <v>0</v>
      </c>
      <c r="AY562" s="409">
        <v>0</v>
      </c>
      <c r="AZ562" s="409">
        <f t="shared" si="375"/>
        <v>0</v>
      </c>
      <c r="BA562" s="409">
        <f t="shared" si="375"/>
        <v>0</v>
      </c>
    </row>
    <row r="563" spans="1:53" ht="24.75" hidden="1">
      <c r="A563" s="271"/>
      <c r="B563" s="78" t="str">
        <f t="shared" si="380"/>
        <v>13650005300531112</v>
      </c>
      <c r="C563" s="445">
        <v>2023</v>
      </c>
      <c r="D563" s="406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28">
        <v>112</v>
      </c>
      <c r="L563" s="428"/>
      <c r="M563" s="408" t="s">
        <v>458</v>
      </c>
      <c r="N563" s="409">
        <f>IFERROR(VLOOKUP($B563,[5]OAX!$B$51:$S$1085,13,0),0)</f>
        <v>0</v>
      </c>
      <c r="O563" s="409">
        <f>IFERROR(VLOOKUP($B563,[5]OAX!$B$51:$S$1085,14,0),0)</f>
        <v>0</v>
      </c>
      <c r="P563" s="409">
        <f t="shared" si="379"/>
        <v>0</v>
      </c>
      <c r="Q563" s="410" t="s">
        <v>59</v>
      </c>
      <c r="R563" s="411">
        <f>IFERROR(VLOOKUP($B563,[5]OAX!$B$51:$S$1085,17,0),0)</f>
        <v>0</v>
      </c>
      <c r="S563" s="411">
        <f>IFERROR(VLOOKUP($B563,[5]OAX!$B$51:$S$1085,18,0),0)</f>
        <v>0</v>
      </c>
      <c r="T563" s="409">
        <v>0</v>
      </c>
      <c r="U563" s="409">
        <v>0</v>
      </c>
      <c r="V563" s="409">
        <v>0</v>
      </c>
      <c r="W563" s="409">
        <v>0</v>
      </c>
      <c r="X563" s="409">
        <v>0</v>
      </c>
      <c r="Y563" s="409">
        <v>0</v>
      </c>
      <c r="Z563" s="409">
        <v>0</v>
      </c>
      <c r="AA563" s="409">
        <v>0</v>
      </c>
      <c r="AB563" s="409">
        <f t="shared" si="381"/>
        <v>0</v>
      </c>
      <c r="AC563" s="409">
        <f t="shared" si="381"/>
        <v>0</v>
      </c>
      <c r="AD563" s="409">
        <f t="shared" si="369"/>
        <v>0</v>
      </c>
      <c r="AE563" s="409">
        <v>0</v>
      </c>
      <c r="AF563" s="409">
        <v>0</v>
      </c>
      <c r="AG563" s="409">
        <f t="shared" si="370"/>
        <v>0</v>
      </c>
      <c r="AH563" s="409">
        <v>0</v>
      </c>
      <c r="AI563" s="409">
        <v>0</v>
      </c>
      <c r="AJ563" s="409">
        <f t="shared" si="371"/>
        <v>0</v>
      </c>
      <c r="AK563" s="409">
        <v>0</v>
      </c>
      <c r="AL563" s="409">
        <v>0</v>
      </c>
      <c r="AM563" s="409">
        <f t="shared" si="372"/>
        <v>0</v>
      </c>
      <c r="AN563" s="409">
        <v>0</v>
      </c>
      <c r="AO563" s="409">
        <v>0</v>
      </c>
      <c r="AP563" s="409">
        <f t="shared" si="373"/>
        <v>0</v>
      </c>
      <c r="AQ563" s="409">
        <f t="shared" si="382"/>
        <v>0</v>
      </c>
      <c r="AR563" s="409">
        <f t="shared" si="382"/>
        <v>0</v>
      </c>
      <c r="AS563" s="409">
        <f t="shared" si="374"/>
        <v>0</v>
      </c>
      <c r="AT563" s="409">
        <f t="shared" si="383"/>
        <v>0</v>
      </c>
      <c r="AU563" s="409">
        <f t="shared" si="383"/>
        <v>0</v>
      </c>
      <c r="AV563" s="409">
        <v>0</v>
      </c>
      <c r="AW563" s="409">
        <v>0</v>
      </c>
      <c r="AX563" s="409">
        <v>0</v>
      </c>
      <c r="AY563" s="409">
        <v>0</v>
      </c>
      <c r="AZ563" s="409">
        <f t="shared" si="375"/>
        <v>0</v>
      </c>
      <c r="BA563" s="409">
        <f t="shared" si="375"/>
        <v>0</v>
      </c>
    </row>
    <row r="564" spans="1:53" ht="24.75" hidden="1">
      <c r="A564" s="271"/>
      <c r="B564" s="78" t="str">
        <f t="shared" si="380"/>
        <v>13650005300531113</v>
      </c>
      <c r="C564" s="445">
        <v>2023</v>
      </c>
      <c r="D564" s="406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28">
        <v>113</v>
      </c>
      <c r="L564" s="428"/>
      <c r="M564" s="408" t="s">
        <v>459</v>
      </c>
      <c r="N564" s="409">
        <f>IFERROR(VLOOKUP($B564,[5]OAX!$B$51:$S$1085,13,0),0)</f>
        <v>0</v>
      </c>
      <c r="O564" s="409">
        <f>IFERROR(VLOOKUP($B564,[5]OAX!$B$51:$S$1085,14,0),0)</f>
        <v>0</v>
      </c>
      <c r="P564" s="409">
        <f t="shared" si="379"/>
        <v>0</v>
      </c>
      <c r="Q564" s="410" t="s">
        <v>59</v>
      </c>
      <c r="R564" s="411">
        <f>IFERROR(VLOOKUP($B564,[5]OAX!$B$51:$S$1085,17,0),0)</f>
        <v>0</v>
      </c>
      <c r="S564" s="411">
        <f>IFERROR(VLOOKUP($B564,[5]OAX!$B$51:$S$1085,18,0),0)</f>
        <v>0</v>
      </c>
      <c r="T564" s="409">
        <v>0</v>
      </c>
      <c r="U564" s="409">
        <v>0</v>
      </c>
      <c r="V564" s="409">
        <v>0</v>
      </c>
      <c r="W564" s="409">
        <v>0</v>
      </c>
      <c r="X564" s="409">
        <v>0</v>
      </c>
      <c r="Y564" s="409">
        <v>0</v>
      </c>
      <c r="Z564" s="409">
        <v>0</v>
      </c>
      <c r="AA564" s="409">
        <v>0</v>
      </c>
      <c r="AB564" s="409">
        <f t="shared" si="381"/>
        <v>0</v>
      </c>
      <c r="AC564" s="409">
        <f t="shared" si="381"/>
        <v>0</v>
      </c>
      <c r="AD564" s="409">
        <f t="shared" ref="AD564:AD627" si="384">+AC564+AB564</f>
        <v>0</v>
      </c>
      <c r="AE564" s="409">
        <v>0</v>
      </c>
      <c r="AF564" s="409">
        <v>0</v>
      </c>
      <c r="AG564" s="409">
        <f t="shared" ref="AG564:AG627" si="385">+AF564+AE564</f>
        <v>0</v>
      </c>
      <c r="AH564" s="409">
        <v>0</v>
      </c>
      <c r="AI564" s="409">
        <v>0</v>
      </c>
      <c r="AJ564" s="409">
        <f t="shared" ref="AJ564:AJ627" si="386">+AI564+AH564</f>
        <v>0</v>
      </c>
      <c r="AK564" s="409">
        <v>0</v>
      </c>
      <c r="AL564" s="409">
        <v>0</v>
      </c>
      <c r="AM564" s="409">
        <f t="shared" ref="AM564:AM627" si="387">+AL564+AK564</f>
        <v>0</v>
      </c>
      <c r="AN564" s="409">
        <v>0</v>
      </c>
      <c r="AO564" s="409">
        <v>0</v>
      </c>
      <c r="AP564" s="409">
        <f t="shared" ref="AP564:AP627" si="388">+AO564+AN564</f>
        <v>0</v>
      </c>
      <c r="AQ564" s="409">
        <f t="shared" si="382"/>
        <v>0</v>
      </c>
      <c r="AR564" s="409">
        <f t="shared" si="382"/>
        <v>0</v>
      </c>
      <c r="AS564" s="409">
        <f t="shared" ref="AS564:AS627" si="389">+AR564+AQ564</f>
        <v>0</v>
      </c>
      <c r="AT564" s="409">
        <f t="shared" si="383"/>
        <v>0</v>
      </c>
      <c r="AU564" s="409">
        <f t="shared" si="383"/>
        <v>0</v>
      </c>
      <c r="AV564" s="409">
        <v>0</v>
      </c>
      <c r="AW564" s="409">
        <v>0</v>
      </c>
      <c r="AX564" s="409">
        <v>0</v>
      </c>
      <c r="AY564" s="409">
        <v>0</v>
      </c>
      <c r="AZ564" s="409">
        <f t="shared" si="375"/>
        <v>0</v>
      </c>
      <c r="BA564" s="409">
        <f t="shared" si="375"/>
        <v>0</v>
      </c>
    </row>
    <row r="565" spans="1:53" ht="46.5" hidden="1">
      <c r="A565" s="271"/>
      <c r="B565" s="78" t="str">
        <f t="shared" si="380"/>
        <v>13650005300531114</v>
      </c>
      <c r="C565" s="445">
        <v>2023</v>
      </c>
      <c r="D565" s="406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28">
        <v>114</v>
      </c>
      <c r="L565" s="428"/>
      <c r="M565" s="408" t="s">
        <v>460</v>
      </c>
      <c r="N565" s="409">
        <f>IFERROR(VLOOKUP($B565,[5]OAX!$B$51:$S$1085,13,0),0)</f>
        <v>0</v>
      </c>
      <c r="O565" s="409">
        <f>IFERROR(VLOOKUP($B565,[5]OAX!$B$51:$S$1085,14,0),0)</f>
        <v>0</v>
      </c>
      <c r="P565" s="409">
        <f t="shared" si="379"/>
        <v>0</v>
      </c>
      <c r="Q565" s="410" t="s">
        <v>59</v>
      </c>
      <c r="R565" s="411">
        <f>IFERROR(VLOOKUP($B565,[5]OAX!$B$51:$S$1085,17,0),0)</f>
        <v>0</v>
      </c>
      <c r="S565" s="411">
        <f>IFERROR(VLOOKUP($B565,[5]OAX!$B$51:$S$1085,18,0),0)</f>
        <v>0</v>
      </c>
      <c r="T565" s="409">
        <v>0</v>
      </c>
      <c r="U565" s="409">
        <v>0</v>
      </c>
      <c r="V565" s="409">
        <v>0</v>
      </c>
      <c r="W565" s="409">
        <v>0</v>
      </c>
      <c r="X565" s="409">
        <v>0</v>
      </c>
      <c r="Y565" s="409">
        <v>0</v>
      </c>
      <c r="Z565" s="409">
        <v>0</v>
      </c>
      <c r="AA565" s="409">
        <v>0</v>
      </c>
      <c r="AB565" s="409">
        <f t="shared" si="381"/>
        <v>0</v>
      </c>
      <c r="AC565" s="409">
        <f t="shared" si="381"/>
        <v>0</v>
      </c>
      <c r="AD565" s="409">
        <f t="shared" si="384"/>
        <v>0</v>
      </c>
      <c r="AE565" s="409">
        <v>0</v>
      </c>
      <c r="AF565" s="409">
        <v>0</v>
      </c>
      <c r="AG565" s="409">
        <f t="shared" si="385"/>
        <v>0</v>
      </c>
      <c r="AH565" s="409">
        <v>0</v>
      </c>
      <c r="AI565" s="409">
        <v>0</v>
      </c>
      <c r="AJ565" s="409">
        <f t="shared" si="386"/>
        <v>0</v>
      </c>
      <c r="AK565" s="409">
        <v>0</v>
      </c>
      <c r="AL565" s="409">
        <v>0</v>
      </c>
      <c r="AM565" s="409">
        <f t="shared" si="387"/>
        <v>0</v>
      </c>
      <c r="AN565" s="409">
        <v>0</v>
      </c>
      <c r="AO565" s="409">
        <v>0</v>
      </c>
      <c r="AP565" s="409">
        <f t="shared" si="388"/>
        <v>0</v>
      </c>
      <c r="AQ565" s="409">
        <f t="shared" si="382"/>
        <v>0</v>
      </c>
      <c r="AR565" s="409">
        <f t="shared" si="382"/>
        <v>0</v>
      </c>
      <c r="AS565" s="409">
        <f t="shared" si="389"/>
        <v>0</v>
      </c>
      <c r="AT565" s="409">
        <f t="shared" si="383"/>
        <v>0</v>
      </c>
      <c r="AU565" s="409">
        <f t="shared" si="383"/>
        <v>0</v>
      </c>
      <c r="AV565" s="409">
        <v>0</v>
      </c>
      <c r="AW565" s="409">
        <v>0</v>
      </c>
      <c r="AX565" s="409">
        <v>0</v>
      </c>
      <c r="AY565" s="409">
        <v>0</v>
      </c>
      <c r="AZ565" s="409">
        <f t="shared" si="375"/>
        <v>0</v>
      </c>
      <c r="BA565" s="409">
        <f t="shared" si="375"/>
        <v>0</v>
      </c>
    </row>
    <row r="566" spans="1:53" ht="24.75" hidden="1">
      <c r="A566" s="271"/>
      <c r="B566" s="78" t="str">
        <f t="shared" si="380"/>
        <v>13650005300531115</v>
      </c>
      <c r="C566" s="445">
        <v>2023</v>
      </c>
      <c r="D566" s="406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28">
        <v>115</v>
      </c>
      <c r="L566" s="428"/>
      <c r="M566" s="408" t="s">
        <v>461</v>
      </c>
      <c r="N566" s="409">
        <f>IFERROR(VLOOKUP($B566,[5]OAX!$B$51:$S$1085,13,0),0)</f>
        <v>0</v>
      </c>
      <c r="O566" s="409">
        <f>IFERROR(VLOOKUP($B566,[5]OAX!$B$51:$S$1085,14,0),0)</f>
        <v>0</v>
      </c>
      <c r="P566" s="409">
        <f t="shared" si="379"/>
        <v>0</v>
      </c>
      <c r="Q566" s="410" t="s">
        <v>59</v>
      </c>
      <c r="R566" s="411">
        <f>IFERROR(VLOOKUP($B566,[5]OAX!$B$51:$S$1085,17,0),0)</f>
        <v>0</v>
      </c>
      <c r="S566" s="411">
        <f>IFERROR(VLOOKUP($B566,[5]OAX!$B$51:$S$1085,18,0),0)</f>
        <v>0</v>
      </c>
      <c r="T566" s="409">
        <v>0</v>
      </c>
      <c r="U566" s="409">
        <v>0</v>
      </c>
      <c r="V566" s="409">
        <v>0</v>
      </c>
      <c r="W566" s="409">
        <v>0</v>
      </c>
      <c r="X566" s="409">
        <v>0</v>
      </c>
      <c r="Y566" s="409">
        <v>0</v>
      </c>
      <c r="Z566" s="409">
        <v>0</v>
      </c>
      <c r="AA566" s="409">
        <v>0</v>
      </c>
      <c r="AB566" s="409">
        <f t="shared" si="381"/>
        <v>0</v>
      </c>
      <c r="AC566" s="409">
        <f t="shared" si="381"/>
        <v>0</v>
      </c>
      <c r="AD566" s="409">
        <f t="shared" si="384"/>
        <v>0</v>
      </c>
      <c r="AE566" s="409">
        <v>0</v>
      </c>
      <c r="AF566" s="409">
        <v>0</v>
      </c>
      <c r="AG566" s="409">
        <f t="shared" si="385"/>
        <v>0</v>
      </c>
      <c r="AH566" s="409">
        <v>0</v>
      </c>
      <c r="AI566" s="409">
        <v>0</v>
      </c>
      <c r="AJ566" s="409">
        <f t="shared" si="386"/>
        <v>0</v>
      </c>
      <c r="AK566" s="409">
        <v>0</v>
      </c>
      <c r="AL566" s="409">
        <v>0</v>
      </c>
      <c r="AM566" s="409">
        <f t="shared" si="387"/>
        <v>0</v>
      </c>
      <c r="AN566" s="409">
        <v>0</v>
      </c>
      <c r="AO566" s="409">
        <v>0</v>
      </c>
      <c r="AP566" s="409">
        <f t="shared" si="388"/>
        <v>0</v>
      </c>
      <c r="AQ566" s="409">
        <f t="shared" si="382"/>
        <v>0</v>
      </c>
      <c r="AR566" s="409">
        <f t="shared" si="382"/>
        <v>0</v>
      </c>
      <c r="AS566" s="409">
        <f t="shared" si="389"/>
        <v>0</v>
      </c>
      <c r="AT566" s="409">
        <f t="shared" si="383"/>
        <v>0</v>
      </c>
      <c r="AU566" s="409">
        <f t="shared" si="383"/>
        <v>0</v>
      </c>
      <c r="AV566" s="409">
        <v>0</v>
      </c>
      <c r="AW566" s="409">
        <v>0</v>
      </c>
      <c r="AX566" s="409">
        <v>0</v>
      </c>
      <c r="AY566" s="409">
        <v>0</v>
      </c>
      <c r="AZ566" s="409">
        <f t="shared" si="375"/>
        <v>0</v>
      </c>
      <c r="BA566" s="409">
        <f t="shared" si="375"/>
        <v>0</v>
      </c>
    </row>
    <row r="567" spans="1:53" ht="24.75" hidden="1">
      <c r="A567" s="271"/>
      <c r="B567" s="78" t="str">
        <f t="shared" si="380"/>
        <v>13650005300531116</v>
      </c>
      <c r="C567" s="445">
        <v>2023</v>
      </c>
      <c r="D567" s="406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28">
        <v>116</v>
      </c>
      <c r="L567" s="428"/>
      <c r="M567" s="408" t="s">
        <v>462</v>
      </c>
      <c r="N567" s="409">
        <f>IFERROR(VLOOKUP($B567,[5]OAX!$B$51:$S$1085,13,0),0)</f>
        <v>0</v>
      </c>
      <c r="O567" s="409">
        <f>IFERROR(VLOOKUP($B567,[5]OAX!$B$51:$S$1085,14,0),0)</f>
        <v>0</v>
      </c>
      <c r="P567" s="409">
        <f t="shared" si="379"/>
        <v>0</v>
      </c>
      <c r="Q567" s="410" t="s">
        <v>59</v>
      </c>
      <c r="R567" s="411">
        <f>IFERROR(VLOOKUP($B567,[5]OAX!$B$51:$S$1085,17,0),0)</f>
        <v>0</v>
      </c>
      <c r="S567" s="411">
        <f>IFERROR(VLOOKUP($B567,[5]OAX!$B$51:$S$1085,18,0),0)</f>
        <v>0</v>
      </c>
      <c r="T567" s="409">
        <v>0</v>
      </c>
      <c r="U567" s="409">
        <v>0</v>
      </c>
      <c r="V567" s="409">
        <v>0</v>
      </c>
      <c r="W567" s="409">
        <v>0</v>
      </c>
      <c r="X567" s="409">
        <v>0</v>
      </c>
      <c r="Y567" s="409">
        <v>0</v>
      </c>
      <c r="Z567" s="409">
        <v>0</v>
      </c>
      <c r="AA567" s="409">
        <v>0</v>
      </c>
      <c r="AB567" s="409">
        <f t="shared" si="381"/>
        <v>0</v>
      </c>
      <c r="AC567" s="409">
        <f t="shared" si="381"/>
        <v>0</v>
      </c>
      <c r="AD567" s="409">
        <f t="shared" si="384"/>
        <v>0</v>
      </c>
      <c r="AE567" s="409">
        <v>0</v>
      </c>
      <c r="AF567" s="409">
        <v>0</v>
      </c>
      <c r="AG567" s="409">
        <f t="shared" si="385"/>
        <v>0</v>
      </c>
      <c r="AH567" s="409">
        <v>0</v>
      </c>
      <c r="AI567" s="409">
        <v>0</v>
      </c>
      <c r="AJ567" s="409">
        <f t="shared" si="386"/>
        <v>0</v>
      </c>
      <c r="AK567" s="409">
        <v>0</v>
      </c>
      <c r="AL567" s="409">
        <v>0</v>
      </c>
      <c r="AM567" s="409">
        <f t="shared" si="387"/>
        <v>0</v>
      </c>
      <c r="AN567" s="409">
        <v>0</v>
      </c>
      <c r="AO567" s="409">
        <v>0</v>
      </c>
      <c r="AP567" s="409">
        <f t="shared" si="388"/>
        <v>0</v>
      </c>
      <c r="AQ567" s="409">
        <f t="shared" si="382"/>
        <v>0</v>
      </c>
      <c r="AR567" s="409">
        <f t="shared" si="382"/>
        <v>0</v>
      </c>
      <c r="AS567" s="409">
        <f t="shared" si="389"/>
        <v>0</v>
      </c>
      <c r="AT567" s="409">
        <f t="shared" si="383"/>
        <v>0</v>
      </c>
      <c r="AU567" s="409">
        <f t="shared" si="383"/>
        <v>0</v>
      </c>
      <c r="AV567" s="409">
        <v>0</v>
      </c>
      <c r="AW567" s="409">
        <v>0</v>
      </c>
      <c r="AX567" s="409">
        <v>0</v>
      </c>
      <c r="AY567" s="409">
        <v>0</v>
      </c>
      <c r="AZ567" s="409">
        <f t="shared" si="375"/>
        <v>0</v>
      </c>
      <c r="BA567" s="409">
        <f t="shared" si="375"/>
        <v>0</v>
      </c>
    </row>
    <row r="568" spans="1:53" ht="24.75" hidden="1">
      <c r="A568" s="271"/>
      <c r="B568" s="78" t="str">
        <f t="shared" si="380"/>
        <v>13650005300531117</v>
      </c>
      <c r="C568" s="445">
        <v>2023</v>
      </c>
      <c r="D568" s="406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28">
        <v>117</v>
      </c>
      <c r="L568" s="428"/>
      <c r="M568" s="408" t="s">
        <v>463</v>
      </c>
      <c r="N568" s="409">
        <f>IFERROR(VLOOKUP($B568,[5]OAX!$B$51:$S$1085,13,0),0)</f>
        <v>0</v>
      </c>
      <c r="O568" s="409">
        <f>IFERROR(VLOOKUP($B568,[5]OAX!$B$51:$S$1085,14,0),0)</f>
        <v>0</v>
      </c>
      <c r="P568" s="409">
        <f t="shared" si="379"/>
        <v>0</v>
      </c>
      <c r="Q568" s="410" t="s">
        <v>59</v>
      </c>
      <c r="R568" s="411">
        <f>IFERROR(VLOOKUP($B568,[5]OAX!$B$51:$S$1085,17,0),0)</f>
        <v>0</v>
      </c>
      <c r="S568" s="411">
        <f>IFERROR(VLOOKUP($B568,[5]OAX!$B$51:$S$1085,18,0),0)</f>
        <v>0</v>
      </c>
      <c r="T568" s="409">
        <v>0</v>
      </c>
      <c r="U568" s="409">
        <v>0</v>
      </c>
      <c r="V568" s="409">
        <v>0</v>
      </c>
      <c r="W568" s="409">
        <v>0</v>
      </c>
      <c r="X568" s="409">
        <v>0</v>
      </c>
      <c r="Y568" s="409">
        <v>0</v>
      </c>
      <c r="Z568" s="409">
        <v>0</v>
      </c>
      <c r="AA568" s="409">
        <v>0</v>
      </c>
      <c r="AB568" s="409">
        <f t="shared" si="381"/>
        <v>0</v>
      </c>
      <c r="AC568" s="409">
        <f t="shared" si="381"/>
        <v>0</v>
      </c>
      <c r="AD568" s="409">
        <f t="shared" si="384"/>
        <v>0</v>
      </c>
      <c r="AE568" s="409">
        <v>0</v>
      </c>
      <c r="AF568" s="409">
        <v>0</v>
      </c>
      <c r="AG568" s="409">
        <f t="shared" si="385"/>
        <v>0</v>
      </c>
      <c r="AH568" s="409">
        <v>0</v>
      </c>
      <c r="AI568" s="409">
        <v>0</v>
      </c>
      <c r="AJ568" s="409">
        <f t="shared" si="386"/>
        <v>0</v>
      </c>
      <c r="AK568" s="409">
        <v>0</v>
      </c>
      <c r="AL568" s="409">
        <v>0</v>
      </c>
      <c r="AM568" s="409">
        <f t="shared" si="387"/>
        <v>0</v>
      </c>
      <c r="AN568" s="409">
        <v>0</v>
      </c>
      <c r="AO568" s="409">
        <v>0</v>
      </c>
      <c r="AP568" s="409">
        <f t="shared" si="388"/>
        <v>0</v>
      </c>
      <c r="AQ568" s="409">
        <f t="shared" si="382"/>
        <v>0</v>
      </c>
      <c r="AR568" s="409">
        <f t="shared" si="382"/>
        <v>0</v>
      </c>
      <c r="AS568" s="409">
        <f t="shared" si="389"/>
        <v>0</v>
      </c>
      <c r="AT568" s="409">
        <f t="shared" si="383"/>
        <v>0</v>
      </c>
      <c r="AU568" s="409">
        <f t="shared" si="383"/>
        <v>0</v>
      </c>
      <c r="AV568" s="409">
        <v>0</v>
      </c>
      <c r="AW568" s="409">
        <v>0</v>
      </c>
      <c r="AX568" s="409">
        <v>0</v>
      </c>
      <c r="AY568" s="409">
        <v>0</v>
      </c>
      <c r="AZ568" s="409">
        <f t="shared" si="375"/>
        <v>0</v>
      </c>
      <c r="BA568" s="409">
        <f t="shared" si="375"/>
        <v>0</v>
      </c>
    </row>
    <row r="569" spans="1:53" ht="24.75" hidden="1">
      <c r="A569" s="271"/>
      <c r="B569" s="78" t="str">
        <f t="shared" si="380"/>
        <v>13650005300531118</v>
      </c>
      <c r="C569" s="445">
        <v>2023</v>
      </c>
      <c r="D569" s="406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28">
        <v>118</v>
      </c>
      <c r="L569" s="428"/>
      <c r="M569" s="408" t="s">
        <v>464</v>
      </c>
      <c r="N569" s="409">
        <f>IFERROR(VLOOKUP($B569,[5]OAX!$B$51:$S$1085,13,0),0)</f>
        <v>0</v>
      </c>
      <c r="O569" s="409">
        <f>IFERROR(VLOOKUP($B569,[5]OAX!$B$51:$S$1085,14,0),0)</f>
        <v>0</v>
      </c>
      <c r="P569" s="409">
        <f t="shared" si="379"/>
        <v>0</v>
      </c>
      <c r="Q569" s="410" t="s">
        <v>59</v>
      </c>
      <c r="R569" s="411">
        <f>IFERROR(VLOOKUP($B569,[5]OAX!$B$51:$S$1085,17,0),0)</f>
        <v>0</v>
      </c>
      <c r="S569" s="411">
        <f>IFERROR(VLOOKUP($B569,[5]OAX!$B$51:$S$1085,18,0),0)</f>
        <v>0</v>
      </c>
      <c r="T569" s="409">
        <v>0</v>
      </c>
      <c r="U569" s="409">
        <v>0</v>
      </c>
      <c r="V569" s="409">
        <v>0</v>
      </c>
      <c r="W569" s="409">
        <v>0</v>
      </c>
      <c r="X569" s="409">
        <v>0</v>
      </c>
      <c r="Y569" s="409">
        <v>0</v>
      </c>
      <c r="Z569" s="409">
        <v>0</v>
      </c>
      <c r="AA569" s="409">
        <v>0</v>
      </c>
      <c r="AB569" s="409">
        <f t="shared" si="381"/>
        <v>0</v>
      </c>
      <c r="AC569" s="409">
        <f t="shared" si="381"/>
        <v>0</v>
      </c>
      <c r="AD569" s="409">
        <f t="shared" si="384"/>
        <v>0</v>
      </c>
      <c r="AE569" s="409">
        <v>0</v>
      </c>
      <c r="AF569" s="409">
        <v>0</v>
      </c>
      <c r="AG569" s="409">
        <f t="shared" si="385"/>
        <v>0</v>
      </c>
      <c r="AH569" s="409">
        <v>0</v>
      </c>
      <c r="AI569" s="409">
        <v>0</v>
      </c>
      <c r="AJ569" s="409">
        <f t="shared" si="386"/>
        <v>0</v>
      </c>
      <c r="AK569" s="409">
        <v>0</v>
      </c>
      <c r="AL569" s="409">
        <v>0</v>
      </c>
      <c r="AM569" s="409">
        <f t="shared" si="387"/>
        <v>0</v>
      </c>
      <c r="AN569" s="409">
        <v>0</v>
      </c>
      <c r="AO569" s="409">
        <v>0</v>
      </c>
      <c r="AP569" s="409">
        <f t="shared" si="388"/>
        <v>0</v>
      </c>
      <c r="AQ569" s="409">
        <f t="shared" si="382"/>
        <v>0</v>
      </c>
      <c r="AR569" s="409">
        <f t="shared" si="382"/>
        <v>0</v>
      </c>
      <c r="AS569" s="409">
        <f t="shared" si="389"/>
        <v>0</v>
      </c>
      <c r="AT569" s="409">
        <f t="shared" si="383"/>
        <v>0</v>
      </c>
      <c r="AU569" s="409">
        <f t="shared" si="383"/>
        <v>0</v>
      </c>
      <c r="AV569" s="409">
        <v>0</v>
      </c>
      <c r="AW569" s="409">
        <v>0</v>
      </c>
      <c r="AX569" s="409">
        <v>0</v>
      </c>
      <c r="AY569" s="409">
        <v>0</v>
      </c>
      <c r="AZ569" s="409">
        <f t="shared" si="375"/>
        <v>0</v>
      </c>
      <c r="BA569" s="409">
        <f t="shared" si="375"/>
        <v>0</v>
      </c>
    </row>
    <row r="570" spans="1:53" ht="24.75" hidden="1">
      <c r="A570" s="271"/>
      <c r="B570" s="78" t="str">
        <f t="shared" si="380"/>
        <v>13650005300531119</v>
      </c>
      <c r="C570" s="445">
        <v>2023</v>
      </c>
      <c r="D570" s="406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28">
        <v>119</v>
      </c>
      <c r="L570" s="428"/>
      <c r="M570" s="408" t="s">
        <v>465</v>
      </c>
      <c r="N570" s="409">
        <f>IFERROR(VLOOKUP($B570,[5]OAX!$B$51:$S$1085,13,0),0)</f>
        <v>0</v>
      </c>
      <c r="O570" s="409">
        <f>IFERROR(VLOOKUP($B570,[5]OAX!$B$51:$S$1085,14,0),0)</f>
        <v>0</v>
      </c>
      <c r="P570" s="409">
        <f t="shared" si="379"/>
        <v>0</v>
      </c>
      <c r="Q570" s="410" t="s">
        <v>59</v>
      </c>
      <c r="R570" s="411">
        <f>IFERROR(VLOOKUP($B570,[5]OAX!$B$51:$S$1085,17,0),0)</f>
        <v>0</v>
      </c>
      <c r="S570" s="411">
        <f>IFERROR(VLOOKUP($B570,[5]OAX!$B$51:$S$1085,18,0),0)</f>
        <v>0</v>
      </c>
      <c r="T570" s="409">
        <v>0</v>
      </c>
      <c r="U570" s="409">
        <v>0</v>
      </c>
      <c r="V570" s="409">
        <v>0</v>
      </c>
      <c r="W570" s="409">
        <v>0</v>
      </c>
      <c r="X570" s="409">
        <v>0</v>
      </c>
      <c r="Y570" s="409">
        <v>0</v>
      </c>
      <c r="Z570" s="409">
        <v>0</v>
      </c>
      <c r="AA570" s="409">
        <v>0</v>
      </c>
      <c r="AB570" s="409">
        <f t="shared" si="381"/>
        <v>0</v>
      </c>
      <c r="AC570" s="409">
        <f t="shared" si="381"/>
        <v>0</v>
      </c>
      <c r="AD570" s="409">
        <f t="shared" si="384"/>
        <v>0</v>
      </c>
      <c r="AE570" s="409">
        <v>0</v>
      </c>
      <c r="AF570" s="409">
        <v>0</v>
      </c>
      <c r="AG570" s="409">
        <f t="shared" si="385"/>
        <v>0</v>
      </c>
      <c r="AH570" s="409">
        <v>0</v>
      </c>
      <c r="AI570" s="409">
        <v>0</v>
      </c>
      <c r="AJ570" s="409">
        <f t="shared" si="386"/>
        <v>0</v>
      </c>
      <c r="AK570" s="409">
        <v>0</v>
      </c>
      <c r="AL570" s="409">
        <v>0</v>
      </c>
      <c r="AM570" s="409">
        <f t="shared" si="387"/>
        <v>0</v>
      </c>
      <c r="AN570" s="409">
        <v>0</v>
      </c>
      <c r="AO570" s="409">
        <v>0</v>
      </c>
      <c r="AP570" s="409">
        <f t="shared" si="388"/>
        <v>0</v>
      </c>
      <c r="AQ570" s="409">
        <f t="shared" si="382"/>
        <v>0</v>
      </c>
      <c r="AR570" s="409">
        <f t="shared" si="382"/>
        <v>0</v>
      </c>
      <c r="AS570" s="409">
        <f t="shared" si="389"/>
        <v>0</v>
      </c>
      <c r="AT570" s="409">
        <f t="shared" si="383"/>
        <v>0</v>
      </c>
      <c r="AU570" s="409">
        <f t="shared" si="383"/>
        <v>0</v>
      </c>
      <c r="AV570" s="409">
        <v>0</v>
      </c>
      <c r="AW570" s="409">
        <v>0</v>
      </c>
      <c r="AX570" s="409">
        <v>0</v>
      </c>
      <c r="AY570" s="409">
        <v>0</v>
      </c>
      <c r="AZ570" s="409">
        <f t="shared" si="375"/>
        <v>0</v>
      </c>
      <c r="BA570" s="409">
        <f t="shared" si="375"/>
        <v>0</v>
      </c>
    </row>
    <row r="571" spans="1:53" ht="24.75" hidden="1">
      <c r="A571" s="271"/>
      <c r="B571" s="78" t="str">
        <f t="shared" si="380"/>
        <v>13650005300531120</v>
      </c>
      <c r="C571" s="445">
        <v>2023</v>
      </c>
      <c r="D571" s="406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28">
        <v>120</v>
      </c>
      <c r="L571" s="428"/>
      <c r="M571" s="408" t="s">
        <v>466</v>
      </c>
      <c r="N571" s="409">
        <f>IFERROR(VLOOKUP($B571,[5]OAX!$B$51:$S$1085,13,0),0)</f>
        <v>0</v>
      </c>
      <c r="O571" s="409">
        <f>IFERROR(VLOOKUP($B571,[5]OAX!$B$51:$S$1085,14,0),0)</f>
        <v>0</v>
      </c>
      <c r="P571" s="409">
        <f t="shared" si="379"/>
        <v>0</v>
      </c>
      <c r="Q571" s="410" t="s">
        <v>59</v>
      </c>
      <c r="R571" s="411">
        <f>IFERROR(VLOOKUP($B571,[5]OAX!$B$51:$S$1085,17,0),0)</f>
        <v>0</v>
      </c>
      <c r="S571" s="411">
        <f>IFERROR(VLOOKUP($B571,[5]OAX!$B$51:$S$1085,18,0),0)</f>
        <v>0</v>
      </c>
      <c r="T571" s="409">
        <v>0</v>
      </c>
      <c r="U571" s="409">
        <v>0</v>
      </c>
      <c r="V571" s="409">
        <v>0</v>
      </c>
      <c r="W571" s="409">
        <v>0</v>
      </c>
      <c r="X571" s="409">
        <v>0</v>
      </c>
      <c r="Y571" s="409">
        <v>0</v>
      </c>
      <c r="Z571" s="409">
        <v>0</v>
      </c>
      <c r="AA571" s="409">
        <v>0</v>
      </c>
      <c r="AB571" s="409">
        <f t="shared" si="381"/>
        <v>0</v>
      </c>
      <c r="AC571" s="409">
        <f t="shared" si="381"/>
        <v>0</v>
      </c>
      <c r="AD571" s="409">
        <f t="shared" si="384"/>
        <v>0</v>
      </c>
      <c r="AE571" s="409">
        <v>0</v>
      </c>
      <c r="AF571" s="409">
        <v>0</v>
      </c>
      <c r="AG571" s="409">
        <f t="shared" si="385"/>
        <v>0</v>
      </c>
      <c r="AH571" s="409">
        <v>0</v>
      </c>
      <c r="AI571" s="409">
        <v>0</v>
      </c>
      <c r="AJ571" s="409">
        <f t="shared" si="386"/>
        <v>0</v>
      </c>
      <c r="AK571" s="409">
        <v>0</v>
      </c>
      <c r="AL571" s="409">
        <v>0</v>
      </c>
      <c r="AM571" s="409">
        <f t="shared" si="387"/>
        <v>0</v>
      </c>
      <c r="AN571" s="409">
        <v>0</v>
      </c>
      <c r="AO571" s="409">
        <v>0</v>
      </c>
      <c r="AP571" s="409">
        <f t="shared" si="388"/>
        <v>0</v>
      </c>
      <c r="AQ571" s="409">
        <f t="shared" si="382"/>
        <v>0</v>
      </c>
      <c r="AR571" s="409">
        <f t="shared" si="382"/>
        <v>0</v>
      </c>
      <c r="AS571" s="409">
        <f t="shared" si="389"/>
        <v>0</v>
      </c>
      <c r="AT571" s="409">
        <f t="shared" si="383"/>
        <v>0</v>
      </c>
      <c r="AU571" s="409">
        <f t="shared" si="383"/>
        <v>0</v>
      </c>
      <c r="AV571" s="409">
        <v>0</v>
      </c>
      <c r="AW571" s="409">
        <v>0</v>
      </c>
      <c r="AX571" s="409">
        <v>0</v>
      </c>
      <c r="AY571" s="409">
        <v>0</v>
      </c>
      <c r="AZ571" s="409">
        <f t="shared" ref="AZ571:BA634" si="390">AT571-AV571-AX571</f>
        <v>0</v>
      </c>
      <c r="BA571" s="409">
        <f t="shared" si="390"/>
        <v>0</v>
      </c>
    </row>
    <row r="572" spans="1:53" ht="24.75" hidden="1">
      <c r="A572" s="271"/>
      <c r="B572" s="78" t="str">
        <f t="shared" si="380"/>
        <v>13650005300531121</v>
      </c>
      <c r="C572" s="445">
        <v>2023</v>
      </c>
      <c r="D572" s="406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28">
        <v>121</v>
      </c>
      <c r="L572" s="428"/>
      <c r="M572" s="408" t="s">
        <v>467</v>
      </c>
      <c r="N572" s="409">
        <f>IFERROR(VLOOKUP($B572,[5]OAX!$B$51:$S$1085,13,0),0)</f>
        <v>0</v>
      </c>
      <c r="O572" s="409">
        <f>IFERROR(VLOOKUP($B572,[5]OAX!$B$51:$S$1085,14,0),0)</f>
        <v>0</v>
      </c>
      <c r="P572" s="409">
        <f t="shared" si="379"/>
        <v>0</v>
      </c>
      <c r="Q572" s="410" t="s">
        <v>59</v>
      </c>
      <c r="R572" s="411">
        <f>IFERROR(VLOOKUP($B572,[5]OAX!$B$51:$S$1085,17,0),0)</f>
        <v>0</v>
      </c>
      <c r="S572" s="411">
        <f>IFERROR(VLOOKUP($B572,[5]OAX!$B$51:$S$1085,18,0),0)</f>
        <v>0</v>
      </c>
      <c r="T572" s="409">
        <v>0</v>
      </c>
      <c r="U572" s="409">
        <v>0</v>
      </c>
      <c r="V572" s="409">
        <v>0</v>
      </c>
      <c r="W572" s="409">
        <v>0</v>
      </c>
      <c r="X572" s="409">
        <v>0</v>
      </c>
      <c r="Y572" s="409">
        <v>0</v>
      </c>
      <c r="Z572" s="409">
        <v>0</v>
      </c>
      <c r="AA572" s="409">
        <v>0</v>
      </c>
      <c r="AB572" s="409">
        <f t="shared" si="381"/>
        <v>0</v>
      </c>
      <c r="AC572" s="409">
        <f t="shared" si="381"/>
        <v>0</v>
      </c>
      <c r="AD572" s="409">
        <f t="shared" si="384"/>
        <v>0</v>
      </c>
      <c r="AE572" s="409">
        <v>0</v>
      </c>
      <c r="AF572" s="409">
        <v>0</v>
      </c>
      <c r="AG572" s="409">
        <f t="shared" si="385"/>
        <v>0</v>
      </c>
      <c r="AH572" s="409">
        <v>0</v>
      </c>
      <c r="AI572" s="409">
        <v>0</v>
      </c>
      <c r="AJ572" s="409">
        <f t="shared" si="386"/>
        <v>0</v>
      </c>
      <c r="AK572" s="409">
        <v>0</v>
      </c>
      <c r="AL572" s="409">
        <v>0</v>
      </c>
      <c r="AM572" s="409">
        <f t="shared" si="387"/>
        <v>0</v>
      </c>
      <c r="AN572" s="409">
        <v>0</v>
      </c>
      <c r="AO572" s="409">
        <v>0</v>
      </c>
      <c r="AP572" s="409">
        <f t="shared" si="388"/>
        <v>0</v>
      </c>
      <c r="AQ572" s="409">
        <f t="shared" si="382"/>
        <v>0</v>
      </c>
      <c r="AR572" s="409">
        <f t="shared" si="382"/>
        <v>0</v>
      </c>
      <c r="AS572" s="409">
        <f t="shared" si="389"/>
        <v>0</v>
      </c>
      <c r="AT572" s="409">
        <f t="shared" si="383"/>
        <v>0</v>
      </c>
      <c r="AU572" s="409">
        <f t="shared" si="383"/>
        <v>0</v>
      </c>
      <c r="AV572" s="409">
        <v>0</v>
      </c>
      <c r="AW572" s="409">
        <v>0</v>
      </c>
      <c r="AX572" s="409">
        <v>0</v>
      </c>
      <c r="AY572" s="409">
        <v>0</v>
      </c>
      <c r="AZ572" s="409">
        <f t="shared" si="390"/>
        <v>0</v>
      </c>
      <c r="BA572" s="409">
        <f t="shared" si="390"/>
        <v>0</v>
      </c>
    </row>
    <row r="573" spans="1:53" ht="24.75" hidden="1">
      <c r="A573" s="271"/>
      <c r="B573" s="78" t="str">
        <f t="shared" si="380"/>
        <v>13650005300531122</v>
      </c>
      <c r="C573" s="445">
        <v>2023</v>
      </c>
      <c r="D573" s="406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28">
        <v>122</v>
      </c>
      <c r="L573" s="428"/>
      <c r="M573" s="408" t="s">
        <v>468</v>
      </c>
      <c r="N573" s="409">
        <f>IFERROR(VLOOKUP($B573,[5]OAX!$B$51:$S$1085,13,0),0)</f>
        <v>0</v>
      </c>
      <c r="O573" s="409">
        <f>IFERROR(VLOOKUP($B573,[5]OAX!$B$51:$S$1085,14,0),0)</f>
        <v>0</v>
      </c>
      <c r="P573" s="409">
        <f t="shared" si="379"/>
        <v>0</v>
      </c>
      <c r="Q573" s="410" t="s">
        <v>59</v>
      </c>
      <c r="R573" s="411">
        <f>IFERROR(VLOOKUP($B573,[5]OAX!$B$51:$S$1085,17,0),0)</f>
        <v>0</v>
      </c>
      <c r="S573" s="411">
        <f>IFERROR(VLOOKUP($B573,[5]OAX!$B$51:$S$1085,18,0),0)</f>
        <v>0</v>
      </c>
      <c r="T573" s="409">
        <v>0</v>
      </c>
      <c r="U573" s="409">
        <v>0</v>
      </c>
      <c r="V573" s="409">
        <v>0</v>
      </c>
      <c r="W573" s="409">
        <v>0</v>
      </c>
      <c r="X573" s="409">
        <v>0</v>
      </c>
      <c r="Y573" s="409">
        <v>0</v>
      </c>
      <c r="Z573" s="409">
        <v>0</v>
      </c>
      <c r="AA573" s="409">
        <v>0</v>
      </c>
      <c r="AB573" s="409">
        <f t="shared" si="381"/>
        <v>0</v>
      </c>
      <c r="AC573" s="409">
        <f t="shared" si="381"/>
        <v>0</v>
      </c>
      <c r="AD573" s="409">
        <f t="shared" si="384"/>
        <v>0</v>
      </c>
      <c r="AE573" s="409">
        <v>0</v>
      </c>
      <c r="AF573" s="409">
        <v>0</v>
      </c>
      <c r="AG573" s="409">
        <f t="shared" si="385"/>
        <v>0</v>
      </c>
      <c r="AH573" s="409">
        <v>0</v>
      </c>
      <c r="AI573" s="409">
        <v>0</v>
      </c>
      <c r="AJ573" s="409">
        <f t="shared" si="386"/>
        <v>0</v>
      </c>
      <c r="AK573" s="409">
        <v>0</v>
      </c>
      <c r="AL573" s="409">
        <v>0</v>
      </c>
      <c r="AM573" s="409">
        <f t="shared" si="387"/>
        <v>0</v>
      </c>
      <c r="AN573" s="409">
        <v>0</v>
      </c>
      <c r="AO573" s="409">
        <v>0</v>
      </c>
      <c r="AP573" s="409">
        <f t="shared" si="388"/>
        <v>0</v>
      </c>
      <c r="AQ573" s="409">
        <f t="shared" si="382"/>
        <v>0</v>
      </c>
      <c r="AR573" s="409">
        <f t="shared" si="382"/>
        <v>0</v>
      </c>
      <c r="AS573" s="409">
        <f t="shared" si="389"/>
        <v>0</v>
      </c>
      <c r="AT573" s="409">
        <f t="shared" si="383"/>
        <v>0</v>
      </c>
      <c r="AU573" s="409">
        <f t="shared" si="383"/>
        <v>0</v>
      </c>
      <c r="AV573" s="409">
        <v>0</v>
      </c>
      <c r="AW573" s="409">
        <v>0</v>
      </c>
      <c r="AX573" s="409">
        <v>0</v>
      </c>
      <c r="AY573" s="409">
        <v>0</v>
      </c>
      <c r="AZ573" s="409">
        <f t="shared" si="390"/>
        <v>0</v>
      </c>
      <c r="BA573" s="409">
        <f t="shared" si="390"/>
        <v>0</v>
      </c>
    </row>
    <row r="574" spans="1:53" ht="24.75" hidden="1">
      <c r="A574" s="271"/>
      <c r="B574" s="78" t="str">
        <f t="shared" si="380"/>
        <v>13650005300531123</v>
      </c>
      <c r="C574" s="445">
        <v>2023</v>
      </c>
      <c r="D574" s="406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28">
        <v>123</v>
      </c>
      <c r="L574" s="428"/>
      <c r="M574" s="408" t="s">
        <v>469</v>
      </c>
      <c r="N574" s="409">
        <f>IFERROR(VLOOKUP($B574,[5]OAX!$B$51:$S$1085,13,0),0)</f>
        <v>0</v>
      </c>
      <c r="O574" s="409">
        <f>IFERROR(VLOOKUP($B574,[5]OAX!$B$51:$S$1085,14,0),0)</f>
        <v>0</v>
      </c>
      <c r="P574" s="409">
        <f t="shared" si="379"/>
        <v>0</v>
      </c>
      <c r="Q574" s="410" t="s">
        <v>59</v>
      </c>
      <c r="R574" s="411">
        <f>IFERROR(VLOOKUP($B574,[5]OAX!$B$51:$S$1085,17,0),0)</f>
        <v>0</v>
      </c>
      <c r="S574" s="411">
        <f>IFERROR(VLOOKUP($B574,[5]OAX!$B$51:$S$1085,18,0),0)</f>
        <v>0</v>
      </c>
      <c r="T574" s="409">
        <v>0</v>
      </c>
      <c r="U574" s="409">
        <v>0</v>
      </c>
      <c r="V574" s="409">
        <v>0</v>
      </c>
      <c r="W574" s="409">
        <v>0</v>
      </c>
      <c r="X574" s="409">
        <v>0</v>
      </c>
      <c r="Y574" s="409">
        <v>0</v>
      </c>
      <c r="Z574" s="409">
        <v>0</v>
      </c>
      <c r="AA574" s="409">
        <v>0</v>
      </c>
      <c r="AB574" s="409">
        <f t="shared" si="381"/>
        <v>0</v>
      </c>
      <c r="AC574" s="409">
        <f t="shared" si="381"/>
        <v>0</v>
      </c>
      <c r="AD574" s="409">
        <f t="shared" si="384"/>
        <v>0</v>
      </c>
      <c r="AE574" s="409">
        <v>0</v>
      </c>
      <c r="AF574" s="409">
        <v>0</v>
      </c>
      <c r="AG574" s="409">
        <f t="shared" si="385"/>
        <v>0</v>
      </c>
      <c r="AH574" s="409">
        <v>0</v>
      </c>
      <c r="AI574" s="409">
        <v>0</v>
      </c>
      <c r="AJ574" s="409">
        <f t="shared" si="386"/>
        <v>0</v>
      </c>
      <c r="AK574" s="409">
        <v>0</v>
      </c>
      <c r="AL574" s="409">
        <v>0</v>
      </c>
      <c r="AM574" s="409">
        <f t="shared" si="387"/>
        <v>0</v>
      </c>
      <c r="AN574" s="409">
        <v>0</v>
      </c>
      <c r="AO574" s="409">
        <v>0</v>
      </c>
      <c r="AP574" s="409">
        <f t="shared" si="388"/>
        <v>0</v>
      </c>
      <c r="AQ574" s="409">
        <f t="shared" si="382"/>
        <v>0</v>
      </c>
      <c r="AR574" s="409">
        <f t="shared" si="382"/>
        <v>0</v>
      </c>
      <c r="AS574" s="409">
        <f t="shared" si="389"/>
        <v>0</v>
      </c>
      <c r="AT574" s="409">
        <f t="shared" si="383"/>
        <v>0</v>
      </c>
      <c r="AU574" s="409">
        <f t="shared" si="383"/>
        <v>0</v>
      </c>
      <c r="AV574" s="409">
        <v>0</v>
      </c>
      <c r="AW574" s="409">
        <v>0</v>
      </c>
      <c r="AX574" s="409">
        <v>0</v>
      </c>
      <c r="AY574" s="409">
        <v>0</v>
      </c>
      <c r="AZ574" s="409">
        <f t="shared" si="390"/>
        <v>0</v>
      </c>
      <c r="BA574" s="409">
        <f t="shared" si="390"/>
        <v>0</v>
      </c>
    </row>
    <row r="575" spans="1:53" ht="24.75" hidden="1">
      <c r="A575" s="271"/>
      <c r="B575" s="78" t="str">
        <f t="shared" si="380"/>
        <v>13650005300531124</v>
      </c>
      <c r="C575" s="445">
        <v>2023</v>
      </c>
      <c r="D575" s="406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28">
        <v>124</v>
      </c>
      <c r="L575" s="428"/>
      <c r="M575" s="408" t="s">
        <v>470</v>
      </c>
      <c r="N575" s="409">
        <f>IFERROR(VLOOKUP($B575,[5]OAX!$B$51:$S$1085,13,0),0)</f>
        <v>0</v>
      </c>
      <c r="O575" s="409">
        <f>IFERROR(VLOOKUP($B575,[5]OAX!$B$51:$S$1085,14,0),0)</f>
        <v>0</v>
      </c>
      <c r="P575" s="409">
        <f t="shared" si="379"/>
        <v>0</v>
      </c>
      <c r="Q575" s="410" t="s">
        <v>59</v>
      </c>
      <c r="R575" s="411">
        <f>IFERROR(VLOOKUP($B575,[5]OAX!$B$51:$S$1085,17,0),0)</f>
        <v>0</v>
      </c>
      <c r="S575" s="411">
        <f>IFERROR(VLOOKUP($B575,[5]OAX!$B$51:$S$1085,18,0),0)</f>
        <v>0</v>
      </c>
      <c r="T575" s="409">
        <v>0</v>
      </c>
      <c r="U575" s="409">
        <v>0</v>
      </c>
      <c r="V575" s="409">
        <v>0</v>
      </c>
      <c r="W575" s="409">
        <v>0</v>
      </c>
      <c r="X575" s="409">
        <v>0</v>
      </c>
      <c r="Y575" s="409">
        <v>0</v>
      </c>
      <c r="Z575" s="409">
        <v>0</v>
      </c>
      <c r="AA575" s="409">
        <v>0</v>
      </c>
      <c r="AB575" s="409">
        <f t="shared" si="381"/>
        <v>0</v>
      </c>
      <c r="AC575" s="409">
        <f t="shared" si="381"/>
        <v>0</v>
      </c>
      <c r="AD575" s="409">
        <f t="shared" si="384"/>
        <v>0</v>
      </c>
      <c r="AE575" s="409">
        <v>0</v>
      </c>
      <c r="AF575" s="409">
        <v>0</v>
      </c>
      <c r="AG575" s="409">
        <f t="shared" si="385"/>
        <v>0</v>
      </c>
      <c r="AH575" s="409">
        <v>0</v>
      </c>
      <c r="AI575" s="409">
        <v>0</v>
      </c>
      <c r="AJ575" s="409">
        <f t="shared" si="386"/>
        <v>0</v>
      </c>
      <c r="AK575" s="409">
        <v>0</v>
      </c>
      <c r="AL575" s="409">
        <v>0</v>
      </c>
      <c r="AM575" s="409">
        <f t="shared" si="387"/>
        <v>0</v>
      </c>
      <c r="AN575" s="409">
        <v>0</v>
      </c>
      <c r="AO575" s="409">
        <v>0</v>
      </c>
      <c r="AP575" s="409">
        <f t="shared" si="388"/>
        <v>0</v>
      </c>
      <c r="AQ575" s="409">
        <f t="shared" si="382"/>
        <v>0</v>
      </c>
      <c r="AR575" s="409">
        <f t="shared" si="382"/>
        <v>0</v>
      </c>
      <c r="AS575" s="409">
        <f t="shared" si="389"/>
        <v>0</v>
      </c>
      <c r="AT575" s="409">
        <f t="shared" si="383"/>
        <v>0</v>
      </c>
      <c r="AU575" s="409">
        <f t="shared" si="383"/>
        <v>0</v>
      </c>
      <c r="AV575" s="409">
        <v>0</v>
      </c>
      <c r="AW575" s="409">
        <v>0</v>
      </c>
      <c r="AX575" s="409">
        <v>0</v>
      </c>
      <c r="AY575" s="409">
        <v>0</v>
      </c>
      <c r="AZ575" s="409">
        <f t="shared" si="390"/>
        <v>0</v>
      </c>
      <c r="BA575" s="409">
        <f t="shared" si="390"/>
        <v>0</v>
      </c>
    </row>
    <row r="576" spans="1:53" ht="24.75" hidden="1">
      <c r="A576" s="271"/>
      <c r="B576" s="78" t="str">
        <f t="shared" si="380"/>
        <v>13650005300531125</v>
      </c>
      <c r="C576" s="445">
        <v>2023</v>
      </c>
      <c r="D576" s="406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28">
        <v>125</v>
      </c>
      <c r="L576" s="428"/>
      <c r="M576" s="408" t="s">
        <v>471</v>
      </c>
      <c r="N576" s="409">
        <f>IFERROR(VLOOKUP($B576,[5]OAX!$B$51:$S$1085,13,0),0)</f>
        <v>0</v>
      </c>
      <c r="O576" s="409">
        <f>IFERROR(VLOOKUP($B576,[5]OAX!$B$51:$S$1085,14,0),0)</f>
        <v>0</v>
      </c>
      <c r="P576" s="409">
        <f t="shared" si="379"/>
        <v>0</v>
      </c>
      <c r="Q576" s="410" t="s">
        <v>59</v>
      </c>
      <c r="R576" s="411">
        <f>IFERROR(VLOOKUP($B576,[5]OAX!$B$51:$S$1085,17,0),0)</f>
        <v>0</v>
      </c>
      <c r="S576" s="411">
        <f>IFERROR(VLOOKUP($B576,[5]OAX!$B$51:$S$1085,18,0),0)</f>
        <v>0</v>
      </c>
      <c r="T576" s="409">
        <v>0</v>
      </c>
      <c r="U576" s="409">
        <v>0</v>
      </c>
      <c r="V576" s="409">
        <v>0</v>
      </c>
      <c r="W576" s="409">
        <v>0</v>
      </c>
      <c r="X576" s="409">
        <v>0</v>
      </c>
      <c r="Y576" s="409">
        <v>0</v>
      </c>
      <c r="Z576" s="409">
        <v>0</v>
      </c>
      <c r="AA576" s="409">
        <v>0</v>
      </c>
      <c r="AB576" s="409">
        <f t="shared" si="381"/>
        <v>0</v>
      </c>
      <c r="AC576" s="409">
        <f t="shared" si="381"/>
        <v>0</v>
      </c>
      <c r="AD576" s="409">
        <f t="shared" si="384"/>
        <v>0</v>
      </c>
      <c r="AE576" s="409">
        <v>0</v>
      </c>
      <c r="AF576" s="409">
        <v>0</v>
      </c>
      <c r="AG576" s="409">
        <f t="shared" si="385"/>
        <v>0</v>
      </c>
      <c r="AH576" s="409">
        <v>0</v>
      </c>
      <c r="AI576" s="409">
        <v>0</v>
      </c>
      <c r="AJ576" s="409">
        <f t="shared" si="386"/>
        <v>0</v>
      </c>
      <c r="AK576" s="409">
        <v>0</v>
      </c>
      <c r="AL576" s="409">
        <v>0</v>
      </c>
      <c r="AM576" s="409">
        <f t="shared" si="387"/>
        <v>0</v>
      </c>
      <c r="AN576" s="409">
        <v>0</v>
      </c>
      <c r="AO576" s="409">
        <v>0</v>
      </c>
      <c r="AP576" s="409">
        <f t="shared" si="388"/>
        <v>0</v>
      </c>
      <c r="AQ576" s="409">
        <f t="shared" si="382"/>
        <v>0</v>
      </c>
      <c r="AR576" s="409">
        <f t="shared" si="382"/>
        <v>0</v>
      </c>
      <c r="AS576" s="409">
        <f t="shared" si="389"/>
        <v>0</v>
      </c>
      <c r="AT576" s="409">
        <f t="shared" si="383"/>
        <v>0</v>
      </c>
      <c r="AU576" s="409">
        <f t="shared" si="383"/>
        <v>0</v>
      </c>
      <c r="AV576" s="409">
        <v>0</v>
      </c>
      <c r="AW576" s="409">
        <v>0</v>
      </c>
      <c r="AX576" s="409">
        <v>0</v>
      </c>
      <c r="AY576" s="409">
        <v>0</v>
      </c>
      <c r="AZ576" s="409">
        <f t="shared" si="390"/>
        <v>0</v>
      </c>
      <c r="BA576" s="409">
        <f t="shared" si="390"/>
        <v>0</v>
      </c>
    </row>
    <row r="577" spans="1:53" ht="24.75" hidden="1">
      <c r="A577" s="271"/>
      <c r="B577" s="78" t="str">
        <f t="shared" si="380"/>
        <v>13650005300531126</v>
      </c>
      <c r="C577" s="445">
        <v>2023</v>
      </c>
      <c r="D577" s="406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28">
        <v>126</v>
      </c>
      <c r="L577" s="428"/>
      <c r="M577" s="408" t="s">
        <v>472</v>
      </c>
      <c r="N577" s="409">
        <f>IFERROR(VLOOKUP($B577,[5]OAX!$B$51:$S$1085,13,0),0)</f>
        <v>0</v>
      </c>
      <c r="O577" s="409">
        <f>IFERROR(VLOOKUP($B577,[5]OAX!$B$51:$S$1085,14,0),0)</f>
        <v>0</v>
      </c>
      <c r="P577" s="409">
        <f t="shared" si="379"/>
        <v>0</v>
      </c>
      <c r="Q577" s="410" t="s">
        <v>59</v>
      </c>
      <c r="R577" s="411">
        <f>IFERROR(VLOOKUP($B577,[5]OAX!$B$51:$S$1085,17,0),0)</f>
        <v>0</v>
      </c>
      <c r="S577" s="411">
        <f>IFERROR(VLOOKUP($B577,[5]OAX!$B$51:$S$1085,18,0),0)</f>
        <v>0</v>
      </c>
      <c r="T577" s="409">
        <v>0</v>
      </c>
      <c r="U577" s="409">
        <v>0</v>
      </c>
      <c r="V577" s="409">
        <v>0</v>
      </c>
      <c r="W577" s="409">
        <v>0</v>
      </c>
      <c r="X577" s="409">
        <v>0</v>
      </c>
      <c r="Y577" s="409">
        <v>0</v>
      </c>
      <c r="Z577" s="409">
        <v>0</v>
      </c>
      <c r="AA577" s="409">
        <v>0</v>
      </c>
      <c r="AB577" s="409">
        <f t="shared" si="381"/>
        <v>0</v>
      </c>
      <c r="AC577" s="409">
        <f t="shared" si="381"/>
        <v>0</v>
      </c>
      <c r="AD577" s="409">
        <f t="shared" si="384"/>
        <v>0</v>
      </c>
      <c r="AE577" s="409">
        <v>0</v>
      </c>
      <c r="AF577" s="409">
        <v>0</v>
      </c>
      <c r="AG577" s="409">
        <f t="shared" si="385"/>
        <v>0</v>
      </c>
      <c r="AH577" s="409">
        <v>0</v>
      </c>
      <c r="AI577" s="409">
        <v>0</v>
      </c>
      <c r="AJ577" s="409">
        <f t="shared" si="386"/>
        <v>0</v>
      </c>
      <c r="AK577" s="409">
        <v>0</v>
      </c>
      <c r="AL577" s="409">
        <v>0</v>
      </c>
      <c r="AM577" s="409">
        <f t="shared" si="387"/>
        <v>0</v>
      </c>
      <c r="AN577" s="409">
        <v>0</v>
      </c>
      <c r="AO577" s="409">
        <v>0</v>
      </c>
      <c r="AP577" s="409">
        <f t="shared" si="388"/>
        <v>0</v>
      </c>
      <c r="AQ577" s="409">
        <f t="shared" si="382"/>
        <v>0</v>
      </c>
      <c r="AR577" s="409">
        <f t="shared" si="382"/>
        <v>0</v>
      </c>
      <c r="AS577" s="409">
        <f t="shared" si="389"/>
        <v>0</v>
      </c>
      <c r="AT577" s="409">
        <f t="shared" si="383"/>
        <v>0</v>
      </c>
      <c r="AU577" s="409">
        <f t="shared" si="383"/>
        <v>0</v>
      </c>
      <c r="AV577" s="409">
        <v>0</v>
      </c>
      <c r="AW577" s="409">
        <v>0</v>
      </c>
      <c r="AX577" s="409">
        <v>0</v>
      </c>
      <c r="AY577" s="409">
        <v>0</v>
      </c>
      <c r="AZ577" s="409">
        <f t="shared" si="390"/>
        <v>0</v>
      </c>
      <c r="BA577" s="409">
        <f t="shared" si="390"/>
        <v>0</v>
      </c>
    </row>
    <row r="578" spans="1:53" ht="46.5" hidden="1">
      <c r="A578" s="271"/>
      <c r="B578" s="78" t="str">
        <f t="shared" si="380"/>
        <v>13650005300531127</v>
      </c>
      <c r="C578" s="445">
        <v>2023</v>
      </c>
      <c r="D578" s="406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28">
        <v>127</v>
      </c>
      <c r="L578" s="428"/>
      <c r="M578" s="408" t="s">
        <v>473</v>
      </c>
      <c r="N578" s="409">
        <f>IFERROR(VLOOKUP($B578,[5]OAX!$B$51:$S$1085,13,0),0)</f>
        <v>0</v>
      </c>
      <c r="O578" s="409">
        <f>IFERROR(VLOOKUP($B578,[5]OAX!$B$51:$S$1085,14,0),0)</f>
        <v>0</v>
      </c>
      <c r="P578" s="409">
        <f t="shared" si="379"/>
        <v>0</v>
      </c>
      <c r="Q578" s="410" t="s">
        <v>59</v>
      </c>
      <c r="R578" s="411">
        <f>IFERROR(VLOOKUP($B578,[5]OAX!$B$51:$S$1085,17,0),0)</f>
        <v>0</v>
      </c>
      <c r="S578" s="411">
        <f>IFERROR(VLOOKUP($B578,[5]OAX!$B$51:$S$1085,18,0),0)</f>
        <v>0</v>
      </c>
      <c r="T578" s="409">
        <v>0</v>
      </c>
      <c r="U578" s="409">
        <v>0</v>
      </c>
      <c r="V578" s="409">
        <v>0</v>
      </c>
      <c r="W578" s="409">
        <v>0</v>
      </c>
      <c r="X578" s="409">
        <v>0</v>
      </c>
      <c r="Y578" s="409">
        <v>0</v>
      </c>
      <c r="Z578" s="409">
        <v>0</v>
      </c>
      <c r="AA578" s="409">
        <v>0</v>
      </c>
      <c r="AB578" s="409">
        <f t="shared" si="381"/>
        <v>0</v>
      </c>
      <c r="AC578" s="409">
        <f t="shared" si="381"/>
        <v>0</v>
      </c>
      <c r="AD578" s="409">
        <f t="shared" si="384"/>
        <v>0</v>
      </c>
      <c r="AE578" s="409">
        <v>0</v>
      </c>
      <c r="AF578" s="409">
        <v>0</v>
      </c>
      <c r="AG578" s="409">
        <f t="shared" si="385"/>
        <v>0</v>
      </c>
      <c r="AH578" s="409">
        <v>0</v>
      </c>
      <c r="AI578" s="409">
        <v>0</v>
      </c>
      <c r="AJ578" s="409">
        <f t="shared" si="386"/>
        <v>0</v>
      </c>
      <c r="AK578" s="409">
        <v>0</v>
      </c>
      <c r="AL578" s="409">
        <v>0</v>
      </c>
      <c r="AM578" s="409">
        <f t="shared" si="387"/>
        <v>0</v>
      </c>
      <c r="AN578" s="409">
        <v>0</v>
      </c>
      <c r="AO578" s="409">
        <v>0</v>
      </c>
      <c r="AP578" s="409">
        <f t="shared" si="388"/>
        <v>0</v>
      </c>
      <c r="AQ578" s="409">
        <f t="shared" si="382"/>
        <v>0</v>
      </c>
      <c r="AR578" s="409">
        <f t="shared" si="382"/>
        <v>0</v>
      </c>
      <c r="AS578" s="409">
        <f t="shared" si="389"/>
        <v>0</v>
      </c>
      <c r="AT578" s="409">
        <f t="shared" si="383"/>
        <v>0</v>
      </c>
      <c r="AU578" s="409">
        <f t="shared" si="383"/>
        <v>0</v>
      </c>
      <c r="AV578" s="409">
        <v>0</v>
      </c>
      <c r="AW578" s="409">
        <v>0</v>
      </c>
      <c r="AX578" s="409">
        <v>0</v>
      </c>
      <c r="AY578" s="409">
        <v>0</v>
      </c>
      <c r="AZ578" s="409">
        <f t="shared" si="390"/>
        <v>0</v>
      </c>
      <c r="BA578" s="409">
        <f t="shared" si="390"/>
        <v>0</v>
      </c>
    </row>
    <row r="579" spans="1:53" ht="46.5" hidden="1">
      <c r="A579" s="271"/>
      <c r="B579" s="78" t="str">
        <f t="shared" si="380"/>
        <v>13650005300531128</v>
      </c>
      <c r="C579" s="445">
        <v>2023</v>
      </c>
      <c r="D579" s="406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28">
        <v>128</v>
      </c>
      <c r="L579" s="428"/>
      <c r="M579" s="408" t="s">
        <v>474</v>
      </c>
      <c r="N579" s="409">
        <f>IFERROR(VLOOKUP($B579,[5]OAX!$B$51:$S$1085,13,0),0)</f>
        <v>0</v>
      </c>
      <c r="O579" s="409">
        <f>IFERROR(VLOOKUP($B579,[5]OAX!$B$51:$S$1085,14,0),0)</f>
        <v>0</v>
      </c>
      <c r="P579" s="409">
        <f t="shared" si="379"/>
        <v>0</v>
      </c>
      <c r="Q579" s="410" t="s">
        <v>59</v>
      </c>
      <c r="R579" s="411">
        <f>IFERROR(VLOOKUP($B579,[5]OAX!$B$51:$S$1085,17,0),0)</f>
        <v>0</v>
      </c>
      <c r="S579" s="411">
        <f>IFERROR(VLOOKUP($B579,[5]OAX!$B$51:$S$1085,18,0),0)</f>
        <v>0</v>
      </c>
      <c r="T579" s="409">
        <v>0</v>
      </c>
      <c r="U579" s="409">
        <v>0</v>
      </c>
      <c r="V579" s="409">
        <v>0</v>
      </c>
      <c r="W579" s="409">
        <v>0</v>
      </c>
      <c r="X579" s="409">
        <v>0</v>
      </c>
      <c r="Y579" s="409">
        <v>0</v>
      </c>
      <c r="Z579" s="409">
        <v>0</v>
      </c>
      <c r="AA579" s="409">
        <v>0</v>
      </c>
      <c r="AB579" s="409">
        <f t="shared" si="381"/>
        <v>0</v>
      </c>
      <c r="AC579" s="409">
        <f t="shared" si="381"/>
        <v>0</v>
      </c>
      <c r="AD579" s="409">
        <f t="shared" si="384"/>
        <v>0</v>
      </c>
      <c r="AE579" s="409">
        <v>0</v>
      </c>
      <c r="AF579" s="409">
        <v>0</v>
      </c>
      <c r="AG579" s="409">
        <f t="shared" si="385"/>
        <v>0</v>
      </c>
      <c r="AH579" s="409">
        <v>0</v>
      </c>
      <c r="AI579" s="409">
        <v>0</v>
      </c>
      <c r="AJ579" s="409">
        <f t="shared" si="386"/>
        <v>0</v>
      </c>
      <c r="AK579" s="409">
        <v>0</v>
      </c>
      <c r="AL579" s="409">
        <v>0</v>
      </c>
      <c r="AM579" s="409">
        <f t="shared" si="387"/>
        <v>0</v>
      </c>
      <c r="AN579" s="409">
        <v>0</v>
      </c>
      <c r="AO579" s="409">
        <v>0</v>
      </c>
      <c r="AP579" s="409">
        <f t="shared" si="388"/>
        <v>0</v>
      </c>
      <c r="AQ579" s="409">
        <f t="shared" si="382"/>
        <v>0</v>
      </c>
      <c r="AR579" s="409">
        <f t="shared" si="382"/>
        <v>0</v>
      </c>
      <c r="AS579" s="409">
        <f t="shared" si="389"/>
        <v>0</v>
      </c>
      <c r="AT579" s="409">
        <f t="shared" si="383"/>
        <v>0</v>
      </c>
      <c r="AU579" s="409">
        <f t="shared" si="383"/>
        <v>0</v>
      </c>
      <c r="AV579" s="409">
        <v>0</v>
      </c>
      <c r="AW579" s="409">
        <v>0</v>
      </c>
      <c r="AX579" s="409">
        <v>0</v>
      </c>
      <c r="AY579" s="409">
        <v>0</v>
      </c>
      <c r="AZ579" s="409">
        <f t="shared" si="390"/>
        <v>0</v>
      </c>
      <c r="BA579" s="409">
        <f t="shared" si="390"/>
        <v>0</v>
      </c>
    </row>
    <row r="580" spans="1:53" ht="24.75" hidden="1">
      <c r="A580" s="271"/>
      <c r="B580" s="78" t="str">
        <f t="shared" si="380"/>
        <v>13650005300531129</v>
      </c>
      <c r="C580" s="445">
        <v>2023</v>
      </c>
      <c r="D580" s="406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28">
        <v>129</v>
      </c>
      <c r="L580" s="428"/>
      <c r="M580" s="408" t="s">
        <v>475</v>
      </c>
      <c r="N580" s="409">
        <f>IFERROR(VLOOKUP($B580,[5]OAX!$B$51:$S$1085,13,0),0)</f>
        <v>0</v>
      </c>
      <c r="O580" s="409">
        <f>IFERROR(VLOOKUP($B580,[5]OAX!$B$51:$S$1085,14,0),0)</f>
        <v>0</v>
      </c>
      <c r="P580" s="409">
        <f t="shared" si="379"/>
        <v>0</v>
      </c>
      <c r="Q580" s="410" t="s">
        <v>59</v>
      </c>
      <c r="R580" s="411">
        <f>IFERROR(VLOOKUP($B580,[5]OAX!$B$51:$S$1085,17,0),0)</f>
        <v>0</v>
      </c>
      <c r="S580" s="411">
        <f>IFERROR(VLOOKUP($B580,[5]OAX!$B$51:$S$1085,18,0),0)</f>
        <v>0</v>
      </c>
      <c r="T580" s="409">
        <v>0</v>
      </c>
      <c r="U580" s="409">
        <v>0</v>
      </c>
      <c r="V580" s="409">
        <v>0</v>
      </c>
      <c r="W580" s="409">
        <v>0</v>
      </c>
      <c r="X580" s="409">
        <v>0</v>
      </c>
      <c r="Y580" s="409">
        <v>0</v>
      </c>
      <c r="Z580" s="409">
        <v>0</v>
      </c>
      <c r="AA580" s="409">
        <v>0</v>
      </c>
      <c r="AB580" s="409">
        <f t="shared" ref="AB580:AC591" si="391">N580+T580-X580</f>
        <v>0</v>
      </c>
      <c r="AC580" s="409">
        <f t="shared" si="391"/>
        <v>0</v>
      </c>
      <c r="AD580" s="409">
        <f t="shared" si="384"/>
        <v>0</v>
      </c>
      <c r="AE580" s="409">
        <v>0</v>
      </c>
      <c r="AF580" s="409">
        <v>0</v>
      </c>
      <c r="AG580" s="409">
        <f t="shared" si="385"/>
        <v>0</v>
      </c>
      <c r="AH580" s="409">
        <v>0</v>
      </c>
      <c r="AI580" s="409">
        <v>0</v>
      </c>
      <c r="AJ580" s="409">
        <f t="shared" si="386"/>
        <v>0</v>
      </c>
      <c r="AK580" s="409">
        <v>0</v>
      </c>
      <c r="AL580" s="409">
        <v>0</v>
      </c>
      <c r="AM580" s="409">
        <f t="shared" si="387"/>
        <v>0</v>
      </c>
      <c r="AN580" s="409">
        <v>0</v>
      </c>
      <c r="AO580" s="409">
        <v>0</v>
      </c>
      <c r="AP580" s="409">
        <f t="shared" si="388"/>
        <v>0</v>
      </c>
      <c r="AQ580" s="409">
        <f t="shared" ref="AQ580:AR591" si="392">AB580-AE580--AH580-AK580-AN580</f>
        <v>0</v>
      </c>
      <c r="AR580" s="409">
        <f t="shared" si="392"/>
        <v>0</v>
      </c>
      <c r="AS580" s="409">
        <f t="shared" si="389"/>
        <v>0</v>
      </c>
      <c r="AT580" s="409">
        <f t="shared" ref="AT580:AU591" si="393">R580+V580-Z580</f>
        <v>0</v>
      </c>
      <c r="AU580" s="409">
        <f t="shared" si="393"/>
        <v>0</v>
      </c>
      <c r="AV580" s="409">
        <v>0</v>
      </c>
      <c r="AW580" s="409">
        <v>0</v>
      </c>
      <c r="AX580" s="409">
        <v>0</v>
      </c>
      <c r="AY580" s="409">
        <v>0</v>
      </c>
      <c r="AZ580" s="409">
        <f t="shared" si="390"/>
        <v>0</v>
      </c>
      <c r="BA580" s="409">
        <f t="shared" si="390"/>
        <v>0</v>
      </c>
    </row>
    <row r="581" spans="1:53" ht="24.75" hidden="1">
      <c r="A581" s="271"/>
      <c r="B581" s="78" t="str">
        <f t="shared" si="380"/>
        <v>13650005300531130</v>
      </c>
      <c r="C581" s="445">
        <v>2023</v>
      </c>
      <c r="D581" s="406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28">
        <v>130</v>
      </c>
      <c r="L581" s="428"/>
      <c r="M581" s="408" t="s">
        <v>476</v>
      </c>
      <c r="N581" s="409">
        <f>IFERROR(VLOOKUP($B581,[5]OAX!$B$51:$S$1085,13,0),0)</f>
        <v>0</v>
      </c>
      <c r="O581" s="409">
        <f>IFERROR(VLOOKUP($B581,[5]OAX!$B$51:$S$1085,14,0),0)</f>
        <v>0</v>
      </c>
      <c r="P581" s="409">
        <f t="shared" si="379"/>
        <v>0</v>
      </c>
      <c r="Q581" s="410" t="s">
        <v>59</v>
      </c>
      <c r="R581" s="411">
        <f>IFERROR(VLOOKUP($B581,[5]OAX!$B$51:$S$1085,17,0),0)</f>
        <v>0</v>
      </c>
      <c r="S581" s="411">
        <f>IFERROR(VLOOKUP($B581,[5]OAX!$B$51:$S$1085,18,0),0)</f>
        <v>0</v>
      </c>
      <c r="T581" s="409">
        <v>0</v>
      </c>
      <c r="U581" s="409">
        <v>0</v>
      </c>
      <c r="V581" s="409">
        <v>0</v>
      </c>
      <c r="W581" s="409">
        <v>0</v>
      </c>
      <c r="X581" s="409">
        <v>0</v>
      </c>
      <c r="Y581" s="409">
        <v>0</v>
      </c>
      <c r="Z581" s="409">
        <v>0</v>
      </c>
      <c r="AA581" s="409">
        <v>0</v>
      </c>
      <c r="AB581" s="409">
        <f t="shared" si="391"/>
        <v>0</v>
      </c>
      <c r="AC581" s="409">
        <f t="shared" si="391"/>
        <v>0</v>
      </c>
      <c r="AD581" s="409">
        <f t="shared" si="384"/>
        <v>0</v>
      </c>
      <c r="AE581" s="409">
        <v>0</v>
      </c>
      <c r="AF581" s="409">
        <v>0</v>
      </c>
      <c r="AG581" s="409">
        <f t="shared" si="385"/>
        <v>0</v>
      </c>
      <c r="AH581" s="409">
        <v>0</v>
      </c>
      <c r="AI581" s="409">
        <v>0</v>
      </c>
      <c r="AJ581" s="409">
        <f t="shared" si="386"/>
        <v>0</v>
      </c>
      <c r="AK581" s="409">
        <v>0</v>
      </c>
      <c r="AL581" s="409">
        <v>0</v>
      </c>
      <c r="AM581" s="409">
        <f t="shared" si="387"/>
        <v>0</v>
      </c>
      <c r="AN581" s="409">
        <v>0</v>
      </c>
      <c r="AO581" s="409">
        <v>0</v>
      </c>
      <c r="AP581" s="409">
        <f t="shared" si="388"/>
        <v>0</v>
      </c>
      <c r="AQ581" s="409">
        <f t="shared" si="392"/>
        <v>0</v>
      </c>
      <c r="AR581" s="409">
        <f t="shared" si="392"/>
        <v>0</v>
      </c>
      <c r="AS581" s="409">
        <f t="shared" si="389"/>
        <v>0</v>
      </c>
      <c r="AT581" s="409">
        <f t="shared" si="393"/>
        <v>0</v>
      </c>
      <c r="AU581" s="409">
        <f t="shared" si="393"/>
        <v>0</v>
      </c>
      <c r="AV581" s="409">
        <v>0</v>
      </c>
      <c r="AW581" s="409">
        <v>0</v>
      </c>
      <c r="AX581" s="409">
        <v>0</v>
      </c>
      <c r="AY581" s="409">
        <v>0</v>
      </c>
      <c r="AZ581" s="409">
        <f t="shared" si="390"/>
        <v>0</v>
      </c>
      <c r="BA581" s="409">
        <f t="shared" si="390"/>
        <v>0</v>
      </c>
    </row>
    <row r="582" spans="1:53" ht="24.75" hidden="1">
      <c r="A582" s="271"/>
      <c r="B582" s="78" t="str">
        <f t="shared" si="380"/>
        <v>13650005300531131</v>
      </c>
      <c r="C582" s="445">
        <v>2023</v>
      </c>
      <c r="D582" s="406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28">
        <v>131</v>
      </c>
      <c r="L582" s="428"/>
      <c r="M582" s="408" t="s">
        <v>477</v>
      </c>
      <c r="N582" s="409">
        <f>IFERROR(VLOOKUP($B582,[5]OAX!$B$51:$S$1085,13,0),0)</f>
        <v>0</v>
      </c>
      <c r="O582" s="409">
        <f>IFERROR(VLOOKUP($B582,[5]OAX!$B$51:$S$1085,14,0),0)</f>
        <v>0</v>
      </c>
      <c r="P582" s="409">
        <f t="shared" si="379"/>
        <v>0</v>
      </c>
      <c r="Q582" s="410" t="s">
        <v>59</v>
      </c>
      <c r="R582" s="411">
        <f>IFERROR(VLOOKUP($B582,[5]OAX!$B$51:$S$1085,17,0),0)</f>
        <v>0</v>
      </c>
      <c r="S582" s="411">
        <f>IFERROR(VLOOKUP($B582,[5]OAX!$B$51:$S$1085,18,0),0)</f>
        <v>0</v>
      </c>
      <c r="T582" s="409">
        <v>0</v>
      </c>
      <c r="U582" s="409">
        <v>0</v>
      </c>
      <c r="V582" s="409">
        <v>0</v>
      </c>
      <c r="W582" s="409">
        <v>0</v>
      </c>
      <c r="X582" s="409">
        <v>0</v>
      </c>
      <c r="Y582" s="409">
        <v>0</v>
      </c>
      <c r="Z582" s="409">
        <v>0</v>
      </c>
      <c r="AA582" s="409">
        <v>0</v>
      </c>
      <c r="AB582" s="409">
        <f t="shared" si="391"/>
        <v>0</v>
      </c>
      <c r="AC582" s="409">
        <f t="shared" si="391"/>
        <v>0</v>
      </c>
      <c r="AD582" s="409">
        <f t="shared" si="384"/>
        <v>0</v>
      </c>
      <c r="AE582" s="409">
        <v>0</v>
      </c>
      <c r="AF582" s="409">
        <v>0</v>
      </c>
      <c r="AG582" s="409">
        <f t="shared" si="385"/>
        <v>0</v>
      </c>
      <c r="AH582" s="409">
        <v>0</v>
      </c>
      <c r="AI582" s="409">
        <v>0</v>
      </c>
      <c r="AJ582" s="409">
        <f t="shared" si="386"/>
        <v>0</v>
      </c>
      <c r="AK582" s="409">
        <v>0</v>
      </c>
      <c r="AL582" s="409">
        <v>0</v>
      </c>
      <c r="AM582" s="409">
        <f t="shared" si="387"/>
        <v>0</v>
      </c>
      <c r="AN582" s="409">
        <v>0</v>
      </c>
      <c r="AO582" s="409">
        <v>0</v>
      </c>
      <c r="AP582" s="409">
        <f t="shared" si="388"/>
        <v>0</v>
      </c>
      <c r="AQ582" s="409">
        <f t="shared" si="392"/>
        <v>0</v>
      </c>
      <c r="AR582" s="409">
        <f t="shared" si="392"/>
        <v>0</v>
      </c>
      <c r="AS582" s="409">
        <f t="shared" si="389"/>
        <v>0</v>
      </c>
      <c r="AT582" s="409">
        <f t="shared" si="393"/>
        <v>0</v>
      </c>
      <c r="AU582" s="409">
        <f t="shared" si="393"/>
        <v>0</v>
      </c>
      <c r="AV582" s="409">
        <v>0</v>
      </c>
      <c r="AW582" s="409">
        <v>0</v>
      </c>
      <c r="AX582" s="409">
        <v>0</v>
      </c>
      <c r="AY582" s="409">
        <v>0</v>
      </c>
      <c r="AZ582" s="409">
        <f t="shared" si="390"/>
        <v>0</v>
      </c>
      <c r="BA582" s="409">
        <f t="shared" si="390"/>
        <v>0</v>
      </c>
    </row>
    <row r="583" spans="1:53" ht="24.75" hidden="1">
      <c r="A583" s="271"/>
      <c r="B583" s="78" t="str">
        <f t="shared" si="380"/>
        <v>13650005300531132</v>
      </c>
      <c r="C583" s="445">
        <v>2023</v>
      </c>
      <c r="D583" s="406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28">
        <v>132</v>
      </c>
      <c r="L583" s="428"/>
      <c r="M583" s="408" t="s">
        <v>478</v>
      </c>
      <c r="N583" s="409">
        <f>IFERROR(VLOOKUP($B583,[5]OAX!$B$51:$S$1085,13,0),0)</f>
        <v>0</v>
      </c>
      <c r="O583" s="409">
        <f>IFERROR(VLOOKUP($B583,[5]OAX!$B$51:$S$1085,14,0),0)</f>
        <v>0</v>
      </c>
      <c r="P583" s="409">
        <f t="shared" si="379"/>
        <v>0</v>
      </c>
      <c r="Q583" s="410" t="s">
        <v>59</v>
      </c>
      <c r="R583" s="411">
        <f>IFERROR(VLOOKUP($B583,[5]OAX!$B$51:$S$1085,17,0),0)</f>
        <v>0</v>
      </c>
      <c r="S583" s="411">
        <f>IFERROR(VLOOKUP($B583,[5]OAX!$B$51:$S$1085,18,0),0)</f>
        <v>0</v>
      </c>
      <c r="T583" s="409">
        <v>0</v>
      </c>
      <c r="U583" s="409">
        <v>0</v>
      </c>
      <c r="V583" s="409">
        <v>0</v>
      </c>
      <c r="W583" s="409">
        <v>0</v>
      </c>
      <c r="X583" s="409">
        <v>0</v>
      </c>
      <c r="Y583" s="409">
        <v>0</v>
      </c>
      <c r="Z583" s="409">
        <v>0</v>
      </c>
      <c r="AA583" s="409">
        <v>0</v>
      </c>
      <c r="AB583" s="409">
        <f t="shared" si="391"/>
        <v>0</v>
      </c>
      <c r="AC583" s="409">
        <f t="shared" si="391"/>
        <v>0</v>
      </c>
      <c r="AD583" s="409">
        <f t="shared" si="384"/>
        <v>0</v>
      </c>
      <c r="AE583" s="409">
        <v>0</v>
      </c>
      <c r="AF583" s="409">
        <v>0</v>
      </c>
      <c r="AG583" s="409">
        <f t="shared" si="385"/>
        <v>0</v>
      </c>
      <c r="AH583" s="409">
        <v>0</v>
      </c>
      <c r="AI583" s="409">
        <v>0</v>
      </c>
      <c r="AJ583" s="409">
        <f t="shared" si="386"/>
        <v>0</v>
      </c>
      <c r="AK583" s="409">
        <v>0</v>
      </c>
      <c r="AL583" s="409">
        <v>0</v>
      </c>
      <c r="AM583" s="409">
        <f t="shared" si="387"/>
        <v>0</v>
      </c>
      <c r="AN583" s="409">
        <v>0</v>
      </c>
      <c r="AO583" s="409">
        <v>0</v>
      </c>
      <c r="AP583" s="409">
        <f t="shared" si="388"/>
        <v>0</v>
      </c>
      <c r="AQ583" s="409">
        <f t="shared" si="392"/>
        <v>0</v>
      </c>
      <c r="AR583" s="409">
        <f t="shared" si="392"/>
        <v>0</v>
      </c>
      <c r="AS583" s="409">
        <f t="shared" si="389"/>
        <v>0</v>
      </c>
      <c r="AT583" s="409">
        <f t="shared" si="393"/>
        <v>0</v>
      </c>
      <c r="AU583" s="409">
        <f t="shared" si="393"/>
        <v>0</v>
      </c>
      <c r="AV583" s="409">
        <v>0</v>
      </c>
      <c r="AW583" s="409">
        <v>0</v>
      </c>
      <c r="AX583" s="409">
        <v>0</v>
      </c>
      <c r="AY583" s="409">
        <v>0</v>
      </c>
      <c r="AZ583" s="409">
        <f t="shared" si="390"/>
        <v>0</v>
      </c>
      <c r="BA583" s="409">
        <f t="shared" si="390"/>
        <v>0</v>
      </c>
    </row>
    <row r="584" spans="1:53" ht="24.75" hidden="1">
      <c r="A584" s="271"/>
      <c r="B584" s="78" t="str">
        <f t="shared" si="380"/>
        <v>13650005300531133</v>
      </c>
      <c r="C584" s="445">
        <v>2023</v>
      </c>
      <c r="D584" s="406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28">
        <v>133</v>
      </c>
      <c r="L584" s="428"/>
      <c r="M584" s="408" t="s">
        <v>479</v>
      </c>
      <c r="N584" s="409">
        <f>IFERROR(VLOOKUP($B584,[5]OAX!$B$51:$S$1085,13,0),0)</f>
        <v>0</v>
      </c>
      <c r="O584" s="409">
        <f>IFERROR(VLOOKUP($B584,[5]OAX!$B$51:$S$1085,14,0),0)</f>
        <v>0</v>
      </c>
      <c r="P584" s="409">
        <f t="shared" si="379"/>
        <v>0</v>
      </c>
      <c r="Q584" s="410" t="s">
        <v>59</v>
      </c>
      <c r="R584" s="411">
        <f>IFERROR(VLOOKUP($B584,[5]OAX!$B$51:$S$1085,17,0),0)</f>
        <v>0</v>
      </c>
      <c r="S584" s="411">
        <f>IFERROR(VLOOKUP($B584,[5]OAX!$B$51:$S$1085,18,0),0)</f>
        <v>0</v>
      </c>
      <c r="T584" s="409">
        <v>0</v>
      </c>
      <c r="U584" s="409">
        <v>0</v>
      </c>
      <c r="V584" s="409">
        <v>0</v>
      </c>
      <c r="W584" s="409">
        <v>0</v>
      </c>
      <c r="X584" s="409">
        <v>0</v>
      </c>
      <c r="Y584" s="409">
        <v>0</v>
      </c>
      <c r="Z584" s="409">
        <v>0</v>
      </c>
      <c r="AA584" s="409">
        <v>0</v>
      </c>
      <c r="AB584" s="409">
        <f t="shared" si="391"/>
        <v>0</v>
      </c>
      <c r="AC584" s="409">
        <f t="shared" si="391"/>
        <v>0</v>
      </c>
      <c r="AD584" s="409">
        <f t="shared" si="384"/>
        <v>0</v>
      </c>
      <c r="AE584" s="409">
        <v>0</v>
      </c>
      <c r="AF584" s="409">
        <v>0</v>
      </c>
      <c r="AG584" s="409">
        <f t="shared" si="385"/>
        <v>0</v>
      </c>
      <c r="AH584" s="409">
        <v>0</v>
      </c>
      <c r="AI584" s="409">
        <v>0</v>
      </c>
      <c r="AJ584" s="409">
        <f t="shared" si="386"/>
        <v>0</v>
      </c>
      <c r="AK584" s="409">
        <v>0</v>
      </c>
      <c r="AL584" s="409">
        <v>0</v>
      </c>
      <c r="AM584" s="409">
        <f t="shared" si="387"/>
        <v>0</v>
      </c>
      <c r="AN584" s="409">
        <v>0</v>
      </c>
      <c r="AO584" s="409">
        <v>0</v>
      </c>
      <c r="AP584" s="409">
        <f t="shared" si="388"/>
        <v>0</v>
      </c>
      <c r="AQ584" s="409">
        <f t="shared" si="392"/>
        <v>0</v>
      </c>
      <c r="AR584" s="409">
        <f t="shared" si="392"/>
        <v>0</v>
      </c>
      <c r="AS584" s="409">
        <f t="shared" si="389"/>
        <v>0</v>
      </c>
      <c r="AT584" s="409">
        <f t="shared" si="393"/>
        <v>0</v>
      </c>
      <c r="AU584" s="409">
        <f t="shared" si="393"/>
        <v>0</v>
      </c>
      <c r="AV584" s="409">
        <v>0</v>
      </c>
      <c r="AW584" s="409">
        <v>0</v>
      </c>
      <c r="AX584" s="409">
        <v>0</v>
      </c>
      <c r="AY584" s="409">
        <v>0</v>
      </c>
      <c r="AZ584" s="409">
        <f t="shared" si="390"/>
        <v>0</v>
      </c>
      <c r="BA584" s="409">
        <f t="shared" si="390"/>
        <v>0</v>
      </c>
    </row>
    <row r="585" spans="1:53" ht="24.75" hidden="1">
      <c r="A585" s="271"/>
      <c r="B585" s="78" t="str">
        <f t="shared" si="380"/>
        <v>13650005300531134</v>
      </c>
      <c r="C585" s="445">
        <v>2023</v>
      </c>
      <c r="D585" s="406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28">
        <v>134</v>
      </c>
      <c r="L585" s="428"/>
      <c r="M585" s="408" t="s">
        <v>480</v>
      </c>
      <c r="N585" s="409">
        <f>IFERROR(VLOOKUP($B585,[5]OAX!$B$51:$S$1085,13,0),0)</f>
        <v>0</v>
      </c>
      <c r="O585" s="409">
        <f>IFERROR(VLOOKUP($B585,[5]OAX!$B$51:$S$1085,14,0),0)</f>
        <v>0</v>
      </c>
      <c r="P585" s="409">
        <f t="shared" si="379"/>
        <v>0</v>
      </c>
      <c r="Q585" s="410" t="s">
        <v>59</v>
      </c>
      <c r="R585" s="411">
        <f>IFERROR(VLOOKUP($B585,[5]OAX!$B$51:$S$1085,17,0),0)</f>
        <v>0</v>
      </c>
      <c r="S585" s="411">
        <f>IFERROR(VLOOKUP($B585,[5]OAX!$B$51:$S$1085,18,0),0)</f>
        <v>0</v>
      </c>
      <c r="T585" s="409">
        <v>0</v>
      </c>
      <c r="U585" s="409">
        <v>0</v>
      </c>
      <c r="V585" s="409">
        <v>0</v>
      </c>
      <c r="W585" s="409">
        <v>0</v>
      </c>
      <c r="X585" s="409">
        <v>0</v>
      </c>
      <c r="Y585" s="409">
        <v>0</v>
      </c>
      <c r="Z585" s="409">
        <v>0</v>
      </c>
      <c r="AA585" s="409">
        <v>0</v>
      </c>
      <c r="AB585" s="409">
        <f t="shared" si="391"/>
        <v>0</v>
      </c>
      <c r="AC585" s="409">
        <f t="shared" si="391"/>
        <v>0</v>
      </c>
      <c r="AD585" s="409">
        <f t="shared" si="384"/>
        <v>0</v>
      </c>
      <c r="AE585" s="409">
        <v>0</v>
      </c>
      <c r="AF585" s="409">
        <v>0</v>
      </c>
      <c r="AG585" s="409">
        <f t="shared" si="385"/>
        <v>0</v>
      </c>
      <c r="AH585" s="409">
        <v>0</v>
      </c>
      <c r="AI585" s="409">
        <v>0</v>
      </c>
      <c r="AJ585" s="409">
        <f t="shared" si="386"/>
        <v>0</v>
      </c>
      <c r="AK585" s="409">
        <v>0</v>
      </c>
      <c r="AL585" s="409">
        <v>0</v>
      </c>
      <c r="AM585" s="409">
        <f t="shared" si="387"/>
        <v>0</v>
      </c>
      <c r="AN585" s="409">
        <v>0</v>
      </c>
      <c r="AO585" s="409">
        <v>0</v>
      </c>
      <c r="AP585" s="409">
        <f t="shared" si="388"/>
        <v>0</v>
      </c>
      <c r="AQ585" s="409">
        <f t="shared" si="392"/>
        <v>0</v>
      </c>
      <c r="AR585" s="409">
        <f t="shared" si="392"/>
        <v>0</v>
      </c>
      <c r="AS585" s="409">
        <f t="shared" si="389"/>
        <v>0</v>
      </c>
      <c r="AT585" s="409">
        <f t="shared" si="393"/>
        <v>0</v>
      </c>
      <c r="AU585" s="409">
        <f t="shared" si="393"/>
        <v>0</v>
      </c>
      <c r="AV585" s="409">
        <v>0</v>
      </c>
      <c r="AW585" s="409">
        <v>0</v>
      </c>
      <c r="AX585" s="409">
        <v>0</v>
      </c>
      <c r="AY585" s="409">
        <v>0</v>
      </c>
      <c r="AZ585" s="409">
        <f t="shared" si="390"/>
        <v>0</v>
      </c>
      <c r="BA585" s="409">
        <f t="shared" si="390"/>
        <v>0</v>
      </c>
    </row>
    <row r="586" spans="1:53" ht="46.5" hidden="1">
      <c r="A586" s="271"/>
      <c r="B586" s="78" t="str">
        <f t="shared" si="380"/>
        <v>13650005300531135</v>
      </c>
      <c r="C586" s="445">
        <v>2023</v>
      </c>
      <c r="D586" s="406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28">
        <v>135</v>
      </c>
      <c r="L586" s="428"/>
      <c r="M586" s="408" t="s">
        <v>481</v>
      </c>
      <c r="N586" s="409">
        <f>IFERROR(VLOOKUP($B586,[5]OAX!$B$51:$S$1085,13,0),0)</f>
        <v>0</v>
      </c>
      <c r="O586" s="409">
        <f>IFERROR(VLOOKUP($B586,[5]OAX!$B$51:$S$1085,14,0),0)</f>
        <v>0</v>
      </c>
      <c r="P586" s="409">
        <f t="shared" ref="P586:P651" si="394">+O586+N586</f>
        <v>0</v>
      </c>
      <c r="Q586" s="410" t="s">
        <v>59</v>
      </c>
      <c r="R586" s="411">
        <f>IFERROR(VLOOKUP($B586,[5]OAX!$B$51:$S$1085,17,0),0)</f>
        <v>0</v>
      </c>
      <c r="S586" s="411">
        <f>IFERROR(VLOOKUP($B586,[5]OAX!$B$51:$S$1085,18,0),0)</f>
        <v>0</v>
      </c>
      <c r="T586" s="409">
        <v>0</v>
      </c>
      <c r="U586" s="409">
        <v>0</v>
      </c>
      <c r="V586" s="409">
        <v>0</v>
      </c>
      <c r="W586" s="409">
        <v>0</v>
      </c>
      <c r="X586" s="409">
        <v>0</v>
      </c>
      <c r="Y586" s="409">
        <v>0</v>
      </c>
      <c r="Z586" s="409">
        <v>0</v>
      </c>
      <c r="AA586" s="409">
        <v>0</v>
      </c>
      <c r="AB586" s="409">
        <f t="shared" si="391"/>
        <v>0</v>
      </c>
      <c r="AC586" s="409">
        <f t="shared" si="391"/>
        <v>0</v>
      </c>
      <c r="AD586" s="409">
        <f t="shared" si="384"/>
        <v>0</v>
      </c>
      <c r="AE586" s="409">
        <v>0</v>
      </c>
      <c r="AF586" s="409">
        <v>0</v>
      </c>
      <c r="AG586" s="409">
        <f t="shared" si="385"/>
        <v>0</v>
      </c>
      <c r="AH586" s="409">
        <v>0</v>
      </c>
      <c r="AI586" s="409">
        <v>0</v>
      </c>
      <c r="AJ586" s="409">
        <f t="shared" si="386"/>
        <v>0</v>
      </c>
      <c r="AK586" s="409">
        <v>0</v>
      </c>
      <c r="AL586" s="409">
        <v>0</v>
      </c>
      <c r="AM586" s="409">
        <f t="shared" si="387"/>
        <v>0</v>
      </c>
      <c r="AN586" s="409">
        <v>0</v>
      </c>
      <c r="AO586" s="409">
        <v>0</v>
      </c>
      <c r="AP586" s="409">
        <f t="shared" si="388"/>
        <v>0</v>
      </c>
      <c r="AQ586" s="409">
        <f t="shared" si="392"/>
        <v>0</v>
      </c>
      <c r="AR586" s="409">
        <f t="shared" si="392"/>
        <v>0</v>
      </c>
      <c r="AS586" s="409">
        <f t="shared" si="389"/>
        <v>0</v>
      </c>
      <c r="AT586" s="409">
        <f t="shared" si="393"/>
        <v>0</v>
      </c>
      <c r="AU586" s="409">
        <f t="shared" si="393"/>
        <v>0</v>
      </c>
      <c r="AV586" s="409">
        <v>0</v>
      </c>
      <c r="AW586" s="409">
        <v>0</v>
      </c>
      <c r="AX586" s="409">
        <v>0</v>
      </c>
      <c r="AY586" s="409">
        <v>0</v>
      </c>
      <c r="AZ586" s="409">
        <f t="shared" si="390"/>
        <v>0</v>
      </c>
      <c r="BA586" s="409">
        <f t="shared" si="390"/>
        <v>0</v>
      </c>
    </row>
    <row r="587" spans="1:53" ht="24.75" hidden="1">
      <c r="A587" s="271"/>
      <c r="B587" s="78" t="str">
        <f t="shared" si="380"/>
        <v>13650005300531136</v>
      </c>
      <c r="C587" s="445">
        <v>2023</v>
      </c>
      <c r="D587" s="406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28">
        <v>136</v>
      </c>
      <c r="L587" s="428"/>
      <c r="M587" s="408" t="s">
        <v>482</v>
      </c>
      <c r="N587" s="409">
        <f>IFERROR(VLOOKUP($B587,[5]OAX!$B$51:$S$1085,13,0),0)</f>
        <v>0</v>
      </c>
      <c r="O587" s="409">
        <f>IFERROR(VLOOKUP($B587,[5]OAX!$B$51:$S$1085,14,0),0)</f>
        <v>0</v>
      </c>
      <c r="P587" s="409">
        <f t="shared" si="394"/>
        <v>0</v>
      </c>
      <c r="Q587" s="410" t="s">
        <v>59</v>
      </c>
      <c r="R587" s="411">
        <f>IFERROR(VLOOKUP($B587,[5]OAX!$B$51:$S$1085,17,0),0)</f>
        <v>0</v>
      </c>
      <c r="S587" s="411">
        <f>IFERROR(VLOOKUP($B587,[5]OAX!$B$51:$S$1085,18,0),0)</f>
        <v>0</v>
      </c>
      <c r="T587" s="409">
        <v>0</v>
      </c>
      <c r="U587" s="409">
        <v>0</v>
      </c>
      <c r="V587" s="409">
        <v>0</v>
      </c>
      <c r="W587" s="409">
        <v>0</v>
      </c>
      <c r="X587" s="409">
        <v>0</v>
      </c>
      <c r="Y587" s="409">
        <v>0</v>
      </c>
      <c r="Z587" s="409">
        <v>0</v>
      </c>
      <c r="AA587" s="409">
        <v>0</v>
      </c>
      <c r="AB587" s="409">
        <f t="shared" si="391"/>
        <v>0</v>
      </c>
      <c r="AC587" s="409">
        <f t="shared" si="391"/>
        <v>0</v>
      </c>
      <c r="AD587" s="409">
        <f t="shared" si="384"/>
        <v>0</v>
      </c>
      <c r="AE587" s="409">
        <v>0</v>
      </c>
      <c r="AF587" s="409">
        <v>0</v>
      </c>
      <c r="AG587" s="409">
        <f t="shared" si="385"/>
        <v>0</v>
      </c>
      <c r="AH587" s="409">
        <v>0</v>
      </c>
      <c r="AI587" s="409">
        <v>0</v>
      </c>
      <c r="AJ587" s="409">
        <f t="shared" si="386"/>
        <v>0</v>
      </c>
      <c r="AK587" s="409">
        <v>0</v>
      </c>
      <c r="AL587" s="409">
        <v>0</v>
      </c>
      <c r="AM587" s="409">
        <f t="shared" si="387"/>
        <v>0</v>
      </c>
      <c r="AN587" s="409">
        <v>0</v>
      </c>
      <c r="AO587" s="409">
        <v>0</v>
      </c>
      <c r="AP587" s="409">
        <f t="shared" si="388"/>
        <v>0</v>
      </c>
      <c r="AQ587" s="409">
        <f t="shared" si="392"/>
        <v>0</v>
      </c>
      <c r="AR587" s="409">
        <f t="shared" si="392"/>
        <v>0</v>
      </c>
      <c r="AS587" s="409">
        <f t="shared" si="389"/>
        <v>0</v>
      </c>
      <c r="AT587" s="409">
        <f t="shared" si="393"/>
        <v>0</v>
      </c>
      <c r="AU587" s="409">
        <f t="shared" si="393"/>
        <v>0</v>
      </c>
      <c r="AV587" s="409">
        <v>0</v>
      </c>
      <c r="AW587" s="409">
        <v>0</v>
      </c>
      <c r="AX587" s="409">
        <v>0</v>
      </c>
      <c r="AY587" s="409">
        <v>0</v>
      </c>
      <c r="AZ587" s="409">
        <f t="shared" si="390"/>
        <v>0</v>
      </c>
      <c r="BA587" s="409">
        <f t="shared" si="390"/>
        <v>0</v>
      </c>
    </row>
    <row r="588" spans="1:53" ht="24.75" hidden="1">
      <c r="A588" s="271"/>
      <c r="B588" s="78" t="str">
        <f t="shared" si="380"/>
        <v>13650005300531137</v>
      </c>
      <c r="C588" s="445">
        <v>2023</v>
      </c>
      <c r="D588" s="406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28">
        <v>137</v>
      </c>
      <c r="L588" s="428"/>
      <c r="M588" s="408" t="s">
        <v>483</v>
      </c>
      <c r="N588" s="409">
        <f>IFERROR(VLOOKUP($B588,[5]OAX!$B$51:$S$1085,13,0),0)</f>
        <v>0</v>
      </c>
      <c r="O588" s="409">
        <f>IFERROR(VLOOKUP($B588,[5]OAX!$B$51:$S$1085,14,0),0)</f>
        <v>0</v>
      </c>
      <c r="P588" s="409">
        <f t="shared" si="394"/>
        <v>0</v>
      </c>
      <c r="Q588" s="410" t="s">
        <v>59</v>
      </c>
      <c r="R588" s="411">
        <f>IFERROR(VLOOKUP($B588,[5]OAX!$B$51:$S$1085,17,0),0)</f>
        <v>0</v>
      </c>
      <c r="S588" s="411">
        <f>IFERROR(VLOOKUP($B588,[5]OAX!$B$51:$S$1085,18,0),0)</f>
        <v>0</v>
      </c>
      <c r="T588" s="409">
        <v>0</v>
      </c>
      <c r="U588" s="409">
        <v>0</v>
      </c>
      <c r="V588" s="409">
        <v>0</v>
      </c>
      <c r="W588" s="409">
        <v>0</v>
      </c>
      <c r="X588" s="409">
        <v>0</v>
      </c>
      <c r="Y588" s="409">
        <v>0</v>
      </c>
      <c r="Z588" s="409">
        <v>0</v>
      </c>
      <c r="AA588" s="409">
        <v>0</v>
      </c>
      <c r="AB588" s="409">
        <f t="shared" si="391"/>
        <v>0</v>
      </c>
      <c r="AC588" s="409">
        <f t="shared" si="391"/>
        <v>0</v>
      </c>
      <c r="AD588" s="409">
        <f t="shared" si="384"/>
        <v>0</v>
      </c>
      <c r="AE588" s="409">
        <v>0</v>
      </c>
      <c r="AF588" s="409">
        <v>0</v>
      </c>
      <c r="AG588" s="409">
        <f t="shared" si="385"/>
        <v>0</v>
      </c>
      <c r="AH588" s="409">
        <v>0</v>
      </c>
      <c r="AI588" s="409">
        <v>0</v>
      </c>
      <c r="AJ588" s="409">
        <f t="shared" si="386"/>
        <v>0</v>
      </c>
      <c r="AK588" s="409">
        <v>0</v>
      </c>
      <c r="AL588" s="409">
        <v>0</v>
      </c>
      <c r="AM588" s="409">
        <f t="shared" si="387"/>
        <v>0</v>
      </c>
      <c r="AN588" s="409">
        <v>0</v>
      </c>
      <c r="AO588" s="409">
        <v>0</v>
      </c>
      <c r="AP588" s="409">
        <f t="shared" si="388"/>
        <v>0</v>
      </c>
      <c r="AQ588" s="409">
        <f t="shared" si="392"/>
        <v>0</v>
      </c>
      <c r="AR588" s="409">
        <f t="shared" si="392"/>
        <v>0</v>
      </c>
      <c r="AS588" s="409">
        <f t="shared" si="389"/>
        <v>0</v>
      </c>
      <c r="AT588" s="409">
        <f t="shared" si="393"/>
        <v>0</v>
      </c>
      <c r="AU588" s="409">
        <f t="shared" si="393"/>
        <v>0</v>
      </c>
      <c r="AV588" s="409">
        <v>0</v>
      </c>
      <c r="AW588" s="409">
        <v>0</v>
      </c>
      <c r="AX588" s="409">
        <v>0</v>
      </c>
      <c r="AY588" s="409">
        <v>0</v>
      </c>
      <c r="AZ588" s="409">
        <f t="shared" si="390"/>
        <v>0</v>
      </c>
      <c r="BA588" s="409">
        <f t="shared" si="390"/>
        <v>0</v>
      </c>
    </row>
    <row r="589" spans="1:53" ht="24.75" hidden="1">
      <c r="A589" s="271"/>
      <c r="B589" s="78" t="str">
        <f t="shared" si="380"/>
        <v>13650005300531138</v>
      </c>
      <c r="C589" s="445">
        <v>2023</v>
      </c>
      <c r="D589" s="406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28">
        <v>138</v>
      </c>
      <c r="L589" s="428"/>
      <c r="M589" s="408" t="s">
        <v>484</v>
      </c>
      <c r="N589" s="409">
        <f>IFERROR(VLOOKUP($B589,[5]OAX!$B$51:$S$1085,13,0),0)</f>
        <v>0</v>
      </c>
      <c r="O589" s="409">
        <f>IFERROR(VLOOKUP($B589,[5]OAX!$B$51:$S$1085,14,0),0)</f>
        <v>0</v>
      </c>
      <c r="P589" s="409">
        <f t="shared" si="394"/>
        <v>0</v>
      </c>
      <c r="Q589" s="410" t="s">
        <v>59</v>
      </c>
      <c r="R589" s="411">
        <f>IFERROR(VLOOKUP($B589,[5]OAX!$B$51:$S$1085,17,0),0)</f>
        <v>0</v>
      </c>
      <c r="S589" s="411">
        <f>IFERROR(VLOOKUP($B589,[5]OAX!$B$51:$S$1085,18,0),0)</f>
        <v>0</v>
      </c>
      <c r="T589" s="409">
        <v>0</v>
      </c>
      <c r="U589" s="409">
        <v>0</v>
      </c>
      <c r="V589" s="409">
        <v>0</v>
      </c>
      <c r="W589" s="409">
        <v>0</v>
      </c>
      <c r="X589" s="409">
        <v>0</v>
      </c>
      <c r="Y589" s="409">
        <v>0</v>
      </c>
      <c r="Z589" s="409">
        <v>0</v>
      </c>
      <c r="AA589" s="409">
        <v>0</v>
      </c>
      <c r="AB589" s="409">
        <f t="shared" si="391"/>
        <v>0</v>
      </c>
      <c r="AC589" s="409">
        <f t="shared" si="391"/>
        <v>0</v>
      </c>
      <c r="AD589" s="409">
        <f t="shared" si="384"/>
        <v>0</v>
      </c>
      <c r="AE589" s="409">
        <v>0</v>
      </c>
      <c r="AF589" s="409">
        <v>0</v>
      </c>
      <c r="AG589" s="409">
        <f t="shared" si="385"/>
        <v>0</v>
      </c>
      <c r="AH589" s="409">
        <v>0</v>
      </c>
      <c r="AI589" s="409">
        <v>0</v>
      </c>
      <c r="AJ589" s="409">
        <f t="shared" si="386"/>
        <v>0</v>
      </c>
      <c r="AK589" s="409">
        <v>0</v>
      </c>
      <c r="AL589" s="409">
        <v>0</v>
      </c>
      <c r="AM589" s="409">
        <f t="shared" si="387"/>
        <v>0</v>
      </c>
      <c r="AN589" s="409">
        <v>0</v>
      </c>
      <c r="AO589" s="409">
        <v>0</v>
      </c>
      <c r="AP589" s="409">
        <f t="shared" si="388"/>
        <v>0</v>
      </c>
      <c r="AQ589" s="409">
        <f t="shared" si="392"/>
        <v>0</v>
      </c>
      <c r="AR589" s="409">
        <f t="shared" si="392"/>
        <v>0</v>
      </c>
      <c r="AS589" s="409">
        <f t="shared" si="389"/>
        <v>0</v>
      </c>
      <c r="AT589" s="409">
        <f t="shared" si="393"/>
        <v>0</v>
      </c>
      <c r="AU589" s="409">
        <f t="shared" si="393"/>
        <v>0</v>
      </c>
      <c r="AV589" s="409">
        <v>0</v>
      </c>
      <c r="AW589" s="409">
        <v>0</v>
      </c>
      <c r="AX589" s="409">
        <v>0</v>
      </c>
      <c r="AY589" s="409">
        <v>0</v>
      </c>
      <c r="AZ589" s="409">
        <f t="shared" si="390"/>
        <v>0</v>
      </c>
      <c r="BA589" s="409">
        <f t="shared" si="390"/>
        <v>0</v>
      </c>
    </row>
    <row r="590" spans="1:53" ht="24.75" hidden="1">
      <c r="A590" s="271"/>
      <c r="B590" s="78" t="str">
        <f t="shared" si="380"/>
        <v>13650005300531139</v>
      </c>
      <c r="C590" s="445">
        <v>2023</v>
      </c>
      <c r="D590" s="406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28">
        <v>139</v>
      </c>
      <c r="L590" s="428"/>
      <c r="M590" s="408" t="s">
        <v>485</v>
      </c>
      <c r="N590" s="409">
        <f>IFERROR(VLOOKUP($B590,[5]OAX!$B$51:$S$1085,13,0),0)</f>
        <v>0</v>
      </c>
      <c r="O590" s="409">
        <f>IFERROR(VLOOKUP($B590,[5]OAX!$B$51:$S$1085,14,0),0)</f>
        <v>0</v>
      </c>
      <c r="P590" s="409">
        <f t="shared" si="394"/>
        <v>0</v>
      </c>
      <c r="Q590" s="410" t="s">
        <v>59</v>
      </c>
      <c r="R590" s="411">
        <f>IFERROR(VLOOKUP($B590,[5]OAX!$B$51:$S$1085,17,0),0)</f>
        <v>0</v>
      </c>
      <c r="S590" s="411">
        <f>IFERROR(VLOOKUP($B590,[5]OAX!$B$51:$S$1085,18,0),0)</f>
        <v>0</v>
      </c>
      <c r="T590" s="409">
        <v>0</v>
      </c>
      <c r="U590" s="409">
        <v>0</v>
      </c>
      <c r="V590" s="409">
        <v>0</v>
      </c>
      <c r="W590" s="409">
        <v>0</v>
      </c>
      <c r="X590" s="409">
        <v>0</v>
      </c>
      <c r="Y590" s="409">
        <v>0</v>
      </c>
      <c r="Z590" s="409">
        <v>0</v>
      </c>
      <c r="AA590" s="409">
        <v>0</v>
      </c>
      <c r="AB590" s="409">
        <f t="shared" si="391"/>
        <v>0</v>
      </c>
      <c r="AC590" s="409">
        <f t="shared" si="391"/>
        <v>0</v>
      </c>
      <c r="AD590" s="409">
        <f t="shared" si="384"/>
        <v>0</v>
      </c>
      <c r="AE590" s="409">
        <v>0</v>
      </c>
      <c r="AF590" s="409">
        <v>0</v>
      </c>
      <c r="AG590" s="409">
        <f t="shared" si="385"/>
        <v>0</v>
      </c>
      <c r="AH590" s="409">
        <v>0</v>
      </c>
      <c r="AI590" s="409">
        <v>0</v>
      </c>
      <c r="AJ590" s="409">
        <f t="shared" si="386"/>
        <v>0</v>
      </c>
      <c r="AK590" s="409">
        <v>0</v>
      </c>
      <c r="AL590" s="409">
        <v>0</v>
      </c>
      <c r="AM590" s="409">
        <f t="shared" si="387"/>
        <v>0</v>
      </c>
      <c r="AN590" s="409">
        <v>0</v>
      </c>
      <c r="AO590" s="409">
        <v>0</v>
      </c>
      <c r="AP590" s="409">
        <f t="shared" si="388"/>
        <v>0</v>
      </c>
      <c r="AQ590" s="409">
        <f t="shared" si="392"/>
        <v>0</v>
      </c>
      <c r="AR590" s="409">
        <f t="shared" si="392"/>
        <v>0</v>
      </c>
      <c r="AS590" s="409">
        <f t="shared" si="389"/>
        <v>0</v>
      </c>
      <c r="AT590" s="409">
        <f t="shared" si="393"/>
        <v>0</v>
      </c>
      <c r="AU590" s="409">
        <f t="shared" si="393"/>
        <v>0</v>
      </c>
      <c r="AV590" s="409">
        <v>0</v>
      </c>
      <c r="AW590" s="409">
        <v>0</v>
      </c>
      <c r="AX590" s="409">
        <v>0</v>
      </c>
      <c r="AY590" s="409">
        <v>0</v>
      </c>
      <c r="AZ590" s="409">
        <f t="shared" si="390"/>
        <v>0</v>
      </c>
      <c r="BA590" s="409">
        <f t="shared" si="390"/>
        <v>0</v>
      </c>
    </row>
    <row r="591" spans="1:53" ht="24.75" hidden="1">
      <c r="A591" s="271"/>
      <c r="B591" s="78" t="str">
        <f t="shared" si="380"/>
        <v>13650005300531140</v>
      </c>
      <c r="C591" s="445">
        <v>2023</v>
      </c>
      <c r="D591" s="406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28">
        <v>140</v>
      </c>
      <c r="L591" s="428"/>
      <c r="M591" s="408" t="s">
        <v>486</v>
      </c>
      <c r="N591" s="409">
        <f>IFERROR(VLOOKUP($B591,[5]OAX!$B$51:$S$1085,13,0),0)</f>
        <v>0</v>
      </c>
      <c r="O591" s="409">
        <f>IFERROR(VLOOKUP($B591,[5]OAX!$B$51:$S$1085,14,0),0)</f>
        <v>0</v>
      </c>
      <c r="P591" s="409">
        <f t="shared" si="394"/>
        <v>0</v>
      </c>
      <c r="Q591" s="410" t="s">
        <v>59</v>
      </c>
      <c r="R591" s="411">
        <f>IFERROR(VLOOKUP($B591,[5]OAX!$B$51:$S$1085,17,0),0)</f>
        <v>0</v>
      </c>
      <c r="S591" s="411">
        <f>IFERROR(VLOOKUP($B591,[5]OAX!$B$51:$S$1085,18,0),0)</f>
        <v>0</v>
      </c>
      <c r="T591" s="409">
        <v>0</v>
      </c>
      <c r="U591" s="409">
        <v>0</v>
      </c>
      <c r="V591" s="409">
        <v>0</v>
      </c>
      <c r="W591" s="409">
        <v>0</v>
      </c>
      <c r="X591" s="409">
        <v>0</v>
      </c>
      <c r="Y591" s="409">
        <v>0</v>
      </c>
      <c r="Z591" s="409">
        <v>0</v>
      </c>
      <c r="AA591" s="409">
        <v>0</v>
      </c>
      <c r="AB591" s="409">
        <f t="shared" si="391"/>
        <v>0</v>
      </c>
      <c r="AC591" s="409">
        <f t="shared" si="391"/>
        <v>0</v>
      </c>
      <c r="AD591" s="409">
        <f t="shared" si="384"/>
        <v>0</v>
      </c>
      <c r="AE591" s="409">
        <v>0</v>
      </c>
      <c r="AF591" s="409">
        <v>0</v>
      </c>
      <c r="AG591" s="409">
        <f t="shared" si="385"/>
        <v>0</v>
      </c>
      <c r="AH591" s="409">
        <v>0</v>
      </c>
      <c r="AI591" s="409">
        <v>0</v>
      </c>
      <c r="AJ591" s="409">
        <f t="shared" si="386"/>
        <v>0</v>
      </c>
      <c r="AK591" s="409">
        <v>0</v>
      </c>
      <c r="AL591" s="409">
        <v>0</v>
      </c>
      <c r="AM591" s="409">
        <f t="shared" si="387"/>
        <v>0</v>
      </c>
      <c r="AN591" s="409">
        <v>0</v>
      </c>
      <c r="AO591" s="409">
        <v>0</v>
      </c>
      <c r="AP591" s="409">
        <f t="shared" si="388"/>
        <v>0</v>
      </c>
      <c r="AQ591" s="409">
        <f t="shared" si="392"/>
        <v>0</v>
      </c>
      <c r="AR591" s="409">
        <f t="shared" si="392"/>
        <v>0</v>
      </c>
      <c r="AS591" s="409">
        <f t="shared" si="389"/>
        <v>0</v>
      </c>
      <c r="AT591" s="409">
        <f t="shared" si="393"/>
        <v>0</v>
      </c>
      <c r="AU591" s="409">
        <f t="shared" si="393"/>
        <v>0</v>
      </c>
      <c r="AV591" s="409">
        <v>0</v>
      </c>
      <c r="AW591" s="409">
        <v>0</v>
      </c>
      <c r="AX591" s="409">
        <v>0</v>
      </c>
      <c r="AY591" s="409">
        <v>0</v>
      </c>
      <c r="AZ591" s="409">
        <f t="shared" si="390"/>
        <v>0</v>
      </c>
      <c r="BA591" s="409">
        <f t="shared" si="390"/>
        <v>0</v>
      </c>
    </row>
    <row r="592" spans="1:53" ht="24.75" hidden="1">
      <c r="A592" s="271"/>
      <c r="B592" s="78" t="str">
        <f t="shared" si="380"/>
        <v>13650005900</v>
      </c>
      <c r="C592" s="422">
        <v>2023</v>
      </c>
      <c r="D592" s="422">
        <v>20</v>
      </c>
      <c r="E592" s="422">
        <v>1</v>
      </c>
      <c r="F592" s="422">
        <v>3</v>
      </c>
      <c r="G592" s="422">
        <v>6</v>
      </c>
      <c r="H592" s="422">
        <v>5000</v>
      </c>
      <c r="I592" s="422">
        <v>5900</v>
      </c>
      <c r="J592" s="422"/>
      <c r="K592" s="448"/>
      <c r="L592" s="448"/>
      <c r="M592" s="396" t="s">
        <v>487</v>
      </c>
      <c r="N592" s="397">
        <f>+N593</f>
        <v>0</v>
      </c>
      <c r="O592" s="397">
        <f>+O593</f>
        <v>0</v>
      </c>
      <c r="P592" s="397">
        <f t="shared" si="394"/>
        <v>0</v>
      </c>
      <c r="Q592" s="448"/>
      <c r="R592" s="448"/>
      <c r="S592" s="448"/>
      <c r="T592" s="397">
        <f>+T593</f>
        <v>0</v>
      </c>
      <c r="U592" s="397">
        <f t="shared" ref="U592:AC593" si="395">+U593</f>
        <v>0</v>
      </c>
      <c r="V592" s="397">
        <f t="shared" si="395"/>
        <v>0</v>
      </c>
      <c r="W592" s="397">
        <f t="shared" si="395"/>
        <v>0</v>
      </c>
      <c r="X592" s="397">
        <f t="shared" si="395"/>
        <v>0</v>
      </c>
      <c r="Y592" s="397">
        <f t="shared" si="395"/>
        <v>0</v>
      </c>
      <c r="Z592" s="397">
        <f t="shared" si="395"/>
        <v>0</v>
      </c>
      <c r="AA592" s="397">
        <f t="shared" si="395"/>
        <v>0</v>
      </c>
      <c r="AB592" s="397">
        <f t="shared" si="395"/>
        <v>0</v>
      </c>
      <c r="AC592" s="397">
        <f t="shared" si="395"/>
        <v>0</v>
      </c>
      <c r="AD592" s="397">
        <f t="shared" si="384"/>
        <v>0</v>
      </c>
      <c r="AE592" s="397">
        <f>+AE593</f>
        <v>0</v>
      </c>
      <c r="AF592" s="397">
        <f>+AF593</f>
        <v>0</v>
      </c>
      <c r="AG592" s="397">
        <f t="shared" si="385"/>
        <v>0</v>
      </c>
      <c r="AH592" s="397">
        <f>+AH593</f>
        <v>0</v>
      </c>
      <c r="AI592" s="397">
        <f>+AI593</f>
        <v>0</v>
      </c>
      <c r="AJ592" s="397">
        <f t="shared" si="386"/>
        <v>0</v>
      </c>
      <c r="AK592" s="397">
        <f>+AK593</f>
        <v>0</v>
      </c>
      <c r="AL592" s="397">
        <f>+AL593</f>
        <v>0</v>
      </c>
      <c r="AM592" s="397">
        <f t="shared" si="387"/>
        <v>0</v>
      </c>
      <c r="AN592" s="397">
        <f>+AN593</f>
        <v>0</v>
      </c>
      <c r="AO592" s="397">
        <f>+AO593</f>
        <v>0</v>
      </c>
      <c r="AP592" s="397">
        <f t="shared" si="388"/>
        <v>0</v>
      </c>
      <c r="AQ592" s="397">
        <f>+AQ593</f>
        <v>0</v>
      </c>
      <c r="AR592" s="397">
        <f>+AR593</f>
        <v>0</v>
      </c>
      <c r="AS592" s="397">
        <f t="shared" si="389"/>
        <v>0</v>
      </c>
      <c r="AT592" s="397"/>
      <c r="AU592" s="397"/>
      <c r="AV592" s="397"/>
      <c r="AW592" s="397"/>
      <c r="AX592" s="397"/>
      <c r="AY592" s="397"/>
      <c r="AZ592" s="397"/>
      <c r="BA592" s="397"/>
    </row>
    <row r="593" spans="1:53" ht="24.75" hidden="1">
      <c r="A593" s="271"/>
      <c r="B593" s="78" t="str">
        <f t="shared" si="380"/>
        <v>13650005900591</v>
      </c>
      <c r="C593" s="425">
        <v>2023</v>
      </c>
      <c r="D593" s="425">
        <v>20</v>
      </c>
      <c r="E593" s="425">
        <v>1</v>
      </c>
      <c r="F593" s="425">
        <v>3</v>
      </c>
      <c r="G593" s="425">
        <v>6</v>
      </c>
      <c r="H593" s="425">
        <v>5000</v>
      </c>
      <c r="I593" s="425">
        <v>5900</v>
      </c>
      <c r="J593" s="425">
        <v>591</v>
      </c>
      <c r="K593" s="425"/>
      <c r="L593" s="425"/>
      <c r="M593" s="402" t="s">
        <v>241</v>
      </c>
      <c r="N593" s="403">
        <f>+N594</f>
        <v>0</v>
      </c>
      <c r="O593" s="403">
        <f>+O594</f>
        <v>0</v>
      </c>
      <c r="P593" s="403">
        <f t="shared" si="394"/>
        <v>0</v>
      </c>
      <c r="Q593" s="404"/>
      <c r="R593" s="404"/>
      <c r="S593" s="404"/>
      <c r="T593" s="403">
        <f>+T594</f>
        <v>0</v>
      </c>
      <c r="U593" s="403">
        <f t="shared" si="395"/>
        <v>0</v>
      </c>
      <c r="V593" s="403">
        <f t="shared" si="395"/>
        <v>0</v>
      </c>
      <c r="W593" s="403">
        <f t="shared" si="395"/>
        <v>0</v>
      </c>
      <c r="X593" s="403">
        <f t="shared" si="395"/>
        <v>0</v>
      </c>
      <c r="Y593" s="403">
        <f t="shared" si="395"/>
        <v>0</v>
      </c>
      <c r="Z593" s="403">
        <f t="shared" si="395"/>
        <v>0</v>
      </c>
      <c r="AA593" s="403">
        <f t="shared" si="395"/>
        <v>0</v>
      </c>
      <c r="AB593" s="403">
        <f t="shared" si="395"/>
        <v>0</v>
      </c>
      <c r="AC593" s="403">
        <f t="shared" si="395"/>
        <v>0</v>
      </c>
      <c r="AD593" s="403">
        <f t="shared" si="384"/>
        <v>0</v>
      </c>
      <c r="AE593" s="403">
        <f>+AE594</f>
        <v>0</v>
      </c>
      <c r="AF593" s="403">
        <f>+AF594</f>
        <v>0</v>
      </c>
      <c r="AG593" s="403">
        <f t="shared" si="385"/>
        <v>0</v>
      </c>
      <c r="AH593" s="403">
        <f>+AH594</f>
        <v>0</v>
      </c>
      <c r="AI593" s="403">
        <f>+AI594</f>
        <v>0</v>
      </c>
      <c r="AJ593" s="403">
        <f t="shared" si="386"/>
        <v>0</v>
      </c>
      <c r="AK593" s="403">
        <f>+AK594</f>
        <v>0</v>
      </c>
      <c r="AL593" s="403">
        <f>+AL594</f>
        <v>0</v>
      </c>
      <c r="AM593" s="403">
        <f t="shared" si="387"/>
        <v>0</v>
      </c>
      <c r="AN593" s="403">
        <f>+AN594</f>
        <v>0</v>
      </c>
      <c r="AO593" s="403">
        <f>+AO594</f>
        <v>0</v>
      </c>
      <c r="AP593" s="403">
        <f t="shared" si="388"/>
        <v>0</v>
      </c>
      <c r="AQ593" s="403">
        <f>+AQ594</f>
        <v>0</v>
      </c>
      <c r="AR593" s="403">
        <f>+AR594</f>
        <v>0</v>
      </c>
      <c r="AS593" s="403">
        <f t="shared" si="389"/>
        <v>0</v>
      </c>
      <c r="AT593" s="403"/>
      <c r="AU593" s="403"/>
      <c r="AV593" s="403"/>
      <c r="AW593" s="403"/>
      <c r="AX593" s="403"/>
      <c r="AY593" s="403"/>
      <c r="AZ593" s="403"/>
      <c r="BA593" s="403"/>
    </row>
    <row r="594" spans="1:53" ht="24.75" hidden="1">
      <c r="A594" s="271"/>
      <c r="B594" s="78" t="str">
        <f t="shared" si="380"/>
        <v>136500059005911</v>
      </c>
      <c r="C594" s="445">
        <v>2023</v>
      </c>
      <c r="D594" s="406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28">
        <v>1</v>
      </c>
      <c r="L594" s="428"/>
      <c r="M594" s="408" t="s">
        <v>488</v>
      </c>
      <c r="N594" s="409">
        <f>IFERROR(VLOOKUP($B594,[5]OAX!$B$51:$S$1085,13,0),0)</f>
        <v>0</v>
      </c>
      <c r="O594" s="409">
        <f>IFERROR(VLOOKUP($B594,[5]OAX!$B$51:$S$1085,14,0),0)</f>
        <v>0</v>
      </c>
      <c r="P594" s="409">
        <f t="shared" si="394"/>
        <v>0</v>
      </c>
      <c r="Q594" s="175" t="s">
        <v>243</v>
      </c>
      <c r="R594" s="411">
        <f>IFERROR(VLOOKUP($B594,[5]OAX!$B$51:$S$1085,17,0),0)</f>
        <v>0</v>
      </c>
      <c r="S594" s="411">
        <f>IFERROR(VLOOKUP($B594,[5]OAX!$B$51:$S$1085,18,0),0)</f>
        <v>0</v>
      </c>
      <c r="T594" s="409">
        <v>0</v>
      </c>
      <c r="U594" s="409">
        <v>0</v>
      </c>
      <c r="V594" s="409">
        <v>0</v>
      </c>
      <c r="W594" s="409">
        <v>0</v>
      </c>
      <c r="X594" s="409">
        <v>0</v>
      </c>
      <c r="Y594" s="409">
        <v>0</v>
      </c>
      <c r="Z594" s="409">
        <v>0</v>
      </c>
      <c r="AA594" s="409">
        <v>0</v>
      </c>
      <c r="AB594" s="409">
        <f>N594+T594-X594</f>
        <v>0</v>
      </c>
      <c r="AC594" s="409">
        <f>O594+U594-Y594</f>
        <v>0</v>
      </c>
      <c r="AD594" s="409">
        <f t="shared" si="384"/>
        <v>0</v>
      </c>
      <c r="AE594" s="409">
        <v>0</v>
      </c>
      <c r="AF594" s="409">
        <v>0</v>
      </c>
      <c r="AG594" s="409">
        <f t="shared" si="385"/>
        <v>0</v>
      </c>
      <c r="AH594" s="409">
        <v>0</v>
      </c>
      <c r="AI594" s="409">
        <v>0</v>
      </c>
      <c r="AJ594" s="409">
        <f t="shared" si="386"/>
        <v>0</v>
      </c>
      <c r="AK594" s="409">
        <v>0</v>
      </c>
      <c r="AL594" s="409">
        <v>0</v>
      </c>
      <c r="AM594" s="409">
        <f t="shared" si="387"/>
        <v>0</v>
      </c>
      <c r="AN594" s="409">
        <v>0</v>
      </c>
      <c r="AO594" s="409">
        <v>0</v>
      </c>
      <c r="AP594" s="409">
        <f t="shared" si="388"/>
        <v>0</v>
      </c>
      <c r="AQ594" s="409">
        <f>AB594-AE594--AH594-AK594-AN594</f>
        <v>0</v>
      </c>
      <c r="AR594" s="409">
        <f>AC594-AF594--AI594-AL594-AO594</f>
        <v>0</v>
      </c>
      <c r="AS594" s="409">
        <f t="shared" si="389"/>
        <v>0</v>
      </c>
      <c r="AT594" s="409">
        <f>R594+V594-Z594</f>
        <v>0</v>
      </c>
      <c r="AU594" s="409">
        <f>S594+W594-AA594</f>
        <v>0</v>
      </c>
      <c r="AV594" s="409">
        <v>0</v>
      </c>
      <c r="AW594" s="409">
        <v>0</v>
      </c>
      <c r="AX594" s="409">
        <v>0</v>
      </c>
      <c r="AY594" s="409">
        <v>0</v>
      </c>
      <c r="AZ594" s="409">
        <f t="shared" si="390"/>
        <v>0</v>
      </c>
      <c r="BA594" s="409">
        <f t="shared" si="390"/>
        <v>0</v>
      </c>
    </row>
    <row r="595" spans="1:53" ht="24.75">
      <c r="A595" s="271"/>
      <c r="B595" s="78" t="str">
        <f t="shared" si="380"/>
        <v>14</v>
      </c>
      <c r="C595" s="417">
        <v>2023</v>
      </c>
      <c r="D595" s="417">
        <v>20</v>
      </c>
      <c r="E595" s="417">
        <v>1</v>
      </c>
      <c r="F595" s="417">
        <v>4</v>
      </c>
      <c r="G595" s="417"/>
      <c r="H595" s="417"/>
      <c r="I595" s="417"/>
      <c r="J595" s="417"/>
      <c r="K595" s="418" t="s">
        <v>45</v>
      </c>
      <c r="L595" s="418"/>
      <c r="M595" s="377" t="s">
        <v>489</v>
      </c>
      <c r="N595" s="378">
        <f>+N596+N648</f>
        <v>727552</v>
      </c>
      <c r="O595" s="378">
        <f>+O596+O648</f>
        <v>0</v>
      </c>
      <c r="P595" s="378">
        <f t="shared" si="394"/>
        <v>727552</v>
      </c>
      <c r="Q595" s="379"/>
      <c r="R595" s="379"/>
      <c r="S595" s="379"/>
      <c r="T595" s="378">
        <f>+T596+T648</f>
        <v>0</v>
      </c>
      <c r="U595" s="378">
        <f t="shared" ref="U595:AC595" si="396">+U596+U648</f>
        <v>0</v>
      </c>
      <c r="V595" s="378">
        <f t="shared" si="396"/>
        <v>0</v>
      </c>
      <c r="W595" s="378">
        <f t="shared" si="396"/>
        <v>0</v>
      </c>
      <c r="X595" s="378">
        <f t="shared" si="396"/>
        <v>0</v>
      </c>
      <c r="Y595" s="378">
        <f t="shared" si="396"/>
        <v>0</v>
      </c>
      <c r="Z595" s="378">
        <f t="shared" si="396"/>
        <v>0</v>
      </c>
      <c r="AA595" s="378">
        <f t="shared" si="396"/>
        <v>0</v>
      </c>
      <c r="AB595" s="378">
        <f t="shared" si="396"/>
        <v>727552</v>
      </c>
      <c r="AC595" s="378">
        <f t="shared" si="396"/>
        <v>0</v>
      </c>
      <c r="AD595" s="378">
        <f t="shared" si="384"/>
        <v>727552</v>
      </c>
      <c r="AE595" s="378">
        <f>+AE596+AE648</f>
        <v>0</v>
      </c>
      <c r="AF595" s="378">
        <f>+AF596+AF648</f>
        <v>0</v>
      </c>
      <c r="AG595" s="378">
        <f t="shared" si="385"/>
        <v>0</v>
      </c>
      <c r="AH595" s="378">
        <f>+AH596+AH648</f>
        <v>0</v>
      </c>
      <c r="AI595" s="378">
        <f>+AI596+AI648</f>
        <v>0</v>
      </c>
      <c r="AJ595" s="378">
        <f t="shared" si="386"/>
        <v>0</v>
      </c>
      <c r="AK595" s="378">
        <f>+AK596+AK648</f>
        <v>0</v>
      </c>
      <c r="AL595" s="378">
        <f>+AL596+AL648</f>
        <v>0</v>
      </c>
      <c r="AM595" s="378">
        <f t="shared" si="387"/>
        <v>0</v>
      </c>
      <c r="AN595" s="378">
        <f>+AN596+AN648</f>
        <v>0</v>
      </c>
      <c r="AO595" s="378">
        <f>+AO596+AO648</f>
        <v>0</v>
      </c>
      <c r="AP595" s="378">
        <f t="shared" si="388"/>
        <v>0</v>
      </c>
      <c r="AQ595" s="378">
        <f>+AQ596+AQ648</f>
        <v>727552</v>
      </c>
      <c r="AR595" s="378">
        <f>+AR596+AR648</f>
        <v>0</v>
      </c>
      <c r="AS595" s="378">
        <f t="shared" si="389"/>
        <v>727552</v>
      </c>
      <c r="AT595" s="378"/>
      <c r="AU595" s="378"/>
      <c r="AV595" s="378"/>
      <c r="AW595" s="378"/>
      <c r="AX595" s="378"/>
      <c r="AY595" s="378"/>
      <c r="AZ595" s="378"/>
      <c r="BA595" s="378"/>
    </row>
    <row r="596" spans="1:53" ht="72">
      <c r="A596" s="271"/>
      <c r="B596" s="78" t="str">
        <f t="shared" si="380"/>
        <v xml:space="preserve">147 </v>
      </c>
      <c r="C596" s="436">
        <v>2023</v>
      </c>
      <c r="D596" s="431">
        <v>20</v>
      </c>
      <c r="E596" s="431">
        <v>1</v>
      </c>
      <c r="F596" s="431">
        <v>4</v>
      </c>
      <c r="G596" s="431">
        <v>7</v>
      </c>
      <c r="H596" s="431"/>
      <c r="I596" s="437" t="s">
        <v>47</v>
      </c>
      <c r="J596" s="437"/>
      <c r="K596" s="438" t="s">
        <v>45</v>
      </c>
      <c r="L596" s="438"/>
      <c r="M596" s="470" t="s">
        <v>490</v>
      </c>
      <c r="N596" s="471">
        <f>+N597+N607</f>
        <v>727552</v>
      </c>
      <c r="O596" s="471">
        <f>+O597+O607</f>
        <v>0</v>
      </c>
      <c r="P596" s="471">
        <f t="shared" si="394"/>
        <v>727552</v>
      </c>
      <c r="Q596" s="386"/>
      <c r="R596" s="387"/>
      <c r="S596" s="387"/>
      <c r="T596" s="471">
        <f>+T597+T607</f>
        <v>0</v>
      </c>
      <c r="U596" s="471">
        <f t="shared" ref="U596:AC596" si="397">+U597+U607</f>
        <v>0</v>
      </c>
      <c r="V596" s="471">
        <f t="shared" si="397"/>
        <v>0</v>
      </c>
      <c r="W596" s="471">
        <f t="shared" si="397"/>
        <v>0</v>
      </c>
      <c r="X596" s="471">
        <f t="shared" si="397"/>
        <v>0</v>
      </c>
      <c r="Y596" s="471">
        <f t="shared" si="397"/>
        <v>0</v>
      </c>
      <c r="Z596" s="471">
        <f t="shared" si="397"/>
        <v>0</v>
      </c>
      <c r="AA596" s="471">
        <f t="shared" si="397"/>
        <v>0</v>
      </c>
      <c r="AB596" s="471">
        <f t="shared" si="397"/>
        <v>727552</v>
      </c>
      <c r="AC596" s="471">
        <f t="shared" si="397"/>
        <v>0</v>
      </c>
      <c r="AD596" s="471">
        <f t="shared" si="384"/>
        <v>727552</v>
      </c>
      <c r="AE596" s="471">
        <f>+AE597+AE607</f>
        <v>0</v>
      </c>
      <c r="AF596" s="471">
        <f>+AF597+AF607</f>
        <v>0</v>
      </c>
      <c r="AG596" s="471">
        <f t="shared" si="385"/>
        <v>0</v>
      </c>
      <c r="AH596" s="471">
        <f>+AH597+AH607</f>
        <v>0</v>
      </c>
      <c r="AI596" s="471">
        <f>+AI597+AI607</f>
        <v>0</v>
      </c>
      <c r="AJ596" s="471">
        <f t="shared" si="386"/>
        <v>0</v>
      </c>
      <c r="AK596" s="471">
        <f>+AK597+AK607</f>
        <v>0</v>
      </c>
      <c r="AL596" s="471">
        <f>+AL597+AL607</f>
        <v>0</v>
      </c>
      <c r="AM596" s="471">
        <f t="shared" si="387"/>
        <v>0</v>
      </c>
      <c r="AN596" s="471">
        <f>+AN597+AN607</f>
        <v>0</v>
      </c>
      <c r="AO596" s="471">
        <f>+AO597+AO607</f>
        <v>0</v>
      </c>
      <c r="AP596" s="471">
        <f t="shared" si="388"/>
        <v>0</v>
      </c>
      <c r="AQ596" s="471">
        <f>+AQ597+AQ607</f>
        <v>727552</v>
      </c>
      <c r="AR596" s="471">
        <f>+AR597+AR607</f>
        <v>0</v>
      </c>
      <c r="AS596" s="471">
        <f t="shared" si="389"/>
        <v>727552</v>
      </c>
      <c r="AT596" s="471"/>
      <c r="AU596" s="471"/>
      <c r="AV596" s="471"/>
      <c r="AW596" s="471"/>
      <c r="AX596" s="471"/>
      <c r="AY596" s="471"/>
      <c r="AZ596" s="471"/>
      <c r="BA596" s="471"/>
    </row>
    <row r="597" spans="1:53" ht="24.75">
      <c r="A597" s="271"/>
      <c r="B597" s="78" t="str">
        <f t="shared" si="380"/>
        <v>1472000</v>
      </c>
      <c r="C597" s="421">
        <v>2023</v>
      </c>
      <c r="D597" s="421">
        <v>20</v>
      </c>
      <c r="E597" s="421">
        <v>1</v>
      </c>
      <c r="F597" s="421">
        <v>4</v>
      </c>
      <c r="G597" s="421">
        <v>7</v>
      </c>
      <c r="H597" s="421">
        <v>2000</v>
      </c>
      <c r="I597" s="421"/>
      <c r="J597" s="421"/>
      <c r="K597" s="454" t="s">
        <v>45</v>
      </c>
      <c r="L597" s="454"/>
      <c r="M597" s="390" t="s">
        <v>55</v>
      </c>
      <c r="N597" s="391">
        <f t="shared" ref="N597:O599" si="398">+N598</f>
        <v>360552</v>
      </c>
      <c r="O597" s="391">
        <f t="shared" si="398"/>
        <v>0</v>
      </c>
      <c r="P597" s="391">
        <f t="shared" si="394"/>
        <v>360552</v>
      </c>
      <c r="Q597" s="392"/>
      <c r="R597" s="393"/>
      <c r="S597" s="393"/>
      <c r="T597" s="391">
        <f>+T598</f>
        <v>0</v>
      </c>
      <c r="U597" s="391">
        <f t="shared" ref="U597:AC599" si="399">+U598</f>
        <v>0</v>
      </c>
      <c r="V597" s="391">
        <f t="shared" si="399"/>
        <v>0</v>
      </c>
      <c r="W597" s="391">
        <f t="shared" si="399"/>
        <v>0</v>
      </c>
      <c r="X597" s="391">
        <f t="shared" si="399"/>
        <v>0</v>
      </c>
      <c r="Y597" s="391">
        <f t="shared" si="399"/>
        <v>0</v>
      </c>
      <c r="Z597" s="391">
        <f t="shared" si="399"/>
        <v>0</v>
      </c>
      <c r="AA597" s="391">
        <f t="shared" si="399"/>
        <v>0</v>
      </c>
      <c r="AB597" s="391">
        <f t="shared" si="399"/>
        <v>360552</v>
      </c>
      <c r="AC597" s="391">
        <f t="shared" si="399"/>
        <v>0</v>
      </c>
      <c r="AD597" s="391">
        <f t="shared" si="384"/>
        <v>360552</v>
      </c>
      <c r="AE597" s="391">
        <f t="shared" ref="AE597:AF599" si="400">+AE598</f>
        <v>0</v>
      </c>
      <c r="AF597" s="391">
        <f t="shared" si="400"/>
        <v>0</v>
      </c>
      <c r="AG597" s="391">
        <f t="shared" si="385"/>
        <v>0</v>
      </c>
      <c r="AH597" s="391">
        <f t="shared" ref="AH597:AI599" si="401">+AH598</f>
        <v>0</v>
      </c>
      <c r="AI597" s="391">
        <f t="shared" si="401"/>
        <v>0</v>
      </c>
      <c r="AJ597" s="391">
        <f t="shared" si="386"/>
        <v>0</v>
      </c>
      <c r="AK597" s="391">
        <f t="shared" ref="AK597:AL599" si="402">+AK598</f>
        <v>0</v>
      </c>
      <c r="AL597" s="391">
        <f t="shared" si="402"/>
        <v>0</v>
      </c>
      <c r="AM597" s="391">
        <f t="shared" si="387"/>
        <v>0</v>
      </c>
      <c r="AN597" s="391">
        <f t="shared" ref="AN597:AO599" si="403">+AN598</f>
        <v>0</v>
      </c>
      <c r="AO597" s="391">
        <f t="shared" si="403"/>
        <v>0</v>
      </c>
      <c r="AP597" s="391">
        <f t="shared" si="388"/>
        <v>0</v>
      </c>
      <c r="AQ597" s="391">
        <f t="shared" ref="AQ597:AR599" si="404">+AQ598</f>
        <v>360552</v>
      </c>
      <c r="AR597" s="391">
        <f t="shared" si="404"/>
        <v>0</v>
      </c>
      <c r="AS597" s="391">
        <f t="shared" si="389"/>
        <v>360552</v>
      </c>
      <c r="AT597" s="391"/>
      <c r="AU597" s="391"/>
      <c r="AV597" s="391"/>
      <c r="AW597" s="391"/>
      <c r="AX597" s="391"/>
      <c r="AY597" s="391"/>
      <c r="AZ597" s="391"/>
      <c r="BA597" s="391"/>
    </row>
    <row r="598" spans="1:53" ht="48">
      <c r="A598" s="271"/>
      <c r="B598" s="78" t="str">
        <f t="shared" si="380"/>
        <v>14720002100</v>
      </c>
      <c r="C598" s="422">
        <v>2023</v>
      </c>
      <c r="D598" s="422">
        <v>20</v>
      </c>
      <c r="E598" s="422">
        <v>1</v>
      </c>
      <c r="F598" s="422">
        <v>4</v>
      </c>
      <c r="G598" s="422">
        <v>7</v>
      </c>
      <c r="H598" s="422">
        <v>2000</v>
      </c>
      <c r="I598" s="422">
        <v>2100</v>
      </c>
      <c r="J598" s="422"/>
      <c r="K598" s="473" t="s">
        <v>45</v>
      </c>
      <c r="L598" s="473"/>
      <c r="M598" s="396" t="s">
        <v>105</v>
      </c>
      <c r="N598" s="397">
        <f t="shared" si="398"/>
        <v>360552</v>
      </c>
      <c r="O598" s="397">
        <f t="shared" si="398"/>
        <v>0</v>
      </c>
      <c r="P598" s="397">
        <f t="shared" si="394"/>
        <v>360552</v>
      </c>
      <c r="Q598" s="398"/>
      <c r="R598" s="399"/>
      <c r="S598" s="399"/>
      <c r="T598" s="397">
        <f>+T599</f>
        <v>0</v>
      </c>
      <c r="U598" s="397">
        <f t="shared" si="399"/>
        <v>0</v>
      </c>
      <c r="V598" s="397">
        <f t="shared" si="399"/>
        <v>0</v>
      </c>
      <c r="W598" s="397">
        <f t="shared" si="399"/>
        <v>0</v>
      </c>
      <c r="X598" s="397">
        <f t="shared" si="399"/>
        <v>0</v>
      </c>
      <c r="Y598" s="397">
        <f t="shared" si="399"/>
        <v>0</v>
      </c>
      <c r="Z598" s="397">
        <f t="shared" si="399"/>
        <v>0</v>
      </c>
      <c r="AA598" s="397">
        <f t="shared" si="399"/>
        <v>0</v>
      </c>
      <c r="AB598" s="397">
        <f t="shared" si="399"/>
        <v>360552</v>
      </c>
      <c r="AC598" s="397">
        <f t="shared" si="399"/>
        <v>0</v>
      </c>
      <c r="AD598" s="397">
        <f t="shared" si="384"/>
        <v>360552</v>
      </c>
      <c r="AE598" s="397">
        <f t="shared" si="400"/>
        <v>0</v>
      </c>
      <c r="AF598" s="397">
        <f t="shared" si="400"/>
        <v>0</v>
      </c>
      <c r="AG598" s="397">
        <f t="shared" si="385"/>
        <v>0</v>
      </c>
      <c r="AH598" s="397">
        <f t="shared" si="401"/>
        <v>0</v>
      </c>
      <c r="AI598" s="397">
        <f t="shared" si="401"/>
        <v>0</v>
      </c>
      <c r="AJ598" s="397">
        <f t="shared" si="386"/>
        <v>0</v>
      </c>
      <c r="AK598" s="397">
        <f t="shared" si="402"/>
        <v>0</v>
      </c>
      <c r="AL598" s="397">
        <f t="shared" si="402"/>
        <v>0</v>
      </c>
      <c r="AM598" s="397">
        <f t="shared" si="387"/>
        <v>0</v>
      </c>
      <c r="AN598" s="397">
        <f t="shared" si="403"/>
        <v>0</v>
      </c>
      <c r="AO598" s="397">
        <f t="shared" si="403"/>
        <v>0</v>
      </c>
      <c r="AP598" s="397">
        <f t="shared" si="388"/>
        <v>0</v>
      </c>
      <c r="AQ598" s="397">
        <f t="shared" si="404"/>
        <v>360552</v>
      </c>
      <c r="AR598" s="397">
        <f t="shared" si="404"/>
        <v>0</v>
      </c>
      <c r="AS598" s="397">
        <f t="shared" si="389"/>
        <v>360552</v>
      </c>
      <c r="AT598" s="397"/>
      <c r="AU598" s="397"/>
      <c r="AV598" s="397"/>
      <c r="AW598" s="397"/>
      <c r="AX598" s="397"/>
      <c r="AY598" s="397"/>
      <c r="AZ598" s="397"/>
      <c r="BA598" s="397"/>
    </row>
    <row r="599" spans="1:53" ht="24.75">
      <c r="A599" s="271"/>
      <c r="B599" s="78" t="str">
        <f t="shared" ref="B599:B664" si="405">+CONCATENATE(E599,F599,G599,H599,I599,J599,K599,L599)</f>
        <v>14720002100217</v>
      </c>
      <c r="C599" s="425">
        <v>2023</v>
      </c>
      <c r="D599" s="425">
        <v>20</v>
      </c>
      <c r="E599" s="425">
        <v>1</v>
      </c>
      <c r="F599" s="425">
        <v>4</v>
      </c>
      <c r="G599" s="425">
        <v>7</v>
      </c>
      <c r="H599" s="425">
        <v>2000</v>
      </c>
      <c r="I599" s="425">
        <v>2100</v>
      </c>
      <c r="J599" s="425">
        <v>217</v>
      </c>
      <c r="K599" s="474"/>
      <c r="L599" s="474"/>
      <c r="M599" s="402" t="s">
        <v>491</v>
      </c>
      <c r="N599" s="403">
        <f t="shared" si="398"/>
        <v>360552</v>
      </c>
      <c r="O599" s="403">
        <f t="shared" si="398"/>
        <v>0</v>
      </c>
      <c r="P599" s="403">
        <f t="shared" si="394"/>
        <v>360552</v>
      </c>
      <c r="Q599" s="404"/>
      <c r="R599" s="405"/>
      <c r="S599" s="405"/>
      <c r="T599" s="403">
        <f>+T600</f>
        <v>0</v>
      </c>
      <c r="U599" s="403">
        <f t="shared" si="399"/>
        <v>0</v>
      </c>
      <c r="V599" s="403">
        <f t="shared" si="399"/>
        <v>0</v>
      </c>
      <c r="W599" s="403">
        <f t="shared" si="399"/>
        <v>0</v>
      </c>
      <c r="X599" s="403">
        <f t="shared" si="399"/>
        <v>0</v>
      </c>
      <c r="Y599" s="403">
        <f t="shared" si="399"/>
        <v>0</v>
      </c>
      <c r="Z599" s="403">
        <f t="shared" si="399"/>
        <v>0</v>
      </c>
      <c r="AA599" s="403">
        <f t="shared" si="399"/>
        <v>0</v>
      </c>
      <c r="AB599" s="403">
        <f t="shared" si="399"/>
        <v>360552</v>
      </c>
      <c r="AC599" s="403">
        <f t="shared" si="399"/>
        <v>0</v>
      </c>
      <c r="AD599" s="403">
        <f t="shared" si="384"/>
        <v>360552</v>
      </c>
      <c r="AE599" s="403">
        <f t="shared" si="400"/>
        <v>0</v>
      </c>
      <c r="AF599" s="403">
        <f t="shared" si="400"/>
        <v>0</v>
      </c>
      <c r="AG599" s="403">
        <f t="shared" si="385"/>
        <v>0</v>
      </c>
      <c r="AH599" s="403">
        <f t="shared" si="401"/>
        <v>0</v>
      </c>
      <c r="AI599" s="403">
        <f t="shared" si="401"/>
        <v>0</v>
      </c>
      <c r="AJ599" s="403">
        <f t="shared" si="386"/>
        <v>0</v>
      </c>
      <c r="AK599" s="403">
        <f t="shared" si="402"/>
        <v>0</v>
      </c>
      <c r="AL599" s="403">
        <f t="shared" si="402"/>
        <v>0</v>
      </c>
      <c r="AM599" s="403">
        <f t="shared" si="387"/>
        <v>0</v>
      </c>
      <c r="AN599" s="403">
        <f t="shared" si="403"/>
        <v>0</v>
      </c>
      <c r="AO599" s="403">
        <f t="shared" si="403"/>
        <v>0</v>
      </c>
      <c r="AP599" s="403">
        <f t="shared" si="388"/>
        <v>0</v>
      </c>
      <c r="AQ599" s="403">
        <f t="shared" si="404"/>
        <v>360552</v>
      </c>
      <c r="AR599" s="403">
        <f t="shared" si="404"/>
        <v>0</v>
      </c>
      <c r="AS599" s="403">
        <f t="shared" si="389"/>
        <v>360552</v>
      </c>
      <c r="AT599" s="403"/>
      <c r="AU599" s="403"/>
      <c r="AV599" s="403"/>
      <c r="AW599" s="403"/>
      <c r="AX599" s="403"/>
      <c r="AY599" s="403"/>
      <c r="AZ599" s="403"/>
      <c r="BA599" s="403"/>
    </row>
    <row r="600" spans="1:53" ht="24.75">
      <c r="A600" s="271"/>
      <c r="B600" s="78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28">
        <v>1</v>
      </c>
      <c r="L600" s="428"/>
      <c r="M600" s="408" t="s">
        <v>492</v>
      </c>
      <c r="N600" s="409">
        <f>SUM(N601:N606)</f>
        <v>360552</v>
      </c>
      <c r="O600" s="409">
        <f>SUM(O601:O606)</f>
        <v>0</v>
      </c>
      <c r="P600" s="409">
        <f t="shared" si="394"/>
        <v>360552</v>
      </c>
      <c r="Q600" s="410"/>
      <c r="R600" s="475"/>
      <c r="S600" s="475"/>
      <c r="T600" s="409">
        <f t="shared" ref="T600:AC600" si="406">SUM(T601:T606)</f>
        <v>0</v>
      </c>
      <c r="U600" s="409">
        <f t="shared" si="406"/>
        <v>0</v>
      </c>
      <c r="V600" s="409">
        <f t="shared" si="406"/>
        <v>0</v>
      </c>
      <c r="W600" s="409">
        <f t="shared" si="406"/>
        <v>0</v>
      </c>
      <c r="X600" s="409">
        <f t="shared" si="406"/>
        <v>0</v>
      </c>
      <c r="Y600" s="409">
        <f t="shared" si="406"/>
        <v>0</v>
      </c>
      <c r="Z600" s="409">
        <f t="shared" si="406"/>
        <v>0</v>
      </c>
      <c r="AA600" s="409">
        <f t="shared" si="406"/>
        <v>0</v>
      </c>
      <c r="AB600" s="409">
        <f t="shared" si="406"/>
        <v>360552</v>
      </c>
      <c r="AC600" s="409">
        <f t="shared" si="406"/>
        <v>0</v>
      </c>
      <c r="AD600" s="409">
        <f t="shared" si="384"/>
        <v>360552</v>
      </c>
      <c r="AE600" s="409">
        <f>SUM(AE601:AE606)</f>
        <v>0</v>
      </c>
      <c r="AF600" s="409">
        <f>SUM(AF601:AF606)</f>
        <v>0</v>
      </c>
      <c r="AG600" s="409">
        <f t="shared" si="385"/>
        <v>0</v>
      </c>
      <c r="AH600" s="409">
        <f>SUM(AH601:AH606)</f>
        <v>0</v>
      </c>
      <c r="AI600" s="409">
        <f>SUM(AI601:AI606)</f>
        <v>0</v>
      </c>
      <c r="AJ600" s="409">
        <f t="shared" si="386"/>
        <v>0</v>
      </c>
      <c r="AK600" s="409">
        <f>SUM(AK601:AK606)</f>
        <v>0</v>
      </c>
      <c r="AL600" s="409">
        <f>SUM(AL601:AL606)</f>
        <v>0</v>
      </c>
      <c r="AM600" s="409">
        <f t="shared" si="387"/>
        <v>0</v>
      </c>
      <c r="AN600" s="409">
        <f>SUM(AN601:AN606)</f>
        <v>0</v>
      </c>
      <c r="AO600" s="409">
        <f>SUM(AO601:AO606)</f>
        <v>0</v>
      </c>
      <c r="AP600" s="409">
        <f t="shared" si="388"/>
        <v>0</v>
      </c>
      <c r="AQ600" s="409">
        <f>SUM(AQ601:AQ606)</f>
        <v>360552</v>
      </c>
      <c r="AR600" s="409">
        <f t="shared" ref="AR600:AR606" si="407">AC600-AF600--AI600-AL600-AO600</f>
        <v>0</v>
      </c>
      <c r="AS600" s="409">
        <f t="shared" si="389"/>
        <v>360552</v>
      </c>
      <c r="AT600" s="409">
        <f t="shared" ref="AT600:AU606" si="408">R600+V600-Z600</f>
        <v>0</v>
      </c>
      <c r="AU600" s="409">
        <f t="shared" si="408"/>
        <v>0</v>
      </c>
      <c r="AV600" s="409">
        <v>0</v>
      </c>
      <c r="AW600" s="409">
        <v>0</v>
      </c>
      <c r="AX600" s="409">
        <v>0</v>
      </c>
      <c r="AY600" s="409">
        <v>0</v>
      </c>
      <c r="AZ600" s="409">
        <f t="shared" si="390"/>
        <v>0</v>
      </c>
      <c r="BA600" s="409">
        <f t="shared" si="390"/>
        <v>0</v>
      </c>
    </row>
    <row r="601" spans="1:53" ht="24.75">
      <c r="A601" s="271"/>
      <c r="B601" s="78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76">
        <v>1001</v>
      </c>
      <c r="L601" s="476"/>
      <c r="M601" s="408" t="s">
        <v>493</v>
      </c>
      <c r="N601" s="409">
        <f>IFERROR(VLOOKUP($B601,[5]OAX!$B$51:$S$1085,13,0),0)</f>
        <v>278052</v>
      </c>
      <c r="O601" s="409">
        <f>IFERROR(VLOOKUP($B601,[5]OAX!$B$51:$S$1085,14,0),0)</f>
        <v>0</v>
      </c>
      <c r="P601" s="409">
        <f t="shared" si="394"/>
        <v>278052</v>
      </c>
      <c r="Q601" s="410" t="s">
        <v>59</v>
      </c>
      <c r="R601" s="411">
        <f>IFERROR(VLOOKUP($B601,[5]OAX!$B$51:$S$1085,17,0),0)</f>
        <v>1598</v>
      </c>
      <c r="S601" s="411">
        <f>IFERROR(VLOOKUP($B601,[5]OAX!$B$51:$S$1085,18,0),0)</f>
        <v>0</v>
      </c>
      <c r="T601" s="409">
        <v>0</v>
      </c>
      <c r="U601" s="409">
        <v>0</v>
      </c>
      <c r="V601" s="409">
        <v>0</v>
      </c>
      <c r="W601" s="409">
        <v>0</v>
      </c>
      <c r="X601" s="409">
        <v>0</v>
      </c>
      <c r="Y601" s="409">
        <v>0</v>
      </c>
      <c r="Z601" s="409">
        <v>0</v>
      </c>
      <c r="AA601" s="409">
        <v>0</v>
      </c>
      <c r="AB601" s="409">
        <f t="shared" ref="AB601:AC606" si="409">N601+T601-X601</f>
        <v>278052</v>
      </c>
      <c r="AC601" s="409">
        <f t="shared" si="409"/>
        <v>0</v>
      </c>
      <c r="AD601" s="409">
        <f t="shared" si="384"/>
        <v>278052</v>
      </c>
      <c r="AE601" s="409">
        <v>0</v>
      </c>
      <c r="AF601" s="409">
        <v>0</v>
      </c>
      <c r="AG601" s="409">
        <f t="shared" si="385"/>
        <v>0</v>
      </c>
      <c r="AH601" s="409">
        <v>0</v>
      </c>
      <c r="AI601" s="409">
        <v>0</v>
      </c>
      <c r="AJ601" s="409">
        <f t="shared" si="386"/>
        <v>0</v>
      </c>
      <c r="AK601" s="409">
        <v>0</v>
      </c>
      <c r="AL601" s="409">
        <v>0</v>
      </c>
      <c r="AM601" s="409">
        <f t="shared" si="387"/>
        <v>0</v>
      </c>
      <c r="AN601" s="409">
        <v>0</v>
      </c>
      <c r="AO601" s="409">
        <v>0</v>
      </c>
      <c r="AP601" s="409">
        <f t="shared" si="388"/>
        <v>0</v>
      </c>
      <c r="AQ601" s="409">
        <f t="shared" ref="AQ601:AQ606" si="410">AB601-AE601--AH601-AK601-AN601</f>
        <v>278052</v>
      </c>
      <c r="AR601" s="409">
        <f t="shared" si="407"/>
        <v>0</v>
      </c>
      <c r="AS601" s="409">
        <f t="shared" si="389"/>
        <v>278052</v>
      </c>
      <c r="AT601" s="409">
        <f t="shared" si="408"/>
        <v>1598</v>
      </c>
      <c r="AU601" s="409">
        <f t="shared" si="408"/>
        <v>0</v>
      </c>
      <c r="AV601" s="409">
        <v>0</v>
      </c>
      <c r="AW601" s="409">
        <v>0</v>
      </c>
      <c r="AX601" s="409">
        <v>0</v>
      </c>
      <c r="AY601" s="409">
        <v>0</v>
      </c>
      <c r="AZ601" s="409">
        <f t="shared" si="390"/>
        <v>1598</v>
      </c>
      <c r="BA601" s="409">
        <f t="shared" si="390"/>
        <v>0</v>
      </c>
    </row>
    <row r="602" spans="1:53" ht="24.75" hidden="1">
      <c r="A602" s="271"/>
      <c r="B602" s="78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76">
        <v>1002</v>
      </c>
      <c r="L602" s="476"/>
      <c r="M602" s="408" t="s">
        <v>494</v>
      </c>
      <c r="N602" s="409">
        <f>IFERROR(VLOOKUP($B602,[5]OAX!$B$51:$S$1085,13,0),0)</f>
        <v>0</v>
      </c>
      <c r="O602" s="409">
        <f>IFERROR(VLOOKUP($B602,[5]OAX!$B$51:$S$1085,14,0),0)</f>
        <v>0</v>
      </c>
      <c r="P602" s="409">
        <f t="shared" si="394"/>
        <v>0</v>
      </c>
      <c r="Q602" s="410" t="s">
        <v>59</v>
      </c>
      <c r="R602" s="411">
        <f>IFERROR(VLOOKUP($B602,[5]OAX!$B$51:$S$1085,17,0),0)</f>
        <v>0</v>
      </c>
      <c r="S602" s="411">
        <f>IFERROR(VLOOKUP($B602,[5]OAX!$B$51:$S$1085,18,0),0)</f>
        <v>0</v>
      </c>
      <c r="T602" s="409">
        <v>0</v>
      </c>
      <c r="U602" s="409">
        <v>0</v>
      </c>
      <c r="V602" s="409">
        <v>0</v>
      </c>
      <c r="W602" s="409">
        <v>0</v>
      </c>
      <c r="X602" s="409">
        <v>0</v>
      </c>
      <c r="Y602" s="409">
        <v>0</v>
      </c>
      <c r="Z602" s="409">
        <v>0</v>
      </c>
      <c r="AA602" s="409">
        <v>0</v>
      </c>
      <c r="AB602" s="409">
        <f t="shared" si="409"/>
        <v>0</v>
      </c>
      <c r="AC602" s="409">
        <f t="shared" si="409"/>
        <v>0</v>
      </c>
      <c r="AD602" s="409">
        <f t="shared" si="384"/>
        <v>0</v>
      </c>
      <c r="AE602" s="409">
        <v>0</v>
      </c>
      <c r="AF602" s="409">
        <v>0</v>
      </c>
      <c r="AG602" s="409">
        <f t="shared" si="385"/>
        <v>0</v>
      </c>
      <c r="AH602" s="409">
        <v>0</v>
      </c>
      <c r="AI602" s="409">
        <v>0</v>
      </c>
      <c r="AJ602" s="409">
        <f t="shared" si="386"/>
        <v>0</v>
      </c>
      <c r="AK602" s="409">
        <v>0</v>
      </c>
      <c r="AL602" s="409">
        <v>0</v>
      </c>
      <c r="AM602" s="409">
        <f t="shared" si="387"/>
        <v>0</v>
      </c>
      <c r="AN602" s="409">
        <v>0</v>
      </c>
      <c r="AO602" s="409">
        <v>0</v>
      </c>
      <c r="AP602" s="409">
        <f t="shared" si="388"/>
        <v>0</v>
      </c>
      <c r="AQ602" s="409">
        <f t="shared" si="410"/>
        <v>0</v>
      </c>
      <c r="AR602" s="409">
        <f t="shared" si="407"/>
        <v>0</v>
      </c>
      <c r="AS602" s="409">
        <f t="shared" si="389"/>
        <v>0</v>
      </c>
      <c r="AT602" s="409">
        <f t="shared" si="408"/>
        <v>0</v>
      </c>
      <c r="AU602" s="409">
        <f t="shared" si="408"/>
        <v>0</v>
      </c>
      <c r="AV602" s="409">
        <v>0</v>
      </c>
      <c r="AW602" s="409">
        <v>0</v>
      </c>
      <c r="AX602" s="409">
        <v>0</v>
      </c>
      <c r="AY602" s="409">
        <v>0</v>
      </c>
      <c r="AZ602" s="409">
        <f t="shared" si="390"/>
        <v>0</v>
      </c>
      <c r="BA602" s="409">
        <f t="shared" si="390"/>
        <v>0</v>
      </c>
    </row>
    <row r="603" spans="1:53" ht="24.75">
      <c r="A603" s="271"/>
      <c r="B603" s="78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76">
        <v>1003</v>
      </c>
      <c r="L603" s="476"/>
      <c r="M603" s="408" t="s">
        <v>495</v>
      </c>
      <c r="N603" s="409">
        <f>IFERROR(VLOOKUP($B603,[5]OAX!$B$51:$S$1085,13,0),0)</f>
        <v>33500</v>
      </c>
      <c r="O603" s="409">
        <f>IFERROR(VLOOKUP($B603,[5]OAX!$B$51:$S$1085,14,0),0)</f>
        <v>0</v>
      </c>
      <c r="P603" s="409">
        <f t="shared" si="394"/>
        <v>33500</v>
      </c>
      <c r="Q603" s="410" t="s">
        <v>59</v>
      </c>
      <c r="R603" s="411">
        <f>IFERROR(VLOOKUP($B603,[5]OAX!$B$51:$S$1085,17,0),0)</f>
        <v>250</v>
      </c>
      <c r="S603" s="411">
        <f>IFERROR(VLOOKUP($B603,[5]OAX!$B$51:$S$1085,18,0),0)</f>
        <v>0</v>
      </c>
      <c r="T603" s="409">
        <v>0</v>
      </c>
      <c r="U603" s="409">
        <v>0</v>
      </c>
      <c r="V603" s="409">
        <v>0</v>
      </c>
      <c r="W603" s="409">
        <v>0</v>
      </c>
      <c r="X603" s="409">
        <v>0</v>
      </c>
      <c r="Y603" s="409">
        <v>0</v>
      </c>
      <c r="Z603" s="409">
        <v>0</v>
      </c>
      <c r="AA603" s="409">
        <v>0</v>
      </c>
      <c r="AB603" s="409">
        <f t="shared" si="409"/>
        <v>33500</v>
      </c>
      <c r="AC603" s="409">
        <f t="shared" si="409"/>
        <v>0</v>
      </c>
      <c r="AD603" s="409">
        <f t="shared" si="384"/>
        <v>33500</v>
      </c>
      <c r="AE603" s="409">
        <v>0</v>
      </c>
      <c r="AF603" s="409">
        <v>0</v>
      </c>
      <c r="AG603" s="409">
        <f t="shared" si="385"/>
        <v>0</v>
      </c>
      <c r="AH603" s="409">
        <v>0</v>
      </c>
      <c r="AI603" s="409">
        <v>0</v>
      </c>
      <c r="AJ603" s="409">
        <f t="shared" si="386"/>
        <v>0</v>
      </c>
      <c r="AK603" s="409">
        <v>0</v>
      </c>
      <c r="AL603" s="409">
        <v>0</v>
      </c>
      <c r="AM603" s="409">
        <f t="shared" si="387"/>
        <v>0</v>
      </c>
      <c r="AN603" s="409">
        <v>0</v>
      </c>
      <c r="AO603" s="409">
        <v>0</v>
      </c>
      <c r="AP603" s="409">
        <f t="shared" si="388"/>
        <v>0</v>
      </c>
      <c r="AQ603" s="409">
        <f t="shared" si="410"/>
        <v>33500</v>
      </c>
      <c r="AR603" s="409">
        <f t="shared" si="407"/>
        <v>0</v>
      </c>
      <c r="AS603" s="409">
        <f t="shared" si="389"/>
        <v>33500</v>
      </c>
      <c r="AT603" s="409">
        <f t="shared" si="408"/>
        <v>250</v>
      </c>
      <c r="AU603" s="409">
        <f t="shared" si="408"/>
        <v>0</v>
      </c>
      <c r="AV603" s="409">
        <v>0</v>
      </c>
      <c r="AW603" s="409">
        <v>0</v>
      </c>
      <c r="AX603" s="409">
        <v>0</v>
      </c>
      <c r="AY603" s="409">
        <v>0</v>
      </c>
      <c r="AZ603" s="409">
        <f t="shared" si="390"/>
        <v>250</v>
      </c>
      <c r="BA603" s="409">
        <f t="shared" si="390"/>
        <v>0</v>
      </c>
    </row>
    <row r="604" spans="1:53" ht="24.75">
      <c r="A604" s="271"/>
      <c r="B604" s="78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76">
        <v>1004</v>
      </c>
      <c r="L604" s="476"/>
      <c r="M604" s="408" t="s">
        <v>496</v>
      </c>
      <c r="N604" s="409">
        <f>IFERROR(VLOOKUP($B604,[5]OAX!$B$51:$S$1085,13,0),0)</f>
        <v>40000</v>
      </c>
      <c r="O604" s="409">
        <f>IFERROR(VLOOKUP($B604,[5]OAX!$B$51:$S$1085,14,0),0)</f>
        <v>0</v>
      </c>
      <c r="P604" s="409">
        <f t="shared" si="394"/>
        <v>40000</v>
      </c>
      <c r="Q604" s="410" t="s">
        <v>59</v>
      </c>
      <c r="R604" s="411">
        <f>IFERROR(VLOOKUP($B604,[5]OAX!$B$51:$S$1085,17,0),0)</f>
        <v>500</v>
      </c>
      <c r="S604" s="411">
        <f>IFERROR(VLOOKUP($B604,[5]OAX!$B$51:$S$1085,18,0),0)</f>
        <v>0</v>
      </c>
      <c r="T604" s="409">
        <v>0</v>
      </c>
      <c r="U604" s="409">
        <v>0</v>
      </c>
      <c r="V604" s="409">
        <v>0</v>
      </c>
      <c r="W604" s="409">
        <v>0</v>
      </c>
      <c r="X604" s="409">
        <v>0</v>
      </c>
      <c r="Y604" s="409">
        <v>0</v>
      </c>
      <c r="Z604" s="409">
        <v>0</v>
      </c>
      <c r="AA604" s="409">
        <v>0</v>
      </c>
      <c r="AB604" s="409">
        <f t="shared" si="409"/>
        <v>40000</v>
      </c>
      <c r="AC604" s="409">
        <f t="shared" si="409"/>
        <v>0</v>
      </c>
      <c r="AD604" s="409">
        <f t="shared" si="384"/>
        <v>40000</v>
      </c>
      <c r="AE604" s="409">
        <v>0</v>
      </c>
      <c r="AF604" s="409">
        <v>0</v>
      </c>
      <c r="AG604" s="409">
        <f t="shared" si="385"/>
        <v>0</v>
      </c>
      <c r="AH604" s="409">
        <v>0</v>
      </c>
      <c r="AI604" s="409">
        <v>0</v>
      </c>
      <c r="AJ604" s="409">
        <f t="shared" si="386"/>
        <v>0</v>
      </c>
      <c r="AK604" s="409">
        <v>0</v>
      </c>
      <c r="AL604" s="409">
        <v>0</v>
      </c>
      <c r="AM604" s="409">
        <f t="shared" si="387"/>
        <v>0</v>
      </c>
      <c r="AN604" s="409">
        <v>0</v>
      </c>
      <c r="AO604" s="409">
        <v>0</v>
      </c>
      <c r="AP604" s="409">
        <f t="shared" si="388"/>
        <v>0</v>
      </c>
      <c r="AQ604" s="409">
        <f t="shared" si="410"/>
        <v>40000</v>
      </c>
      <c r="AR604" s="409">
        <f t="shared" si="407"/>
        <v>0</v>
      </c>
      <c r="AS604" s="409">
        <f t="shared" si="389"/>
        <v>40000</v>
      </c>
      <c r="AT604" s="409">
        <f t="shared" si="408"/>
        <v>500</v>
      </c>
      <c r="AU604" s="409">
        <f t="shared" si="408"/>
        <v>0</v>
      </c>
      <c r="AV604" s="409">
        <v>0</v>
      </c>
      <c r="AW604" s="409">
        <v>0</v>
      </c>
      <c r="AX604" s="409">
        <v>0</v>
      </c>
      <c r="AY604" s="409">
        <v>0</v>
      </c>
      <c r="AZ604" s="409">
        <f t="shared" si="390"/>
        <v>500</v>
      </c>
      <c r="BA604" s="409">
        <f t="shared" si="390"/>
        <v>0</v>
      </c>
    </row>
    <row r="605" spans="1:53" ht="24.75">
      <c r="A605" s="271"/>
      <c r="B605" s="78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76">
        <v>1005</v>
      </c>
      <c r="L605" s="476"/>
      <c r="M605" s="408" t="s">
        <v>497</v>
      </c>
      <c r="N605" s="409">
        <f>IFERROR(VLOOKUP($B605,[5]OAX!$B$51:$S$1085,13,0),0)</f>
        <v>9000</v>
      </c>
      <c r="O605" s="409">
        <f>IFERROR(VLOOKUP($B605,[5]OAX!$B$51:$S$1085,14,0),0)</f>
        <v>0</v>
      </c>
      <c r="P605" s="409">
        <f t="shared" si="394"/>
        <v>9000</v>
      </c>
      <c r="Q605" s="410" t="s">
        <v>59</v>
      </c>
      <c r="R605" s="411">
        <f>IFERROR(VLOOKUP($B605,[5]OAX!$B$51:$S$1085,17,0),0)</f>
        <v>250</v>
      </c>
      <c r="S605" s="411">
        <f>IFERROR(VLOOKUP($B605,[5]OAX!$B$51:$S$1085,18,0),0)</f>
        <v>0</v>
      </c>
      <c r="T605" s="409">
        <v>0</v>
      </c>
      <c r="U605" s="409">
        <v>0</v>
      </c>
      <c r="V605" s="409">
        <v>0</v>
      </c>
      <c r="W605" s="409">
        <v>0</v>
      </c>
      <c r="X605" s="409">
        <v>0</v>
      </c>
      <c r="Y605" s="409">
        <v>0</v>
      </c>
      <c r="Z605" s="409">
        <v>0</v>
      </c>
      <c r="AA605" s="409">
        <v>0</v>
      </c>
      <c r="AB605" s="409">
        <f t="shared" si="409"/>
        <v>9000</v>
      </c>
      <c r="AC605" s="409">
        <f t="shared" si="409"/>
        <v>0</v>
      </c>
      <c r="AD605" s="409">
        <f t="shared" si="384"/>
        <v>9000</v>
      </c>
      <c r="AE605" s="409">
        <v>0</v>
      </c>
      <c r="AF605" s="409">
        <v>0</v>
      </c>
      <c r="AG605" s="409">
        <f t="shared" si="385"/>
        <v>0</v>
      </c>
      <c r="AH605" s="409">
        <v>0</v>
      </c>
      <c r="AI605" s="409">
        <v>0</v>
      </c>
      <c r="AJ605" s="409">
        <f t="shared" si="386"/>
        <v>0</v>
      </c>
      <c r="AK605" s="409">
        <v>0</v>
      </c>
      <c r="AL605" s="409">
        <v>0</v>
      </c>
      <c r="AM605" s="409">
        <f t="shared" si="387"/>
        <v>0</v>
      </c>
      <c r="AN605" s="409">
        <v>0</v>
      </c>
      <c r="AO605" s="409">
        <v>0</v>
      </c>
      <c r="AP605" s="409">
        <f t="shared" si="388"/>
        <v>0</v>
      </c>
      <c r="AQ605" s="409">
        <f t="shared" si="410"/>
        <v>9000</v>
      </c>
      <c r="AR605" s="409">
        <f t="shared" si="407"/>
        <v>0</v>
      </c>
      <c r="AS605" s="409">
        <f t="shared" si="389"/>
        <v>9000</v>
      </c>
      <c r="AT605" s="409">
        <f t="shared" si="408"/>
        <v>250</v>
      </c>
      <c r="AU605" s="409">
        <f t="shared" si="408"/>
        <v>0</v>
      </c>
      <c r="AV605" s="409">
        <v>0</v>
      </c>
      <c r="AW605" s="409">
        <v>0</v>
      </c>
      <c r="AX605" s="409">
        <v>0</v>
      </c>
      <c r="AY605" s="409">
        <v>0</v>
      </c>
      <c r="AZ605" s="409">
        <f t="shared" si="390"/>
        <v>250</v>
      </c>
      <c r="BA605" s="409">
        <f t="shared" si="390"/>
        <v>0</v>
      </c>
    </row>
    <row r="606" spans="1:53" ht="24.75" hidden="1">
      <c r="A606" s="271"/>
      <c r="B606" s="78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76">
        <v>1006</v>
      </c>
      <c r="L606" s="476"/>
      <c r="M606" s="408" t="s">
        <v>498</v>
      </c>
      <c r="N606" s="409">
        <f>IFERROR(VLOOKUP($B606,[5]OAX!$B$51:$S$1085,13,0),0)</f>
        <v>0</v>
      </c>
      <c r="O606" s="409">
        <f>IFERROR(VLOOKUP($B606,[5]OAX!$B$51:$S$1085,14,0),0)</f>
        <v>0</v>
      </c>
      <c r="P606" s="409">
        <f t="shared" si="394"/>
        <v>0</v>
      </c>
      <c r="Q606" s="410" t="s">
        <v>59</v>
      </c>
      <c r="R606" s="411">
        <f>IFERROR(VLOOKUP($B606,[5]OAX!$B$51:$S$1085,17,0),0)</f>
        <v>0</v>
      </c>
      <c r="S606" s="411">
        <f>IFERROR(VLOOKUP($B606,[5]OAX!$B$51:$S$1085,18,0),0)</f>
        <v>0</v>
      </c>
      <c r="T606" s="409">
        <v>0</v>
      </c>
      <c r="U606" s="409">
        <v>0</v>
      </c>
      <c r="V606" s="409">
        <v>0</v>
      </c>
      <c r="W606" s="409">
        <v>0</v>
      </c>
      <c r="X606" s="409">
        <v>0</v>
      </c>
      <c r="Y606" s="409">
        <v>0</v>
      </c>
      <c r="Z606" s="409">
        <v>0</v>
      </c>
      <c r="AA606" s="409">
        <v>0</v>
      </c>
      <c r="AB606" s="409">
        <f t="shared" si="409"/>
        <v>0</v>
      </c>
      <c r="AC606" s="409">
        <f t="shared" si="409"/>
        <v>0</v>
      </c>
      <c r="AD606" s="409">
        <f t="shared" si="384"/>
        <v>0</v>
      </c>
      <c r="AE606" s="409">
        <v>0</v>
      </c>
      <c r="AF606" s="409">
        <v>0</v>
      </c>
      <c r="AG606" s="409">
        <f t="shared" si="385"/>
        <v>0</v>
      </c>
      <c r="AH606" s="409">
        <v>0</v>
      </c>
      <c r="AI606" s="409">
        <v>0</v>
      </c>
      <c r="AJ606" s="409">
        <f t="shared" si="386"/>
        <v>0</v>
      </c>
      <c r="AK606" s="409">
        <v>0</v>
      </c>
      <c r="AL606" s="409">
        <v>0</v>
      </c>
      <c r="AM606" s="409">
        <f t="shared" si="387"/>
        <v>0</v>
      </c>
      <c r="AN606" s="409">
        <v>0</v>
      </c>
      <c r="AO606" s="409">
        <v>0</v>
      </c>
      <c r="AP606" s="409">
        <f t="shared" si="388"/>
        <v>0</v>
      </c>
      <c r="AQ606" s="409">
        <f t="shared" si="410"/>
        <v>0</v>
      </c>
      <c r="AR606" s="409">
        <f t="shared" si="407"/>
        <v>0</v>
      </c>
      <c r="AS606" s="409">
        <f t="shared" si="389"/>
        <v>0</v>
      </c>
      <c r="AT606" s="409">
        <f t="shared" si="408"/>
        <v>0</v>
      </c>
      <c r="AU606" s="409">
        <f t="shared" si="408"/>
        <v>0</v>
      </c>
      <c r="AV606" s="409">
        <v>0</v>
      </c>
      <c r="AW606" s="409">
        <v>0</v>
      </c>
      <c r="AX606" s="409">
        <v>0</v>
      </c>
      <c r="AY606" s="409">
        <v>0</v>
      </c>
      <c r="AZ606" s="409">
        <f t="shared" si="390"/>
        <v>0</v>
      </c>
      <c r="BA606" s="409">
        <f t="shared" si="390"/>
        <v>0</v>
      </c>
    </row>
    <row r="607" spans="1:53" ht="24.75">
      <c r="A607" s="271"/>
      <c r="B607" s="78" t="str">
        <f t="shared" si="405"/>
        <v>1475000</v>
      </c>
      <c r="C607" s="421">
        <v>2023</v>
      </c>
      <c r="D607" s="421">
        <v>20</v>
      </c>
      <c r="E607" s="421">
        <v>1</v>
      </c>
      <c r="F607" s="421">
        <v>4</v>
      </c>
      <c r="G607" s="421">
        <v>7</v>
      </c>
      <c r="H607" s="421">
        <v>5000</v>
      </c>
      <c r="I607" s="421"/>
      <c r="J607" s="421"/>
      <c r="K607" s="454" t="s">
        <v>45</v>
      </c>
      <c r="L607" s="454"/>
      <c r="M607" s="390" t="s">
        <v>129</v>
      </c>
      <c r="N607" s="391">
        <f>+N608+N615+N632+N635+N643</f>
        <v>367000</v>
      </c>
      <c r="O607" s="391">
        <f>+O608+O615+O632+O635+O643</f>
        <v>0</v>
      </c>
      <c r="P607" s="391">
        <f t="shared" si="394"/>
        <v>367000</v>
      </c>
      <c r="Q607" s="392"/>
      <c r="R607" s="393"/>
      <c r="S607" s="393"/>
      <c r="T607" s="391">
        <f>+T608+T615+T632+T635+T643</f>
        <v>0</v>
      </c>
      <c r="U607" s="391">
        <f t="shared" ref="U607:AC607" si="411">+U608+U615+U632+U635+U643</f>
        <v>0</v>
      </c>
      <c r="V607" s="391">
        <f t="shared" si="411"/>
        <v>0</v>
      </c>
      <c r="W607" s="391">
        <f t="shared" si="411"/>
        <v>0</v>
      </c>
      <c r="X607" s="391">
        <f t="shared" si="411"/>
        <v>0</v>
      </c>
      <c r="Y607" s="391">
        <f t="shared" si="411"/>
        <v>0</v>
      </c>
      <c r="Z607" s="391">
        <f t="shared" si="411"/>
        <v>0</v>
      </c>
      <c r="AA607" s="391">
        <f t="shared" si="411"/>
        <v>0</v>
      </c>
      <c r="AB607" s="391">
        <f t="shared" si="411"/>
        <v>367000</v>
      </c>
      <c r="AC607" s="391">
        <f t="shared" si="411"/>
        <v>0</v>
      </c>
      <c r="AD607" s="391">
        <f t="shared" si="384"/>
        <v>367000</v>
      </c>
      <c r="AE607" s="391">
        <f>+AE608+AE615+AE632+AE635+AE643</f>
        <v>0</v>
      </c>
      <c r="AF607" s="391">
        <f>+AF608+AF615+AF632+AF635+AF643</f>
        <v>0</v>
      </c>
      <c r="AG607" s="391">
        <f t="shared" si="385"/>
        <v>0</v>
      </c>
      <c r="AH607" s="391">
        <f>+AH608+AH615+AH632+AH635+AH643</f>
        <v>0</v>
      </c>
      <c r="AI607" s="391">
        <f>+AI608+AI615+AI632+AI635+AI643</f>
        <v>0</v>
      </c>
      <c r="AJ607" s="391">
        <f t="shared" si="386"/>
        <v>0</v>
      </c>
      <c r="AK607" s="391">
        <f>+AK608+AK615+AK632+AK635+AK643</f>
        <v>0</v>
      </c>
      <c r="AL607" s="391">
        <f>+AL608+AL615+AL632+AL635+AL643</f>
        <v>0</v>
      </c>
      <c r="AM607" s="391">
        <f t="shared" si="387"/>
        <v>0</v>
      </c>
      <c r="AN607" s="391">
        <f>+AN608+AN615+AN632+AN635+AN643</f>
        <v>0</v>
      </c>
      <c r="AO607" s="391">
        <f>+AO608+AO615+AO632+AO635+AO643</f>
        <v>0</v>
      </c>
      <c r="AP607" s="391">
        <f t="shared" si="388"/>
        <v>0</v>
      </c>
      <c r="AQ607" s="391">
        <f>+AQ608+AQ615+AQ632+AQ635+AQ643</f>
        <v>367000</v>
      </c>
      <c r="AR607" s="391">
        <f>+AR608+AR615+AR632+AR635+AR643</f>
        <v>0</v>
      </c>
      <c r="AS607" s="391">
        <f t="shared" si="389"/>
        <v>367000</v>
      </c>
      <c r="AT607" s="391"/>
      <c r="AU607" s="391"/>
      <c r="AV607" s="391"/>
      <c r="AW607" s="391"/>
      <c r="AX607" s="391"/>
      <c r="AY607" s="391"/>
      <c r="AZ607" s="391"/>
      <c r="BA607" s="391"/>
    </row>
    <row r="608" spans="1:53" ht="24.75" hidden="1">
      <c r="A608" s="271"/>
      <c r="B608" s="78" t="str">
        <f t="shared" si="405"/>
        <v>14750005100</v>
      </c>
      <c r="C608" s="422">
        <v>2023</v>
      </c>
      <c r="D608" s="422">
        <v>20</v>
      </c>
      <c r="E608" s="422">
        <v>1</v>
      </c>
      <c r="F608" s="422">
        <v>4</v>
      </c>
      <c r="G608" s="422">
        <v>7</v>
      </c>
      <c r="H608" s="422">
        <v>5000</v>
      </c>
      <c r="I608" s="422">
        <v>5100</v>
      </c>
      <c r="J608" s="422"/>
      <c r="K608" s="473"/>
      <c r="L608" s="473"/>
      <c r="M608" s="396" t="s">
        <v>130</v>
      </c>
      <c r="N608" s="397">
        <f>+N609+N613</f>
        <v>0</v>
      </c>
      <c r="O608" s="397">
        <f>+O609+O613</f>
        <v>0</v>
      </c>
      <c r="P608" s="397">
        <f t="shared" si="394"/>
        <v>0</v>
      </c>
      <c r="Q608" s="398"/>
      <c r="R608" s="399"/>
      <c r="S608" s="399"/>
      <c r="T608" s="397">
        <f>+T609+T613</f>
        <v>0</v>
      </c>
      <c r="U608" s="397">
        <f t="shared" ref="U608:AC608" si="412">+U609+U613</f>
        <v>0</v>
      </c>
      <c r="V608" s="397">
        <f t="shared" si="412"/>
        <v>0</v>
      </c>
      <c r="W608" s="397">
        <f t="shared" si="412"/>
        <v>0</v>
      </c>
      <c r="X608" s="397">
        <f t="shared" si="412"/>
        <v>0</v>
      </c>
      <c r="Y608" s="397">
        <f t="shared" si="412"/>
        <v>0</v>
      </c>
      <c r="Z608" s="397">
        <f t="shared" si="412"/>
        <v>0</v>
      </c>
      <c r="AA608" s="397">
        <f t="shared" si="412"/>
        <v>0</v>
      </c>
      <c r="AB608" s="397">
        <f t="shared" si="412"/>
        <v>0</v>
      </c>
      <c r="AC608" s="397">
        <f t="shared" si="412"/>
        <v>0</v>
      </c>
      <c r="AD608" s="397">
        <f t="shared" si="384"/>
        <v>0</v>
      </c>
      <c r="AE608" s="397">
        <f>+AE609+AE613</f>
        <v>0</v>
      </c>
      <c r="AF608" s="397">
        <f>+AF609+AF613</f>
        <v>0</v>
      </c>
      <c r="AG608" s="397">
        <f t="shared" si="385"/>
        <v>0</v>
      </c>
      <c r="AH608" s="397">
        <f>+AH609+AH613</f>
        <v>0</v>
      </c>
      <c r="AI608" s="397">
        <f>+AI609+AI613</f>
        <v>0</v>
      </c>
      <c r="AJ608" s="397">
        <f t="shared" si="386"/>
        <v>0</v>
      </c>
      <c r="AK608" s="397">
        <f>+AK609+AK613</f>
        <v>0</v>
      </c>
      <c r="AL608" s="397">
        <f>+AL609+AL613</f>
        <v>0</v>
      </c>
      <c r="AM608" s="397">
        <f t="shared" si="387"/>
        <v>0</v>
      </c>
      <c r="AN608" s="397">
        <f>+AN609+AN613</f>
        <v>0</v>
      </c>
      <c r="AO608" s="397">
        <f>+AO609+AO613</f>
        <v>0</v>
      </c>
      <c r="AP608" s="397">
        <f t="shared" si="388"/>
        <v>0</v>
      </c>
      <c r="AQ608" s="397">
        <f>+AQ609+AQ613</f>
        <v>0</v>
      </c>
      <c r="AR608" s="397">
        <f>+AR609+AR613</f>
        <v>0</v>
      </c>
      <c r="AS608" s="397">
        <f t="shared" si="389"/>
        <v>0</v>
      </c>
      <c r="AT608" s="397"/>
      <c r="AU608" s="397"/>
      <c r="AV608" s="397"/>
      <c r="AW608" s="397"/>
      <c r="AX608" s="397"/>
      <c r="AY608" s="397"/>
      <c r="AZ608" s="397"/>
      <c r="BA608" s="397"/>
    </row>
    <row r="609" spans="1:53" ht="24.75" hidden="1">
      <c r="A609" s="271"/>
      <c r="B609" s="78" t="str">
        <f t="shared" si="405"/>
        <v>14750005100515</v>
      </c>
      <c r="C609" s="425">
        <v>2023</v>
      </c>
      <c r="D609" s="425">
        <v>20</v>
      </c>
      <c r="E609" s="425">
        <v>1</v>
      </c>
      <c r="F609" s="425">
        <v>4</v>
      </c>
      <c r="G609" s="425">
        <v>7</v>
      </c>
      <c r="H609" s="425">
        <v>5000</v>
      </c>
      <c r="I609" s="425">
        <v>5100</v>
      </c>
      <c r="J609" s="425">
        <v>515</v>
      </c>
      <c r="K609" s="474"/>
      <c r="L609" s="474"/>
      <c r="M609" s="402" t="s">
        <v>131</v>
      </c>
      <c r="N609" s="403">
        <f>SUM(N610:N612)</f>
        <v>0</v>
      </c>
      <c r="O609" s="403">
        <f>SUM(O610:O612)</f>
        <v>0</v>
      </c>
      <c r="P609" s="403">
        <f t="shared" si="394"/>
        <v>0</v>
      </c>
      <c r="Q609" s="404"/>
      <c r="R609" s="405"/>
      <c r="S609" s="405"/>
      <c r="T609" s="403">
        <f>SUM(T610:T612)</f>
        <v>0</v>
      </c>
      <c r="U609" s="403">
        <f t="shared" ref="U609:AC609" si="413">SUM(U610:U612)</f>
        <v>0</v>
      </c>
      <c r="V609" s="403">
        <f t="shared" si="413"/>
        <v>0</v>
      </c>
      <c r="W609" s="403">
        <f t="shared" si="413"/>
        <v>0</v>
      </c>
      <c r="X609" s="403">
        <f t="shared" si="413"/>
        <v>0</v>
      </c>
      <c r="Y609" s="403">
        <f t="shared" si="413"/>
        <v>0</v>
      </c>
      <c r="Z609" s="403">
        <f t="shared" si="413"/>
        <v>0</v>
      </c>
      <c r="AA609" s="403">
        <f t="shared" si="413"/>
        <v>0</v>
      </c>
      <c r="AB609" s="403">
        <f t="shared" si="413"/>
        <v>0</v>
      </c>
      <c r="AC609" s="403">
        <f t="shared" si="413"/>
        <v>0</v>
      </c>
      <c r="AD609" s="403">
        <f t="shared" si="384"/>
        <v>0</v>
      </c>
      <c r="AE609" s="403">
        <f>SUM(AE610:AE612)</f>
        <v>0</v>
      </c>
      <c r="AF609" s="403">
        <f>SUM(AF610:AF612)</f>
        <v>0</v>
      </c>
      <c r="AG609" s="403">
        <f t="shared" si="385"/>
        <v>0</v>
      </c>
      <c r="AH609" s="403">
        <f>SUM(AH610:AH612)</f>
        <v>0</v>
      </c>
      <c r="AI609" s="403">
        <f>SUM(AI610:AI612)</f>
        <v>0</v>
      </c>
      <c r="AJ609" s="403">
        <f t="shared" si="386"/>
        <v>0</v>
      </c>
      <c r="AK609" s="403">
        <f>SUM(AK610:AK612)</f>
        <v>0</v>
      </c>
      <c r="AL609" s="403">
        <f>SUM(AL610:AL612)</f>
        <v>0</v>
      </c>
      <c r="AM609" s="403">
        <f t="shared" si="387"/>
        <v>0</v>
      </c>
      <c r="AN609" s="403">
        <f>SUM(AN610:AN612)</f>
        <v>0</v>
      </c>
      <c r="AO609" s="403">
        <f>SUM(AO610:AO612)</f>
        <v>0</v>
      </c>
      <c r="AP609" s="403">
        <f t="shared" si="388"/>
        <v>0</v>
      </c>
      <c r="AQ609" s="403">
        <f>SUM(AQ610:AQ612)</f>
        <v>0</v>
      </c>
      <c r="AR609" s="403">
        <f>SUM(AR610:AR612)</f>
        <v>0</v>
      </c>
      <c r="AS609" s="403">
        <f t="shared" si="389"/>
        <v>0</v>
      </c>
      <c r="AT609" s="403"/>
      <c r="AU609" s="403"/>
      <c r="AV609" s="403"/>
      <c r="AW609" s="403"/>
      <c r="AX609" s="403"/>
      <c r="AY609" s="403"/>
      <c r="AZ609" s="403"/>
      <c r="BA609" s="403"/>
    </row>
    <row r="610" spans="1:53" ht="24.75" hidden="1">
      <c r="A610" s="271"/>
      <c r="B610" s="78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28">
        <v>1</v>
      </c>
      <c r="L610" s="428"/>
      <c r="M610" s="408" t="s">
        <v>499</v>
      </c>
      <c r="N610" s="409">
        <f>IFERROR(VLOOKUP($B610,[5]OAX!$B$51:$S$1085,13,0),0)</f>
        <v>0</v>
      </c>
      <c r="O610" s="409">
        <f>IFERROR(VLOOKUP($B610,[5]OAX!$B$51:$S$1085,14,0),0)</f>
        <v>0</v>
      </c>
      <c r="P610" s="409">
        <f t="shared" si="394"/>
        <v>0</v>
      </c>
      <c r="Q610" s="410" t="s">
        <v>59</v>
      </c>
      <c r="R610" s="411">
        <f>IFERROR(VLOOKUP($B610,[5]OAX!$B$51:$S$1085,17,0),0)</f>
        <v>0</v>
      </c>
      <c r="S610" s="411">
        <f>IFERROR(VLOOKUP($B610,[5]OAX!$B$51:$S$1085,18,0),0)</f>
        <v>0</v>
      </c>
      <c r="T610" s="409">
        <v>0</v>
      </c>
      <c r="U610" s="409">
        <v>0</v>
      </c>
      <c r="V610" s="409">
        <v>0</v>
      </c>
      <c r="W610" s="409">
        <v>0</v>
      </c>
      <c r="X610" s="409">
        <v>0</v>
      </c>
      <c r="Y610" s="409">
        <v>0</v>
      </c>
      <c r="Z610" s="409">
        <v>0</v>
      </c>
      <c r="AA610" s="409">
        <v>0</v>
      </c>
      <c r="AB610" s="409">
        <f t="shared" ref="AB610:AC612" si="414">N610+T610-X610</f>
        <v>0</v>
      </c>
      <c r="AC610" s="409">
        <f t="shared" si="414"/>
        <v>0</v>
      </c>
      <c r="AD610" s="409">
        <f t="shared" si="384"/>
        <v>0</v>
      </c>
      <c r="AE610" s="409">
        <v>0</v>
      </c>
      <c r="AF610" s="409">
        <v>0</v>
      </c>
      <c r="AG610" s="409">
        <f t="shared" si="385"/>
        <v>0</v>
      </c>
      <c r="AH610" s="409">
        <v>0</v>
      </c>
      <c r="AI610" s="409">
        <v>0</v>
      </c>
      <c r="AJ610" s="409">
        <f t="shared" si="386"/>
        <v>0</v>
      </c>
      <c r="AK610" s="409">
        <v>0</v>
      </c>
      <c r="AL610" s="409">
        <v>0</v>
      </c>
      <c r="AM610" s="409">
        <f t="shared" si="387"/>
        <v>0</v>
      </c>
      <c r="AN610" s="409">
        <v>0</v>
      </c>
      <c r="AO610" s="409">
        <v>0</v>
      </c>
      <c r="AP610" s="409">
        <f t="shared" si="388"/>
        <v>0</v>
      </c>
      <c r="AQ610" s="409">
        <f t="shared" ref="AQ610:AR612" si="415">AB610-AE610--AH610-AK610-AN610</f>
        <v>0</v>
      </c>
      <c r="AR610" s="409">
        <f t="shared" si="415"/>
        <v>0</v>
      </c>
      <c r="AS610" s="409">
        <f t="shared" si="389"/>
        <v>0</v>
      </c>
      <c r="AT610" s="409">
        <f t="shared" ref="AT610:AU612" si="416">R610+V610-Z610</f>
        <v>0</v>
      </c>
      <c r="AU610" s="409">
        <f t="shared" si="416"/>
        <v>0</v>
      </c>
      <c r="AV610" s="409">
        <v>0</v>
      </c>
      <c r="AW610" s="409">
        <v>0</v>
      </c>
      <c r="AX610" s="409">
        <v>0</v>
      </c>
      <c r="AY610" s="409">
        <v>0</v>
      </c>
      <c r="AZ610" s="409">
        <f t="shared" si="390"/>
        <v>0</v>
      </c>
      <c r="BA610" s="409">
        <f t="shared" si="390"/>
        <v>0</v>
      </c>
    </row>
    <row r="611" spans="1:53" ht="24.75" hidden="1">
      <c r="A611" s="271"/>
      <c r="B611" s="78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28">
        <v>2</v>
      </c>
      <c r="L611" s="428"/>
      <c r="M611" s="408" t="s">
        <v>500</v>
      </c>
      <c r="N611" s="409">
        <f>IFERROR(VLOOKUP($B611,[5]OAX!$B$51:$S$1085,13,0),0)</f>
        <v>0</v>
      </c>
      <c r="O611" s="409">
        <f>IFERROR(VLOOKUP($B611,[5]OAX!$B$51:$S$1085,14,0),0)</f>
        <v>0</v>
      </c>
      <c r="P611" s="409">
        <f t="shared" si="394"/>
        <v>0</v>
      </c>
      <c r="Q611" s="410" t="s">
        <v>59</v>
      </c>
      <c r="R611" s="411">
        <f>IFERROR(VLOOKUP($B611,[5]OAX!$B$51:$S$1085,17,0),0)</f>
        <v>0</v>
      </c>
      <c r="S611" s="411">
        <f>IFERROR(VLOOKUP($B611,[5]OAX!$B$51:$S$1085,18,0),0)</f>
        <v>0</v>
      </c>
      <c r="T611" s="409">
        <v>0</v>
      </c>
      <c r="U611" s="409">
        <v>0</v>
      </c>
      <c r="V611" s="409">
        <v>0</v>
      </c>
      <c r="W611" s="409">
        <v>0</v>
      </c>
      <c r="X611" s="409">
        <v>0</v>
      </c>
      <c r="Y611" s="409">
        <v>0</v>
      </c>
      <c r="Z611" s="409">
        <v>0</v>
      </c>
      <c r="AA611" s="409">
        <v>0</v>
      </c>
      <c r="AB611" s="409">
        <f t="shared" si="414"/>
        <v>0</v>
      </c>
      <c r="AC611" s="409">
        <f t="shared" si="414"/>
        <v>0</v>
      </c>
      <c r="AD611" s="409">
        <f t="shared" si="384"/>
        <v>0</v>
      </c>
      <c r="AE611" s="409">
        <v>0</v>
      </c>
      <c r="AF611" s="409">
        <v>0</v>
      </c>
      <c r="AG611" s="409">
        <f t="shared" si="385"/>
        <v>0</v>
      </c>
      <c r="AH611" s="409">
        <v>0</v>
      </c>
      <c r="AI611" s="409">
        <v>0</v>
      </c>
      <c r="AJ611" s="409">
        <f t="shared" si="386"/>
        <v>0</v>
      </c>
      <c r="AK611" s="409">
        <v>0</v>
      </c>
      <c r="AL611" s="409">
        <v>0</v>
      </c>
      <c r="AM611" s="409">
        <f t="shared" si="387"/>
        <v>0</v>
      </c>
      <c r="AN611" s="409">
        <v>0</v>
      </c>
      <c r="AO611" s="409">
        <v>0</v>
      </c>
      <c r="AP611" s="409">
        <f t="shared" si="388"/>
        <v>0</v>
      </c>
      <c r="AQ611" s="409">
        <f t="shared" si="415"/>
        <v>0</v>
      </c>
      <c r="AR611" s="409">
        <f t="shared" si="415"/>
        <v>0</v>
      </c>
      <c r="AS611" s="409">
        <f t="shared" si="389"/>
        <v>0</v>
      </c>
      <c r="AT611" s="409">
        <f t="shared" si="416"/>
        <v>0</v>
      </c>
      <c r="AU611" s="409">
        <f t="shared" si="416"/>
        <v>0</v>
      </c>
      <c r="AV611" s="409">
        <v>0</v>
      </c>
      <c r="AW611" s="409">
        <v>0</v>
      </c>
      <c r="AX611" s="409">
        <v>0</v>
      </c>
      <c r="AY611" s="409">
        <v>0</v>
      </c>
      <c r="AZ611" s="409">
        <f t="shared" si="390"/>
        <v>0</v>
      </c>
      <c r="BA611" s="409">
        <f t="shared" si="390"/>
        <v>0</v>
      </c>
    </row>
    <row r="612" spans="1:53" ht="24.75" hidden="1">
      <c r="A612" s="271"/>
      <c r="B612" s="78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28">
        <v>3</v>
      </c>
      <c r="L612" s="428"/>
      <c r="M612" s="408" t="s">
        <v>501</v>
      </c>
      <c r="N612" s="409">
        <f>IFERROR(VLOOKUP($B612,[5]OAX!$B$51:$S$1085,13,0),0)</f>
        <v>0</v>
      </c>
      <c r="O612" s="409">
        <f>IFERROR(VLOOKUP($B612,[5]OAX!$B$51:$S$1085,14,0),0)</f>
        <v>0</v>
      </c>
      <c r="P612" s="409">
        <f t="shared" si="394"/>
        <v>0</v>
      </c>
      <c r="Q612" s="410" t="s">
        <v>59</v>
      </c>
      <c r="R612" s="411">
        <f>IFERROR(VLOOKUP($B612,[5]OAX!$B$51:$S$1085,17,0),0)</f>
        <v>0</v>
      </c>
      <c r="S612" s="411">
        <f>IFERROR(VLOOKUP($B612,[5]OAX!$B$51:$S$1085,18,0),0)</f>
        <v>0</v>
      </c>
      <c r="T612" s="409">
        <v>0</v>
      </c>
      <c r="U612" s="409">
        <v>0</v>
      </c>
      <c r="V612" s="409">
        <v>0</v>
      </c>
      <c r="W612" s="409">
        <v>0</v>
      </c>
      <c r="X612" s="409">
        <v>0</v>
      </c>
      <c r="Y612" s="409">
        <v>0</v>
      </c>
      <c r="Z612" s="409">
        <v>0</v>
      </c>
      <c r="AA612" s="409">
        <v>0</v>
      </c>
      <c r="AB612" s="409">
        <f t="shared" si="414"/>
        <v>0</v>
      </c>
      <c r="AC612" s="409">
        <f t="shared" si="414"/>
        <v>0</v>
      </c>
      <c r="AD612" s="409">
        <f t="shared" si="384"/>
        <v>0</v>
      </c>
      <c r="AE612" s="409">
        <v>0</v>
      </c>
      <c r="AF612" s="409">
        <v>0</v>
      </c>
      <c r="AG612" s="409">
        <f t="shared" si="385"/>
        <v>0</v>
      </c>
      <c r="AH612" s="409">
        <v>0</v>
      </c>
      <c r="AI612" s="409">
        <v>0</v>
      </c>
      <c r="AJ612" s="409">
        <f t="shared" si="386"/>
        <v>0</v>
      </c>
      <c r="AK612" s="409">
        <v>0</v>
      </c>
      <c r="AL612" s="409">
        <v>0</v>
      </c>
      <c r="AM612" s="409">
        <f t="shared" si="387"/>
        <v>0</v>
      </c>
      <c r="AN612" s="409">
        <v>0</v>
      </c>
      <c r="AO612" s="409">
        <v>0</v>
      </c>
      <c r="AP612" s="409">
        <f t="shared" si="388"/>
        <v>0</v>
      </c>
      <c r="AQ612" s="409">
        <f t="shared" si="415"/>
        <v>0</v>
      </c>
      <c r="AR612" s="409">
        <f t="shared" si="415"/>
        <v>0</v>
      </c>
      <c r="AS612" s="409">
        <f t="shared" si="389"/>
        <v>0</v>
      </c>
      <c r="AT612" s="409">
        <f t="shared" si="416"/>
        <v>0</v>
      </c>
      <c r="AU612" s="409">
        <f t="shared" si="416"/>
        <v>0</v>
      </c>
      <c r="AV612" s="409">
        <v>0</v>
      </c>
      <c r="AW612" s="409">
        <v>0</v>
      </c>
      <c r="AX612" s="409">
        <v>0</v>
      </c>
      <c r="AY612" s="409">
        <v>0</v>
      </c>
      <c r="AZ612" s="409">
        <f t="shared" si="390"/>
        <v>0</v>
      </c>
      <c r="BA612" s="409">
        <f t="shared" si="390"/>
        <v>0</v>
      </c>
    </row>
    <row r="613" spans="1:53" ht="24.75" hidden="1">
      <c r="A613" s="271"/>
      <c r="B613" s="78" t="str">
        <f t="shared" si="405"/>
        <v>14750005100519</v>
      </c>
      <c r="C613" s="425">
        <v>2023</v>
      </c>
      <c r="D613" s="425">
        <v>20</v>
      </c>
      <c r="E613" s="425">
        <v>1</v>
      </c>
      <c r="F613" s="425">
        <v>4</v>
      </c>
      <c r="G613" s="425">
        <v>7</v>
      </c>
      <c r="H613" s="425">
        <v>5000</v>
      </c>
      <c r="I613" s="425">
        <v>5100</v>
      </c>
      <c r="J613" s="425">
        <v>519</v>
      </c>
      <c r="K613" s="474"/>
      <c r="L613" s="474"/>
      <c r="M613" s="402" t="s">
        <v>192</v>
      </c>
      <c r="N613" s="403">
        <f>+N614</f>
        <v>0</v>
      </c>
      <c r="O613" s="403">
        <f>+O614</f>
        <v>0</v>
      </c>
      <c r="P613" s="403">
        <f t="shared" si="394"/>
        <v>0</v>
      </c>
      <c r="Q613" s="404"/>
      <c r="R613" s="405"/>
      <c r="S613" s="405"/>
      <c r="T613" s="403">
        <f>+T614</f>
        <v>0</v>
      </c>
      <c r="U613" s="403">
        <f t="shared" ref="U613:AC613" si="417">+U614</f>
        <v>0</v>
      </c>
      <c r="V613" s="403">
        <f t="shared" si="417"/>
        <v>0</v>
      </c>
      <c r="W613" s="403">
        <f t="shared" si="417"/>
        <v>0</v>
      </c>
      <c r="X613" s="403">
        <f t="shared" si="417"/>
        <v>0</v>
      </c>
      <c r="Y613" s="403">
        <f t="shared" si="417"/>
        <v>0</v>
      </c>
      <c r="Z613" s="403">
        <f t="shared" si="417"/>
        <v>0</v>
      </c>
      <c r="AA613" s="403">
        <f t="shared" si="417"/>
        <v>0</v>
      </c>
      <c r="AB613" s="403">
        <f t="shared" si="417"/>
        <v>0</v>
      </c>
      <c r="AC613" s="403">
        <f t="shared" si="417"/>
        <v>0</v>
      </c>
      <c r="AD613" s="403">
        <f t="shared" si="384"/>
        <v>0</v>
      </c>
      <c r="AE613" s="403">
        <f>+AE614</f>
        <v>0</v>
      </c>
      <c r="AF613" s="403">
        <f>+AF614</f>
        <v>0</v>
      </c>
      <c r="AG613" s="403">
        <f t="shared" si="385"/>
        <v>0</v>
      </c>
      <c r="AH613" s="403">
        <f>+AH614</f>
        <v>0</v>
      </c>
      <c r="AI613" s="403">
        <f>+AI614</f>
        <v>0</v>
      </c>
      <c r="AJ613" s="403">
        <f t="shared" si="386"/>
        <v>0</v>
      </c>
      <c r="AK613" s="403">
        <f>+AK614</f>
        <v>0</v>
      </c>
      <c r="AL613" s="403">
        <f>+AL614</f>
        <v>0</v>
      </c>
      <c r="AM613" s="403">
        <f t="shared" si="387"/>
        <v>0</v>
      </c>
      <c r="AN613" s="403">
        <f>+AN614</f>
        <v>0</v>
      </c>
      <c r="AO613" s="403">
        <f>+AO614</f>
        <v>0</v>
      </c>
      <c r="AP613" s="403">
        <f t="shared" si="388"/>
        <v>0</v>
      </c>
      <c r="AQ613" s="403">
        <f>+AQ614</f>
        <v>0</v>
      </c>
      <c r="AR613" s="403">
        <f>+AR614</f>
        <v>0</v>
      </c>
      <c r="AS613" s="403">
        <f t="shared" si="389"/>
        <v>0</v>
      </c>
      <c r="AT613" s="403"/>
      <c r="AU613" s="403"/>
      <c r="AV613" s="403"/>
      <c r="AW613" s="403"/>
      <c r="AX613" s="403"/>
      <c r="AY613" s="403"/>
      <c r="AZ613" s="403"/>
      <c r="BA613" s="403"/>
    </row>
    <row r="614" spans="1:53" ht="24.75" hidden="1">
      <c r="A614" s="271"/>
      <c r="B614" s="78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28">
        <v>1</v>
      </c>
      <c r="L614" s="428"/>
      <c r="M614" s="408" t="s">
        <v>502</v>
      </c>
      <c r="N614" s="409">
        <f>IFERROR(VLOOKUP($B614,[5]OAX!$B$51:$S$1085,13,0),0)</f>
        <v>0</v>
      </c>
      <c r="O614" s="409">
        <f>IFERROR(VLOOKUP($B614,[5]OAX!$B$51:$S$1085,14,0),0)</f>
        <v>0</v>
      </c>
      <c r="P614" s="409">
        <f t="shared" si="394"/>
        <v>0</v>
      </c>
      <c r="Q614" s="410" t="s">
        <v>59</v>
      </c>
      <c r="R614" s="411">
        <f>IFERROR(VLOOKUP($B614,[5]OAX!$B$51:$S$1085,17,0),0)</f>
        <v>0</v>
      </c>
      <c r="S614" s="411">
        <f>IFERROR(VLOOKUP($B614,[5]OAX!$B$51:$S$1085,18,0),0)</f>
        <v>0</v>
      </c>
      <c r="T614" s="409">
        <v>0</v>
      </c>
      <c r="U614" s="409">
        <v>0</v>
      </c>
      <c r="V614" s="409">
        <v>0</v>
      </c>
      <c r="W614" s="409">
        <v>0</v>
      </c>
      <c r="X614" s="409">
        <v>0</v>
      </c>
      <c r="Y614" s="409">
        <v>0</v>
      </c>
      <c r="Z614" s="409">
        <v>0</v>
      </c>
      <c r="AA614" s="409">
        <v>0</v>
      </c>
      <c r="AB614" s="409">
        <f>N614+T614-X614</f>
        <v>0</v>
      </c>
      <c r="AC614" s="409">
        <f>O614+U614-Y614</f>
        <v>0</v>
      </c>
      <c r="AD614" s="409">
        <f t="shared" si="384"/>
        <v>0</v>
      </c>
      <c r="AE614" s="409">
        <v>0</v>
      </c>
      <c r="AF614" s="409">
        <v>0</v>
      </c>
      <c r="AG614" s="409">
        <f t="shared" si="385"/>
        <v>0</v>
      </c>
      <c r="AH614" s="409">
        <v>0</v>
      </c>
      <c r="AI614" s="409">
        <v>0</v>
      </c>
      <c r="AJ614" s="409">
        <f t="shared" si="386"/>
        <v>0</v>
      </c>
      <c r="AK614" s="409">
        <v>0</v>
      </c>
      <c r="AL614" s="409">
        <v>0</v>
      </c>
      <c r="AM614" s="409">
        <f t="shared" si="387"/>
        <v>0</v>
      </c>
      <c r="AN614" s="409">
        <v>0</v>
      </c>
      <c r="AO614" s="409">
        <v>0</v>
      </c>
      <c r="AP614" s="409">
        <f t="shared" si="388"/>
        <v>0</v>
      </c>
      <c r="AQ614" s="409">
        <f>AB614-AE614--AH614-AK614-AN614</f>
        <v>0</v>
      </c>
      <c r="AR614" s="409">
        <f>AC614-AF614--AI614-AL614-AO614</f>
        <v>0</v>
      </c>
      <c r="AS614" s="409">
        <f t="shared" si="389"/>
        <v>0</v>
      </c>
      <c r="AT614" s="409">
        <f>R614+V614-Z614</f>
        <v>0</v>
      </c>
      <c r="AU614" s="409">
        <f>S614+W614-AA614</f>
        <v>0</v>
      </c>
      <c r="AV614" s="409">
        <v>0</v>
      </c>
      <c r="AW614" s="409">
        <v>0</v>
      </c>
      <c r="AX614" s="409">
        <v>0</v>
      </c>
      <c r="AY614" s="409">
        <v>0</v>
      </c>
      <c r="AZ614" s="409">
        <f t="shared" si="390"/>
        <v>0</v>
      </c>
      <c r="BA614" s="409">
        <f t="shared" si="390"/>
        <v>0</v>
      </c>
    </row>
    <row r="615" spans="1:53" ht="24.75">
      <c r="A615" s="271"/>
      <c r="B615" s="78" t="str">
        <f t="shared" si="405"/>
        <v>14750005200</v>
      </c>
      <c r="C615" s="422">
        <v>2023</v>
      </c>
      <c r="D615" s="422">
        <v>20</v>
      </c>
      <c r="E615" s="422">
        <v>1</v>
      </c>
      <c r="F615" s="422">
        <v>4</v>
      </c>
      <c r="G615" s="422">
        <v>7</v>
      </c>
      <c r="H615" s="422">
        <v>5000</v>
      </c>
      <c r="I615" s="422">
        <v>5200</v>
      </c>
      <c r="J615" s="422"/>
      <c r="K615" s="473" t="s">
        <v>45</v>
      </c>
      <c r="L615" s="473"/>
      <c r="M615" s="396" t="s">
        <v>133</v>
      </c>
      <c r="N615" s="397">
        <f>+N616+N618+N620</f>
        <v>367000</v>
      </c>
      <c r="O615" s="397">
        <f>+O616+O618+O620</f>
        <v>0</v>
      </c>
      <c r="P615" s="397">
        <f t="shared" si="394"/>
        <v>367000</v>
      </c>
      <c r="Q615" s="398"/>
      <c r="R615" s="399"/>
      <c r="S615" s="399"/>
      <c r="T615" s="397">
        <f>+T616+T618+T620</f>
        <v>0</v>
      </c>
      <c r="U615" s="397">
        <f t="shared" ref="U615:AC615" si="418">+U616+U618+U620</f>
        <v>0</v>
      </c>
      <c r="V615" s="397">
        <f t="shared" si="418"/>
        <v>0</v>
      </c>
      <c r="W615" s="397">
        <f t="shared" si="418"/>
        <v>0</v>
      </c>
      <c r="X615" s="397">
        <f t="shared" si="418"/>
        <v>0</v>
      </c>
      <c r="Y615" s="397">
        <f t="shared" si="418"/>
        <v>0</v>
      </c>
      <c r="Z615" s="397">
        <f t="shared" si="418"/>
        <v>0</v>
      </c>
      <c r="AA615" s="397">
        <f t="shared" si="418"/>
        <v>0</v>
      </c>
      <c r="AB615" s="397">
        <f t="shared" si="418"/>
        <v>367000</v>
      </c>
      <c r="AC615" s="397">
        <f t="shared" si="418"/>
        <v>0</v>
      </c>
      <c r="AD615" s="397">
        <f t="shared" si="384"/>
        <v>367000</v>
      </c>
      <c r="AE615" s="397">
        <f>+AE616+AE618+AE620</f>
        <v>0</v>
      </c>
      <c r="AF615" s="397">
        <f>+AF616+AF618+AF620</f>
        <v>0</v>
      </c>
      <c r="AG615" s="397">
        <f t="shared" si="385"/>
        <v>0</v>
      </c>
      <c r="AH615" s="397">
        <f>+AH616+AH618+AH620</f>
        <v>0</v>
      </c>
      <c r="AI615" s="397">
        <f>+AI616+AI618+AI620</f>
        <v>0</v>
      </c>
      <c r="AJ615" s="397">
        <f t="shared" si="386"/>
        <v>0</v>
      </c>
      <c r="AK615" s="397">
        <f>+AK616+AK618+AK620</f>
        <v>0</v>
      </c>
      <c r="AL615" s="397">
        <f>+AL616+AL618+AL620</f>
        <v>0</v>
      </c>
      <c r="AM615" s="397">
        <f t="shared" si="387"/>
        <v>0</v>
      </c>
      <c r="AN615" s="397">
        <f>+AN616+AN618+AN620</f>
        <v>0</v>
      </c>
      <c r="AO615" s="397">
        <f>+AO616+AO618+AO620</f>
        <v>0</v>
      </c>
      <c r="AP615" s="397">
        <f t="shared" si="388"/>
        <v>0</v>
      </c>
      <c r="AQ615" s="397">
        <f>+AQ616+AQ618+AQ620</f>
        <v>367000</v>
      </c>
      <c r="AR615" s="397">
        <f>+AR616+AR618+AR620</f>
        <v>0</v>
      </c>
      <c r="AS615" s="397">
        <f t="shared" si="389"/>
        <v>367000</v>
      </c>
      <c r="AT615" s="397"/>
      <c r="AU615" s="397"/>
      <c r="AV615" s="397"/>
      <c r="AW615" s="397"/>
      <c r="AX615" s="397"/>
      <c r="AY615" s="397"/>
      <c r="AZ615" s="397"/>
      <c r="BA615" s="397"/>
    </row>
    <row r="616" spans="1:53" ht="24.75" hidden="1">
      <c r="A616" s="271"/>
      <c r="B616" s="78" t="str">
        <f t="shared" si="405"/>
        <v>14750005200521</v>
      </c>
      <c r="C616" s="425">
        <v>2023</v>
      </c>
      <c r="D616" s="425">
        <v>20</v>
      </c>
      <c r="E616" s="425">
        <v>1</v>
      </c>
      <c r="F616" s="425">
        <v>4</v>
      </c>
      <c r="G616" s="425">
        <v>7</v>
      </c>
      <c r="H616" s="425">
        <v>5000</v>
      </c>
      <c r="I616" s="425">
        <v>5200</v>
      </c>
      <c r="J616" s="425">
        <v>521</v>
      </c>
      <c r="K616" s="474"/>
      <c r="L616" s="474"/>
      <c r="M616" s="402" t="s">
        <v>195</v>
      </c>
      <c r="N616" s="403">
        <f>+N617</f>
        <v>0</v>
      </c>
      <c r="O616" s="403">
        <f>+O617</f>
        <v>0</v>
      </c>
      <c r="P616" s="403">
        <f t="shared" si="394"/>
        <v>0</v>
      </c>
      <c r="Q616" s="404"/>
      <c r="R616" s="405"/>
      <c r="S616" s="405"/>
      <c r="T616" s="403">
        <f>+T617</f>
        <v>0</v>
      </c>
      <c r="U616" s="403">
        <f t="shared" ref="U616:AC616" si="419">+U617</f>
        <v>0</v>
      </c>
      <c r="V616" s="403">
        <f t="shared" si="419"/>
        <v>0</v>
      </c>
      <c r="W616" s="403">
        <f t="shared" si="419"/>
        <v>0</v>
      </c>
      <c r="X616" s="403">
        <f t="shared" si="419"/>
        <v>0</v>
      </c>
      <c r="Y616" s="403">
        <f t="shared" si="419"/>
        <v>0</v>
      </c>
      <c r="Z616" s="403">
        <f t="shared" si="419"/>
        <v>0</v>
      </c>
      <c r="AA616" s="403">
        <f t="shared" si="419"/>
        <v>0</v>
      </c>
      <c r="AB616" s="403">
        <f t="shared" si="419"/>
        <v>0</v>
      </c>
      <c r="AC616" s="403">
        <f t="shared" si="419"/>
        <v>0</v>
      </c>
      <c r="AD616" s="403">
        <f t="shared" si="384"/>
        <v>0</v>
      </c>
      <c r="AE616" s="403">
        <f>+AE617</f>
        <v>0</v>
      </c>
      <c r="AF616" s="403">
        <f>+AF617</f>
        <v>0</v>
      </c>
      <c r="AG616" s="403">
        <f t="shared" si="385"/>
        <v>0</v>
      </c>
      <c r="AH616" s="403">
        <f>+AH617</f>
        <v>0</v>
      </c>
      <c r="AI616" s="403">
        <f>+AI617</f>
        <v>0</v>
      </c>
      <c r="AJ616" s="403">
        <f t="shared" si="386"/>
        <v>0</v>
      </c>
      <c r="AK616" s="403">
        <f>+AK617</f>
        <v>0</v>
      </c>
      <c r="AL616" s="403">
        <f>+AL617</f>
        <v>0</v>
      </c>
      <c r="AM616" s="403">
        <f t="shared" si="387"/>
        <v>0</v>
      </c>
      <c r="AN616" s="403">
        <f>+AN617</f>
        <v>0</v>
      </c>
      <c r="AO616" s="403">
        <f>+AO617</f>
        <v>0</v>
      </c>
      <c r="AP616" s="403">
        <f t="shared" si="388"/>
        <v>0</v>
      </c>
      <c r="AQ616" s="403">
        <f>+AQ617</f>
        <v>0</v>
      </c>
      <c r="AR616" s="403">
        <f>+AR617</f>
        <v>0</v>
      </c>
      <c r="AS616" s="403">
        <f t="shared" si="389"/>
        <v>0</v>
      </c>
      <c r="AT616" s="403"/>
      <c r="AU616" s="403"/>
      <c r="AV616" s="403"/>
      <c r="AW616" s="403"/>
      <c r="AX616" s="403"/>
      <c r="AY616" s="403"/>
      <c r="AZ616" s="403"/>
      <c r="BA616" s="403"/>
    </row>
    <row r="617" spans="1:53" ht="24.75" hidden="1">
      <c r="A617" s="271"/>
      <c r="B617" s="78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28">
        <v>1</v>
      </c>
      <c r="L617" s="428"/>
      <c r="M617" s="408" t="s">
        <v>503</v>
      </c>
      <c r="N617" s="409">
        <f>IFERROR(VLOOKUP($B617,[5]OAX!$B$51:$S$1085,13,0),0)</f>
        <v>0</v>
      </c>
      <c r="O617" s="409">
        <f>IFERROR(VLOOKUP($B617,[5]OAX!$B$51:$S$1085,14,0),0)</f>
        <v>0</v>
      </c>
      <c r="P617" s="409">
        <f t="shared" si="394"/>
        <v>0</v>
      </c>
      <c r="Q617" s="410" t="s">
        <v>59</v>
      </c>
      <c r="R617" s="411">
        <f>IFERROR(VLOOKUP($B617,[5]OAX!$B$51:$S$1085,17,0),0)</f>
        <v>0</v>
      </c>
      <c r="S617" s="411">
        <f>IFERROR(VLOOKUP($B617,[5]OAX!$B$51:$S$1085,18,0),0)</f>
        <v>0</v>
      </c>
      <c r="T617" s="409">
        <v>0</v>
      </c>
      <c r="U617" s="409">
        <v>0</v>
      </c>
      <c r="V617" s="409">
        <v>0</v>
      </c>
      <c r="W617" s="409">
        <v>0</v>
      </c>
      <c r="X617" s="409">
        <v>0</v>
      </c>
      <c r="Y617" s="409">
        <v>0</v>
      </c>
      <c r="Z617" s="409">
        <v>0</v>
      </c>
      <c r="AA617" s="409">
        <v>0</v>
      </c>
      <c r="AB617" s="409">
        <f>N617+T617-X617</f>
        <v>0</v>
      </c>
      <c r="AC617" s="409">
        <f>O617+U617-Y617</f>
        <v>0</v>
      </c>
      <c r="AD617" s="409">
        <f t="shared" si="384"/>
        <v>0</v>
      </c>
      <c r="AE617" s="409">
        <v>0</v>
      </c>
      <c r="AF617" s="409">
        <v>0</v>
      </c>
      <c r="AG617" s="409">
        <f t="shared" si="385"/>
        <v>0</v>
      </c>
      <c r="AH617" s="409">
        <v>0</v>
      </c>
      <c r="AI617" s="409">
        <v>0</v>
      </c>
      <c r="AJ617" s="409">
        <f t="shared" si="386"/>
        <v>0</v>
      </c>
      <c r="AK617" s="409">
        <v>0</v>
      </c>
      <c r="AL617" s="409">
        <v>0</v>
      </c>
      <c r="AM617" s="409">
        <f t="shared" si="387"/>
        <v>0</v>
      </c>
      <c r="AN617" s="409">
        <v>0</v>
      </c>
      <c r="AO617" s="409">
        <v>0</v>
      </c>
      <c r="AP617" s="409">
        <f t="shared" si="388"/>
        <v>0</v>
      </c>
      <c r="AQ617" s="409">
        <f>AB617-AE617--AH617-AK617-AN617</f>
        <v>0</v>
      </c>
      <c r="AR617" s="409">
        <f>AC617-AF617--AI617-AL617-AO617</f>
        <v>0</v>
      </c>
      <c r="AS617" s="409">
        <f t="shared" si="389"/>
        <v>0</v>
      </c>
      <c r="AT617" s="409">
        <f>R617+V617-Z617</f>
        <v>0</v>
      </c>
      <c r="AU617" s="409">
        <f>S617+W617-AA617</f>
        <v>0</v>
      </c>
      <c r="AV617" s="409">
        <v>0</v>
      </c>
      <c r="AW617" s="409">
        <v>0</v>
      </c>
      <c r="AX617" s="409">
        <v>0</v>
      </c>
      <c r="AY617" s="409">
        <v>0</v>
      </c>
      <c r="AZ617" s="409">
        <f t="shared" si="390"/>
        <v>0</v>
      </c>
      <c r="BA617" s="409">
        <f t="shared" si="390"/>
        <v>0</v>
      </c>
    </row>
    <row r="618" spans="1:53" ht="24.75" hidden="1">
      <c r="A618" s="271"/>
      <c r="B618" s="78" t="str">
        <f t="shared" si="405"/>
        <v>14750005200523</v>
      </c>
      <c r="C618" s="425">
        <v>2023</v>
      </c>
      <c r="D618" s="425">
        <v>20</v>
      </c>
      <c r="E618" s="425">
        <v>1</v>
      </c>
      <c r="F618" s="425">
        <v>4</v>
      </c>
      <c r="G618" s="425">
        <v>7</v>
      </c>
      <c r="H618" s="425">
        <v>5000</v>
      </c>
      <c r="I618" s="425">
        <v>5200</v>
      </c>
      <c r="J618" s="425">
        <v>523</v>
      </c>
      <c r="K618" s="474"/>
      <c r="L618" s="474"/>
      <c r="M618" s="402" t="s">
        <v>134</v>
      </c>
      <c r="N618" s="403">
        <f>+N619</f>
        <v>0</v>
      </c>
      <c r="O618" s="403">
        <f>+O619</f>
        <v>0</v>
      </c>
      <c r="P618" s="403">
        <f t="shared" si="394"/>
        <v>0</v>
      </c>
      <c r="Q618" s="404"/>
      <c r="R618" s="405"/>
      <c r="S618" s="405"/>
      <c r="T618" s="403">
        <f>+T619</f>
        <v>0</v>
      </c>
      <c r="U618" s="403">
        <f t="shared" ref="U618:AC618" si="420">+U619</f>
        <v>0</v>
      </c>
      <c r="V618" s="403">
        <f t="shared" si="420"/>
        <v>0</v>
      </c>
      <c r="W618" s="403">
        <f t="shared" si="420"/>
        <v>0</v>
      </c>
      <c r="X618" s="403">
        <f t="shared" si="420"/>
        <v>0</v>
      </c>
      <c r="Y618" s="403">
        <f t="shared" si="420"/>
        <v>0</v>
      </c>
      <c r="Z618" s="403">
        <f t="shared" si="420"/>
        <v>0</v>
      </c>
      <c r="AA618" s="403">
        <f t="shared" si="420"/>
        <v>0</v>
      </c>
      <c r="AB618" s="403">
        <f t="shared" si="420"/>
        <v>0</v>
      </c>
      <c r="AC618" s="403">
        <f t="shared" si="420"/>
        <v>0</v>
      </c>
      <c r="AD618" s="403">
        <f t="shared" si="384"/>
        <v>0</v>
      </c>
      <c r="AE618" s="403">
        <f>+AE619</f>
        <v>0</v>
      </c>
      <c r="AF618" s="403">
        <f>+AF619</f>
        <v>0</v>
      </c>
      <c r="AG618" s="403">
        <f t="shared" si="385"/>
        <v>0</v>
      </c>
      <c r="AH618" s="403">
        <f>+AH619</f>
        <v>0</v>
      </c>
      <c r="AI618" s="403">
        <f>+AI619</f>
        <v>0</v>
      </c>
      <c r="AJ618" s="403">
        <f t="shared" si="386"/>
        <v>0</v>
      </c>
      <c r="AK618" s="403">
        <f>+AK619</f>
        <v>0</v>
      </c>
      <c r="AL618" s="403">
        <f>+AL619</f>
        <v>0</v>
      </c>
      <c r="AM618" s="403">
        <f t="shared" si="387"/>
        <v>0</v>
      </c>
      <c r="AN618" s="403">
        <f>+AN619</f>
        <v>0</v>
      </c>
      <c r="AO618" s="403">
        <f>+AO619</f>
        <v>0</v>
      </c>
      <c r="AP618" s="403">
        <f t="shared" si="388"/>
        <v>0</v>
      </c>
      <c r="AQ618" s="403">
        <f>+AQ619</f>
        <v>0</v>
      </c>
      <c r="AR618" s="403">
        <f>+AR619</f>
        <v>0</v>
      </c>
      <c r="AS618" s="403">
        <f t="shared" si="389"/>
        <v>0</v>
      </c>
      <c r="AT618" s="403"/>
      <c r="AU618" s="403"/>
      <c r="AV618" s="403"/>
      <c r="AW618" s="403"/>
      <c r="AX618" s="403"/>
      <c r="AY618" s="403"/>
      <c r="AZ618" s="403"/>
      <c r="BA618" s="403"/>
    </row>
    <row r="619" spans="1:53" ht="24.75" hidden="1">
      <c r="A619" s="271"/>
      <c r="B619" s="78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28">
        <v>1</v>
      </c>
      <c r="L619" s="428"/>
      <c r="M619" s="408" t="s">
        <v>138</v>
      </c>
      <c r="N619" s="409">
        <f>IFERROR(VLOOKUP($B619,[5]OAX!$B$51:$S$1085,13,0),0)</f>
        <v>0</v>
      </c>
      <c r="O619" s="409">
        <f>IFERROR(VLOOKUP($B619,[5]OAX!$B$51:$S$1085,14,0),0)</f>
        <v>0</v>
      </c>
      <c r="P619" s="409">
        <f t="shared" si="394"/>
        <v>0</v>
      </c>
      <c r="Q619" s="410" t="s">
        <v>59</v>
      </c>
      <c r="R619" s="411">
        <f>IFERROR(VLOOKUP($B619,[5]OAX!$B$51:$S$1085,17,0),0)</f>
        <v>0</v>
      </c>
      <c r="S619" s="411">
        <f>IFERROR(VLOOKUP($B619,[5]OAX!$B$51:$S$1085,18,0),0)</f>
        <v>0</v>
      </c>
      <c r="T619" s="409">
        <v>0</v>
      </c>
      <c r="U619" s="409">
        <v>0</v>
      </c>
      <c r="V619" s="409">
        <v>0</v>
      </c>
      <c r="W619" s="409">
        <v>0</v>
      </c>
      <c r="X619" s="409">
        <v>0</v>
      </c>
      <c r="Y619" s="409">
        <v>0</v>
      </c>
      <c r="Z619" s="409">
        <v>0</v>
      </c>
      <c r="AA619" s="409">
        <v>0</v>
      </c>
      <c r="AB619" s="409">
        <f>N619+T619-X619</f>
        <v>0</v>
      </c>
      <c r="AC619" s="409">
        <f>O619+U619-Y619</f>
        <v>0</v>
      </c>
      <c r="AD619" s="409">
        <f t="shared" si="384"/>
        <v>0</v>
      </c>
      <c r="AE619" s="409">
        <v>0</v>
      </c>
      <c r="AF619" s="409">
        <v>0</v>
      </c>
      <c r="AG619" s="409">
        <f t="shared" si="385"/>
        <v>0</v>
      </c>
      <c r="AH619" s="409">
        <v>0</v>
      </c>
      <c r="AI619" s="409">
        <v>0</v>
      </c>
      <c r="AJ619" s="409">
        <f t="shared" si="386"/>
        <v>0</v>
      </c>
      <c r="AK619" s="409">
        <v>0</v>
      </c>
      <c r="AL619" s="409">
        <v>0</v>
      </c>
      <c r="AM619" s="409">
        <f t="shared" si="387"/>
        <v>0</v>
      </c>
      <c r="AN619" s="409">
        <v>0</v>
      </c>
      <c r="AO619" s="409">
        <v>0</v>
      </c>
      <c r="AP619" s="409">
        <f t="shared" si="388"/>
        <v>0</v>
      </c>
      <c r="AQ619" s="409">
        <f>AB619-AE619--AH619-AK619-AN619</f>
        <v>0</v>
      </c>
      <c r="AR619" s="409">
        <f>AC619-AF619--AI619-AL619-AO619</f>
        <v>0</v>
      </c>
      <c r="AS619" s="409">
        <f t="shared" si="389"/>
        <v>0</v>
      </c>
      <c r="AT619" s="409">
        <f>R619+V619-Z619</f>
        <v>0</v>
      </c>
      <c r="AU619" s="409">
        <f>S619+W619-AA619</f>
        <v>0</v>
      </c>
      <c r="AV619" s="409">
        <v>0</v>
      </c>
      <c r="AW619" s="409">
        <v>0</v>
      </c>
      <c r="AX619" s="409">
        <v>0</v>
      </c>
      <c r="AY619" s="409">
        <v>0</v>
      </c>
      <c r="AZ619" s="409">
        <f t="shared" si="390"/>
        <v>0</v>
      </c>
      <c r="BA619" s="409">
        <f t="shared" si="390"/>
        <v>0</v>
      </c>
    </row>
    <row r="620" spans="1:53" ht="24.75">
      <c r="A620" s="271"/>
      <c r="B620" s="78" t="str">
        <f t="shared" si="405"/>
        <v>14750005200529</v>
      </c>
      <c r="C620" s="425">
        <v>2023</v>
      </c>
      <c r="D620" s="425">
        <v>20</v>
      </c>
      <c r="E620" s="425">
        <v>1</v>
      </c>
      <c r="F620" s="425">
        <v>4</v>
      </c>
      <c r="G620" s="425">
        <v>7</v>
      </c>
      <c r="H620" s="425">
        <v>5000</v>
      </c>
      <c r="I620" s="425">
        <v>5200</v>
      </c>
      <c r="J620" s="425">
        <v>529</v>
      </c>
      <c r="K620" s="474"/>
      <c r="L620" s="474"/>
      <c r="M620" s="402" t="s">
        <v>504</v>
      </c>
      <c r="N620" s="403">
        <f>+N621</f>
        <v>367000</v>
      </c>
      <c r="O620" s="403">
        <f>+O621</f>
        <v>0</v>
      </c>
      <c r="P620" s="403">
        <f t="shared" si="394"/>
        <v>367000</v>
      </c>
      <c r="Q620" s="404"/>
      <c r="R620" s="405"/>
      <c r="S620" s="405"/>
      <c r="T620" s="403">
        <f t="shared" ref="T620:AC620" si="421">+T621</f>
        <v>0</v>
      </c>
      <c r="U620" s="403">
        <f t="shared" si="421"/>
        <v>0</v>
      </c>
      <c r="V620" s="403">
        <f t="shared" si="421"/>
        <v>0</v>
      </c>
      <c r="W620" s="403">
        <f t="shared" si="421"/>
        <v>0</v>
      </c>
      <c r="X620" s="403">
        <f t="shared" si="421"/>
        <v>0</v>
      </c>
      <c r="Y620" s="403">
        <f t="shared" si="421"/>
        <v>0</v>
      </c>
      <c r="Z620" s="403">
        <f t="shared" si="421"/>
        <v>0</v>
      </c>
      <c r="AA620" s="403">
        <f t="shared" si="421"/>
        <v>0</v>
      </c>
      <c r="AB620" s="403">
        <f t="shared" si="421"/>
        <v>367000</v>
      </c>
      <c r="AC620" s="403">
        <f t="shared" si="421"/>
        <v>0</v>
      </c>
      <c r="AD620" s="403">
        <f t="shared" si="384"/>
        <v>367000</v>
      </c>
      <c r="AE620" s="403">
        <f>+AE621</f>
        <v>0</v>
      </c>
      <c r="AF620" s="403">
        <f>+AF621</f>
        <v>0</v>
      </c>
      <c r="AG620" s="403">
        <f t="shared" si="385"/>
        <v>0</v>
      </c>
      <c r="AH620" s="403">
        <f>+AH621</f>
        <v>0</v>
      </c>
      <c r="AI620" s="403">
        <f>+AI621</f>
        <v>0</v>
      </c>
      <c r="AJ620" s="403">
        <f t="shared" si="386"/>
        <v>0</v>
      </c>
      <c r="AK620" s="403">
        <f>+AK621</f>
        <v>0</v>
      </c>
      <c r="AL620" s="403">
        <f>+AL621</f>
        <v>0</v>
      </c>
      <c r="AM620" s="403">
        <f t="shared" si="387"/>
        <v>0</v>
      </c>
      <c r="AN620" s="403">
        <f>+AN621</f>
        <v>0</v>
      </c>
      <c r="AO620" s="403">
        <f>+AO621</f>
        <v>0</v>
      </c>
      <c r="AP620" s="403">
        <f t="shared" si="388"/>
        <v>0</v>
      </c>
      <c r="AQ620" s="403">
        <f>+AQ621</f>
        <v>367000</v>
      </c>
      <c r="AR620" s="403">
        <f>+AR621</f>
        <v>0</v>
      </c>
      <c r="AS620" s="403">
        <f t="shared" si="389"/>
        <v>367000</v>
      </c>
      <c r="AT620" s="403"/>
      <c r="AU620" s="403"/>
      <c r="AV620" s="403"/>
      <c r="AW620" s="403"/>
      <c r="AX620" s="403"/>
      <c r="AY620" s="403"/>
      <c r="AZ620" s="403"/>
      <c r="BA620" s="403"/>
    </row>
    <row r="621" spans="1:53" ht="24.75">
      <c r="A621" s="271"/>
      <c r="B621" s="78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28">
        <v>1</v>
      </c>
      <c r="L621" s="428"/>
      <c r="M621" s="408" t="s">
        <v>504</v>
      </c>
      <c r="N621" s="409">
        <f>SUM(N622:N631)</f>
        <v>367000</v>
      </c>
      <c r="O621" s="409">
        <f>SUM(O622:O631)</f>
        <v>0</v>
      </c>
      <c r="P621" s="409">
        <f t="shared" si="394"/>
        <v>367000</v>
      </c>
      <c r="Q621" s="410"/>
      <c r="R621" s="475"/>
      <c r="S621" s="475"/>
      <c r="T621" s="409">
        <f t="shared" ref="T621:AC621" si="422">SUM(T622:T631)</f>
        <v>0</v>
      </c>
      <c r="U621" s="409">
        <f t="shared" si="422"/>
        <v>0</v>
      </c>
      <c r="V621" s="409">
        <f t="shared" si="422"/>
        <v>0</v>
      </c>
      <c r="W621" s="409">
        <f t="shared" si="422"/>
        <v>0</v>
      </c>
      <c r="X621" s="409">
        <f t="shared" si="422"/>
        <v>0</v>
      </c>
      <c r="Y621" s="409">
        <f t="shared" si="422"/>
        <v>0</v>
      </c>
      <c r="Z621" s="409">
        <f t="shared" si="422"/>
        <v>0</v>
      </c>
      <c r="AA621" s="409">
        <f t="shared" si="422"/>
        <v>0</v>
      </c>
      <c r="AB621" s="409">
        <f t="shared" si="422"/>
        <v>367000</v>
      </c>
      <c r="AC621" s="409">
        <f t="shared" si="422"/>
        <v>0</v>
      </c>
      <c r="AD621" s="409">
        <f t="shared" si="384"/>
        <v>367000</v>
      </c>
      <c r="AE621" s="409">
        <f>SUM(AE622:AE631)</f>
        <v>0</v>
      </c>
      <c r="AF621" s="409">
        <f>SUM(AF622:AF631)</f>
        <v>0</v>
      </c>
      <c r="AG621" s="409">
        <f t="shared" si="385"/>
        <v>0</v>
      </c>
      <c r="AH621" s="409">
        <f>SUM(AH622:AH631)</f>
        <v>0</v>
      </c>
      <c r="AI621" s="409">
        <f>SUM(AI622:AI631)</f>
        <v>0</v>
      </c>
      <c r="AJ621" s="409">
        <f t="shared" si="386"/>
        <v>0</v>
      </c>
      <c r="AK621" s="409">
        <f>SUM(AK622:AK631)</f>
        <v>0</v>
      </c>
      <c r="AL621" s="409">
        <f>SUM(AL622:AL631)</f>
        <v>0</v>
      </c>
      <c r="AM621" s="409">
        <f t="shared" si="387"/>
        <v>0</v>
      </c>
      <c r="AN621" s="409">
        <f>SUM(AN622:AN631)</f>
        <v>0</v>
      </c>
      <c r="AO621" s="409">
        <f>SUM(AO622:AO631)</f>
        <v>0</v>
      </c>
      <c r="AP621" s="409">
        <f t="shared" si="388"/>
        <v>0</v>
      </c>
      <c r="AQ621" s="409">
        <f>SUM(AQ622:AQ631)</f>
        <v>367000</v>
      </c>
      <c r="AR621" s="409">
        <f t="shared" ref="AR621:AR631" si="423">AC621-AF621--AI621-AL621-AO621</f>
        <v>0</v>
      </c>
      <c r="AS621" s="409">
        <f t="shared" si="389"/>
        <v>367000</v>
      </c>
      <c r="AT621" s="409">
        <f t="shared" ref="AT621:AU631" si="424">R621+V621-Z621</f>
        <v>0</v>
      </c>
      <c r="AU621" s="409">
        <f t="shared" si="424"/>
        <v>0</v>
      </c>
      <c r="AV621" s="409">
        <v>0</v>
      </c>
      <c r="AW621" s="409">
        <v>0</v>
      </c>
      <c r="AX621" s="409">
        <v>0</v>
      </c>
      <c r="AY621" s="409">
        <v>0</v>
      </c>
      <c r="AZ621" s="409">
        <f t="shared" si="390"/>
        <v>0</v>
      </c>
      <c r="BA621" s="409">
        <f t="shared" si="390"/>
        <v>0</v>
      </c>
    </row>
    <row r="622" spans="1:53" ht="24.75">
      <c r="A622" s="271"/>
      <c r="B622" s="78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76">
        <v>1001</v>
      </c>
      <c r="L622" s="476"/>
      <c r="M622" s="408" t="s">
        <v>505</v>
      </c>
      <c r="N622" s="409">
        <f>IFERROR(VLOOKUP($B622,[5]OAX!$B$51:$S$1085,13,0),0)</f>
        <v>300000</v>
      </c>
      <c r="O622" s="409">
        <f>IFERROR(VLOOKUP($B622,[5]OAX!$B$51:$S$1085,14,0),0)</f>
        <v>0</v>
      </c>
      <c r="P622" s="409">
        <f t="shared" si="394"/>
        <v>300000</v>
      </c>
      <c r="Q622" s="410" t="s">
        <v>59</v>
      </c>
      <c r="R622" s="411">
        <f>IFERROR(VLOOKUP($B622,[5]OAX!$B$51:$S$1085,17,0),0)</f>
        <v>100</v>
      </c>
      <c r="S622" s="411">
        <f>IFERROR(VLOOKUP($B622,[5]OAX!$B$51:$S$1085,18,0),0)</f>
        <v>0</v>
      </c>
      <c r="T622" s="409">
        <v>0</v>
      </c>
      <c r="U622" s="409">
        <v>0</v>
      </c>
      <c r="V622" s="409">
        <v>0</v>
      </c>
      <c r="W622" s="409">
        <v>0</v>
      </c>
      <c r="X622" s="409">
        <v>0</v>
      </c>
      <c r="Y622" s="409">
        <v>0</v>
      </c>
      <c r="Z622" s="409">
        <v>0</v>
      </c>
      <c r="AA622" s="409">
        <v>0</v>
      </c>
      <c r="AB622" s="409">
        <f t="shared" ref="AB622:AC631" si="425">N622+T622-X622</f>
        <v>300000</v>
      </c>
      <c r="AC622" s="409">
        <f t="shared" si="425"/>
        <v>0</v>
      </c>
      <c r="AD622" s="409">
        <f t="shared" si="384"/>
        <v>300000</v>
      </c>
      <c r="AE622" s="409">
        <v>0</v>
      </c>
      <c r="AF622" s="409">
        <v>0</v>
      </c>
      <c r="AG622" s="409">
        <f t="shared" si="385"/>
        <v>0</v>
      </c>
      <c r="AH622" s="409">
        <v>0</v>
      </c>
      <c r="AI622" s="409">
        <v>0</v>
      </c>
      <c r="AJ622" s="409">
        <f t="shared" si="386"/>
        <v>0</v>
      </c>
      <c r="AK622" s="409">
        <v>0</v>
      </c>
      <c r="AL622" s="409">
        <v>0</v>
      </c>
      <c r="AM622" s="409">
        <f t="shared" si="387"/>
        <v>0</v>
      </c>
      <c r="AN622" s="409">
        <v>0</v>
      </c>
      <c r="AO622" s="409">
        <v>0</v>
      </c>
      <c r="AP622" s="409">
        <f t="shared" si="388"/>
        <v>0</v>
      </c>
      <c r="AQ622" s="409">
        <f t="shared" ref="AQ622:AQ631" si="426">AB622-AE622--AH622-AK622-AN622</f>
        <v>300000</v>
      </c>
      <c r="AR622" s="409">
        <f t="shared" si="423"/>
        <v>0</v>
      </c>
      <c r="AS622" s="409">
        <f t="shared" si="389"/>
        <v>300000</v>
      </c>
      <c r="AT622" s="409">
        <f t="shared" si="424"/>
        <v>100</v>
      </c>
      <c r="AU622" s="409">
        <f t="shared" si="424"/>
        <v>0</v>
      </c>
      <c r="AV622" s="409">
        <v>0</v>
      </c>
      <c r="AW622" s="409">
        <v>0</v>
      </c>
      <c r="AX622" s="409">
        <v>0</v>
      </c>
      <c r="AY622" s="409">
        <v>0</v>
      </c>
      <c r="AZ622" s="409">
        <f t="shared" si="390"/>
        <v>100</v>
      </c>
      <c r="BA622" s="409">
        <f t="shared" si="390"/>
        <v>0</v>
      </c>
    </row>
    <row r="623" spans="1:53" ht="24.75">
      <c r="A623" s="271"/>
      <c r="B623" s="78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76">
        <v>1002</v>
      </c>
      <c r="L623" s="476"/>
      <c r="M623" s="408" t="s">
        <v>506</v>
      </c>
      <c r="N623" s="409">
        <f>IFERROR(VLOOKUP($B623,[5]OAX!$B$51:$S$1085,13,0),0)</f>
        <v>32000</v>
      </c>
      <c r="O623" s="409">
        <f>IFERROR(VLOOKUP($B623,[5]OAX!$B$51:$S$1085,14,0),0)</f>
        <v>0</v>
      </c>
      <c r="P623" s="409">
        <f t="shared" si="394"/>
        <v>32000</v>
      </c>
      <c r="Q623" s="410" t="s">
        <v>59</v>
      </c>
      <c r="R623" s="411">
        <f>IFERROR(VLOOKUP($B623,[5]OAX!$B$51:$S$1085,17,0),0)</f>
        <v>8</v>
      </c>
      <c r="S623" s="411">
        <f>IFERROR(VLOOKUP($B623,[5]OAX!$B$51:$S$1085,18,0),0)</f>
        <v>0</v>
      </c>
      <c r="T623" s="409">
        <v>0</v>
      </c>
      <c r="U623" s="409">
        <v>0</v>
      </c>
      <c r="V623" s="409">
        <v>0</v>
      </c>
      <c r="W623" s="409">
        <v>0</v>
      </c>
      <c r="X623" s="409">
        <v>0</v>
      </c>
      <c r="Y623" s="409">
        <v>0</v>
      </c>
      <c r="Z623" s="409">
        <v>0</v>
      </c>
      <c r="AA623" s="409">
        <v>0</v>
      </c>
      <c r="AB623" s="409">
        <f t="shared" si="425"/>
        <v>32000</v>
      </c>
      <c r="AC623" s="409">
        <f t="shared" si="425"/>
        <v>0</v>
      </c>
      <c r="AD623" s="409">
        <f t="shared" si="384"/>
        <v>32000</v>
      </c>
      <c r="AE623" s="409">
        <v>0</v>
      </c>
      <c r="AF623" s="409">
        <v>0</v>
      </c>
      <c r="AG623" s="409">
        <f t="shared" si="385"/>
        <v>0</v>
      </c>
      <c r="AH623" s="409">
        <v>0</v>
      </c>
      <c r="AI623" s="409">
        <v>0</v>
      </c>
      <c r="AJ623" s="409">
        <f t="shared" si="386"/>
        <v>0</v>
      </c>
      <c r="AK623" s="409">
        <v>0</v>
      </c>
      <c r="AL623" s="409">
        <v>0</v>
      </c>
      <c r="AM623" s="409">
        <f t="shared" si="387"/>
        <v>0</v>
      </c>
      <c r="AN623" s="409">
        <v>0</v>
      </c>
      <c r="AO623" s="409">
        <v>0</v>
      </c>
      <c r="AP623" s="409">
        <f t="shared" si="388"/>
        <v>0</v>
      </c>
      <c r="AQ623" s="409">
        <f t="shared" si="426"/>
        <v>32000</v>
      </c>
      <c r="AR623" s="409">
        <f t="shared" si="423"/>
        <v>0</v>
      </c>
      <c r="AS623" s="409">
        <f t="shared" si="389"/>
        <v>32000</v>
      </c>
      <c r="AT623" s="409">
        <f t="shared" si="424"/>
        <v>8</v>
      </c>
      <c r="AU623" s="409">
        <f t="shared" si="424"/>
        <v>0</v>
      </c>
      <c r="AV623" s="409">
        <v>0</v>
      </c>
      <c r="AW623" s="409">
        <v>0</v>
      </c>
      <c r="AX623" s="409">
        <v>0</v>
      </c>
      <c r="AY623" s="409">
        <v>0</v>
      </c>
      <c r="AZ623" s="409">
        <f t="shared" si="390"/>
        <v>8</v>
      </c>
      <c r="BA623" s="409">
        <f t="shared" si="390"/>
        <v>0</v>
      </c>
    </row>
    <row r="624" spans="1:53" ht="24.75" hidden="1">
      <c r="A624" s="271"/>
      <c r="B624" s="78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76">
        <v>1003</v>
      </c>
      <c r="L624" s="476"/>
      <c r="M624" s="408" t="s">
        <v>507</v>
      </c>
      <c r="N624" s="409">
        <f>IFERROR(VLOOKUP($B624,[5]OAX!$B$51:$S$1085,13,0),0)</f>
        <v>0</v>
      </c>
      <c r="O624" s="409">
        <f>IFERROR(VLOOKUP($B624,[5]OAX!$B$51:$S$1085,14,0),0)</f>
        <v>0</v>
      </c>
      <c r="P624" s="409">
        <f t="shared" si="394"/>
        <v>0</v>
      </c>
      <c r="Q624" s="410" t="s">
        <v>59</v>
      </c>
      <c r="R624" s="411">
        <f>IFERROR(VLOOKUP($B624,[5]OAX!$B$51:$S$1085,17,0),0)</f>
        <v>0</v>
      </c>
      <c r="S624" s="411">
        <f>IFERROR(VLOOKUP($B624,[5]OAX!$B$51:$S$1085,18,0),0)</f>
        <v>0</v>
      </c>
      <c r="T624" s="409">
        <v>0</v>
      </c>
      <c r="U624" s="409">
        <v>0</v>
      </c>
      <c r="V624" s="409">
        <v>0</v>
      </c>
      <c r="W624" s="409">
        <v>0</v>
      </c>
      <c r="X624" s="409">
        <v>0</v>
      </c>
      <c r="Y624" s="409">
        <v>0</v>
      </c>
      <c r="Z624" s="409">
        <v>0</v>
      </c>
      <c r="AA624" s="409">
        <v>0</v>
      </c>
      <c r="AB624" s="409">
        <f t="shared" si="425"/>
        <v>0</v>
      </c>
      <c r="AC624" s="409">
        <f t="shared" si="425"/>
        <v>0</v>
      </c>
      <c r="AD624" s="409">
        <f t="shared" si="384"/>
        <v>0</v>
      </c>
      <c r="AE624" s="409">
        <v>0</v>
      </c>
      <c r="AF624" s="409">
        <v>0</v>
      </c>
      <c r="AG624" s="409">
        <f t="shared" si="385"/>
        <v>0</v>
      </c>
      <c r="AH624" s="409">
        <v>0</v>
      </c>
      <c r="AI624" s="409">
        <v>0</v>
      </c>
      <c r="AJ624" s="409">
        <f t="shared" si="386"/>
        <v>0</v>
      </c>
      <c r="AK624" s="409">
        <v>0</v>
      </c>
      <c r="AL624" s="409">
        <v>0</v>
      </c>
      <c r="AM624" s="409">
        <f t="shared" si="387"/>
        <v>0</v>
      </c>
      <c r="AN624" s="409">
        <v>0</v>
      </c>
      <c r="AO624" s="409">
        <v>0</v>
      </c>
      <c r="AP624" s="409">
        <f t="shared" si="388"/>
        <v>0</v>
      </c>
      <c r="AQ624" s="409">
        <f t="shared" si="426"/>
        <v>0</v>
      </c>
      <c r="AR624" s="409">
        <f t="shared" si="423"/>
        <v>0</v>
      </c>
      <c r="AS624" s="409">
        <f t="shared" si="389"/>
        <v>0</v>
      </c>
      <c r="AT624" s="409">
        <f t="shared" si="424"/>
        <v>0</v>
      </c>
      <c r="AU624" s="409">
        <f t="shared" si="424"/>
        <v>0</v>
      </c>
      <c r="AV624" s="409">
        <v>0</v>
      </c>
      <c r="AW624" s="409">
        <v>0</v>
      </c>
      <c r="AX624" s="409">
        <v>0</v>
      </c>
      <c r="AY624" s="409">
        <v>0</v>
      </c>
      <c r="AZ624" s="409">
        <f t="shared" si="390"/>
        <v>0</v>
      </c>
      <c r="BA624" s="409">
        <f t="shared" si="390"/>
        <v>0</v>
      </c>
    </row>
    <row r="625" spans="1:53" ht="24.75" hidden="1">
      <c r="A625" s="271"/>
      <c r="B625" s="78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76">
        <v>1004</v>
      </c>
      <c r="L625" s="476"/>
      <c r="M625" s="408" t="s">
        <v>508</v>
      </c>
      <c r="N625" s="409">
        <f>IFERROR(VLOOKUP($B625,[5]OAX!$B$51:$S$1085,13,0),0)</f>
        <v>0</v>
      </c>
      <c r="O625" s="409">
        <f>IFERROR(VLOOKUP($B625,[5]OAX!$B$51:$S$1085,14,0),0)</f>
        <v>0</v>
      </c>
      <c r="P625" s="409">
        <f t="shared" si="394"/>
        <v>0</v>
      </c>
      <c r="Q625" s="410" t="s">
        <v>59</v>
      </c>
      <c r="R625" s="411">
        <f>IFERROR(VLOOKUP($B625,[5]OAX!$B$51:$S$1085,17,0),0)</f>
        <v>0</v>
      </c>
      <c r="S625" s="411">
        <f>IFERROR(VLOOKUP($B625,[5]OAX!$B$51:$S$1085,18,0),0)</f>
        <v>0</v>
      </c>
      <c r="T625" s="409">
        <v>0</v>
      </c>
      <c r="U625" s="409">
        <v>0</v>
      </c>
      <c r="V625" s="409">
        <v>0</v>
      </c>
      <c r="W625" s="409">
        <v>0</v>
      </c>
      <c r="X625" s="409">
        <v>0</v>
      </c>
      <c r="Y625" s="409">
        <v>0</v>
      </c>
      <c r="Z625" s="409">
        <v>0</v>
      </c>
      <c r="AA625" s="409">
        <v>0</v>
      </c>
      <c r="AB625" s="409">
        <f t="shared" si="425"/>
        <v>0</v>
      </c>
      <c r="AC625" s="409">
        <f t="shared" si="425"/>
        <v>0</v>
      </c>
      <c r="AD625" s="409">
        <f t="shared" si="384"/>
        <v>0</v>
      </c>
      <c r="AE625" s="409">
        <v>0</v>
      </c>
      <c r="AF625" s="409">
        <v>0</v>
      </c>
      <c r="AG625" s="409">
        <f t="shared" si="385"/>
        <v>0</v>
      </c>
      <c r="AH625" s="409">
        <v>0</v>
      </c>
      <c r="AI625" s="409">
        <v>0</v>
      </c>
      <c r="AJ625" s="409">
        <f t="shared" si="386"/>
        <v>0</v>
      </c>
      <c r="AK625" s="409">
        <v>0</v>
      </c>
      <c r="AL625" s="409">
        <v>0</v>
      </c>
      <c r="AM625" s="409">
        <f t="shared" si="387"/>
        <v>0</v>
      </c>
      <c r="AN625" s="409">
        <v>0</v>
      </c>
      <c r="AO625" s="409">
        <v>0</v>
      </c>
      <c r="AP625" s="409">
        <f t="shared" si="388"/>
        <v>0</v>
      </c>
      <c r="AQ625" s="409">
        <f t="shared" si="426"/>
        <v>0</v>
      </c>
      <c r="AR625" s="409">
        <f t="shared" si="423"/>
        <v>0</v>
      </c>
      <c r="AS625" s="409">
        <f t="shared" si="389"/>
        <v>0</v>
      </c>
      <c r="AT625" s="409">
        <f t="shared" si="424"/>
        <v>0</v>
      </c>
      <c r="AU625" s="409">
        <f t="shared" si="424"/>
        <v>0</v>
      </c>
      <c r="AV625" s="409">
        <v>0</v>
      </c>
      <c r="AW625" s="409">
        <v>0</v>
      </c>
      <c r="AX625" s="409">
        <v>0</v>
      </c>
      <c r="AY625" s="409">
        <v>0</v>
      </c>
      <c r="AZ625" s="409">
        <f t="shared" si="390"/>
        <v>0</v>
      </c>
      <c r="BA625" s="409">
        <f t="shared" si="390"/>
        <v>0</v>
      </c>
    </row>
    <row r="626" spans="1:53" ht="24.75" hidden="1">
      <c r="A626" s="271"/>
      <c r="B626" s="78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76">
        <v>1005</v>
      </c>
      <c r="L626" s="476"/>
      <c r="M626" s="408" t="s">
        <v>509</v>
      </c>
      <c r="N626" s="409">
        <f>IFERROR(VLOOKUP($B626,[5]OAX!$B$51:$S$1085,13,0),0)</f>
        <v>0</v>
      </c>
      <c r="O626" s="409">
        <f>IFERROR(VLOOKUP($B626,[5]OAX!$B$51:$S$1085,14,0),0)</f>
        <v>0</v>
      </c>
      <c r="P626" s="409">
        <f t="shared" si="394"/>
        <v>0</v>
      </c>
      <c r="Q626" s="410" t="s">
        <v>59</v>
      </c>
      <c r="R626" s="411">
        <f>IFERROR(VLOOKUP($B626,[5]OAX!$B$51:$S$1085,17,0),0)</f>
        <v>0</v>
      </c>
      <c r="S626" s="411">
        <f>IFERROR(VLOOKUP($B626,[5]OAX!$B$51:$S$1085,18,0),0)</f>
        <v>0</v>
      </c>
      <c r="T626" s="409">
        <v>0</v>
      </c>
      <c r="U626" s="409">
        <v>0</v>
      </c>
      <c r="V626" s="409">
        <v>0</v>
      </c>
      <c r="W626" s="409">
        <v>0</v>
      </c>
      <c r="X626" s="409">
        <v>0</v>
      </c>
      <c r="Y626" s="409">
        <v>0</v>
      </c>
      <c r="Z626" s="409">
        <v>0</v>
      </c>
      <c r="AA626" s="409">
        <v>0</v>
      </c>
      <c r="AB626" s="409">
        <f t="shared" si="425"/>
        <v>0</v>
      </c>
      <c r="AC626" s="409">
        <f t="shared" si="425"/>
        <v>0</v>
      </c>
      <c r="AD626" s="409">
        <f t="shared" si="384"/>
        <v>0</v>
      </c>
      <c r="AE626" s="409">
        <v>0</v>
      </c>
      <c r="AF626" s="409">
        <v>0</v>
      </c>
      <c r="AG626" s="409">
        <f t="shared" si="385"/>
        <v>0</v>
      </c>
      <c r="AH626" s="409">
        <v>0</v>
      </c>
      <c r="AI626" s="409">
        <v>0</v>
      </c>
      <c r="AJ626" s="409">
        <f t="shared" si="386"/>
        <v>0</v>
      </c>
      <c r="AK626" s="409">
        <v>0</v>
      </c>
      <c r="AL626" s="409">
        <v>0</v>
      </c>
      <c r="AM626" s="409">
        <f t="shared" si="387"/>
        <v>0</v>
      </c>
      <c r="AN626" s="409">
        <v>0</v>
      </c>
      <c r="AO626" s="409">
        <v>0</v>
      </c>
      <c r="AP626" s="409">
        <f t="shared" si="388"/>
        <v>0</v>
      </c>
      <c r="AQ626" s="409">
        <f t="shared" si="426"/>
        <v>0</v>
      </c>
      <c r="AR626" s="409">
        <f t="shared" si="423"/>
        <v>0</v>
      </c>
      <c r="AS626" s="409">
        <f t="shared" si="389"/>
        <v>0</v>
      </c>
      <c r="AT626" s="409">
        <f t="shared" si="424"/>
        <v>0</v>
      </c>
      <c r="AU626" s="409">
        <f t="shared" si="424"/>
        <v>0</v>
      </c>
      <c r="AV626" s="409">
        <v>0</v>
      </c>
      <c r="AW626" s="409">
        <v>0</v>
      </c>
      <c r="AX626" s="409">
        <v>0</v>
      </c>
      <c r="AY626" s="409">
        <v>0</v>
      </c>
      <c r="AZ626" s="409">
        <f t="shared" si="390"/>
        <v>0</v>
      </c>
      <c r="BA626" s="409">
        <f t="shared" si="390"/>
        <v>0</v>
      </c>
    </row>
    <row r="627" spans="1:53" ht="24.75">
      <c r="A627" s="271"/>
      <c r="B627" s="78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76">
        <v>1006</v>
      </c>
      <c r="L627" s="476"/>
      <c r="M627" s="408" t="s">
        <v>510</v>
      </c>
      <c r="N627" s="409">
        <f>IFERROR(VLOOKUP($B627,[5]OAX!$B$51:$S$1085,13,0),0)</f>
        <v>35000</v>
      </c>
      <c r="O627" s="409">
        <f>IFERROR(VLOOKUP($B627,[5]OAX!$B$51:$S$1085,14,0),0)</f>
        <v>0</v>
      </c>
      <c r="P627" s="409">
        <f t="shared" si="394"/>
        <v>35000</v>
      </c>
      <c r="Q627" s="410" t="s">
        <v>59</v>
      </c>
      <c r="R627" s="411">
        <f>IFERROR(VLOOKUP($B627,[5]OAX!$B$51:$S$1085,17,0),0)</f>
        <v>15</v>
      </c>
      <c r="S627" s="411">
        <f>IFERROR(VLOOKUP($B627,[5]OAX!$B$51:$S$1085,18,0),0)</f>
        <v>0</v>
      </c>
      <c r="T627" s="409">
        <v>0</v>
      </c>
      <c r="U627" s="409">
        <v>0</v>
      </c>
      <c r="V627" s="409">
        <v>0</v>
      </c>
      <c r="W627" s="409">
        <v>0</v>
      </c>
      <c r="X627" s="409">
        <v>0</v>
      </c>
      <c r="Y627" s="409">
        <v>0</v>
      </c>
      <c r="Z627" s="409">
        <v>0</v>
      </c>
      <c r="AA627" s="409">
        <v>0</v>
      </c>
      <c r="AB627" s="409">
        <f t="shared" si="425"/>
        <v>35000</v>
      </c>
      <c r="AC627" s="409">
        <f t="shared" si="425"/>
        <v>0</v>
      </c>
      <c r="AD627" s="409">
        <f t="shared" si="384"/>
        <v>35000</v>
      </c>
      <c r="AE627" s="409">
        <v>0</v>
      </c>
      <c r="AF627" s="409">
        <v>0</v>
      </c>
      <c r="AG627" s="409">
        <f t="shared" si="385"/>
        <v>0</v>
      </c>
      <c r="AH627" s="409">
        <v>0</v>
      </c>
      <c r="AI627" s="409">
        <v>0</v>
      </c>
      <c r="AJ627" s="409">
        <f t="shared" si="386"/>
        <v>0</v>
      </c>
      <c r="AK627" s="409">
        <v>0</v>
      </c>
      <c r="AL627" s="409">
        <v>0</v>
      </c>
      <c r="AM627" s="409">
        <f t="shared" si="387"/>
        <v>0</v>
      </c>
      <c r="AN627" s="409">
        <v>0</v>
      </c>
      <c r="AO627" s="409">
        <v>0</v>
      </c>
      <c r="AP627" s="409">
        <f t="shared" si="388"/>
        <v>0</v>
      </c>
      <c r="AQ627" s="409">
        <f t="shared" si="426"/>
        <v>35000</v>
      </c>
      <c r="AR627" s="409">
        <f t="shared" si="423"/>
        <v>0</v>
      </c>
      <c r="AS627" s="409">
        <f t="shared" si="389"/>
        <v>35000</v>
      </c>
      <c r="AT627" s="409">
        <f t="shared" si="424"/>
        <v>15</v>
      </c>
      <c r="AU627" s="409">
        <f t="shared" si="424"/>
        <v>0</v>
      </c>
      <c r="AV627" s="409">
        <v>0</v>
      </c>
      <c r="AW627" s="409">
        <v>0</v>
      </c>
      <c r="AX627" s="409">
        <v>0</v>
      </c>
      <c r="AY627" s="409">
        <v>0</v>
      </c>
      <c r="AZ627" s="409">
        <f t="shared" si="390"/>
        <v>15</v>
      </c>
      <c r="BA627" s="409">
        <f t="shared" si="390"/>
        <v>0</v>
      </c>
    </row>
    <row r="628" spans="1:53" ht="24.75" hidden="1">
      <c r="A628" s="271"/>
      <c r="B628" s="78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76">
        <v>1007</v>
      </c>
      <c r="L628" s="476"/>
      <c r="M628" s="408" t="s">
        <v>511</v>
      </c>
      <c r="N628" s="409">
        <f>IFERROR(VLOOKUP($B628,[5]OAX!$B$51:$S$1085,13,0),0)</f>
        <v>0</v>
      </c>
      <c r="O628" s="409">
        <f>IFERROR(VLOOKUP($B628,[5]OAX!$B$51:$S$1085,14,0),0)</f>
        <v>0</v>
      </c>
      <c r="P628" s="409">
        <f t="shared" si="394"/>
        <v>0</v>
      </c>
      <c r="Q628" s="410" t="s">
        <v>59</v>
      </c>
      <c r="R628" s="411">
        <f>IFERROR(VLOOKUP($B628,[5]OAX!$B$51:$S$1085,17,0),0)</f>
        <v>0</v>
      </c>
      <c r="S628" s="411">
        <f>IFERROR(VLOOKUP($B628,[5]OAX!$B$51:$S$1085,18,0),0)</f>
        <v>0</v>
      </c>
      <c r="T628" s="409">
        <v>0</v>
      </c>
      <c r="U628" s="409">
        <v>0</v>
      </c>
      <c r="V628" s="409">
        <v>0</v>
      </c>
      <c r="W628" s="409">
        <v>0</v>
      </c>
      <c r="X628" s="409">
        <v>0</v>
      </c>
      <c r="Y628" s="409">
        <v>0</v>
      </c>
      <c r="Z628" s="409">
        <v>0</v>
      </c>
      <c r="AA628" s="409">
        <v>0</v>
      </c>
      <c r="AB628" s="409">
        <f t="shared" si="425"/>
        <v>0</v>
      </c>
      <c r="AC628" s="409">
        <f t="shared" si="425"/>
        <v>0</v>
      </c>
      <c r="AD628" s="409">
        <f t="shared" ref="AD628:AD691" si="427">+AC628+AB628</f>
        <v>0</v>
      </c>
      <c r="AE628" s="409">
        <v>0</v>
      </c>
      <c r="AF628" s="409">
        <v>0</v>
      </c>
      <c r="AG628" s="409">
        <f t="shared" ref="AG628:AG691" si="428">+AF628+AE628</f>
        <v>0</v>
      </c>
      <c r="AH628" s="409">
        <v>0</v>
      </c>
      <c r="AI628" s="409">
        <v>0</v>
      </c>
      <c r="AJ628" s="409">
        <f t="shared" ref="AJ628:AJ691" si="429">+AI628+AH628</f>
        <v>0</v>
      </c>
      <c r="AK628" s="409">
        <v>0</v>
      </c>
      <c r="AL628" s="409">
        <v>0</v>
      </c>
      <c r="AM628" s="409">
        <f t="shared" ref="AM628:AM691" si="430">+AL628+AK628</f>
        <v>0</v>
      </c>
      <c r="AN628" s="409">
        <v>0</v>
      </c>
      <c r="AO628" s="409">
        <v>0</v>
      </c>
      <c r="AP628" s="409">
        <f t="shared" ref="AP628:AP691" si="431">+AO628+AN628</f>
        <v>0</v>
      </c>
      <c r="AQ628" s="409">
        <f t="shared" si="426"/>
        <v>0</v>
      </c>
      <c r="AR628" s="409">
        <f t="shared" si="423"/>
        <v>0</v>
      </c>
      <c r="AS628" s="409">
        <f t="shared" ref="AS628:AS691" si="432">+AR628+AQ628</f>
        <v>0</v>
      </c>
      <c r="AT628" s="409">
        <f t="shared" si="424"/>
        <v>0</v>
      </c>
      <c r="AU628" s="409">
        <f t="shared" si="424"/>
        <v>0</v>
      </c>
      <c r="AV628" s="409">
        <v>0</v>
      </c>
      <c r="AW628" s="409">
        <v>0</v>
      </c>
      <c r="AX628" s="409">
        <v>0</v>
      </c>
      <c r="AY628" s="409">
        <v>0</v>
      </c>
      <c r="AZ628" s="409">
        <f t="shared" si="390"/>
        <v>0</v>
      </c>
      <c r="BA628" s="409">
        <f t="shared" si="390"/>
        <v>0</v>
      </c>
    </row>
    <row r="629" spans="1:53" ht="24.75" hidden="1">
      <c r="A629" s="271"/>
      <c r="B629" s="78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76">
        <v>1008</v>
      </c>
      <c r="L629" s="476"/>
      <c r="M629" s="408" t="s">
        <v>512</v>
      </c>
      <c r="N629" s="409">
        <f>IFERROR(VLOOKUP($B629,[5]OAX!$B$51:$S$1085,13,0),0)</f>
        <v>0</v>
      </c>
      <c r="O629" s="409">
        <f>IFERROR(VLOOKUP($B629,[5]OAX!$B$51:$S$1085,14,0),0)</f>
        <v>0</v>
      </c>
      <c r="P629" s="409">
        <f t="shared" si="394"/>
        <v>0</v>
      </c>
      <c r="Q629" s="410" t="s">
        <v>59</v>
      </c>
      <c r="R629" s="411">
        <f>IFERROR(VLOOKUP($B629,[5]OAX!$B$51:$S$1085,17,0),0)</f>
        <v>0</v>
      </c>
      <c r="S629" s="411">
        <f>IFERROR(VLOOKUP($B629,[5]OAX!$B$51:$S$1085,18,0),0)</f>
        <v>0</v>
      </c>
      <c r="T629" s="409">
        <v>0</v>
      </c>
      <c r="U629" s="409">
        <v>0</v>
      </c>
      <c r="V629" s="409">
        <v>0</v>
      </c>
      <c r="W629" s="409">
        <v>0</v>
      </c>
      <c r="X629" s="409">
        <v>0</v>
      </c>
      <c r="Y629" s="409">
        <v>0</v>
      </c>
      <c r="Z629" s="409">
        <v>0</v>
      </c>
      <c r="AA629" s="409">
        <v>0</v>
      </c>
      <c r="AB629" s="409">
        <f t="shared" si="425"/>
        <v>0</v>
      </c>
      <c r="AC629" s="409">
        <f t="shared" si="425"/>
        <v>0</v>
      </c>
      <c r="AD629" s="409">
        <f t="shared" si="427"/>
        <v>0</v>
      </c>
      <c r="AE629" s="409">
        <v>0</v>
      </c>
      <c r="AF629" s="409">
        <v>0</v>
      </c>
      <c r="AG629" s="409">
        <f t="shared" si="428"/>
        <v>0</v>
      </c>
      <c r="AH629" s="409">
        <v>0</v>
      </c>
      <c r="AI629" s="409">
        <v>0</v>
      </c>
      <c r="AJ629" s="409">
        <f t="shared" si="429"/>
        <v>0</v>
      </c>
      <c r="AK629" s="409">
        <v>0</v>
      </c>
      <c r="AL629" s="409">
        <v>0</v>
      </c>
      <c r="AM629" s="409">
        <f t="shared" si="430"/>
        <v>0</v>
      </c>
      <c r="AN629" s="409">
        <v>0</v>
      </c>
      <c r="AO629" s="409">
        <v>0</v>
      </c>
      <c r="AP629" s="409">
        <f t="shared" si="431"/>
        <v>0</v>
      </c>
      <c r="AQ629" s="409">
        <f t="shared" si="426"/>
        <v>0</v>
      </c>
      <c r="AR629" s="409">
        <f t="shared" si="423"/>
        <v>0</v>
      </c>
      <c r="AS629" s="409">
        <f t="shared" si="432"/>
        <v>0</v>
      </c>
      <c r="AT629" s="409">
        <f t="shared" si="424"/>
        <v>0</v>
      </c>
      <c r="AU629" s="409">
        <f t="shared" si="424"/>
        <v>0</v>
      </c>
      <c r="AV629" s="409">
        <v>0</v>
      </c>
      <c r="AW629" s="409">
        <v>0</v>
      </c>
      <c r="AX629" s="409">
        <v>0</v>
      </c>
      <c r="AY629" s="409">
        <v>0</v>
      </c>
      <c r="AZ629" s="409">
        <f t="shared" si="390"/>
        <v>0</v>
      </c>
      <c r="BA629" s="409">
        <f t="shared" si="390"/>
        <v>0</v>
      </c>
    </row>
    <row r="630" spans="1:53" ht="24.75" hidden="1">
      <c r="A630" s="271"/>
      <c r="B630" s="78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76">
        <v>1009</v>
      </c>
      <c r="L630" s="476"/>
      <c r="M630" s="408" t="s">
        <v>513</v>
      </c>
      <c r="N630" s="409">
        <f>IFERROR(VLOOKUP($B630,[5]OAX!$B$51:$S$1085,13,0),0)</f>
        <v>0</v>
      </c>
      <c r="O630" s="409">
        <f>IFERROR(VLOOKUP($B630,[5]OAX!$B$51:$S$1085,14,0),0)</f>
        <v>0</v>
      </c>
      <c r="P630" s="409">
        <f t="shared" si="394"/>
        <v>0</v>
      </c>
      <c r="Q630" s="410" t="s">
        <v>59</v>
      </c>
      <c r="R630" s="411">
        <f>IFERROR(VLOOKUP($B630,[5]OAX!$B$51:$S$1085,17,0),0)</f>
        <v>0</v>
      </c>
      <c r="S630" s="411">
        <f>IFERROR(VLOOKUP($B630,[5]OAX!$B$51:$S$1085,18,0),0)</f>
        <v>0</v>
      </c>
      <c r="T630" s="409">
        <v>0</v>
      </c>
      <c r="U630" s="409">
        <v>0</v>
      </c>
      <c r="V630" s="409">
        <v>0</v>
      </c>
      <c r="W630" s="409">
        <v>0</v>
      </c>
      <c r="X630" s="409">
        <v>0</v>
      </c>
      <c r="Y630" s="409">
        <v>0</v>
      </c>
      <c r="Z630" s="409">
        <v>0</v>
      </c>
      <c r="AA630" s="409">
        <v>0</v>
      </c>
      <c r="AB630" s="409">
        <f t="shared" si="425"/>
        <v>0</v>
      </c>
      <c r="AC630" s="409">
        <f t="shared" si="425"/>
        <v>0</v>
      </c>
      <c r="AD630" s="409">
        <f t="shared" si="427"/>
        <v>0</v>
      </c>
      <c r="AE630" s="409">
        <v>0</v>
      </c>
      <c r="AF630" s="409">
        <v>0</v>
      </c>
      <c r="AG630" s="409">
        <f t="shared" si="428"/>
        <v>0</v>
      </c>
      <c r="AH630" s="409">
        <v>0</v>
      </c>
      <c r="AI630" s="409">
        <v>0</v>
      </c>
      <c r="AJ630" s="409">
        <f t="shared" si="429"/>
        <v>0</v>
      </c>
      <c r="AK630" s="409">
        <v>0</v>
      </c>
      <c r="AL630" s="409">
        <v>0</v>
      </c>
      <c r="AM630" s="409">
        <f t="shared" si="430"/>
        <v>0</v>
      </c>
      <c r="AN630" s="409">
        <v>0</v>
      </c>
      <c r="AO630" s="409">
        <v>0</v>
      </c>
      <c r="AP630" s="409">
        <f t="shared" si="431"/>
        <v>0</v>
      </c>
      <c r="AQ630" s="409">
        <f t="shared" si="426"/>
        <v>0</v>
      </c>
      <c r="AR630" s="409">
        <f t="shared" si="423"/>
        <v>0</v>
      </c>
      <c r="AS630" s="409">
        <f t="shared" si="432"/>
        <v>0</v>
      </c>
      <c r="AT630" s="409">
        <f t="shared" si="424"/>
        <v>0</v>
      </c>
      <c r="AU630" s="409">
        <f t="shared" si="424"/>
        <v>0</v>
      </c>
      <c r="AV630" s="409">
        <v>0</v>
      </c>
      <c r="AW630" s="409">
        <v>0</v>
      </c>
      <c r="AX630" s="409">
        <v>0</v>
      </c>
      <c r="AY630" s="409">
        <v>0</v>
      </c>
      <c r="AZ630" s="409">
        <f t="shared" si="390"/>
        <v>0</v>
      </c>
      <c r="BA630" s="409">
        <f t="shared" si="390"/>
        <v>0</v>
      </c>
    </row>
    <row r="631" spans="1:53" ht="24.75" hidden="1">
      <c r="A631" s="271"/>
      <c r="B631" s="78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76">
        <v>1010</v>
      </c>
      <c r="L631" s="476"/>
      <c r="M631" s="408" t="s">
        <v>514</v>
      </c>
      <c r="N631" s="409">
        <f>IFERROR(VLOOKUP($B631,[5]OAX!$B$51:$S$1085,13,0),0)</f>
        <v>0</v>
      </c>
      <c r="O631" s="409">
        <f>IFERROR(VLOOKUP($B631,[5]OAX!$B$51:$S$1085,14,0),0)</f>
        <v>0</v>
      </c>
      <c r="P631" s="409">
        <f t="shared" si="394"/>
        <v>0</v>
      </c>
      <c r="Q631" s="410" t="s">
        <v>59</v>
      </c>
      <c r="R631" s="411">
        <f>IFERROR(VLOOKUP($B631,[5]OAX!$B$51:$S$1085,17,0),0)</f>
        <v>0</v>
      </c>
      <c r="S631" s="411">
        <f>IFERROR(VLOOKUP($B631,[5]OAX!$B$51:$S$1085,18,0),0)</f>
        <v>0</v>
      </c>
      <c r="T631" s="409">
        <v>0</v>
      </c>
      <c r="U631" s="409">
        <v>0</v>
      </c>
      <c r="V631" s="409">
        <v>0</v>
      </c>
      <c r="W631" s="409">
        <v>0</v>
      </c>
      <c r="X631" s="409">
        <v>0</v>
      </c>
      <c r="Y631" s="409">
        <v>0</v>
      </c>
      <c r="Z631" s="409">
        <v>0</v>
      </c>
      <c r="AA631" s="409">
        <v>0</v>
      </c>
      <c r="AB631" s="409">
        <f t="shared" si="425"/>
        <v>0</v>
      </c>
      <c r="AC631" s="409">
        <f t="shared" si="425"/>
        <v>0</v>
      </c>
      <c r="AD631" s="409">
        <f t="shared" si="427"/>
        <v>0</v>
      </c>
      <c r="AE631" s="409">
        <v>0</v>
      </c>
      <c r="AF631" s="409">
        <v>0</v>
      </c>
      <c r="AG631" s="409">
        <f t="shared" si="428"/>
        <v>0</v>
      </c>
      <c r="AH631" s="409">
        <v>0</v>
      </c>
      <c r="AI631" s="409">
        <v>0</v>
      </c>
      <c r="AJ631" s="409">
        <f t="shared" si="429"/>
        <v>0</v>
      </c>
      <c r="AK631" s="409">
        <v>0</v>
      </c>
      <c r="AL631" s="409">
        <v>0</v>
      </c>
      <c r="AM631" s="409">
        <f t="shared" si="430"/>
        <v>0</v>
      </c>
      <c r="AN631" s="409">
        <v>0</v>
      </c>
      <c r="AO631" s="409">
        <v>0</v>
      </c>
      <c r="AP631" s="409">
        <f t="shared" si="431"/>
        <v>0</v>
      </c>
      <c r="AQ631" s="409">
        <f t="shared" si="426"/>
        <v>0</v>
      </c>
      <c r="AR631" s="409">
        <f t="shared" si="423"/>
        <v>0</v>
      </c>
      <c r="AS631" s="409">
        <f t="shared" si="432"/>
        <v>0</v>
      </c>
      <c r="AT631" s="409">
        <f t="shared" si="424"/>
        <v>0</v>
      </c>
      <c r="AU631" s="409">
        <f t="shared" si="424"/>
        <v>0</v>
      </c>
      <c r="AV631" s="409">
        <v>0</v>
      </c>
      <c r="AW631" s="409">
        <v>0</v>
      </c>
      <c r="AX631" s="409">
        <v>0</v>
      </c>
      <c r="AY631" s="409">
        <v>0</v>
      </c>
      <c r="AZ631" s="409">
        <f t="shared" si="390"/>
        <v>0</v>
      </c>
      <c r="BA631" s="409">
        <f t="shared" si="390"/>
        <v>0</v>
      </c>
    </row>
    <row r="632" spans="1:53" ht="24.75" hidden="1">
      <c r="A632" s="271"/>
      <c r="B632" s="78" t="str">
        <f t="shared" si="405"/>
        <v>14750005500</v>
      </c>
      <c r="C632" s="422">
        <v>2023</v>
      </c>
      <c r="D632" s="422">
        <v>20</v>
      </c>
      <c r="E632" s="422">
        <v>1</v>
      </c>
      <c r="F632" s="422">
        <v>4</v>
      </c>
      <c r="G632" s="422">
        <v>7</v>
      </c>
      <c r="H632" s="422">
        <v>5000</v>
      </c>
      <c r="I632" s="422">
        <v>5500</v>
      </c>
      <c r="J632" s="422"/>
      <c r="K632" s="473" t="s">
        <v>45</v>
      </c>
      <c r="L632" s="473"/>
      <c r="M632" s="396" t="s">
        <v>150</v>
      </c>
      <c r="N632" s="397">
        <f>+N633</f>
        <v>0</v>
      </c>
      <c r="O632" s="397">
        <f>+O633</f>
        <v>0</v>
      </c>
      <c r="P632" s="397">
        <f t="shared" si="394"/>
        <v>0</v>
      </c>
      <c r="Q632" s="398"/>
      <c r="R632" s="399"/>
      <c r="S632" s="399"/>
      <c r="T632" s="397">
        <f>+T633</f>
        <v>0</v>
      </c>
      <c r="U632" s="397">
        <f t="shared" ref="U632:AC633" si="433">+U633</f>
        <v>0</v>
      </c>
      <c r="V632" s="397">
        <f t="shared" si="433"/>
        <v>0</v>
      </c>
      <c r="W632" s="397">
        <f t="shared" si="433"/>
        <v>0</v>
      </c>
      <c r="X632" s="397">
        <f t="shared" si="433"/>
        <v>0</v>
      </c>
      <c r="Y632" s="397">
        <f t="shared" si="433"/>
        <v>0</v>
      </c>
      <c r="Z632" s="397">
        <f t="shared" si="433"/>
        <v>0</v>
      </c>
      <c r="AA632" s="397">
        <f t="shared" si="433"/>
        <v>0</v>
      </c>
      <c r="AB632" s="397">
        <f t="shared" si="433"/>
        <v>0</v>
      </c>
      <c r="AC632" s="397">
        <f t="shared" si="433"/>
        <v>0</v>
      </c>
      <c r="AD632" s="397">
        <f t="shared" si="427"/>
        <v>0</v>
      </c>
      <c r="AE632" s="397">
        <f>+AE633</f>
        <v>0</v>
      </c>
      <c r="AF632" s="397">
        <f>+AF633</f>
        <v>0</v>
      </c>
      <c r="AG632" s="397">
        <f t="shared" si="428"/>
        <v>0</v>
      </c>
      <c r="AH632" s="397">
        <f>+AH633</f>
        <v>0</v>
      </c>
      <c r="AI632" s="397">
        <f>+AI633</f>
        <v>0</v>
      </c>
      <c r="AJ632" s="397">
        <f t="shared" si="429"/>
        <v>0</v>
      </c>
      <c r="AK632" s="397">
        <f>+AK633</f>
        <v>0</v>
      </c>
      <c r="AL632" s="397">
        <f>+AL633</f>
        <v>0</v>
      </c>
      <c r="AM632" s="397">
        <f t="shared" si="430"/>
        <v>0</v>
      </c>
      <c r="AN632" s="397">
        <f>+AN633</f>
        <v>0</v>
      </c>
      <c r="AO632" s="397">
        <f>+AO633</f>
        <v>0</v>
      </c>
      <c r="AP632" s="397">
        <f t="shared" si="431"/>
        <v>0</v>
      </c>
      <c r="AQ632" s="397">
        <f>+AQ633</f>
        <v>0</v>
      </c>
      <c r="AR632" s="397">
        <f>+AR633</f>
        <v>0</v>
      </c>
      <c r="AS632" s="397">
        <f t="shared" si="432"/>
        <v>0</v>
      </c>
      <c r="AT632" s="397"/>
      <c r="AU632" s="397"/>
      <c r="AV632" s="397"/>
      <c r="AW632" s="397"/>
      <c r="AX632" s="397"/>
      <c r="AY632" s="397"/>
      <c r="AZ632" s="397"/>
      <c r="BA632" s="397"/>
    </row>
    <row r="633" spans="1:53" ht="24.75" hidden="1">
      <c r="A633" s="271"/>
      <c r="B633" s="78" t="str">
        <f t="shared" si="405"/>
        <v>14750005500551</v>
      </c>
      <c r="C633" s="425">
        <v>2023</v>
      </c>
      <c r="D633" s="425">
        <v>20</v>
      </c>
      <c r="E633" s="425">
        <v>1</v>
      </c>
      <c r="F633" s="425">
        <v>4</v>
      </c>
      <c r="G633" s="425">
        <v>7</v>
      </c>
      <c r="H633" s="425">
        <v>5000</v>
      </c>
      <c r="I633" s="425">
        <v>5500</v>
      </c>
      <c r="J633" s="425">
        <v>551</v>
      </c>
      <c r="K633" s="474"/>
      <c r="L633" s="474"/>
      <c r="M633" s="402" t="s">
        <v>151</v>
      </c>
      <c r="N633" s="403">
        <f>+N634</f>
        <v>0</v>
      </c>
      <c r="O633" s="403">
        <f>+O634</f>
        <v>0</v>
      </c>
      <c r="P633" s="403">
        <f t="shared" si="394"/>
        <v>0</v>
      </c>
      <c r="Q633" s="404"/>
      <c r="R633" s="405"/>
      <c r="S633" s="405"/>
      <c r="T633" s="403">
        <f>+T634</f>
        <v>0</v>
      </c>
      <c r="U633" s="403">
        <f t="shared" si="433"/>
        <v>0</v>
      </c>
      <c r="V633" s="403">
        <f t="shared" si="433"/>
        <v>0</v>
      </c>
      <c r="W633" s="403">
        <f t="shared" si="433"/>
        <v>0</v>
      </c>
      <c r="X633" s="403">
        <f t="shared" si="433"/>
        <v>0</v>
      </c>
      <c r="Y633" s="403">
        <f t="shared" si="433"/>
        <v>0</v>
      </c>
      <c r="Z633" s="403">
        <f t="shared" si="433"/>
        <v>0</v>
      </c>
      <c r="AA633" s="403">
        <f t="shared" si="433"/>
        <v>0</v>
      </c>
      <c r="AB633" s="403">
        <f t="shared" si="433"/>
        <v>0</v>
      </c>
      <c r="AC633" s="403">
        <f t="shared" si="433"/>
        <v>0</v>
      </c>
      <c r="AD633" s="403">
        <f t="shared" si="427"/>
        <v>0</v>
      </c>
      <c r="AE633" s="403">
        <f>+AE634</f>
        <v>0</v>
      </c>
      <c r="AF633" s="403">
        <f>+AF634</f>
        <v>0</v>
      </c>
      <c r="AG633" s="403">
        <f t="shared" si="428"/>
        <v>0</v>
      </c>
      <c r="AH633" s="403">
        <f>+AH634</f>
        <v>0</v>
      </c>
      <c r="AI633" s="403">
        <f>+AI634</f>
        <v>0</v>
      </c>
      <c r="AJ633" s="403">
        <f t="shared" si="429"/>
        <v>0</v>
      </c>
      <c r="AK633" s="403">
        <f>+AK634</f>
        <v>0</v>
      </c>
      <c r="AL633" s="403">
        <f>+AL634</f>
        <v>0</v>
      </c>
      <c r="AM633" s="403">
        <f t="shared" si="430"/>
        <v>0</v>
      </c>
      <c r="AN633" s="403">
        <f>+AN634</f>
        <v>0</v>
      </c>
      <c r="AO633" s="403">
        <f>+AO634</f>
        <v>0</v>
      </c>
      <c r="AP633" s="403">
        <f t="shared" si="431"/>
        <v>0</v>
      </c>
      <c r="AQ633" s="403">
        <f>+AQ634</f>
        <v>0</v>
      </c>
      <c r="AR633" s="403">
        <f>+AR634</f>
        <v>0</v>
      </c>
      <c r="AS633" s="403">
        <f t="shared" si="432"/>
        <v>0</v>
      </c>
      <c r="AT633" s="403"/>
      <c r="AU633" s="403"/>
      <c r="AV633" s="403"/>
      <c r="AW633" s="403"/>
      <c r="AX633" s="403"/>
      <c r="AY633" s="403"/>
      <c r="AZ633" s="403"/>
      <c r="BA633" s="403"/>
    </row>
    <row r="634" spans="1:53" ht="24.75" hidden="1">
      <c r="A634" s="271"/>
      <c r="B634" s="78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28">
        <v>1</v>
      </c>
      <c r="L634" s="428"/>
      <c r="M634" s="408" t="s">
        <v>154</v>
      </c>
      <c r="N634" s="409">
        <f>IFERROR(VLOOKUP($B634,[5]OAX!$B$51:$S$1085,13,0),0)</f>
        <v>0</v>
      </c>
      <c r="O634" s="409">
        <f>IFERROR(VLOOKUP($B634,[5]OAX!$B$51:$S$1085,14,0),0)</f>
        <v>0</v>
      </c>
      <c r="P634" s="409">
        <f t="shared" si="394"/>
        <v>0</v>
      </c>
      <c r="Q634" s="410" t="s">
        <v>59</v>
      </c>
      <c r="R634" s="411">
        <f>IFERROR(VLOOKUP($B634,[5]OAX!$B$51:$S$1085,17,0),0)</f>
        <v>0</v>
      </c>
      <c r="S634" s="411">
        <f>IFERROR(VLOOKUP($B634,[5]OAX!$B$51:$S$1085,18,0),0)</f>
        <v>0</v>
      </c>
      <c r="T634" s="409">
        <v>0</v>
      </c>
      <c r="U634" s="409">
        <v>0</v>
      </c>
      <c r="V634" s="409">
        <v>0</v>
      </c>
      <c r="W634" s="409">
        <v>0</v>
      </c>
      <c r="X634" s="409">
        <v>0</v>
      </c>
      <c r="Y634" s="409">
        <v>0</v>
      </c>
      <c r="Z634" s="409">
        <v>0</v>
      </c>
      <c r="AA634" s="409">
        <v>0</v>
      </c>
      <c r="AB634" s="409">
        <f>N634+T634-X634</f>
        <v>0</v>
      </c>
      <c r="AC634" s="409">
        <f>O634+U634-Y634</f>
        <v>0</v>
      </c>
      <c r="AD634" s="409">
        <f t="shared" si="427"/>
        <v>0</v>
      </c>
      <c r="AE634" s="409">
        <v>0</v>
      </c>
      <c r="AF634" s="409">
        <v>0</v>
      </c>
      <c r="AG634" s="409">
        <f t="shared" si="428"/>
        <v>0</v>
      </c>
      <c r="AH634" s="409">
        <v>0</v>
      </c>
      <c r="AI634" s="409">
        <v>0</v>
      </c>
      <c r="AJ634" s="409">
        <f t="shared" si="429"/>
        <v>0</v>
      </c>
      <c r="AK634" s="409">
        <v>0</v>
      </c>
      <c r="AL634" s="409">
        <v>0</v>
      </c>
      <c r="AM634" s="409">
        <f t="shared" si="430"/>
        <v>0</v>
      </c>
      <c r="AN634" s="409">
        <v>0</v>
      </c>
      <c r="AO634" s="409">
        <v>0</v>
      </c>
      <c r="AP634" s="409">
        <f t="shared" si="431"/>
        <v>0</v>
      </c>
      <c r="AQ634" s="409">
        <f>AB634-AE634--AH634-AK634-AN634</f>
        <v>0</v>
      </c>
      <c r="AR634" s="409">
        <f>AC634-AF634--AI634-AL634-AO634</f>
        <v>0</v>
      </c>
      <c r="AS634" s="409">
        <f t="shared" si="432"/>
        <v>0</v>
      </c>
      <c r="AT634" s="409">
        <f>R634+V634-Z634</f>
        <v>0</v>
      </c>
      <c r="AU634" s="409">
        <f>S634+W634-AA634</f>
        <v>0</v>
      </c>
      <c r="AV634" s="409">
        <v>0</v>
      </c>
      <c r="AW634" s="409">
        <v>0</v>
      </c>
      <c r="AX634" s="409">
        <v>0</v>
      </c>
      <c r="AY634" s="409">
        <v>0</v>
      </c>
      <c r="AZ634" s="409">
        <f t="shared" si="390"/>
        <v>0</v>
      </c>
      <c r="BA634" s="409">
        <f t="shared" si="390"/>
        <v>0</v>
      </c>
    </row>
    <row r="635" spans="1:53" ht="24.75" hidden="1">
      <c r="A635" s="271"/>
      <c r="B635" s="78" t="str">
        <f t="shared" si="405"/>
        <v>14750005600</v>
      </c>
      <c r="C635" s="422">
        <v>2023</v>
      </c>
      <c r="D635" s="422">
        <v>20</v>
      </c>
      <c r="E635" s="422">
        <v>1</v>
      </c>
      <c r="F635" s="422">
        <v>4</v>
      </c>
      <c r="G635" s="422">
        <v>7</v>
      </c>
      <c r="H635" s="422">
        <v>5000</v>
      </c>
      <c r="I635" s="422">
        <v>5600</v>
      </c>
      <c r="J635" s="422"/>
      <c r="K635" s="473" t="s">
        <v>45</v>
      </c>
      <c r="L635" s="473"/>
      <c r="M635" s="396" t="s">
        <v>515</v>
      </c>
      <c r="N635" s="397">
        <f>+N636+N641</f>
        <v>0</v>
      </c>
      <c r="O635" s="397">
        <f>+O636+O641</f>
        <v>0</v>
      </c>
      <c r="P635" s="397">
        <f t="shared" si="394"/>
        <v>0</v>
      </c>
      <c r="Q635" s="398"/>
      <c r="R635" s="399"/>
      <c r="S635" s="399"/>
      <c r="T635" s="397">
        <f>+T636+T641</f>
        <v>0</v>
      </c>
      <c r="U635" s="397">
        <f t="shared" ref="U635:AC635" si="434">+U636+U641</f>
        <v>0</v>
      </c>
      <c r="V635" s="397">
        <f t="shared" si="434"/>
        <v>0</v>
      </c>
      <c r="W635" s="397">
        <f t="shared" si="434"/>
        <v>0</v>
      </c>
      <c r="X635" s="397">
        <f t="shared" si="434"/>
        <v>0</v>
      </c>
      <c r="Y635" s="397">
        <f t="shared" si="434"/>
        <v>0</v>
      </c>
      <c r="Z635" s="397">
        <f t="shared" si="434"/>
        <v>0</v>
      </c>
      <c r="AA635" s="397">
        <f t="shared" si="434"/>
        <v>0</v>
      </c>
      <c r="AB635" s="397">
        <f t="shared" si="434"/>
        <v>0</v>
      </c>
      <c r="AC635" s="397">
        <f t="shared" si="434"/>
        <v>0</v>
      </c>
      <c r="AD635" s="397">
        <f t="shared" si="427"/>
        <v>0</v>
      </c>
      <c r="AE635" s="397">
        <f>+AE636+AE641</f>
        <v>0</v>
      </c>
      <c r="AF635" s="397">
        <f>+AF636+AF641</f>
        <v>0</v>
      </c>
      <c r="AG635" s="397">
        <f t="shared" si="428"/>
        <v>0</v>
      </c>
      <c r="AH635" s="397">
        <f>+AH636+AH641</f>
        <v>0</v>
      </c>
      <c r="AI635" s="397">
        <f>+AI636+AI641</f>
        <v>0</v>
      </c>
      <c r="AJ635" s="397">
        <f t="shared" si="429"/>
        <v>0</v>
      </c>
      <c r="AK635" s="397">
        <f>+AK636+AK641</f>
        <v>0</v>
      </c>
      <c r="AL635" s="397">
        <f>+AL636+AL641</f>
        <v>0</v>
      </c>
      <c r="AM635" s="397">
        <f t="shared" si="430"/>
        <v>0</v>
      </c>
      <c r="AN635" s="397">
        <f>+AN636+AN641</f>
        <v>0</v>
      </c>
      <c r="AO635" s="397">
        <f>+AO636+AO641</f>
        <v>0</v>
      </c>
      <c r="AP635" s="397">
        <f t="shared" si="431"/>
        <v>0</v>
      </c>
      <c r="AQ635" s="397">
        <f>+AQ636+AQ641</f>
        <v>0</v>
      </c>
      <c r="AR635" s="397">
        <f>+AR636+AR641</f>
        <v>0</v>
      </c>
      <c r="AS635" s="397">
        <f t="shared" si="432"/>
        <v>0</v>
      </c>
      <c r="AT635" s="397"/>
      <c r="AU635" s="397"/>
      <c r="AV635" s="397"/>
      <c r="AW635" s="397"/>
      <c r="AX635" s="397"/>
      <c r="AY635" s="397"/>
      <c r="AZ635" s="397"/>
      <c r="BA635" s="397"/>
    </row>
    <row r="636" spans="1:53" ht="24.75" hidden="1">
      <c r="A636" s="271"/>
      <c r="B636" s="78" t="str">
        <f t="shared" si="405"/>
        <v>14750005600565</v>
      </c>
      <c r="C636" s="425">
        <v>2023</v>
      </c>
      <c r="D636" s="425">
        <v>20</v>
      </c>
      <c r="E636" s="425">
        <v>1</v>
      </c>
      <c r="F636" s="425">
        <v>4</v>
      </c>
      <c r="G636" s="425">
        <v>7</v>
      </c>
      <c r="H636" s="425">
        <v>5000</v>
      </c>
      <c r="I636" s="425">
        <v>5600</v>
      </c>
      <c r="J636" s="425">
        <v>565</v>
      </c>
      <c r="K636" s="474"/>
      <c r="L636" s="474"/>
      <c r="M636" s="402" t="s">
        <v>215</v>
      </c>
      <c r="N636" s="403">
        <f>SUM(N637:N640)</f>
        <v>0</v>
      </c>
      <c r="O636" s="403">
        <f>SUM(O637:O640)</f>
        <v>0</v>
      </c>
      <c r="P636" s="403">
        <f t="shared" si="394"/>
        <v>0</v>
      </c>
      <c r="Q636" s="404"/>
      <c r="R636" s="405"/>
      <c r="S636" s="405"/>
      <c r="T636" s="403">
        <f>SUM(T637:T640)</f>
        <v>0</v>
      </c>
      <c r="U636" s="403">
        <f t="shared" ref="U636:AC636" si="435">SUM(U637:U640)</f>
        <v>0</v>
      </c>
      <c r="V636" s="403">
        <f t="shared" si="435"/>
        <v>0</v>
      </c>
      <c r="W636" s="403">
        <f t="shared" si="435"/>
        <v>0</v>
      </c>
      <c r="X636" s="403">
        <f t="shared" si="435"/>
        <v>0</v>
      </c>
      <c r="Y636" s="403">
        <f t="shared" si="435"/>
        <v>0</v>
      </c>
      <c r="Z636" s="403">
        <f t="shared" si="435"/>
        <v>0</v>
      </c>
      <c r="AA636" s="403">
        <f t="shared" si="435"/>
        <v>0</v>
      </c>
      <c r="AB636" s="403">
        <f t="shared" si="435"/>
        <v>0</v>
      </c>
      <c r="AC636" s="403">
        <f t="shared" si="435"/>
        <v>0</v>
      </c>
      <c r="AD636" s="403">
        <f t="shared" si="427"/>
        <v>0</v>
      </c>
      <c r="AE636" s="403">
        <f>SUM(AE637:AE640)</f>
        <v>0</v>
      </c>
      <c r="AF636" s="403">
        <f>SUM(AF637:AF640)</f>
        <v>0</v>
      </c>
      <c r="AG636" s="403">
        <f t="shared" si="428"/>
        <v>0</v>
      </c>
      <c r="AH636" s="403">
        <f>SUM(AH637:AH640)</f>
        <v>0</v>
      </c>
      <c r="AI636" s="403">
        <f>SUM(AI637:AI640)</f>
        <v>0</v>
      </c>
      <c r="AJ636" s="403">
        <f t="shared" si="429"/>
        <v>0</v>
      </c>
      <c r="AK636" s="403">
        <f>SUM(AK637:AK640)</f>
        <v>0</v>
      </c>
      <c r="AL636" s="403">
        <f>SUM(AL637:AL640)</f>
        <v>0</v>
      </c>
      <c r="AM636" s="403">
        <f t="shared" si="430"/>
        <v>0</v>
      </c>
      <c r="AN636" s="403">
        <f>SUM(AN637:AN640)</f>
        <v>0</v>
      </c>
      <c r="AO636" s="403">
        <f>SUM(AO637:AO640)</f>
        <v>0</v>
      </c>
      <c r="AP636" s="403">
        <f t="shared" si="431"/>
        <v>0</v>
      </c>
      <c r="AQ636" s="403">
        <f>SUM(AQ637:AQ640)</f>
        <v>0</v>
      </c>
      <c r="AR636" s="403">
        <f>SUM(AR637:AR640)</f>
        <v>0</v>
      </c>
      <c r="AS636" s="403">
        <f t="shared" si="432"/>
        <v>0</v>
      </c>
      <c r="AT636" s="403"/>
      <c r="AU636" s="403"/>
      <c r="AV636" s="403"/>
      <c r="AW636" s="403"/>
      <c r="AX636" s="403"/>
      <c r="AY636" s="403"/>
      <c r="AZ636" s="403"/>
      <c r="BA636" s="403"/>
    </row>
    <row r="637" spans="1:53" ht="24.75" hidden="1">
      <c r="A637" s="271"/>
      <c r="B637" s="78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28">
        <v>1</v>
      </c>
      <c r="L637" s="428"/>
      <c r="M637" s="408" t="s">
        <v>516</v>
      </c>
      <c r="N637" s="409">
        <f>IFERROR(VLOOKUP($B637,[5]OAX!$B$51:$S$1085,13,0),0)</f>
        <v>0</v>
      </c>
      <c r="O637" s="409">
        <f>IFERROR(VLOOKUP($B637,[5]OAX!$B$51:$S$1085,14,0),0)</f>
        <v>0</v>
      </c>
      <c r="P637" s="409">
        <f t="shared" si="394"/>
        <v>0</v>
      </c>
      <c r="Q637" s="410" t="s">
        <v>59</v>
      </c>
      <c r="R637" s="411">
        <f>IFERROR(VLOOKUP($B637,[5]OAX!$B$51:$S$1085,17,0),0)</f>
        <v>0</v>
      </c>
      <c r="S637" s="411">
        <f>IFERROR(VLOOKUP($B637,[5]OAX!$B$51:$S$1085,18,0),0)</f>
        <v>0</v>
      </c>
      <c r="T637" s="409">
        <v>0</v>
      </c>
      <c r="U637" s="409">
        <v>0</v>
      </c>
      <c r="V637" s="409">
        <v>0</v>
      </c>
      <c r="W637" s="409">
        <v>0</v>
      </c>
      <c r="X637" s="409">
        <v>0</v>
      </c>
      <c r="Y637" s="409">
        <v>0</v>
      </c>
      <c r="Z637" s="409">
        <v>0</v>
      </c>
      <c r="AA637" s="409">
        <v>0</v>
      </c>
      <c r="AB637" s="409">
        <f t="shared" ref="AB637:AC640" si="436">N637+T637-X637</f>
        <v>0</v>
      </c>
      <c r="AC637" s="409">
        <f t="shared" si="436"/>
        <v>0</v>
      </c>
      <c r="AD637" s="409">
        <f t="shared" si="427"/>
        <v>0</v>
      </c>
      <c r="AE637" s="409">
        <v>0</v>
      </c>
      <c r="AF637" s="409">
        <v>0</v>
      </c>
      <c r="AG637" s="409">
        <f t="shared" si="428"/>
        <v>0</v>
      </c>
      <c r="AH637" s="409">
        <v>0</v>
      </c>
      <c r="AI637" s="409">
        <v>0</v>
      </c>
      <c r="AJ637" s="409">
        <f t="shared" si="429"/>
        <v>0</v>
      </c>
      <c r="AK637" s="409">
        <v>0</v>
      </c>
      <c r="AL637" s="409">
        <v>0</v>
      </c>
      <c r="AM637" s="409">
        <f t="shared" si="430"/>
        <v>0</v>
      </c>
      <c r="AN637" s="409">
        <v>0</v>
      </c>
      <c r="AO637" s="409">
        <v>0</v>
      </c>
      <c r="AP637" s="409">
        <f t="shared" si="431"/>
        <v>0</v>
      </c>
      <c r="AQ637" s="409">
        <f t="shared" ref="AQ637:AR640" si="437">AB637-AE637--AH637-AK637-AN637</f>
        <v>0</v>
      </c>
      <c r="AR637" s="409">
        <f t="shared" si="437"/>
        <v>0</v>
      </c>
      <c r="AS637" s="409">
        <f t="shared" si="432"/>
        <v>0</v>
      </c>
      <c r="AT637" s="409">
        <f t="shared" ref="AT637:AU640" si="438">R637+V637-Z637</f>
        <v>0</v>
      </c>
      <c r="AU637" s="409">
        <f t="shared" si="438"/>
        <v>0</v>
      </c>
      <c r="AV637" s="409">
        <v>0</v>
      </c>
      <c r="AW637" s="409">
        <v>0</v>
      </c>
      <c r="AX637" s="409">
        <v>0</v>
      </c>
      <c r="AY637" s="409">
        <v>0</v>
      </c>
      <c r="AZ637" s="409">
        <f t="shared" ref="AZ637:BA697" si="439">AT637-AV637-AX637</f>
        <v>0</v>
      </c>
      <c r="BA637" s="409">
        <f t="shared" si="439"/>
        <v>0</v>
      </c>
    </row>
    <row r="638" spans="1:53" ht="24.75" hidden="1">
      <c r="A638" s="271"/>
      <c r="B638" s="78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28">
        <v>2</v>
      </c>
      <c r="L638" s="428"/>
      <c r="M638" s="408" t="s">
        <v>517</v>
      </c>
      <c r="N638" s="409">
        <f>IFERROR(VLOOKUP($B638,[5]OAX!$B$51:$S$1085,13,0),0)</f>
        <v>0</v>
      </c>
      <c r="O638" s="409">
        <f>IFERROR(VLOOKUP($B638,[5]OAX!$B$51:$S$1085,14,0),0)</f>
        <v>0</v>
      </c>
      <c r="P638" s="409">
        <f t="shared" si="394"/>
        <v>0</v>
      </c>
      <c r="Q638" s="410" t="s">
        <v>59</v>
      </c>
      <c r="R638" s="411">
        <f>IFERROR(VLOOKUP($B638,[5]OAX!$B$51:$S$1085,17,0),0)</f>
        <v>0</v>
      </c>
      <c r="S638" s="411">
        <f>IFERROR(VLOOKUP($B638,[5]OAX!$B$51:$S$1085,18,0),0)</f>
        <v>0</v>
      </c>
      <c r="T638" s="409">
        <v>0</v>
      </c>
      <c r="U638" s="409">
        <v>0</v>
      </c>
      <c r="V638" s="409">
        <v>0</v>
      </c>
      <c r="W638" s="409">
        <v>0</v>
      </c>
      <c r="X638" s="409">
        <v>0</v>
      </c>
      <c r="Y638" s="409">
        <v>0</v>
      </c>
      <c r="Z638" s="409">
        <v>0</v>
      </c>
      <c r="AA638" s="409">
        <v>0</v>
      </c>
      <c r="AB638" s="409">
        <f t="shared" si="436"/>
        <v>0</v>
      </c>
      <c r="AC638" s="409">
        <f t="shared" si="436"/>
        <v>0</v>
      </c>
      <c r="AD638" s="409">
        <f t="shared" si="427"/>
        <v>0</v>
      </c>
      <c r="AE638" s="409">
        <v>0</v>
      </c>
      <c r="AF638" s="409">
        <v>0</v>
      </c>
      <c r="AG638" s="409">
        <f t="shared" si="428"/>
        <v>0</v>
      </c>
      <c r="AH638" s="409">
        <v>0</v>
      </c>
      <c r="AI638" s="409">
        <v>0</v>
      </c>
      <c r="AJ638" s="409">
        <f t="shared" si="429"/>
        <v>0</v>
      </c>
      <c r="AK638" s="409">
        <v>0</v>
      </c>
      <c r="AL638" s="409">
        <v>0</v>
      </c>
      <c r="AM638" s="409">
        <f t="shared" si="430"/>
        <v>0</v>
      </c>
      <c r="AN638" s="409">
        <v>0</v>
      </c>
      <c r="AO638" s="409">
        <v>0</v>
      </c>
      <c r="AP638" s="409">
        <f t="shared" si="431"/>
        <v>0</v>
      </c>
      <c r="AQ638" s="409">
        <f t="shared" si="437"/>
        <v>0</v>
      </c>
      <c r="AR638" s="409">
        <f t="shared" si="437"/>
        <v>0</v>
      </c>
      <c r="AS638" s="409">
        <f t="shared" si="432"/>
        <v>0</v>
      </c>
      <c r="AT638" s="409">
        <f t="shared" si="438"/>
        <v>0</v>
      </c>
      <c r="AU638" s="409">
        <f t="shared" si="438"/>
        <v>0</v>
      </c>
      <c r="AV638" s="409">
        <v>0</v>
      </c>
      <c r="AW638" s="409">
        <v>0</v>
      </c>
      <c r="AX638" s="409">
        <v>0</v>
      </c>
      <c r="AY638" s="409">
        <v>0</v>
      </c>
      <c r="AZ638" s="409">
        <f t="shared" si="439"/>
        <v>0</v>
      </c>
      <c r="BA638" s="409">
        <f t="shared" si="439"/>
        <v>0</v>
      </c>
    </row>
    <row r="639" spans="1:53" ht="24.75" hidden="1">
      <c r="A639" s="271"/>
      <c r="B639" s="78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28">
        <v>3</v>
      </c>
      <c r="L639" s="428"/>
      <c r="M639" s="408" t="s">
        <v>518</v>
      </c>
      <c r="N639" s="409">
        <f>IFERROR(VLOOKUP($B639,[5]OAX!$B$51:$S$1085,13,0),0)</f>
        <v>0</v>
      </c>
      <c r="O639" s="409">
        <f>IFERROR(VLOOKUP($B639,[5]OAX!$B$51:$S$1085,14,0),0)</f>
        <v>0</v>
      </c>
      <c r="P639" s="409">
        <f t="shared" si="394"/>
        <v>0</v>
      </c>
      <c r="Q639" s="410" t="s">
        <v>59</v>
      </c>
      <c r="R639" s="411">
        <f>IFERROR(VLOOKUP($B639,[5]OAX!$B$51:$S$1085,17,0),0)</f>
        <v>0</v>
      </c>
      <c r="S639" s="411">
        <f>IFERROR(VLOOKUP($B639,[5]OAX!$B$51:$S$1085,18,0),0)</f>
        <v>0</v>
      </c>
      <c r="T639" s="409">
        <v>0</v>
      </c>
      <c r="U639" s="409">
        <v>0</v>
      </c>
      <c r="V639" s="409">
        <v>0</v>
      </c>
      <c r="W639" s="409">
        <v>0</v>
      </c>
      <c r="X639" s="409">
        <v>0</v>
      </c>
      <c r="Y639" s="409">
        <v>0</v>
      </c>
      <c r="Z639" s="409">
        <v>0</v>
      </c>
      <c r="AA639" s="409">
        <v>0</v>
      </c>
      <c r="AB639" s="409">
        <f t="shared" si="436"/>
        <v>0</v>
      </c>
      <c r="AC639" s="409">
        <f t="shared" si="436"/>
        <v>0</v>
      </c>
      <c r="AD639" s="409">
        <f t="shared" si="427"/>
        <v>0</v>
      </c>
      <c r="AE639" s="409">
        <v>0</v>
      </c>
      <c r="AF639" s="409">
        <v>0</v>
      </c>
      <c r="AG639" s="409">
        <f t="shared" si="428"/>
        <v>0</v>
      </c>
      <c r="AH639" s="409">
        <v>0</v>
      </c>
      <c r="AI639" s="409">
        <v>0</v>
      </c>
      <c r="AJ639" s="409">
        <f t="shared" si="429"/>
        <v>0</v>
      </c>
      <c r="AK639" s="409">
        <v>0</v>
      </c>
      <c r="AL639" s="409">
        <v>0</v>
      </c>
      <c r="AM639" s="409">
        <f t="shared" si="430"/>
        <v>0</v>
      </c>
      <c r="AN639" s="409">
        <v>0</v>
      </c>
      <c r="AO639" s="409">
        <v>0</v>
      </c>
      <c r="AP639" s="409">
        <f t="shared" si="431"/>
        <v>0</v>
      </c>
      <c r="AQ639" s="409">
        <f t="shared" si="437"/>
        <v>0</v>
      </c>
      <c r="AR639" s="409">
        <f t="shared" si="437"/>
        <v>0</v>
      </c>
      <c r="AS639" s="409">
        <f t="shared" si="432"/>
        <v>0</v>
      </c>
      <c r="AT639" s="409">
        <f t="shared" si="438"/>
        <v>0</v>
      </c>
      <c r="AU639" s="409">
        <f t="shared" si="438"/>
        <v>0</v>
      </c>
      <c r="AV639" s="409">
        <v>0</v>
      </c>
      <c r="AW639" s="409">
        <v>0</v>
      </c>
      <c r="AX639" s="409">
        <v>0</v>
      </c>
      <c r="AY639" s="409">
        <v>0</v>
      </c>
      <c r="AZ639" s="409">
        <f t="shared" si="439"/>
        <v>0</v>
      </c>
      <c r="BA639" s="409">
        <f t="shared" si="439"/>
        <v>0</v>
      </c>
    </row>
    <row r="640" spans="1:53" ht="24.75" hidden="1">
      <c r="A640" s="271"/>
      <c r="B640" s="78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28">
        <v>4</v>
      </c>
      <c r="L640" s="428"/>
      <c r="M640" s="408" t="s">
        <v>519</v>
      </c>
      <c r="N640" s="409">
        <f>IFERROR(VLOOKUP($B640,[5]OAX!$B$51:$S$1085,13,0),0)</f>
        <v>0</v>
      </c>
      <c r="O640" s="409">
        <f>IFERROR(VLOOKUP($B640,[5]OAX!$B$51:$S$1085,14,0),0)</f>
        <v>0</v>
      </c>
      <c r="P640" s="409">
        <f t="shared" si="394"/>
        <v>0</v>
      </c>
      <c r="Q640" s="410" t="s">
        <v>59</v>
      </c>
      <c r="R640" s="411">
        <f>IFERROR(VLOOKUP($B640,[5]OAX!$B$51:$S$1085,17,0),0)</f>
        <v>0</v>
      </c>
      <c r="S640" s="411">
        <f>IFERROR(VLOOKUP($B640,[5]OAX!$B$51:$S$1085,18,0),0)</f>
        <v>0</v>
      </c>
      <c r="T640" s="409">
        <v>0</v>
      </c>
      <c r="U640" s="409">
        <v>0</v>
      </c>
      <c r="V640" s="409">
        <v>0</v>
      </c>
      <c r="W640" s="409">
        <v>0</v>
      </c>
      <c r="X640" s="409">
        <v>0</v>
      </c>
      <c r="Y640" s="409">
        <v>0</v>
      </c>
      <c r="Z640" s="409">
        <v>0</v>
      </c>
      <c r="AA640" s="409">
        <v>0</v>
      </c>
      <c r="AB640" s="409">
        <f t="shared" si="436"/>
        <v>0</v>
      </c>
      <c r="AC640" s="409">
        <f t="shared" si="436"/>
        <v>0</v>
      </c>
      <c r="AD640" s="409">
        <f t="shared" si="427"/>
        <v>0</v>
      </c>
      <c r="AE640" s="409">
        <v>0</v>
      </c>
      <c r="AF640" s="409">
        <v>0</v>
      </c>
      <c r="AG640" s="409">
        <f t="shared" si="428"/>
        <v>0</v>
      </c>
      <c r="AH640" s="409">
        <v>0</v>
      </c>
      <c r="AI640" s="409">
        <v>0</v>
      </c>
      <c r="AJ640" s="409">
        <f t="shared" si="429"/>
        <v>0</v>
      </c>
      <c r="AK640" s="409">
        <v>0</v>
      </c>
      <c r="AL640" s="409">
        <v>0</v>
      </c>
      <c r="AM640" s="409">
        <f t="shared" si="430"/>
        <v>0</v>
      </c>
      <c r="AN640" s="409">
        <v>0</v>
      </c>
      <c r="AO640" s="409">
        <v>0</v>
      </c>
      <c r="AP640" s="409">
        <f t="shared" si="431"/>
        <v>0</v>
      </c>
      <c r="AQ640" s="409">
        <f t="shared" si="437"/>
        <v>0</v>
      </c>
      <c r="AR640" s="409">
        <f t="shared" si="437"/>
        <v>0</v>
      </c>
      <c r="AS640" s="409">
        <f t="shared" si="432"/>
        <v>0</v>
      </c>
      <c r="AT640" s="409">
        <f t="shared" si="438"/>
        <v>0</v>
      </c>
      <c r="AU640" s="409">
        <f t="shared" si="438"/>
        <v>0</v>
      </c>
      <c r="AV640" s="409">
        <v>0</v>
      </c>
      <c r="AW640" s="409">
        <v>0</v>
      </c>
      <c r="AX640" s="409">
        <v>0</v>
      </c>
      <c r="AY640" s="409">
        <v>0</v>
      </c>
      <c r="AZ640" s="409">
        <f t="shared" si="439"/>
        <v>0</v>
      </c>
      <c r="BA640" s="409">
        <f t="shared" si="439"/>
        <v>0</v>
      </c>
    </row>
    <row r="641" spans="1:53" ht="24.75" hidden="1">
      <c r="A641" s="271"/>
      <c r="B641" s="78" t="str">
        <f t="shared" si="405"/>
        <v>14750005600569</v>
      </c>
      <c r="C641" s="425">
        <v>2023</v>
      </c>
      <c r="D641" s="425">
        <v>20</v>
      </c>
      <c r="E641" s="425">
        <v>1</v>
      </c>
      <c r="F641" s="425">
        <v>4</v>
      </c>
      <c r="G641" s="425">
        <v>7</v>
      </c>
      <c r="H641" s="425">
        <v>5000</v>
      </c>
      <c r="I641" s="425">
        <v>5600</v>
      </c>
      <c r="J641" s="425">
        <v>569</v>
      </c>
      <c r="K641" s="474"/>
      <c r="L641" s="474"/>
      <c r="M641" s="402" t="s">
        <v>520</v>
      </c>
      <c r="N641" s="403">
        <f>+N642</f>
        <v>0</v>
      </c>
      <c r="O641" s="403">
        <f>+O642</f>
        <v>0</v>
      </c>
      <c r="P641" s="403">
        <f t="shared" si="394"/>
        <v>0</v>
      </c>
      <c r="Q641" s="404"/>
      <c r="R641" s="405"/>
      <c r="S641" s="405"/>
      <c r="T641" s="403">
        <f>T642</f>
        <v>0</v>
      </c>
      <c r="U641" s="403">
        <f t="shared" ref="U641:AC641" si="440">U642</f>
        <v>0</v>
      </c>
      <c r="V641" s="403">
        <f t="shared" si="440"/>
        <v>0</v>
      </c>
      <c r="W641" s="403">
        <f t="shared" si="440"/>
        <v>0</v>
      </c>
      <c r="X641" s="403">
        <f t="shared" si="440"/>
        <v>0</v>
      </c>
      <c r="Y641" s="403">
        <f t="shared" si="440"/>
        <v>0</v>
      </c>
      <c r="Z641" s="403">
        <f t="shared" si="440"/>
        <v>0</v>
      </c>
      <c r="AA641" s="403">
        <f t="shared" si="440"/>
        <v>0</v>
      </c>
      <c r="AB641" s="403">
        <f t="shared" si="440"/>
        <v>0</v>
      </c>
      <c r="AC641" s="403">
        <f t="shared" si="440"/>
        <v>0</v>
      </c>
      <c r="AD641" s="403">
        <f t="shared" si="427"/>
        <v>0</v>
      </c>
      <c r="AE641" s="403">
        <f>AE642</f>
        <v>0</v>
      </c>
      <c r="AF641" s="403">
        <f>AF642</f>
        <v>0</v>
      </c>
      <c r="AG641" s="403">
        <f t="shared" si="428"/>
        <v>0</v>
      </c>
      <c r="AH641" s="403">
        <f>AH642</f>
        <v>0</v>
      </c>
      <c r="AI641" s="403">
        <f>AI642</f>
        <v>0</v>
      </c>
      <c r="AJ641" s="403">
        <f t="shared" si="429"/>
        <v>0</v>
      </c>
      <c r="AK641" s="403">
        <f>AK642</f>
        <v>0</v>
      </c>
      <c r="AL641" s="403">
        <f>AL642</f>
        <v>0</v>
      </c>
      <c r="AM641" s="403">
        <f t="shared" si="430"/>
        <v>0</v>
      </c>
      <c r="AN641" s="403">
        <f>AN642</f>
        <v>0</v>
      </c>
      <c r="AO641" s="403">
        <f>AO642</f>
        <v>0</v>
      </c>
      <c r="AP641" s="403">
        <f t="shared" si="431"/>
        <v>0</v>
      </c>
      <c r="AQ641" s="403">
        <f>AQ642</f>
        <v>0</v>
      </c>
      <c r="AR641" s="403">
        <f>AR642</f>
        <v>0</v>
      </c>
      <c r="AS641" s="403">
        <f t="shared" si="432"/>
        <v>0</v>
      </c>
      <c r="AT641" s="403"/>
      <c r="AU641" s="403"/>
      <c r="AV641" s="403"/>
      <c r="AW641" s="403"/>
      <c r="AX641" s="403"/>
      <c r="AY641" s="403"/>
      <c r="AZ641" s="403"/>
      <c r="BA641" s="403"/>
    </row>
    <row r="642" spans="1:53" ht="24.75" hidden="1">
      <c r="A642" s="271"/>
      <c r="B642" s="78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28">
        <v>1</v>
      </c>
      <c r="L642" s="428"/>
      <c r="M642" s="408" t="s">
        <v>521</v>
      </c>
      <c r="N642" s="409">
        <f>IFERROR(VLOOKUP($B642,[5]OAX!$B$51:$S$1085,13,0),0)</f>
        <v>0</v>
      </c>
      <c r="O642" s="409">
        <f>IFERROR(VLOOKUP($B642,[5]OAX!$B$51:$S$1085,14,0),0)</f>
        <v>0</v>
      </c>
      <c r="P642" s="409">
        <f t="shared" si="394"/>
        <v>0</v>
      </c>
      <c r="Q642" s="410" t="s">
        <v>59</v>
      </c>
      <c r="R642" s="411">
        <f>IFERROR(VLOOKUP($B642,[5]OAX!$B$51:$S$1085,17,0),0)</f>
        <v>0</v>
      </c>
      <c r="S642" s="411">
        <f>IFERROR(VLOOKUP($B642,[5]OAX!$B$51:$S$1085,18,0),0)</f>
        <v>0</v>
      </c>
      <c r="T642" s="409">
        <v>0</v>
      </c>
      <c r="U642" s="409">
        <v>0</v>
      </c>
      <c r="V642" s="409">
        <v>0</v>
      </c>
      <c r="W642" s="409">
        <v>0</v>
      </c>
      <c r="X642" s="409">
        <v>0</v>
      </c>
      <c r="Y642" s="409">
        <v>0</v>
      </c>
      <c r="Z642" s="409">
        <v>0</v>
      </c>
      <c r="AA642" s="409">
        <v>0</v>
      </c>
      <c r="AB642" s="409">
        <f>N642+T642-X642</f>
        <v>0</v>
      </c>
      <c r="AC642" s="409">
        <f>O642+U642-Y642</f>
        <v>0</v>
      </c>
      <c r="AD642" s="409">
        <f t="shared" si="427"/>
        <v>0</v>
      </c>
      <c r="AE642" s="409">
        <v>0</v>
      </c>
      <c r="AF642" s="409">
        <v>0</v>
      </c>
      <c r="AG642" s="409">
        <f t="shared" si="428"/>
        <v>0</v>
      </c>
      <c r="AH642" s="409">
        <v>0</v>
      </c>
      <c r="AI642" s="409">
        <v>0</v>
      </c>
      <c r="AJ642" s="409">
        <f t="shared" si="429"/>
        <v>0</v>
      </c>
      <c r="AK642" s="409">
        <v>0</v>
      </c>
      <c r="AL642" s="409">
        <v>0</v>
      </c>
      <c r="AM642" s="409">
        <f t="shared" si="430"/>
        <v>0</v>
      </c>
      <c r="AN642" s="409">
        <v>0</v>
      </c>
      <c r="AO642" s="409">
        <v>0</v>
      </c>
      <c r="AP642" s="409">
        <f t="shared" si="431"/>
        <v>0</v>
      </c>
      <c r="AQ642" s="409">
        <f>AB642-AE642--AH642-AK642-AN642</f>
        <v>0</v>
      </c>
      <c r="AR642" s="409">
        <f>AC642-AF642--AI642-AL642-AO642</f>
        <v>0</v>
      </c>
      <c r="AS642" s="409">
        <f t="shared" si="432"/>
        <v>0</v>
      </c>
      <c r="AT642" s="409">
        <f>R642+V642-Z642</f>
        <v>0</v>
      </c>
      <c r="AU642" s="409">
        <f>S642+W642-AA642</f>
        <v>0</v>
      </c>
      <c r="AV642" s="409">
        <v>0</v>
      </c>
      <c r="AW642" s="409">
        <v>0</v>
      </c>
      <c r="AX642" s="409">
        <v>0</v>
      </c>
      <c r="AY642" s="409">
        <v>0</v>
      </c>
      <c r="AZ642" s="409">
        <f t="shared" si="439"/>
        <v>0</v>
      </c>
      <c r="BA642" s="409">
        <f t="shared" si="439"/>
        <v>0</v>
      </c>
    </row>
    <row r="643" spans="1:53" ht="24.75" hidden="1">
      <c r="A643" s="271"/>
      <c r="B643" s="78" t="str">
        <f t="shared" si="405"/>
        <v>14750005900</v>
      </c>
      <c r="C643" s="422">
        <v>2023</v>
      </c>
      <c r="D643" s="422">
        <v>20</v>
      </c>
      <c r="E643" s="422">
        <v>1</v>
      </c>
      <c r="F643" s="422">
        <v>4</v>
      </c>
      <c r="G643" s="422">
        <v>7</v>
      </c>
      <c r="H643" s="422">
        <v>5000</v>
      </c>
      <c r="I643" s="422">
        <v>5900</v>
      </c>
      <c r="J643" s="422"/>
      <c r="K643" s="473" t="s">
        <v>45</v>
      </c>
      <c r="L643" s="473"/>
      <c r="M643" s="396" t="s">
        <v>240</v>
      </c>
      <c r="N643" s="397">
        <f>+N644+N646</f>
        <v>0</v>
      </c>
      <c r="O643" s="397">
        <f>+O644+O646</f>
        <v>0</v>
      </c>
      <c r="P643" s="397">
        <f t="shared" si="394"/>
        <v>0</v>
      </c>
      <c r="Q643" s="398"/>
      <c r="R643" s="399"/>
      <c r="S643" s="399"/>
      <c r="T643" s="397">
        <f>+T644+T646</f>
        <v>0</v>
      </c>
      <c r="U643" s="397">
        <f t="shared" ref="U643:AC643" si="441">+U644+U646</f>
        <v>0</v>
      </c>
      <c r="V643" s="397">
        <f t="shared" si="441"/>
        <v>0</v>
      </c>
      <c r="W643" s="397">
        <f t="shared" si="441"/>
        <v>0</v>
      </c>
      <c r="X643" s="397">
        <f t="shared" si="441"/>
        <v>0</v>
      </c>
      <c r="Y643" s="397">
        <f t="shared" si="441"/>
        <v>0</v>
      </c>
      <c r="Z643" s="397">
        <f t="shared" si="441"/>
        <v>0</v>
      </c>
      <c r="AA643" s="397">
        <f t="shared" si="441"/>
        <v>0</v>
      </c>
      <c r="AB643" s="397">
        <f t="shared" si="441"/>
        <v>0</v>
      </c>
      <c r="AC643" s="397">
        <f t="shared" si="441"/>
        <v>0</v>
      </c>
      <c r="AD643" s="397">
        <f t="shared" si="427"/>
        <v>0</v>
      </c>
      <c r="AE643" s="397">
        <f>+AE644+AE646</f>
        <v>0</v>
      </c>
      <c r="AF643" s="397">
        <f>+AF644+AF646</f>
        <v>0</v>
      </c>
      <c r="AG643" s="397">
        <f t="shared" si="428"/>
        <v>0</v>
      </c>
      <c r="AH643" s="397">
        <f>+AH644+AH646</f>
        <v>0</v>
      </c>
      <c r="AI643" s="397">
        <f>+AI644+AI646</f>
        <v>0</v>
      </c>
      <c r="AJ643" s="397">
        <f t="shared" si="429"/>
        <v>0</v>
      </c>
      <c r="AK643" s="397">
        <f>+AK644+AK646</f>
        <v>0</v>
      </c>
      <c r="AL643" s="397">
        <f>+AL644+AL646</f>
        <v>0</v>
      </c>
      <c r="AM643" s="397">
        <f t="shared" si="430"/>
        <v>0</v>
      </c>
      <c r="AN643" s="397">
        <f>+AN644+AN646</f>
        <v>0</v>
      </c>
      <c r="AO643" s="397">
        <f>+AO644+AO646</f>
        <v>0</v>
      </c>
      <c r="AP643" s="397">
        <f t="shared" si="431"/>
        <v>0</v>
      </c>
      <c r="AQ643" s="397">
        <f>+AQ644+AQ646</f>
        <v>0</v>
      </c>
      <c r="AR643" s="397">
        <f>+AR644+AR646</f>
        <v>0</v>
      </c>
      <c r="AS643" s="397">
        <f t="shared" si="432"/>
        <v>0</v>
      </c>
      <c r="AT643" s="397"/>
      <c r="AU643" s="397"/>
      <c r="AV643" s="397"/>
      <c r="AW643" s="397"/>
      <c r="AX643" s="397"/>
      <c r="AY643" s="397"/>
      <c r="AZ643" s="397"/>
      <c r="BA643" s="397"/>
    </row>
    <row r="644" spans="1:53" ht="24.75" hidden="1">
      <c r="A644" s="271"/>
      <c r="B644" s="78" t="str">
        <f t="shared" si="405"/>
        <v>14750005900591</v>
      </c>
      <c r="C644" s="425">
        <v>2023</v>
      </c>
      <c r="D644" s="425">
        <v>20</v>
      </c>
      <c r="E644" s="425">
        <v>1</v>
      </c>
      <c r="F644" s="425">
        <v>4</v>
      </c>
      <c r="G644" s="425">
        <v>7</v>
      </c>
      <c r="H644" s="425">
        <v>5000</v>
      </c>
      <c r="I644" s="425">
        <v>5900</v>
      </c>
      <c r="J644" s="425">
        <v>591</v>
      </c>
      <c r="K644" s="474"/>
      <c r="L644" s="474"/>
      <c r="M644" s="402" t="s">
        <v>241</v>
      </c>
      <c r="N644" s="403">
        <f>+N645</f>
        <v>0</v>
      </c>
      <c r="O644" s="403">
        <f>+O645</f>
        <v>0</v>
      </c>
      <c r="P644" s="403">
        <f t="shared" si="394"/>
        <v>0</v>
      </c>
      <c r="Q644" s="404"/>
      <c r="R644" s="405"/>
      <c r="S644" s="405"/>
      <c r="T644" s="403">
        <f t="shared" ref="T644:AC644" si="442">+T645</f>
        <v>0</v>
      </c>
      <c r="U644" s="403">
        <f t="shared" si="442"/>
        <v>0</v>
      </c>
      <c r="V644" s="403">
        <f t="shared" si="442"/>
        <v>0</v>
      </c>
      <c r="W644" s="403">
        <f t="shared" si="442"/>
        <v>0</v>
      </c>
      <c r="X644" s="403">
        <f t="shared" si="442"/>
        <v>0</v>
      </c>
      <c r="Y644" s="403">
        <f t="shared" si="442"/>
        <v>0</v>
      </c>
      <c r="Z644" s="403">
        <f t="shared" si="442"/>
        <v>0</v>
      </c>
      <c r="AA644" s="403">
        <f t="shared" si="442"/>
        <v>0</v>
      </c>
      <c r="AB644" s="403">
        <f t="shared" si="442"/>
        <v>0</v>
      </c>
      <c r="AC644" s="403">
        <f t="shared" si="442"/>
        <v>0</v>
      </c>
      <c r="AD644" s="403">
        <f t="shared" si="427"/>
        <v>0</v>
      </c>
      <c r="AE644" s="403">
        <f>+AE645</f>
        <v>0</v>
      </c>
      <c r="AF644" s="403">
        <f>+AF645</f>
        <v>0</v>
      </c>
      <c r="AG644" s="403">
        <f t="shared" si="428"/>
        <v>0</v>
      </c>
      <c r="AH644" s="403">
        <f>+AH645</f>
        <v>0</v>
      </c>
      <c r="AI644" s="403">
        <f>+AI645</f>
        <v>0</v>
      </c>
      <c r="AJ644" s="403">
        <f t="shared" si="429"/>
        <v>0</v>
      </c>
      <c r="AK644" s="403">
        <f>+AK645</f>
        <v>0</v>
      </c>
      <c r="AL644" s="403">
        <f>+AL645</f>
        <v>0</v>
      </c>
      <c r="AM644" s="403">
        <f t="shared" si="430"/>
        <v>0</v>
      </c>
      <c r="AN644" s="403">
        <f>+AN645</f>
        <v>0</v>
      </c>
      <c r="AO644" s="403">
        <f>+AO645</f>
        <v>0</v>
      </c>
      <c r="AP644" s="403">
        <f t="shared" si="431"/>
        <v>0</v>
      </c>
      <c r="AQ644" s="403">
        <f>+AQ645</f>
        <v>0</v>
      </c>
      <c r="AR644" s="403">
        <f>+AR645</f>
        <v>0</v>
      </c>
      <c r="AS644" s="403">
        <f t="shared" si="432"/>
        <v>0</v>
      </c>
      <c r="AT644" s="403"/>
      <c r="AU644" s="403"/>
      <c r="AV644" s="403"/>
      <c r="AW644" s="403"/>
      <c r="AX644" s="403"/>
      <c r="AY644" s="403"/>
      <c r="AZ644" s="403"/>
      <c r="BA644" s="403"/>
    </row>
    <row r="645" spans="1:53" ht="24.75" hidden="1">
      <c r="A645" s="271"/>
      <c r="B645" s="78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28">
        <v>1</v>
      </c>
      <c r="L645" s="428"/>
      <c r="M645" s="408" t="s">
        <v>241</v>
      </c>
      <c r="N645" s="409">
        <f>IFERROR(VLOOKUP($B645,[5]OAX!$B$51:$S$1085,13,0),0)</f>
        <v>0</v>
      </c>
      <c r="O645" s="409">
        <f>IFERROR(VLOOKUP($B645,[5]OAX!$B$51:$S$1085,14,0),0)</f>
        <v>0</v>
      </c>
      <c r="P645" s="409">
        <f t="shared" si="394"/>
        <v>0</v>
      </c>
      <c r="Q645" s="410" t="s">
        <v>80</v>
      </c>
      <c r="R645" s="411">
        <f>IFERROR(VLOOKUP($B645,[5]OAX!$B$51:$S$1085,17,0),0)</f>
        <v>0</v>
      </c>
      <c r="S645" s="411">
        <f>IFERROR(VLOOKUP($B645,[5]OAX!$B$51:$S$1085,18,0),0)</f>
        <v>0</v>
      </c>
      <c r="T645" s="409">
        <v>0</v>
      </c>
      <c r="U645" s="409">
        <v>0</v>
      </c>
      <c r="V645" s="409">
        <v>0</v>
      </c>
      <c r="W645" s="409">
        <v>0</v>
      </c>
      <c r="X645" s="409">
        <v>0</v>
      </c>
      <c r="Y645" s="409">
        <v>0</v>
      </c>
      <c r="Z645" s="409">
        <v>0</v>
      </c>
      <c r="AA645" s="409">
        <v>0</v>
      </c>
      <c r="AB645" s="409">
        <f>N645+T645-X645</f>
        <v>0</v>
      </c>
      <c r="AC645" s="409">
        <f>O645+U645-Y645</f>
        <v>0</v>
      </c>
      <c r="AD645" s="409">
        <f t="shared" si="427"/>
        <v>0</v>
      </c>
      <c r="AE645" s="409">
        <v>0</v>
      </c>
      <c r="AF645" s="409">
        <v>0</v>
      </c>
      <c r="AG645" s="409">
        <f t="shared" si="428"/>
        <v>0</v>
      </c>
      <c r="AH645" s="409">
        <v>0</v>
      </c>
      <c r="AI645" s="409">
        <v>0</v>
      </c>
      <c r="AJ645" s="409">
        <f t="shared" si="429"/>
        <v>0</v>
      </c>
      <c r="AK645" s="409">
        <v>0</v>
      </c>
      <c r="AL645" s="409">
        <v>0</v>
      </c>
      <c r="AM645" s="409">
        <f t="shared" si="430"/>
        <v>0</v>
      </c>
      <c r="AN645" s="409">
        <v>0</v>
      </c>
      <c r="AO645" s="409">
        <v>0</v>
      </c>
      <c r="AP645" s="409">
        <f t="shared" si="431"/>
        <v>0</v>
      </c>
      <c r="AQ645" s="409">
        <f>AB645-AE645--AH645-AK645-AN645</f>
        <v>0</v>
      </c>
      <c r="AR645" s="409">
        <f>AC645-AF645--AI645-AL645-AO645</f>
        <v>0</v>
      </c>
      <c r="AS645" s="409">
        <f t="shared" si="432"/>
        <v>0</v>
      </c>
      <c r="AT645" s="409">
        <f>R645+V645-Z645</f>
        <v>0</v>
      </c>
      <c r="AU645" s="409">
        <f>S645+W645-AA645</f>
        <v>0</v>
      </c>
      <c r="AV645" s="409">
        <v>0</v>
      </c>
      <c r="AW645" s="409">
        <v>0</v>
      </c>
      <c r="AX645" s="409">
        <v>0</v>
      </c>
      <c r="AY645" s="409">
        <v>0</v>
      </c>
      <c r="AZ645" s="409">
        <f t="shared" si="439"/>
        <v>0</v>
      </c>
      <c r="BA645" s="409">
        <f t="shared" si="439"/>
        <v>0</v>
      </c>
    </row>
    <row r="646" spans="1:53" ht="24.75" hidden="1">
      <c r="A646" s="271"/>
      <c r="B646" s="78" t="str">
        <f t="shared" si="405"/>
        <v>14750005900597</v>
      </c>
      <c r="C646" s="425">
        <v>2023</v>
      </c>
      <c r="D646" s="425">
        <v>20</v>
      </c>
      <c r="E646" s="425">
        <v>1</v>
      </c>
      <c r="F646" s="425">
        <v>4</v>
      </c>
      <c r="G646" s="425">
        <v>7</v>
      </c>
      <c r="H646" s="425">
        <v>5000</v>
      </c>
      <c r="I646" s="425">
        <v>5900</v>
      </c>
      <c r="J646" s="425">
        <v>597</v>
      </c>
      <c r="K646" s="474"/>
      <c r="L646" s="474"/>
      <c r="M646" s="402" t="s">
        <v>522</v>
      </c>
      <c r="N646" s="403">
        <f>+N647</f>
        <v>0</v>
      </c>
      <c r="O646" s="403">
        <f>+O647</f>
        <v>0</v>
      </c>
      <c r="P646" s="403">
        <f t="shared" si="394"/>
        <v>0</v>
      </c>
      <c r="Q646" s="404"/>
      <c r="R646" s="405"/>
      <c r="S646" s="405"/>
      <c r="T646" s="403">
        <f t="shared" ref="T646:AC646" si="443">+T647</f>
        <v>0</v>
      </c>
      <c r="U646" s="403">
        <f t="shared" si="443"/>
        <v>0</v>
      </c>
      <c r="V646" s="403">
        <f t="shared" si="443"/>
        <v>0</v>
      </c>
      <c r="W646" s="403">
        <f t="shared" si="443"/>
        <v>0</v>
      </c>
      <c r="X646" s="403">
        <f t="shared" si="443"/>
        <v>0</v>
      </c>
      <c r="Y646" s="403">
        <f t="shared" si="443"/>
        <v>0</v>
      </c>
      <c r="Z646" s="403">
        <f t="shared" si="443"/>
        <v>0</v>
      </c>
      <c r="AA646" s="403">
        <f t="shared" si="443"/>
        <v>0</v>
      </c>
      <c r="AB646" s="403">
        <f t="shared" si="443"/>
        <v>0</v>
      </c>
      <c r="AC646" s="403">
        <f t="shared" si="443"/>
        <v>0</v>
      </c>
      <c r="AD646" s="403">
        <f t="shared" si="427"/>
        <v>0</v>
      </c>
      <c r="AE646" s="403">
        <f>+AE647</f>
        <v>0</v>
      </c>
      <c r="AF646" s="403">
        <f>+AF647</f>
        <v>0</v>
      </c>
      <c r="AG646" s="403">
        <f t="shared" si="428"/>
        <v>0</v>
      </c>
      <c r="AH646" s="403">
        <f>+AH647</f>
        <v>0</v>
      </c>
      <c r="AI646" s="403">
        <f>+AI647</f>
        <v>0</v>
      </c>
      <c r="AJ646" s="403">
        <f t="shared" si="429"/>
        <v>0</v>
      </c>
      <c r="AK646" s="403">
        <f>+AK647</f>
        <v>0</v>
      </c>
      <c r="AL646" s="403">
        <f>+AL647</f>
        <v>0</v>
      </c>
      <c r="AM646" s="403">
        <f t="shared" si="430"/>
        <v>0</v>
      </c>
      <c r="AN646" s="403">
        <f>+AN647</f>
        <v>0</v>
      </c>
      <c r="AO646" s="403">
        <f>+AO647</f>
        <v>0</v>
      </c>
      <c r="AP646" s="403">
        <f t="shared" si="431"/>
        <v>0</v>
      </c>
      <c r="AQ646" s="403">
        <f>+AQ647</f>
        <v>0</v>
      </c>
      <c r="AR646" s="403">
        <f>+AR647</f>
        <v>0</v>
      </c>
      <c r="AS646" s="403">
        <f t="shared" si="432"/>
        <v>0</v>
      </c>
      <c r="AT646" s="403"/>
      <c r="AU646" s="403"/>
      <c r="AV646" s="403"/>
      <c r="AW646" s="403"/>
      <c r="AX646" s="403"/>
      <c r="AY646" s="403"/>
      <c r="AZ646" s="403"/>
      <c r="BA646" s="403"/>
    </row>
    <row r="647" spans="1:53" ht="24.75" hidden="1">
      <c r="A647" s="271"/>
      <c r="B647" s="78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28">
        <v>1</v>
      </c>
      <c r="L647" s="428"/>
      <c r="M647" s="408" t="s">
        <v>523</v>
      </c>
      <c r="N647" s="409">
        <f>IFERROR(VLOOKUP($B647,[5]OAX!$B$51:$S$1085,13,0),0)</f>
        <v>0</v>
      </c>
      <c r="O647" s="409">
        <f>IFERROR(VLOOKUP($B647,[5]OAX!$B$51:$S$1085,14,0),0)</f>
        <v>0</v>
      </c>
      <c r="P647" s="409">
        <f t="shared" si="394"/>
        <v>0</v>
      </c>
      <c r="Q647" s="410" t="s">
        <v>243</v>
      </c>
      <c r="R647" s="411">
        <f>IFERROR(VLOOKUP($B647,[5]OAX!$B$51:$S$1085,17,0),0)</f>
        <v>0</v>
      </c>
      <c r="S647" s="411">
        <f>IFERROR(VLOOKUP($B647,[5]OAX!$B$51:$S$1085,18,0),0)</f>
        <v>0</v>
      </c>
      <c r="T647" s="409">
        <v>0</v>
      </c>
      <c r="U647" s="409">
        <v>0</v>
      </c>
      <c r="V647" s="409">
        <v>0</v>
      </c>
      <c r="W647" s="409">
        <v>0</v>
      </c>
      <c r="X647" s="409">
        <v>0</v>
      </c>
      <c r="Y647" s="409">
        <v>0</v>
      </c>
      <c r="Z647" s="409">
        <v>0</v>
      </c>
      <c r="AA647" s="409">
        <v>0</v>
      </c>
      <c r="AB647" s="409">
        <f>N647+T647-X647</f>
        <v>0</v>
      </c>
      <c r="AC647" s="409">
        <f>O647+U647-Y647</f>
        <v>0</v>
      </c>
      <c r="AD647" s="409">
        <f t="shared" si="427"/>
        <v>0</v>
      </c>
      <c r="AE647" s="409">
        <v>0</v>
      </c>
      <c r="AF647" s="409">
        <v>0</v>
      </c>
      <c r="AG647" s="409">
        <f t="shared" si="428"/>
        <v>0</v>
      </c>
      <c r="AH647" s="409">
        <v>0</v>
      </c>
      <c r="AI647" s="409">
        <v>0</v>
      </c>
      <c r="AJ647" s="409">
        <f t="shared" si="429"/>
        <v>0</v>
      </c>
      <c r="AK647" s="409">
        <v>0</v>
      </c>
      <c r="AL647" s="409">
        <v>0</v>
      </c>
      <c r="AM647" s="409">
        <f t="shared" si="430"/>
        <v>0</v>
      </c>
      <c r="AN647" s="409">
        <v>0</v>
      </c>
      <c r="AO647" s="409">
        <v>0</v>
      </c>
      <c r="AP647" s="409">
        <f t="shared" si="431"/>
        <v>0</v>
      </c>
      <c r="AQ647" s="409">
        <f>AB647-AE647--AH647-AK647-AN647</f>
        <v>0</v>
      </c>
      <c r="AR647" s="409">
        <f>AC647-AF647--AI647-AL647-AO647</f>
        <v>0</v>
      </c>
      <c r="AS647" s="409">
        <f t="shared" si="432"/>
        <v>0</v>
      </c>
      <c r="AT647" s="409">
        <f>R647+V647-Z647</f>
        <v>0</v>
      </c>
      <c r="AU647" s="409">
        <f>S647+W647-AA647</f>
        <v>0</v>
      </c>
      <c r="AV647" s="409">
        <v>0</v>
      </c>
      <c r="AW647" s="409">
        <v>0</v>
      </c>
      <c r="AX647" s="409">
        <v>0</v>
      </c>
      <c r="AY647" s="409">
        <v>0</v>
      </c>
      <c r="AZ647" s="409">
        <f t="shared" si="439"/>
        <v>0</v>
      </c>
      <c r="BA647" s="409">
        <f t="shared" si="439"/>
        <v>0</v>
      </c>
    </row>
    <row r="648" spans="1:53" ht="48" hidden="1">
      <c r="A648" s="271"/>
      <c r="B648" s="78" t="str">
        <f t="shared" si="405"/>
        <v xml:space="preserve">148 </v>
      </c>
      <c r="C648" s="436">
        <v>2023</v>
      </c>
      <c r="D648" s="431">
        <v>20</v>
      </c>
      <c r="E648" s="431">
        <v>1</v>
      </c>
      <c r="F648" s="431">
        <v>4</v>
      </c>
      <c r="G648" s="431">
        <v>8</v>
      </c>
      <c r="H648" s="431"/>
      <c r="I648" s="437" t="s">
        <v>47</v>
      </c>
      <c r="J648" s="437"/>
      <c r="K648" s="438" t="s">
        <v>45</v>
      </c>
      <c r="L648" s="438"/>
      <c r="M648" s="470" t="s">
        <v>524</v>
      </c>
      <c r="N648" s="471">
        <f>+N649+N653</f>
        <v>0</v>
      </c>
      <c r="O648" s="471">
        <f>+O649+O653</f>
        <v>0</v>
      </c>
      <c r="P648" s="471">
        <f t="shared" si="394"/>
        <v>0</v>
      </c>
      <c r="Q648" s="386"/>
      <c r="R648" s="387"/>
      <c r="S648" s="387"/>
      <c r="T648" s="471">
        <f>+T649+T653</f>
        <v>0</v>
      </c>
      <c r="U648" s="471">
        <f t="shared" ref="U648:AC648" si="444">+U649+U653</f>
        <v>0</v>
      </c>
      <c r="V648" s="471">
        <f t="shared" si="444"/>
        <v>0</v>
      </c>
      <c r="W648" s="471">
        <f t="shared" si="444"/>
        <v>0</v>
      </c>
      <c r="X648" s="471">
        <f t="shared" si="444"/>
        <v>0</v>
      </c>
      <c r="Y648" s="471">
        <f t="shared" si="444"/>
        <v>0</v>
      </c>
      <c r="Z648" s="471">
        <f t="shared" si="444"/>
        <v>0</v>
      </c>
      <c r="AA648" s="471">
        <f t="shared" si="444"/>
        <v>0</v>
      </c>
      <c r="AB648" s="471">
        <f t="shared" si="444"/>
        <v>0</v>
      </c>
      <c r="AC648" s="471">
        <f t="shared" si="444"/>
        <v>0</v>
      </c>
      <c r="AD648" s="471">
        <f t="shared" si="427"/>
        <v>0</v>
      </c>
      <c r="AE648" s="471">
        <f>+AE649+AE653</f>
        <v>0</v>
      </c>
      <c r="AF648" s="471">
        <f>+AF649+AF653</f>
        <v>0</v>
      </c>
      <c r="AG648" s="471">
        <f t="shared" si="428"/>
        <v>0</v>
      </c>
      <c r="AH648" s="471">
        <f>+AH649+AH653</f>
        <v>0</v>
      </c>
      <c r="AI648" s="471">
        <f>+AI649+AI653</f>
        <v>0</v>
      </c>
      <c r="AJ648" s="471">
        <f t="shared" si="429"/>
        <v>0</v>
      </c>
      <c r="AK648" s="471">
        <f>+AK649+AK653</f>
        <v>0</v>
      </c>
      <c r="AL648" s="471">
        <f>+AL649+AL653</f>
        <v>0</v>
      </c>
      <c r="AM648" s="471">
        <f t="shared" si="430"/>
        <v>0</v>
      </c>
      <c r="AN648" s="471">
        <f>+AN649+AN653</f>
        <v>0</v>
      </c>
      <c r="AO648" s="471">
        <f>+AO649+AO653</f>
        <v>0</v>
      </c>
      <c r="AP648" s="471">
        <f t="shared" si="431"/>
        <v>0</v>
      </c>
      <c r="AQ648" s="471">
        <f>+AQ649+AQ653</f>
        <v>0</v>
      </c>
      <c r="AR648" s="471">
        <f>+AR649+AR653</f>
        <v>0</v>
      </c>
      <c r="AS648" s="471">
        <f t="shared" si="432"/>
        <v>0</v>
      </c>
      <c r="AT648" s="471"/>
      <c r="AU648" s="471"/>
      <c r="AV648" s="471"/>
      <c r="AW648" s="471"/>
      <c r="AX648" s="471"/>
      <c r="AY648" s="471"/>
      <c r="AZ648" s="471"/>
      <c r="BA648" s="471"/>
    </row>
    <row r="649" spans="1:53" ht="24.75" hidden="1">
      <c r="A649" s="271"/>
      <c r="B649" s="78" t="str">
        <f t="shared" si="405"/>
        <v>1483000</v>
      </c>
      <c r="C649" s="421">
        <v>2023</v>
      </c>
      <c r="D649" s="421">
        <v>20</v>
      </c>
      <c r="E649" s="421">
        <v>1</v>
      </c>
      <c r="F649" s="421">
        <v>4</v>
      </c>
      <c r="G649" s="421">
        <v>8</v>
      </c>
      <c r="H649" s="421">
        <v>3000</v>
      </c>
      <c r="I649" s="421"/>
      <c r="J649" s="421"/>
      <c r="K649" s="454"/>
      <c r="L649" s="454"/>
      <c r="M649" s="390" t="s">
        <v>71</v>
      </c>
      <c r="N649" s="391">
        <f t="shared" ref="N649:O651" si="445">+N650</f>
        <v>0</v>
      </c>
      <c r="O649" s="391">
        <f t="shared" si="445"/>
        <v>0</v>
      </c>
      <c r="P649" s="391">
        <f t="shared" si="394"/>
        <v>0</v>
      </c>
      <c r="Q649" s="392"/>
      <c r="R649" s="393"/>
      <c r="S649" s="393"/>
      <c r="T649" s="391">
        <f>+T650</f>
        <v>0</v>
      </c>
      <c r="U649" s="391">
        <f t="shared" ref="U649:AC651" si="446">+U650</f>
        <v>0</v>
      </c>
      <c r="V649" s="391">
        <f t="shared" si="446"/>
        <v>0</v>
      </c>
      <c r="W649" s="391">
        <f t="shared" si="446"/>
        <v>0</v>
      </c>
      <c r="X649" s="391">
        <f t="shared" si="446"/>
        <v>0</v>
      </c>
      <c r="Y649" s="391">
        <f t="shared" si="446"/>
        <v>0</v>
      </c>
      <c r="Z649" s="391">
        <f t="shared" si="446"/>
        <v>0</v>
      </c>
      <c r="AA649" s="391">
        <f t="shared" si="446"/>
        <v>0</v>
      </c>
      <c r="AB649" s="391">
        <f t="shared" si="446"/>
        <v>0</v>
      </c>
      <c r="AC649" s="391">
        <f t="shared" si="446"/>
        <v>0</v>
      </c>
      <c r="AD649" s="391">
        <f t="shared" si="427"/>
        <v>0</v>
      </c>
      <c r="AE649" s="391">
        <f t="shared" ref="AE649:AF651" si="447">+AE650</f>
        <v>0</v>
      </c>
      <c r="AF649" s="391">
        <f t="shared" si="447"/>
        <v>0</v>
      </c>
      <c r="AG649" s="391">
        <f t="shared" si="428"/>
        <v>0</v>
      </c>
      <c r="AH649" s="391">
        <f t="shared" ref="AH649:AI651" si="448">+AH650</f>
        <v>0</v>
      </c>
      <c r="AI649" s="391">
        <f t="shared" si="448"/>
        <v>0</v>
      </c>
      <c r="AJ649" s="391">
        <f t="shared" si="429"/>
        <v>0</v>
      </c>
      <c r="AK649" s="391">
        <f t="shared" ref="AK649:AL651" si="449">+AK650</f>
        <v>0</v>
      </c>
      <c r="AL649" s="391">
        <f t="shared" si="449"/>
        <v>0</v>
      </c>
      <c r="AM649" s="391">
        <f t="shared" si="430"/>
        <v>0</v>
      </c>
      <c r="AN649" s="391">
        <f t="shared" ref="AN649:AO651" si="450">+AN650</f>
        <v>0</v>
      </c>
      <c r="AO649" s="391">
        <f t="shared" si="450"/>
        <v>0</v>
      </c>
      <c r="AP649" s="391">
        <f t="shared" si="431"/>
        <v>0</v>
      </c>
      <c r="AQ649" s="391">
        <f t="shared" ref="AQ649:AR651" si="451">+AQ650</f>
        <v>0</v>
      </c>
      <c r="AR649" s="391">
        <f t="shared" si="451"/>
        <v>0</v>
      </c>
      <c r="AS649" s="391">
        <f t="shared" si="432"/>
        <v>0</v>
      </c>
      <c r="AT649" s="391"/>
      <c r="AU649" s="391"/>
      <c r="AV649" s="391"/>
      <c r="AW649" s="391"/>
      <c r="AX649" s="391"/>
      <c r="AY649" s="391"/>
      <c r="AZ649" s="391"/>
      <c r="BA649" s="391"/>
    </row>
    <row r="650" spans="1:53" ht="24.75" hidden="1">
      <c r="A650" s="271"/>
      <c r="B650" s="78" t="str">
        <f t="shared" si="405"/>
        <v>14830003100</v>
      </c>
      <c r="C650" s="422">
        <v>2023</v>
      </c>
      <c r="D650" s="422">
        <v>20</v>
      </c>
      <c r="E650" s="422">
        <v>1</v>
      </c>
      <c r="F650" s="422">
        <v>4</v>
      </c>
      <c r="G650" s="422">
        <v>8</v>
      </c>
      <c r="H650" s="422">
        <v>3000</v>
      </c>
      <c r="I650" s="422">
        <v>3100</v>
      </c>
      <c r="J650" s="422"/>
      <c r="K650" s="473" t="s">
        <v>45</v>
      </c>
      <c r="L650" s="473"/>
      <c r="M650" s="396" t="s">
        <v>166</v>
      </c>
      <c r="N650" s="397">
        <f t="shared" si="445"/>
        <v>0</v>
      </c>
      <c r="O650" s="397">
        <f t="shared" si="445"/>
        <v>0</v>
      </c>
      <c r="P650" s="397">
        <f t="shared" si="394"/>
        <v>0</v>
      </c>
      <c r="Q650" s="398"/>
      <c r="R650" s="399"/>
      <c r="S650" s="399"/>
      <c r="T650" s="397">
        <f>+T651</f>
        <v>0</v>
      </c>
      <c r="U650" s="397">
        <f t="shared" si="446"/>
        <v>0</v>
      </c>
      <c r="V650" s="397">
        <f t="shared" si="446"/>
        <v>0</v>
      </c>
      <c r="W650" s="397">
        <f t="shared" si="446"/>
        <v>0</v>
      </c>
      <c r="X650" s="397">
        <f t="shared" si="446"/>
        <v>0</v>
      </c>
      <c r="Y650" s="397">
        <f t="shared" si="446"/>
        <v>0</v>
      </c>
      <c r="Z650" s="397">
        <f t="shared" si="446"/>
        <v>0</v>
      </c>
      <c r="AA650" s="397">
        <f t="shared" si="446"/>
        <v>0</v>
      </c>
      <c r="AB650" s="397">
        <f t="shared" si="446"/>
        <v>0</v>
      </c>
      <c r="AC650" s="397">
        <f t="shared" si="446"/>
        <v>0</v>
      </c>
      <c r="AD650" s="397">
        <f t="shared" si="427"/>
        <v>0</v>
      </c>
      <c r="AE650" s="397">
        <f t="shared" si="447"/>
        <v>0</v>
      </c>
      <c r="AF650" s="397">
        <f t="shared" si="447"/>
        <v>0</v>
      </c>
      <c r="AG650" s="397">
        <f t="shared" si="428"/>
        <v>0</v>
      </c>
      <c r="AH650" s="397">
        <f t="shared" si="448"/>
        <v>0</v>
      </c>
      <c r="AI650" s="397">
        <f t="shared" si="448"/>
        <v>0</v>
      </c>
      <c r="AJ650" s="397">
        <f t="shared" si="429"/>
        <v>0</v>
      </c>
      <c r="AK650" s="397">
        <f t="shared" si="449"/>
        <v>0</v>
      </c>
      <c r="AL650" s="397">
        <f t="shared" si="449"/>
        <v>0</v>
      </c>
      <c r="AM650" s="397">
        <f t="shared" si="430"/>
        <v>0</v>
      </c>
      <c r="AN650" s="397">
        <f t="shared" si="450"/>
        <v>0</v>
      </c>
      <c r="AO650" s="397">
        <f t="shared" si="450"/>
        <v>0</v>
      </c>
      <c r="AP650" s="397">
        <f t="shared" si="431"/>
        <v>0</v>
      </c>
      <c r="AQ650" s="397">
        <f t="shared" si="451"/>
        <v>0</v>
      </c>
      <c r="AR650" s="397">
        <f t="shared" si="451"/>
        <v>0</v>
      </c>
      <c r="AS650" s="397">
        <f t="shared" si="432"/>
        <v>0</v>
      </c>
      <c r="AT650" s="397"/>
      <c r="AU650" s="397"/>
      <c r="AV650" s="397"/>
      <c r="AW650" s="397"/>
      <c r="AX650" s="397"/>
      <c r="AY650" s="397"/>
      <c r="AZ650" s="397"/>
      <c r="BA650" s="397"/>
    </row>
    <row r="651" spans="1:53" ht="24.75" hidden="1">
      <c r="A651" s="271"/>
      <c r="B651" s="78" t="str">
        <f t="shared" si="405"/>
        <v>14830003100319</v>
      </c>
      <c r="C651" s="425">
        <v>2023</v>
      </c>
      <c r="D651" s="425">
        <v>20</v>
      </c>
      <c r="E651" s="425">
        <v>1</v>
      </c>
      <c r="F651" s="425">
        <v>4</v>
      </c>
      <c r="G651" s="425">
        <v>8</v>
      </c>
      <c r="H651" s="425">
        <v>3000</v>
      </c>
      <c r="I651" s="425">
        <v>3100</v>
      </c>
      <c r="J651" s="425">
        <v>319</v>
      </c>
      <c r="K651" s="474"/>
      <c r="L651" s="474"/>
      <c r="M651" s="402" t="s">
        <v>525</v>
      </c>
      <c r="N651" s="403">
        <f t="shared" si="445"/>
        <v>0</v>
      </c>
      <c r="O651" s="403">
        <f t="shared" si="445"/>
        <v>0</v>
      </c>
      <c r="P651" s="403">
        <f t="shared" si="394"/>
        <v>0</v>
      </c>
      <c r="Q651" s="404"/>
      <c r="R651" s="405"/>
      <c r="S651" s="405"/>
      <c r="T651" s="403">
        <f>+T652</f>
        <v>0</v>
      </c>
      <c r="U651" s="403">
        <f t="shared" si="446"/>
        <v>0</v>
      </c>
      <c r="V651" s="403">
        <f t="shared" si="446"/>
        <v>0</v>
      </c>
      <c r="W651" s="403">
        <f t="shared" si="446"/>
        <v>0</v>
      </c>
      <c r="X651" s="403">
        <f t="shared" si="446"/>
        <v>0</v>
      </c>
      <c r="Y651" s="403">
        <f t="shared" si="446"/>
        <v>0</v>
      </c>
      <c r="Z651" s="403">
        <f t="shared" si="446"/>
        <v>0</v>
      </c>
      <c r="AA651" s="403">
        <f t="shared" si="446"/>
        <v>0</v>
      </c>
      <c r="AB651" s="403">
        <f t="shared" si="446"/>
        <v>0</v>
      </c>
      <c r="AC651" s="403">
        <f t="shared" si="446"/>
        <v>0</v>
      </c>
      <c r="AD651" s="403">
        <f t="shared" si="427"/>
        <v>0</v>
      </c>
      <c r="AE651" s="403">
        <f t="shared" si="447"/>
        <v>0</v>
      </c>
      <c r="AF651" s="403">
        <f t="shared" si="447"/>
        <v>0</v>
      </c>
      <c r="AG651" s="403">
        <f t="shared" si="428"/>
        <v>0</v>
      </c>
      <c r="AH651" s="403">
        <f t="shared" si="448"/>
        <v>0</v>
      </c>
      <c r="AI651" s="403">
        <f t="shared" si="448"/>
        <v>0</v>
      </c>
      <c r="AJ651" s="403">
        <f t="shared" si="429"/>
        <v>0</v>
      </c>
      <c r="AK651" s="403">
        <f t="shared" si="449"/>
        <v>0</v>
      </c>
      <c r="AL651" s="403">
        <f t="shared" si="449"/>
        <v>0</v>
      </c>
      <c r="AM651" s="403">
        <f t="shared" si="430"/>
        <v>0</v>
      </c>
      <c r="AN651" s="403">
        <f t="shared" si="450"/>
        <v>0</v>
      </c>
      <c r="AO651" s="403">
        <f t="shared" si="450"/>
        <v>0</v>
      </c>
      <c r="AP651" s="403">
        <f t="shared" si="431"/>
        <v>0</v>
      </c>
      <c r="AQ651" s="403">
        <f t="shared" si="451"/>
        <v>0</v>
      </c>
      <c r="AR651" s="403">
        <f t="shared" si="451"/>
        <v>0</v>
      </c>
      <c r="AS651" s="403">
        <f t="shared" si="432"/>
        <v>0</v>
      </c>
      <c r="AT651" s="403"/>
      <c r="AU651" s="403"/>
      <c r="AV651" s="403"/>
      <c r="AW651" s="403"/>
      <c r="AX651" s="403"/>
      <c r="AY651" s="403"/>
      <c r="AZ651" s="403"/>
      <c r="BA651" s="403"/>
    </row>
    <row r="652" spans="1:53" ht="24.75" hidden="1">
      <c r="A652" s="271"/>
      <c r="B652" s="78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28">
        <v>1</v>
      </c>
      <c r="L652" s="428"/>
      <c r="M652" s="408" t="s">
        <v>170</v>
      </c>
      <c r="N652" s="409">
        <f>IFERROR(VLOOKUP($B652,[5]OAX!$B$51:$S$1085,13,0),0)</f>
        <v>0</v>
      </c>
      <c r="O652" s="409">
        <f>IFERROR(VLOOKUP($B652,[5]OAX!$B$51:$S$1085,14,0),0)</f>
        <v>0</v>
      </c>
      <c r="P652" s="409">
        <f t="shared" ref="P652:P715" si="452">+O652+N652</f>
        <v>0</v>
      </c>
      <c r="Q652" s="410" t="s">
        <v>80</v>
      </c>
      <c r="R652" s="411">
        <f>IFERROR(VLOOKUP($B652,[5]OAX!$B$51:$S$1085,17,0),0)</f>
        <v>0</v>
      </c>
      <c r="S652" s="411">
        <f>IFERROR(VLOOKUP($B652,[5]OAX!$B$51:$S$1085,18,0),0)</f>
        <v>0</v>
      </c>
      <c r="T652" s="409">
        <v>0</v>
      </c>
      <c r="U652" s="409">
        <v>0</v>
      </c>
      <c r="V652" s="409">
        <v>0</v>
      </c>
      <c r="W652" s="409">
        <v>0</v>
      </c>
      <c r="X652" s="409">
        <v>0</v>
      </c>
      <c r="Y652" s="409">
        <v>0</v>
      </c>
      <c r="Z652" s="409">
        <v>0</v>
      </c>
      <c r="AA652" s="409">
        <v>0</v>
      </c>
      <c r="AB652" s="409">
        <f>N652+T652-X652</f>
        <v>0</v>
      </c>
      <c r="AC652" s="409">
        <f>O652+U652-Y652</f>
        <v>0</v>
      </c>
      <c r="AD652" s="409">
        <f t="shared" si="427"/>
        <v>0</v>
      </c>
      <c r="AE652" s="409">
        <v>0</v>
      </c>
      <c r="AF652" s="409">
        <v>0</v>
      </c>
      <c r="AG652" s="409">
        <f t="shared" si="428"/>
        <v>0</v>
      </c>
      <c r="AH652" s="409">
        <v>0</v>
      </c>
      <c r="AI652" s="409">
        <v>0</v>
      </c>
      <c r="AJ652" s="409">
        <f t="shared" si="429"/>
        <v>0</v>
      </c>
      <c r="AK652" s="409">
        <v>0</v>
      </c>
      <c r="AL652" s="409">
        <v>0</v>
      </c>
      <c r="AM652" s="409">
        <f t="shared" si="430"/>
        <v>0</v>
      </c>
      <c r="AN652" s="409">
        <v>0</v>
      </c>
      <c r="AO652" s="409">
        <v>0</v>
      </c>
      <c r="AP652" s="409">
        <f t="shared" si="431"/>
        <v>0</v>
      </c>
      <c r="AQ652" s="409">
        <f>AB652-AE652--AH652-AK652-AN652</f>
        <v>0</v>
      </c>
      <c r="AR652" s="409">
        <f>AC652-AF652--AI652-AL652-AO652</f>
        <v>0</v>
      </c>
      <c r="AS652" s="409">
        <f t="shared" si="432"/>
        <v>0</v>
      </c>
      <c r="AT652" s="409">
        <f>R652+V652-Z652</f>
        <v>0</v>
      </c>
      <c r="AU652" s="409">
        <f>S652+W652-AA652</f>
        <v>0</v>
      </c>
      <c r="AV652" s="409">
        <v>0</v>
      </c>
      <c r="AW652" s="409">
        <v>0</v>
      </c>
      <c r="AX652" s="409">
        <v>0</v>
      </c>
      <c r="AY652" s="409">
        <v>0</v>
      </c>
      <c r="AZ652" s="409">
        <f t="shared" si="439"/>
        <v>0</v>
      </c>
      <c r="BA652" s="409">
        <f t="shared" si="439"/>
        <v>0</v>
      </c>
    </row>
    <row r="653" spans="1:53" ht="24.75" hidden="1">
      <c r="A653" s="271"/>
      <c r="B653" s="78" t="str">
        <f t="shared" si="405"/>
        <v>1485000</v>
      </c>
      <c r="C653" s="421">
        <v>2023</v>
      </c>
      <c r="D653" s="421">
        <v>20</v>
      </c>
      <c r="E653" s="421">
        <v>1</v>
      </c>
      <c r="F653" s="421">
        <v>4</v>
      </c>
      <c r="G653" s="421">
        <v>8</v>
      </c>
      <c r="H653" s="421">
        <v>5000</v>
      </c>
      <c r="I653" s="421"/>
      <c r="J653" s="421"/>
      <c r="K653" s="454"/>
      <c r="L653" s="454"/>
      <c r="M653" s="390" t="s">
        <v>129</v>
      </c>
      <c r="N653" s="391">
        <f>+N654</f>
        <v>0</v>
      </c>
      <c r="O653" s="391">
        <f>+O654</f>
        <v>0</v>
      </c>
      <c r="P653" s="391">
        <f t="shared" si="452"/>
        <v>0</v>
      </c>
      <c r="Q653" s="392"/>
      <c r="R653" s="393"/>
      <c r="S653" s="393"/>
      <c r="T653" s="391">
        <f>+T654</f>
        <v>0</v>
      </c>
      <c r="U653" s="391">
        <f t="shared" ref="U653:AC654" si="453">+U654</f>
        <v>0</v>
      </c>
      <c r="V653" s="391">
        <f t="shared" si="453"/>
        <v>0</v>
      </c>
      <c r="W653" s="391">
        <f t="shared" si="453"/>
        <v>0</v>
      </c>
      <c r="X653" s="391">
        <f t="shared" si="453"/>
        <v>0</v>
      </c>
      <c r="Y653" s="391">
        <f t="shared" si="453"/>
        <v>0</v>
      </c>
      <c r="Z653" s="391">
        <f t="shared" si="453"/>
        <v>0</v>
      </c>
      <c r="AA653" s="391">
        <f t="shared" si="453"/>
        <v>0</v>
      </c>
      <c r="AB653" s="391">
        <f t="shared" si="453"/>
        <v>0</v>
      </c>
      <c r="AC653" s="391">
        <f t="shared" si="453"/>
        <v>0</v>
      </c>
      <c r="AD653" s="391">
        <f t="shared" si="427"/>
        <v>0</v>
      </c>
      <c r="AE653" s="391">
        <f>+AE654</f>
        <v>0</v>
      </c>
      <c r="AF653" s="391">
        <f>+AF654</f>
        <v>0</v>
      </c>
      <c r="AG653" s="391">
        <f t="shared" si="428"/>
        <v>0</v>
      </c>
      <c r="AH653" s="391">
        <f>+AH654</f>
        <v>0</v>
      </c>
      <c r="AI653" s="391">
        <f>+AI654</f>
        <v>0</v>
      </c>
      <c r="AJ653" s="391">
        <f t="shared" si="429"/>
        <v>0</v>
      </c>
      <c r="AK653" s="391">
        <f>+AK654</f>
        <v>0</v>
      </c>
      <c r="AL653" s="391">
        <f>+AL654</f>
        <v>0</v>
      </c>
      <c r="AM653" s="391">
        <f t="shared" si="430"/>
        <v>0</v>
      </c>
      <c r="AN653" s="391">
        <f>+AN654</f>
        <v>0</v>
      </c>
      <c r="AO653" s="391">
        <f>+AO654</f>
        <v>0</v>
      </c>
      <c r="AP653" s="391">
        <f t="shared" si="431"/>
        <v>0</v>
      </c>
      <c r="AQ653" s="391">
        <f>+AQ654</f>
        <v>0</v>
      </c>
      <c r="AR653" s="391">
        <f>+AR654</f>
        <v>0</v>
      </c>
      <c r="AS653" s="391">
        <f t="shared" si="432"/>
        <v>0</v>
      </c>
      <c r="AT653" s="391"/>
      <c r="AU653" s="391"/>
      <c r="AV653" s="391"/>
      <c r="AW653" s="391"/>
      <c r="AX653" s="391"/>
      <c r="AY653" s="391"/>
      <c r="AZ653" s="391"/>
      <c r="BA653" s="391"/>
    </row>
    <row r="654" spans="1:53" ht="24.75" hidden="1">
      <c r="A654" s="271"/>
      <c r="B654" s="78" t="str">
        <f t="shared" si="405"/>
        <v>14850005100</v>
      </c>
      <c r="C654" s="422">
        <v>2023</v>
      </c>
      <c r="D654" s="422">
        <v>20</v>
      </c>
      <c r="E654" s="422">
        <v>1</v>
      </c>
      <c r="F654" s="422">
        <v>4</v>
      </c>
      <c r="G654" s="422">
        <v>8</v>
      </c>
      <c r="H654" s="422">
        <v>5000</v>
      </c>
      <c r="I654" s="422">
        <v>5100</v>
      </c>
      <c r="J654" s="422"/>
      <c r="K654" s="473" t="s">
        <v>45</v>
      </c>
      <c r="L654" s="473"/>
      <c r="M654" s="460" t="s">
        <v>130</v>
      </c>
      <c r="N654" s="461">
        <f>+N655</f>
        <v>0</v>
      </c>
      <c r="O654" s="461">
        <f>+O655</f>
        <v>0</v>
      </c>
      <c r="P654" s="461">
        <f t="shared" si="452"/>
        <v>0</v>
      </c>
      <c r="Q654" s="398"/>
      <c r="R654" s="399"/>
      <c r="S654" s="399"/>
      <c r="T654" s="461">
        <f>+T655</f>
        <v>0</v>
      </c>
      <c r="U654" s="461">
        <f t="shared" si="453"/>
        <v>0</v>
      </c>
      <c r="V654" s="461">
        <f t="shared" si="453"/>
        <v>0</v>
      </c>
      <c r="W654" s="461">
        <f t="shared" si="453"/>
        <v>0</v>
      </c>
      <c r="X654" s="461">
        <f t="shared" si="453"/>
        <v>0</v>
      </c>
      <c r="Y654" s="461">
        <f t="shared" si="453"/>
        <v>0</v>
      </c>
      <c r="Z654" s="461">
        <f t="shared" si="453"/>
        <v>0</v>
      </c>
      <c r="AA654" s="461">
        <f t="shared" si="453"/>
        <v>0</v>
      </c>
      <c r="AB654" s="461">
        <f t="shared" si="453"/>
        <v>0</v>
      </c>
      <c r="AC654" s="461">
        <f t="shared" si="453"/>
        <v>0</v>
      </c>
      <c r="AD654" s="461">
        <f t="shared" si="427"/>
        <v>0</v>
      </c>
      <c r="AE654" s="461">
        <f>+AE655</f>
        <v>0</v>
      </c>
      <c r="AF654" s="461">
        <f>+AF655</f>
        <v>0</v>
      </c>
      <c r="AG654" s="461">
        <f t="shared" si="428"/>
        <v>0</v>
      </c>
      <c r="AH654" s="461">
        <f>+AH655</f>
        <v>0</v>
      </c>
      <c r="AI654" s="461">
        <f>+AI655</f>
        <v>0</v>
      </c>
      <c r="AJ654" s="461">
        <f t="shared" si="429"/>
        <v>0</v>
      </c>
      <c r="AK654" s="461">
        <f>+AK655</f>
        <v>0</v>
      </c>
      <c r="AL654" s="461">
        <f>+AL655</f>
        <v>0</v>
      </c>
      <c r="AM654" s="461">
        <f t="shared" si="430"/>
        <v>0</v>
      </c>
      <c r="AN654" s="461">
        <f>+AN655</f>
        <v>0</v>
      </c>
      <c r="AO654" s="461">
        <f>+AO655</f>
        <v>0</v>
      </c>
      <c r="AP654" s="461">
        <f t="shared" si="431"/>
        <v>0</v>
      </c>
      <c r="AQ654" s="461">
        <f>+AQ655</f>
        <v>0</v>
      </c>
      <c r="AR654" s="461">
        <f>+AR655</f>
        <v>0</v>
      </c>
      <c r="AS654" s="461">
        <f t="shared" si="432"/>
        <v>0</v>
      </c>
      <c r="AT654" s="461"/>
      <c r="AU654" s="461"/>
      <c r="AV654" s="461"/>
      <c r="AW654" s="461"/>
      <c r="AX654" s="461"/>
      <c r="AY654" s="461"/>
      <c r="AZ654" s="461"/>
      <c r="BA654" s="461"/>
    </row>
    <row r="655" spans="1:53" ht="24.75" hidden="1">
      <c r="A655" s="271"/>
      <c r="B655" s="78" t="str">
        <f t="shared" si="405"/>
        <v>14850005100515</v>
      </c>
      <c r="C655" s="425">
        <v>2023</v>
      </c>
      <c r="D655" s="425">
        <v>20</v>
      </c>
      <c r="E655" s="425">
        <v>1</v>
      </c>
      <c r="F655" s="425">
        <v>4</v>
      </c>
      <c r="G655" s="425">
        <v>8</v>
      </c>
      <c r="H655" s="425">
        <v>5000</v>
      </c>
      <c r="I655" s="425">
        <v>5100</v>
      </c>
      <c r="J655" s="425">
        <v>515</v>
      </c>
      <c r="K655" s="474"/>
      <c r="L655" s="474"/>
      <c r="M655" s="402" t="s">
        <v>131</v>
      </c>
      <c r="N655" s="403">
        <f>SUM(N656:N659)</f>
        <v>0</v>
      </c>
      <c r="O655" s="403">
        <f>SUM(O656:O659)</f>
        <v>0</v>
      </c>
      <c r="P655" s="403">
        <f t="shared" si="452"/>
        <v>0</v>
      </c>
      <c r="Q655" s="404"/>
      <c r="R655" s="405"/>
      <c r="S655" s="405"/>
      <c r="T655" s="403">
        <f>SUM(T656:T659)</f>
        <v>0</v>
      </c>
      <c r="U655" s="403">
        <f t="shared" ref="U655:AC655" si="454">SUM(U656:U659)</f>
        <v>0</v>
      </c>
      <c r="V655" s="403">
        <f t="shared" si="454"/>
        <v>0</v>
      </c>
      <c r="W655" s="403">
        <f t="shared" si="454"/>
        <v>0</v>
      </c>
      <c r="X655" s="403">
        <f t="shared" si="454"/>
        <v>0</v>
      </c>
      <c r="Y655" s="403">
        <f t="shared" si="454"/>
        <v>0</v>
      </c>
      <c r="Z655" s="403">
        <f t="shared" si="454"/>
        <v>0</v>
      </c>
      <c r="AA655" s="403">
        <f t="shared" si="454"/>
        <v>0</v>
      </c>
      <c r="AB655" s="403">
        <f t="shared" si="454"/>
        <v>0</v>
      </c>
      <c r="AC655" s="403">
        <f t="shared" si="454"/>
        <v>0</v>
      </c>
      <c r="AD655" s="403">
        <f t="shared" si="427"/>
        <v>0</v>
      </c>
      <c r="AE655" s="403">
        <f>SUM(AE656:AE659)</f>
        <v>0</v>
      </c>
      <c r="AF655" s="403">
        <f>SUM(AF656:AF659)</f>
        <v>0</v>
      </c>
      <c r="AG655" s="403">
        <f t="shared" si="428"/>
        <v>0</v>
      </c>
      <c r="AH655" s="403">
        <f>SUM(AH656:AH659)</f>
        <v>0</v>
      </c>
      <c r="AI655" s="403">
        <f>SUM(AI656:AI659)</f>
        <v>0</v>
      </c>
      <c r="AJ655" s="403">
        <f t="shared" si="429"/>
        <v>0</v>
      </c>
      <c r="AK655" s="403">
        <f>SUM(AK656:AK659)</f>
        <v>0</v>
      </c>
      <c r="AL655" s="403">
        <f>SUM(AL656:AL659)</f>
        <v>0</v>
      </c>
      <c r="AM655" s="403">
        <f t="shared" si="430"/>
        <v>0</v>
      </c>
      <c r="AN655" s="403">
        <f>SUM(AN656:AN659)</f>
        <v>0</v>
      </c>
      <c r="AO655" s="403">
        <f>SUM(AO656:AO659)</f>
        <v>0</v>
      </c>
      <c r="AP655" s="403">
        <f t="shared" si="431"/>
        <v>0</v>
      </c>
      <c r="AQ655" s="403">
        <f>SUM(AQ656:AQ659)</f>
        <v>0</v>
      </c>
      <c r="AR655" s="403">
        <f>SUM(AR656:AR659)</f>
        <v>0</v>
      </c>
      <c r="AS655" s="403">
        <f t="shared" si="432"/>
        <v>0</v>
      </c>
      <c r="AT655" s="403"/>
      <c r="AU655" s="403"/>
      <c r="AV655" s="403"/>
      <c r="AW655" s="403"/>
      <c r="AX655" s="403"/>
      <c r="AY655" s="403"/>
      <c r="AZ655" s="403"/>
      <c r="BA655" s="403"/>
    </row>
    <row r="656" spans="1:53" ht="46.5" hidden="1">
      <c r="A656" s="271"/>
      <c r="B656" s="78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28">
        <v>1</v>
      </c>
      <c r="L656" s="428"/>
      <c r="M656" s="408" t="s">
        <v>178</v>
      </c>
      <c r="N656" s="409">
        <f>IFERROR(VLOOKUP($B656,[5]OAX!$B$51:$S$1085,13,0),0)</f>
        <v>0</v>
      </c>
      <c r="O656" s="409">
        <f>IFERROR(VLOOKUP($B656,[5]OAX!$B$51:$S$1085,14,0),0)</f>
        <v>0</v>
      </c>
      <c r="P656" s="409">
        <f t="shared" si="452"/>
        <v>0</v>
      </c>
      <c r="Q656" s="430" t="s">
        <v>205</v>
      </c>
      <c r="R656" s="411">
        <f>IFERROR(VLOOKUP($B656,[5]OAX!$B$51:$S$1085,17,0),0)</f>
        <v>0</v>
      </c>
      <c r="S656" s="411">
        <f>IFERROR(VLOOKUP($B656,[5]OAX!$B$51:$S$1085,18,0),0)</f>
        <v>0</v>
      </c>
      <c r="T656" s="409">
        <v>0</v>
      </c>
      <c r="U656" s="409">
        <v>0</v>
      </c>
      <c r="V656" s="409">
        <v>0</v>
      </c>
      <c r="W656" s="409">
        <v>0</v>
      </c>
      <c r="X656" s="409">
        <v>0</v>
      </c>
      <c r="Y656" s="409">
        <v>0</v>
      </c>
      <c r="Z656" s="409">
        <v>0</v>
      </c>
      <c r="AA656" s="409">
        <v>0</v>
      </c>
      <c r="AB656" s="409">
        <f t="shared" ref="AB656:AC659" si="455">N656+T656-X656</f>
        <v>0</v>
      </c>
      <c r="AC656" s="409">
        <f t="shared" si="455"/>
        <v>0</v>
      </c>
      <c r="AD656" s="409">
        <f t="shared" si="427"/>
        <v>0</v>
      </c>
      <c r="AE656" s="409">
        <v>0</v>
      </c>
      <c r="AF656" s="409">
        <v>0</v>
      </c>
      <c r="AG656" s="409">
        <f t="shared" si="428"/>
        <v>0</v>
      </c>
      <c r="AH656" s="409">
        <v>0</v>
      </c>
      <c r="AI656" s="409">
        <v>0</v>
      </c>
      <c r="AJ656" s="409">
        <f t="shared" si="429"/>
        <v>0</v>
      </c>
      <c r="AK656" s="409">
        <v>0</v>
      </c>
      <c r="AL656" s="409">
        <v>0</v>
      </c>
      <c r="AM656" s="409">
        <f t="shared" si="430"/>
        <v>0</v>
      </c>
      <c r="AN656" s="409">
        <v>0</v>
      </c>
      <c r="AO656" s="409">
        <v>0</v>
      </c>
      <c r="AP656" s="409">
        <f t="shared" si="431"/>
        <v>0</v>
      </c>
      <c r="AQ656" s="409">
        <f t="shared" ref="AQ656:AR659" si="456">AB656-AE656--AH656-AK656-AN656</f>
        <v>0</v>
      </c>
      <c r="AR656" s="409">
        <f t="shared" si="456"/>
        <v>0</v>
      </c>
      <c r="AS656" s="409">
        <f t="shared" si="432"/>
        <v>0</v>
      </c>
      <c r="AT656" s="409">
        <f t="shared" ref="AT656:AU659" si="457">R656+V656-Z656</f>
        <v>0</v>
      </c>
      <c r="AU656" s="409">
        <f t="shared" si="457"/>
        <v>0</v>
      </c>
      <c r="AV656" s="409">
        <v>0</v>
      </c>
      <c r="AW656" s="409">
        <v>0</v>
      </c>
      <c r="AX656" s="409">
        <v>0</v>
      </c>
      <c r="AY656" s="409">
        <v>0</v>
      </c>
      <c r="AZ656" s="409">
        <f t="shared" si="439"/>
        <v>0</v>
      </c>
      <c r="BA656" s="409">
        <f t="shared" si="439"/>
        <v>0</v>
      </c>
    </row>
    <row r="657" spans="1:53" ht="46.5" hidden="1">
      <c r="A657" s="271"/>
      <c r="B657" s="78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28">
        <v>2</v>
      </c>
      <c r="L657" s="428"/>
      <c r="M657" s="408" t="s">
        <v>526</v>
      </c>
      <c r="N657" s="409">
        <f>IFERROR(VLOOKUP($B657,[5]OAX!$B$51:$S$1085,13,0),0)</f>
        <v>0</v>
      </c>
      <c r="O657" s="409">
        <f>IFERROR(VLOOKUP($B657,[5]OAX!$B$51:$S$1085,14,0),0)</f>
        <v>0</v>
      </c>
      <c r="P657" s="409">
        <f t="shared" si="452"/>
        <v>0</v>
      </c>
      <c r="Q657" s="430" t="s">
        <v>205</v>
      </c>
      <c r="R657" s="411">
        <f>IFERROR(VLOOKUP($B657,[5]OAX!$B$51:$S$1085,17,0),0)</f>
        <v>0</v>
      </c>
      <c r="S657" s="411">
        <f>IFERROR(VLOOKUP($B657,[5]OAX!$B$51:$S$1085,18,0),0)</f>
        <v>0</v>
      </c>
      <c r="T657" s="409">
        <v>0</v>
      </c>
      <c r="U657" s="409">
        <v>0</v>
      </c>
      <c r="V657" s="409">
        <v>0</v>
      </c>
      <c r="W657" s="409">
        <v>0</v>
      </c>
      <c r="X657" s="409">
        <v>0</v>
      </c>
      <c r="Y657" s="409">
        <v>0</v>
      </c>
      <c r="Z657" s="409">
        <v>0</v>
      </c>
      <c r="AA657" s="409">
        <v>0</v>
      </c>
      <c r="AB657" s="409">
        <f t="shared" si="455"/>
        <v>0</v>
      </c>
      <c r="AC657" s="409">
        <f t="shared" si="455"/>
        <v>0</v>
      </c>
      <c r="AD657" s="409">
        <f t="shared" si="427"/>
        <v>0</v>
      </c>
      <c r="AE657" s="409">
        <v>0</v>
      </c>
      <c r="AF657" s="409">
        <v>0</v>
      </c>
      <c r="AG657" s="409">
        <f t="shared" si="428"/>
        <v>0</v>
      </c>
      <c r="AH657" s="409">
        <v>0</v>
      </c>
      <c r="AI657" s="409">
        <v>0</v>
      </c>
      <c r="AJ657" s="409">
        <f t="shared" si="429"/>
        <v>0</v>
      </c>
      <c r="AK657" s="409">
        <v>0</v>
      </c>
      <c r="AL657" s="409">
        <v>0</v>
      </c>
      <c r="AM657" s="409">
        <f t="shared" si="430"/>
        <v>0</v>
      </c>
      <c r="AN657" s="409">
        <v>0</v>
      </c>
      <c r="AO657" s="409">
        <v>0</v>
      </c>
      <c r="AP657" s="409">
        <f t="shared" si="431"/>
        <v>0</v>
      </c>
      <c r="AQ657" s="409">
        <f t="shared" si="456"/>
        <v>0</v>
      </c>
      <c r="AR657" s="409">
        <f t="shared" si="456"/>
        <v>0</v>
      </c>
      <c r="AS657" s="409">
        <f t="shared" si="432"/>
        <v>0</v>
      </c>
      <c r="AT657" s="409">
        <f t="shared" si="457"/>
        <v>0</v>
      </c>
      <c r="AU657" s="409">
        <f t="shared" si="457"/>
        <v>0</v>
      </c>
      <c r="AV657" s="409">
        <v>0</v>
      </c>
      <c r="AW657" s="409">
        <v>0</v>
      </c>
      <c r="AX657" s="409">
        <v>0</v>
      </c>
      <c r="AY657" s="409">
        <v>0</v>
      </c>
      <c r="AZ657" s="409">
        <f t="shared" si="439"/>
        <v>0</v>
      </c>
      <c r="BA657" s="409">
        <f t="shared" si="439"/>
        <v>0</v>
      </c>
    </row>
    <row r="658" spans="1:53" ht="46.5" hidden="1">
      <c r="A658" s="271"/>
      <c r="B658" s="78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28">
        <v>3</v>
      </c>
      <c r="L658" s="428"/>
      <c r="M658" s="408" t="s">
        <v>527</v>
      </c>
      <c r="N658" s="409">
        <f>IFERROR(VLOOKUP($B658,[5]OAX!$B$51:$S$1085,13,0),0)</f>
        <v>0</v>
      </c>
      <c r="O658" s="409">
        <f>IFERROR(VLOOKUP($B658,[5]OAX!$B$51:$S$1085,14,0),0)</f>
        <v>0</v>
      </c>
      <c r="P658" s="409">
        <f t="shared" si="452"/>
        <v>0</v>
      </c>
      <c r="Q658" s="430" t="s">
        <v>205</v>
      </c>
      <c r="R658" s="411">
        <f>IFERROR(VLOOKUP($B658,[5]OAX!$B$51:$S$1085,17,0),0)</f>
        <v>0</v>
      </c>
      <c r="S658" s="411">
        <f>IFERROR(VLOOKUP($B658,[5]OAX!$B$51:$S$1085,18,0),0)</f>
        <v>0</v>
      </c>
      <c r="T658" s="409">
        <v>0</v>
      </c>
      <c r="U658" s="409">
        <v>0</v>
      </c>
      <c r="V658" s="409">
        <v>0</v>
      </c>
      <c r="W658" s="409">
        <v>0</v>
      </c>
      <c r="X658" s="409">
        <v>0</v>
      </c>
      <c r="Y658" s="409">
        <v>0</v>
      </c>
      <c r="Z658" s="409">
        <v>0</v>
      </c>
      <c r="AA658" s="409">
        <v>0</v>
      </c>
      <c r="AB658" s="409">
        <f t="shared" si="455"/>
        <v>0</v>
      </c>
      <c r="AC658" s="409">
        <f t="shared" si="455"/>
        <v>0</v>
      </c>
      <c r="AD658" s="409">
        <f t="shared" si="427"/>
        <v>0</v>
      </c>
      <c r="AE658" s="409">
        <v>0</v>
      </c>
      <c r="AF658" s="409">
        <v>0</v>
      </c>
      <c r="AG658" s="409">
        <f t="shared" si="428"/>
        <v>0</v>
      </c>
      <c r="AH658" s="409">
        <v>0</v>
      </c>
      <c r="AI658" s="409">
        <v>0</v>
      </c>
      <c r="AJ658" s="409">
        <f t="shared" si="429"/>
        <v>0</v>
      </c>
      <c r="AK658" s="409">
        <v>0</v>
      </c>
      <c r="AL658" s="409">
        <v>0</v>
      </c>
      <c r="AM658" s="409">
        <f t="shared" si="430"/>
        <v>0</v>
      </c>
      <c r="AN658" s="409">
        <v>0</v>
      </c>
      <c r="AO658" s="409">
        <v>0</v>
      </c>
      <c r="AP658" s="409">
        <f t="shared" si="431"/>
        <v>0</v>
      </c>
      <c r="AQ658" s="409">
        <f t="shared" si="456"/>
        <v>0</v>
      </c>
      <c r="AR658" s="409">
        <f t="shared" si="456"/>
        <v>0</v>
      </c>
      <c r="AS658" s="409">
        <f t="shared" si="432"/>
        <v>0</v>
      </c>
      <c r="AT658" s="409">
        <f t="shared" si="457"/>
        <v>0</v>
      </c>
      <c r="AU658" s="409">
        <f t="shared" si="457"/>
        <v>0</v>
      </c>
      <c r="AV658" s="409">
        <v>0</v>
      </c>
      <c r="AW658" s="409">
        <v>0</v>
      </c>
      <c r="AX658" s="409">
        <v>0</v>
      </c>
      <c r="AY658" s="409">
        <v>0</v>
      </c>
      <c r="AZ658" s="409">
        <f t="shared" si="439"/>
        <v>0</v>
      </c>
      <c r="BA658" s="409">
        <f t="shared" si="439"/>
        <v>0</v>
      </c>
    </row>
    <row r="659" spans="1:53" ht="46.5" hidden="1">
      <c r="A659" s="271"/>
      <c r="B659" s="78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28">
        <v>4</v>
      </c>
      <c r="L659" s="428"/>
      <c r="M659" s="408" t="s">
        <v>191</v>
      </c>
      <c r="N659" s="409">
        <f>IFERROR(VLOOKUP($B659,[5]OAX!$B$51:$S$1085,13,0),0)</f>
        <v>0</v>
      </c>
      <c r="O659" s="409">
        <f>IFERROR(VLOOKUP($B659,[5]OAX!$B$51:$S$1085,14,0),0)</f>
        <v>0</v>
      </c>
      <c r="P659" s="409">
        <f t="shared" si="452"/>
        <v>0</v>
      </c>
      <c r="Q659" s="430" t="s">
        <v>205</v>
      </c>
      <c r="R659" s="411">
        <f>IFERROR(VLOOKUP($B659,[5]OAX!$B$51:$S$1085,17,0),0)</f>
        <v>0</v>
      </c>
      <c r="S659" s="411">
        <f>IFERROR(VLOOKUP($B659,[5]OAX!$B$51:$S$1085,18,0),0)</f>
        <v>0</v>
      </c>
      <c r="T659" s="409">
        <v>0</v>
      </c>
      <c r="U659" s="409">
        <v>0</v>
      </c>
      <c r="V659" s="409">
        <v>0</v>
      </c>
      <c r="W659" s="409">
        <v>0</v>
      </c>
      <c r="X659" s="409">
        <v>0</v>
      </c>
      <c r="Y659" s="409">
        <v>0</v>
      </c>
      <c r="Z659" s="409">
        <v>0</v>
      </c>
      <c r="AA659" s="409">
        <v>0</v>
      </c>
      <c r="AB659" s="409">
        <f t="shared" si="455"/>
        <v>0</v>
      </c>
      <c r="AC659" s="409">
        <f t="shared" si="455"/>
        <v>0</v>
      </c>
      <c r="AD659" s="409">
        <f t="shared" si="427"/>
        <v>0</v>
      </c>
      <c r="AE659" s="409">
        <v>0</v>
      </c>
      <c r="AF659" s="409">
        <v>0</v>
      </c>
      <c r="AG659" s="409">
        <f t="shared" si="428"/>
        <v>0</v>
      </c>
      <c r="AH659" s="409">
        <v>0</v>
      </c>
      <c r="AI659" s="409">
        <v>0</v>
      </c>
      <c r="AJ659" s="409">
        <f t="shared" si="429"/>
        <v>0</v>
      </c>
      <c r="AK659" s="409">
        <v>0</v>
      </c>
      <c r="AL659" s="409">
        <v>0</v>
      </c>
      <c r="AM659" s="409">
        <f t="shared" si="430"/>
        <v>0</v>
      </c>
      <c r="AN659" s="409">
        <v>0</v>
      </c>
      <c r="AO659" s="409">
        <v>0</v>
      </c>
      <c r="AP659" s="409">
        <f t="shared" si="431"/>
        <v>0</v>
      </c>
      <c r="AQ659" s="409">
        <f t="shared" si="456"/>
        <v>0</v>
      </c>
      <c r="AR659" s="409">
        <f t="shared" si="456"/>
        <v>0</v>
      </c>
      <c r="AS659" s="409">
        <f t="shared" si="432"/>
        <v>0</v>
      </c>
      <c r="AT659" s="409">
        <f t="shared" si="457"/>
        <v>0</v>
      </c>
      <c r="AU659" s="409">
        <f t="shared" si="457"/>
        <v>0</v>
      </c>
      <c r="AV659" s="409">
        <v>0</v>
      </c>
      <c r="AW659" s="409">
        <v>0</v>
      </c>
      <c r="AX659" s="409">
        <v>0</v>
      </c>
      <c r="AY659" s="409">
        <v>0</v>
      </c>
      <c r="AZ659" s="409">
        <f t="shared" si="439"/>
        <v>0</v>
      </c>
      <c r="BA659" s="409">
        <f t="shared" si="439"/>
        <v>0</v>
      </c>
    </row>
    <row r="660" spans="1:53" ht="168">
      <c r="A660" s="271"/>
      <c r="B660" s="78" t="str">
        <f t="shared" si="405"/>
        <v>2</v>
      </c>
      <c r="C660" s="477">
        <v>2023</v>
      </c>
      <c r="D660" s="477">
        <v>20</v>
      </c>
      <c r="E660" s="477">
        <v>2</v>
      </c>
      <c r="F660" s="477"/>
      <c r="G660" s="477"/>
      <c r="H660" s="477"/>
      <c r="I660" s="478"/>
      <c r="J660" s="478"/>
      <c r="K660" s="479" t="s">
        <v>45</v>
      </c>
      <c r="L660" s="479"/>
      <c r="M660" s="372" t="s">
        <v>528</v>
      </c>
      <c r="N660" s="373">
        <f>+N661+N685</f>
        <v>1041126</v>
      </c>
      <c r="O660" s="373">
        <f>+O661+O685</f>
        <v>680526</v>
      </c>
      <c r="P660" s="373">
        <f t="shared" si="452"/>
        <v>1721652</v>
      </c>
      <c r="Q660" s="374"/>
      <c r="R660" s="369"/>
      <c r="S660" s="369"/>
      <c r="T660" s="373">
        <f>+T661+T685</f>
        <v>0</v>
      </c>
      <c r="U660" s="373">
        <f t="shared" ref="U660:AC660" si="458">+U661+U685</f>
        <v>0</v>
      </c>
      <c r="V660" s="373">
        <f t="shared" si="458"/>
        <v>0</v>
      </c>
      <c r="W660" s="373">
        <f t="shared" si="458"/>
        <v>0</v>
      </c>
      <c r="X660" s="373">
        <f t="shared" si="458"/>
        <v>0</v>
      </c>
      <c r="Y660" s="373">
        <f t="shared" si="458"/>
        <v>0</v>
      </c>
      <c r="Z660" s="373">
        <f t="shared" si="458"/>
        <v>0</v>
      </c>
      <c r="AA660" s="373">
        <f t="shared" si="458"/>
        <v>0</v>
      </c>
      <c r="AB660" s="373">
        <f t="shared" si="458"/>
        <v>1041126</v>
      </c>
      <c r="AC660" s="373">
        <f t="shared" si="458"/>
        <v>680526</v>
      </c>
      <c r="AD660" s="373">
        <f t="shared" si="427"/>
        <v>1721652</v>
      </c>
      <c r="AE660" s="373">
        <f>+AE661+AE685</f>
        <v>0</v>
      </c>
      <c r="AF660" s="373">
        <f>+AF661+AF685</f>
        <v>0</v>
      </c>
      <c r="AG660" s="373">
        <f t="shared" si="428"/>
        <v>0</v>
      </c>
      <c r="AH660" s="373">
        <f>+AH661+AH685</f>
        <v>0</v>
      </c>
      <c r="AI660" s="373">
        <f>+AI661+AI685</f>
        <v>0</v>
      </c>
      <c r="AJ660" s="373">
        <f t="shared" si="429"/>
        <v>0</v>
      </c>
      <c r="AK660" s="373">
        <f>+AK661+AK685</f>
        <v>0</v>
      </c>
      <c r="AL660" s="373">
        <f>+AL661+AL685</f>
        <v>0</v>
      </c>
      <c r="AM660" s="373">
        <f t="shared" si="430"/>
        <v>0</v>
      </c>
      <c r="AN660" s="373">
        <f>+AN661+AN685</f>
        <v>0</v>
      </c>
      <c r="AO660" s="373">
        <f>+AO661+AO685</f>
        <v>0</v>
      </c>
      <c r="AP660" s="373">
        <f t="shared" si="431"/>
        <v>0</v>
      </c>
      <c r="AQ660" s="373">
        <f>+AQ661+AQ685</f>
        <v>1041126</v>
      </c>
      <c r="AR660" s="373">
        <f>+AR661+AR685</f>
        <v>680526</v>
      </c>
      <c r="AS660" s="373">
        <f t="shared" si="432"/>
        <v>1721652</v>
      </c>
      <c r="AT660" s="373"/>
      <c r="AU660" s="373"/>
      <c r="AV660" s="373"/>
      <c r="AW660" s="373"/>
      <c r="AX660" s="373"/>
      <c r="AY660" s="373"/>
      <c r="AZ660" s="373"/>
      <c r="BA660" s="373"/>
    </row>
    <row r="661" spans="1:53" ht="48" hidden="1">
      <c r="A661" s="271"/>
      <c r="B661" s="78" t="str">
        <f t="shared" si="405"/>
        <v>25</v>
      </c>
      <c r="C661" s="375">
        <v>2023</v>
      </c>
      <c r="D661" s="375">
        <v>20</v>
      </c>
      <c r="E661" s="375">
        <v>2</v>
      </c>
      <c r="F661" s="375">
        <v>5</v>
      </c>
      <c r="G661" s="375"/>
      <c r="H661" s="375"/>
      <c r="I661" s="375"/>
      <c r="J661" s="375"/>
      <c r="K661" s="376" t="s">
        <v>45</v>
      </c>
      <c r="L661" s="376"/>
      <c r="M661" s="480" t="s">
        <v>529</v>
      </c>
      <c r="N661" s="378">
        <f>+N662</f>
        <v>0</v>
      </c>
      <c r="O661" s="378">
        <f>+O662</f>
        <v>0</v>
      </c>
      <c r="P661" s="378">
        <f t="shared" si="452"/>
        <v>0</v>
      </c>
      <c r="Q661" s="379"/>
      <c r="R661" s="375"/>
      <c r="S661" s="375"/>
      <c r="T661" s="378">
        <f>+T662</f>
        <v>0</v>
      </c>
      <c r="U661" s="378">
        <f t="shared" ref="U661:AC661" si="459">+U662</f>
        <v>0</v>
      </c>
      <c r="V661" s="378">
        <f t="shared" si="459"/>
        <v>0</v>
      </c>
      <c r="W661" s="378">
        <f t="shared" si="459"/>
        <v>0</v>
      </c>
      <c r="X661" s="378">
        <f t="shared" si="459"/>
        <v>0</v>
      </c>
      <c r="Y661" s="378">
        <f t="shared" si="459"/>
        <v>0</v>
      </c>
      <c r="Z661" s="378">
        <f t="shared" si="459"/>
        <v>0</v>
      </c>
      <c r="AA661" s="378">
        <f t="shared" si="459"/>
        <v>0</v>
      </c>
      <c r="AB661" s="378">
        <f t="shared" si="459"/>
        <v>0</v>
      </c>
      <c r="AC661" s="378">
        <f t="shared" si="459"/>
        <v>0</v>
      </c>
      <c r="AD661" s="378">
        <f t="shared" si="427"/>
        <v>0</v>
      </c>
      <c r="AE661" s="378">
        <f>+AE662</f>
        <v>0</v>
      </c>
      <c r="AF661" s="378">
        <f>+AF662</f>
        <v>0</v>
      </c>
      <c r="AG661" s="378">
        <f t="shared" si="428"/>
        <v>0</v>
      </c>
      <c r="AH661" s="378">
        <f>+AH662</f>
        <v>0</v>
      </c>
      <c r="AI661" s="378">
        <f>+AI662</f>
        <v>0</v>
      </c>
      <c r="AJ661" s="378">
        <f t="shared" si="429"/>
        <v>0</v>
      </c>
      <c r="AK661" s="378">
        <f>+AK662</f>
        <v>0</v>
      </c>
      <c r="AL661" s="378">
        <f>+AL662</f>
        <v>0</v>
      </c>
      <c r="AM661" s="378">
        <f t="shared" si="430"/>
        <v>0</v>
      </c>
      <c r="AN661" s="378">
        <f>+AN662</f>
        <v>0</v>
      </c>
      <c r="AO661" s="378">
        <f>+AO662</f>
        <v>0</v>
      </c>
      <c r="AP661" s="378">
        <f t="shared" si="431"/>
        <v>0</v>
      </c>
      <c r="AQ661" s="378">
        <f>+AQ662</f>
        <v>0</v>
      </c>
      <c r="AR661" s="378">
        <f>+AR662</f>
        <v>0</v>
      </c>
      <c r="AS661" s="378">
        <f t="shared" si="432"/>
        <v>0</v>
      </c>
      <c r="AT661" s="378"/>
      <c r="AU661" s="378"/>
      <c r="AV661" s="378"/>
      <c r="AW661" s="378"/>
      <c r="AX661" s="378"/>
      <c r="AY661" s="378"/>
      <c r="AZ661" s="378"/>
      <c r="BA661" s="378"/>
    </row>
    <row r="662" spans="1:53" ht="72" hidden="1">
      <c r="A662" s="271"/>
      <c r="B662" s="78" t="str">
        <f t="shared" si="405"/>
        <v>259</v>
      </c>
      <c r="C662" s="381">
        <v>2023</v>
      </c>
      <c r="D662" s="381">
        <v>20</v>
      </c>
      <c r="E662" s="381">
        <v>2</v>
      </c>
      <c r="F662" s="381">
        <v>5</v>
      </c>
      <c r="G662" s="381">
        <v>9</v>
      </c>
      <c r="H662" s="381"/>
      <c r="I662" s="382"/>
      <c r="J662" s="382"/>
      <c r="K662" s="383" t="s">
        <v>45</v>
      </c>
      <c r="L662" s="383"/>
      <c r="M662" s="470" t="s">
        <v>530</v>
      </c>
      <c r="N662" s="481">
        <f>+N663+N672</f>
        <v>0</v>
      </c>
      <c r="O662" s="481">
        <f>+O663+O672</f>
        <v>0</v>
      </c>
      <c r="P662" s="481">
        <f t="shared" si="452"/>
        <v>0</v>
      </c>
      <c r="Q662" s="419"/>
      <c r="R662" s="381"/>
      <c r="S662" s="381"/>
      <c r="T662" s="481">
        <f>+T663+T672</f>
        <v>0</v>
      </c>
      <c r="U662" s="481">
        <f t="shared" ref="U662:AC662" si="460">+U663+U672</f>
        <v>0</v>
      </c>
      <c r="V662" s="481">
        <f t="shared" si="460"/>
        <v>0</v>
      </c>
      <c r="W662" s="481">
        <f t="shared" si="460"/>
        <v>0</v>
      </c>
      <c r="X662" s="481">
        <f t="shared" si="460"/>
        <v>0</v>
      </c>
      <c r="Y662" s="481">
        <f t="shared" si="460"/>
        <v>0</v>
      </c>
      <c r="Z662" s="481">
        <f t="shared" si="460"/>
        <v>0</v>
      </c>
      <c r="AA662" s="481">
        <f t="shared" si="460"/>
        <v>0</v>
      </c>
      <c r="AB662" s="481">
        <f t="shared" si="460"/>
        <v>0</v>
      </c>
      <c r="AC662" s="481">
        <f t="shared" si="460"/>
        <v>0</v>
      </c>
      <c r="AD662" s="481">
        <f t="shared" si="427"/>
        <v>0</v>
      </c>
      <c r="AE662" s="481">
        <f>+AE663+AE672</f>
        <v>0</v>
      </c>
      <c r="AF662" s="481">
        <f>+AF663+AF672</f>
        <v>0</v>
      </c>
      <c r="AG662" s="481">
        <f t="shared" si="428"/>
        <v>0</v>
      </c>
      <c r="AH662" s="481">
        <f>+AH663+AH672</f>
        <v>0</v>
      </c>
      <c r="AI662" s="481">
        <f>+AI663+AI672</f>
        <v>0</v>
      </c>
      <c r="AJ662" s="481">
        <f t="shared" si="429"/>
        <v>0</v>
      </c>
      <c r="AK662" s="481">
        <f>+AK663+AK672</f>
        <v>0</v>
      </c>
      <c r="AL662" s="481">
        <f>+AL663+AL672</f>
        <v>0</v>
      </c>
      <c r="AM662" s="481">
        <f t="shared" si="430"/>
        <v>0</v>
      </c>
      <c r="AN662" s="481">
        <f>+AN663+AN672</f>
        <v>0</v>
      </c>
      <c r="AO662" s="481">
        <f>+AO663+AO672</f>
        <v>0</v>
      </c>
      <c r="AP662" s="481">
        <f t="shared" si="431"/>
        <v>0</v>
      </c>
      <c r="AQ662" s="481">
        <f>+AQ663+AQ672</f>
        <v>0</v>
      </c>
      <c r="AR662" s="481">
        <f>+AR663+AR672</f>
        <v>0</v>
      </c>
      <c r="AS662" s="481">
        <f t="shared" si="432"/>
        <v>0</v>
      </c>
      <c r="AT662" s="481"/>
      <c r="AU662" s="481"/>
      <c r="AV662" s="481"/>
      <c r="AW662" s="481"/>
      <c r="AX662" s="481"/>
      <c r="AY662" s="481"/>
      <c r="AZ662" s="481"/>
      <c r="BA662" s="481"/>
    </row>
    <row r="663" spans="1:53" ht="24.75" hidden="1">
      <c r="A663" s="271"/>
      <c r="B663" s="78" t="str">
        <f t="shared" si="405"/>
        <v>2593000</v>
      </c>
      <c r="C663" s="388">
        <v>2023</v>
      </c>
      <c r="D663" s="388">
        <v>20</v>
      </c>
      <c r="E663" s="388">
        <v>2</v>
      </c>
      <c r="F663" s="388">
        <v>5</v>
      </c>
      <c r="G663" s="388">
        <v>9</v>
      </c>
      <c r="H663" s="388">
        <v>3000</v>
      </c>
      <c r="I663" s="388"/>
      <c r="J663" s="388"/>
      <c r="K663" s="389" t="s">
        <v>45</v>
      </c>
      <c r="L663" s="389"/>
      <c r="M663" s="390" t="s">
        <v>71</v>
      </c>
      <c r="N663" s="391">
        <f>+N664</f>
        <v>0</v>
      </c>
      <c r="O663" s="391">
        <f>+O664</f>
        <v>0</v>
      </c>
      <c r="P663" s="391">
        <f t="shared" si="452"/>
        <v>0</v>
      </c>
      <c r="Q663" s="392"/>
      <c r="R663" s="393"/>
      <c r="S663" s="393"/>
      <c r="T663" s="391">
        <f>+T664</f>
        <v>0</v>
      </c>
      <c r="U663" s="391">
        <f t="shared" ref="U663:AC663" si="461">+U664</f>
        <v>0</v>
      </c>
      <c r="V663" s="391">
        <f t="shared" si="461"/>
        <v>0</v>
      </c>
      <c r="W663" s="391">
        <f t="shared" si="461"/>
        <v>0</v>
      </c>
      <c r="X663" s="391">
        <f t="shared" si="461"/>
        <v>0</v>
      </c>
      <c r="Y663" s="391">
        <f t="shared" si="461"/>
        <v>0</v>
      </c>
      <c r="Z663" s="391">
        <f t="shared" si="461"/>
        <v>0</v>
      </c>
      <c r="AA663" s="391">
        <f t="shared" si="461"/>
        <v>0</v>
      </c>
      <c r="AB663" s="391">
        <f t="shared" si="461"/>
        <v>0</v>
      </c>
      <c r="AC663" s="391">
        <f t="shared" si="461"/>
        <v>0</v>
      </c>
      <c r="AD663" s="391">
        <f t="shared" si="427"/>
        <v>0</v>
      </c>
      <c r="AE663" s="391">
        <f>+AE664</f>
        <v>0</v>
      </c>
      <c r="AF663" s="391">
        <f>+AF664</f>
        <v>0</v>
      </c>
      <c r="AG663" s="391">
        <f t="shared" si="428"/>
        <v>0</v>
      </c>
      <c r="AH663" s="391">
        <f>+AH664</f>
        <v>0</v>
      </c>
      <c r="AI663" s="391">
        <f>+AI664</f>
        <v>0</v>
      </c>
      <c r="AJ663" s="391">
        <f t="shared" si="429"/>
        <v>0</v>
      </c>
      <c r="AK663" s="391">
        <f>+AK664</f>
        <v>0</v>
      </c>
      <c r="AL663" s="391">
        <f>+AL664</f>
        <v>0</v>
      </c>
      <c r="AM663" s="391">
        <f t="shared" si="430"/>
        <v>0</v>
      </c>
      <c r="AN663" s="391">
        <f>+AN664</f>
        <v>0</v>
      </c>
      <c r="AO663" s="391">
        <f>+AO664</f>
        <v>0</v>
      </c>
      <c r="AP663" s="391">
        <f t="shared" si="431"/>
        <v>0</v>
      </c>
      <c r="AQ663" s="391">
        <f>+AQ664</f>
        <v>0</v>
      </c>
      <c r="AR663" s="391">
        <f>+AR664</f>
        <v>0</v>
      </c>
      <c r="AS663" s="391">
        <f t="shared" si="432"/>
        <v>0</v>
      </c>
      <c r="AT663" s="391"/>
      <c r="AU663" s="391"/>
      <c r="AV663" s="391"/>
      <c r="AW663" s="391"/>
      <c r="AX663" s="391"/>
      <c r="AY663" s="391"/>
      <c r="AZ663" s="391"/>
      <c r="BA663" s="391"/>
    </row>
    <row r="664" spans="1:53" ht="48" hidden="1">
      <c r="A664" s="271"/>
      <c r="B664" s="78" t="str">
        <f t="shared" si="405"/>
        <v>25930003300</v>
      </c>
      <c r="C664" s="394">
        <v>2023</v>
      </c>
      <c r="D664" s="394">
        <v>20</v>
      </c>
      <c r="E664" s="394">
        <v>2</v>
      </c>
      <c r="F664" s="394">
        <v>5</v>
      </c>
      <c r="G664" s="394">
        <v>9</v>
      </c>
      <c r="H664" s="394">
        <v>3000</v>
      </c>
      <c r="I664" s="394">
        <v>3300</v>
      </c>
      <c r="J664" s="394"/>
      <c r="K664" s="395" t="s">
        <v>45</v>
      </c>
      <c r="L664" s="395"/>
      <c r="M664" s="439" t="s">
        <v>72</v>
      </c>
      <c r="N664" s="440">
        <f>+N665+N669</f>
        <v>0</v>
      </c>
      <c r="O664" s="440">
        <f>+O665+O669</f>
        <v>0</v>
      </c>
      <c r="P664" s="440">
        <f t="shared" si="452"/>
        <v>0</v>
      </c>
      <c r="Q664" s="441"/>
      <c r="R664" s="442"/>
      <c r="S664" s="442"/>
      <c r="T664" s="440">
        <f>+T665+T669</f>
        <v>0</v>
      </c>
      <c r="U664" s="440">
        <f t="shared" ref="U664:AC664" si="462">+U665+U669</f>
        <v>0</v>
      </c>
      <c r="V664" s="440">
        <f t="shared" si="462"/>
        <v>0</v>
      </c>
      <c r="W664" s="440">
        <f t="shared" si="462"/>
        <v>0</v>
      </c>
      <c r="X664" s="440">
        <f t="shared" si="462"/>
        <v>0</v>
      </c>
      <c r="Y664" s="440">
        <f t="shared" si="462"/>
        <v>0</v>
      </c>
      <c r="Z664" s="440">
        <f t="shared" si="462"/>
        <v>0</v>
      </c>
      <c r="AA664" s="440">
        <f t="shared" si="462"/>
        <v>0</v>
      </c>
      <c r="AB664" s="440">
        <f t="shared" si="462"/>
        <v>0</v>
      </c>
      <c r="AC664" s="440">
        <f t="shared" si="462"/>
        <v>0</v>
      </c>
      <c r="AD664" s="440">
        <f t="shared" si="427"/>
        <v>0</v>
      </c>
      <c r="AE664" s="440">
        <f>+AE665+AE669</f>
        <v>0</v>
      </c>
      <c r="AF664" s="440">
        <f>+AF665+AF669</f>
        <v>0</v>
      </c>
      <c r="AG664" s="440">
        <f t="shared" si="428"/>
        <v>0</v>
      </c>
      <c r="AH664" s="440">
        <f>+AH665+AH669</f>
        <v>0</v>
      </c>
      <c r="AI664" s="440">
        <f>+AI665+AI669</f>
        <v>0</v>
      </c>
      <c r="AJ664" s="440">
        <f t="shared" si="429"/>
        <v>0</v>
      </c>
      <c r="AK664" s="440">
        <f>+AK665+AK669</f>
        <v>0</v>
      </c>
      <c r="AL664" s="440">
        <f>+AL665+AL669</f>
        <v>0</v>
      </c>
      <c r="AM664" s="440">
        <f t="shared" si="430"/>
        <v>0</v>
      </c>
      <c r="AN664" s="440">
        <f>+AN665+AN669</f>
        <v>0</v>
      </c>
      <c r="AO664" s="440">
        <f>+AO665+AO669</f>
        <v>0</v>
      </c>
      <c r="AP664" s="440">
        <f t="shared" si="431"/>
        <v>0</v>
      </c>
      <c r="AQ664" s="440">
        <f>+AQ665+AQ669</f>
        <v>0</v>
      </c>
      <c r="AR664" s="440">
        <f>+AR665+AR669</f>
        <v>0</v>
      </c>
      <c r="AS664" s="440">
        <f t="shared" si="432"/>
        <v>0</v>
      </c>
      <c r="AT664" s="440"/>
      <c r="AU664" s="440"/>
      <c r="AV664" s="440"/>
      <c r="AW664" s="440"/>
      <c r="AX664" s="440"/>
      <c r="AY664" s="440"/>
      <c r="AZ664" s="440"/>
      <c r="BA664" s="440"/>
    </row>
    <row r="665" spans="1:53" ht="24.75" hidden="1">
      <c r="A665" s="271"/>
      <c r="B665" s="78" t="str">
        <f t="shared" ref="B665:B728" si="463">+CONCATENATE(E665,F665,G665,H665,I665,J665,K665,L665)</f>
        <v>25930003300335</v>
      </c>
      <c r="C665" s="400">
        <v>2023</v>
      </c>
      <c r="D665" s="400">
        <v>20</v>
      </c>
      <c r="E665" s="400">
        <v>2</v>
      </c>
      <c r="F665" s="400">
        <v>5</v>
      </c>
      <c r="G665" s="400">
        <v>9</v>
      </c>
      <c r="H665" s="400">
        <v>3000</v>
      </c>
      <c r="I665" s="400">
        <v>3300</v>
      </c>
      <c r="J665" s="400">
        <v>335</v>
      </c>
      <c r="K665" s="401"/>
      <c r="L665" s="401"/>
      <c r="M665" s="482" t="s">
        <v>531</v>
      </c>
      <c r="N665" s="483">
        <f>SUM(N666:N668)</f>
        <v>0</v>
      </c>
      <c r="O665" s="483">
        <f>SUM(O666:O668)</f>
        <v>0</v>
      </c>
      <c r="P665" s="483">
        <f t="shared" si="452"/>
        <v>0</v>
      </c>
      <c r="Q665" s="484"/>
      <c r="R665" s="485"/>
      <c r="S665" s="485"/>
      <c r="T665" s="483">
        <f>SUM(T666:T668)</f>
        <v>0</v>
      </c>
      <c r="U665" s="483">
        <f t="shared" ref="U665:AC665" si="464">SUM(U666:U668)</f>
        <v>0</v>
      </c>
      <c r="V665" s="483">
        <f t="shared" si="464"/>
        <v>0</v>
      </c>
      <c r="W665" s="483">
        <f t="shared" si="464"/>
        <v>0</v>
      </c>
      <c r="X665" s="483">
        <f t="shared" si="464"/>
        <v>0</v>
      </c>
      <c r="Y665" s="483">
        <f t="shared" si="464"/>
        <v>0</v>
      </c>
      <c r="Z665" s="483">
        <f t="shared" si="464"/>
        <v>0</v>
      </c>
      <c r="AA665" s="483">
        <f t="shared" si="464"/>
        <v>0</v>
      </c>
      <c r="AB665" s="483">
        <f t="shared" si="464"/>
        <v>0</v>
      </c>
      <c r="AC665" s="483">
        <f t="shared" si="464"/>
        <v>0</v>
      </c>
      <c r="AD665" s="483">
        <f t="shared" si="427"/>
        <v>0</v>
      </c>
      <c r="AE665" s="483">
        <f>SUM(AE666:AE668)</f>
        <v>0</v>
      </c>
      <c r="AF665" s="483">
        <f>SUM(AF666:AF668)</f>
        <v>0</v>
      </c>
      <c r="AG665" s="483">
        <f t="shared" si="428"/>
        <v>0</v>
      </c>
      <c r="AH665" s="483">
        <f>SUM(AH666:AH668)</f>
        <v>0</v>
      </c>
      <c r="AI665" s="483">
        <f>SUM(AI666:AI668)</f>
        <v>0</v>
      </c>
      <c r="AJ665" s="483">
        <f t="shared" si="429"/>
        <v>0</v>
      </c>
      <c r="AK665" s="483">
        <f>SUM(AK666:AK668)</f>
        <v>0</v>
      </c>
      <c r="AL665" s="483">
        <f>SUM(AL666:AL668)</f>
        <v>0</v>
      </c>
      <c r="AM665" s="483">
        <f t="shared" si="430"/>
        <v>0</v>
      </c>
      <c r="AN665" s="483">
        <f>SUM(AN666:AN668)</f>
        <v>0</v>
      </c>
      <c r="AO665" s="483">
        <f>SUM(AO666:AO668)</f>
        <v>0</v>
      </c>
      <c r="AP665" s="483">
        <f t="shared" si="431"/>
        <v>0</v>
      </c>
      <c r="AQ665" s="483">
        <f>SUM(AQ666:AQ668)</f>
        <v>0</v>
      </c>
      <c r="AR665" s="483">
        <f>SUM(AR666:AR668)</f>
        <v>0</v>
      </c>
      <c r="AS665" s="483">
        <f t="shared" si="432"/>
        <v>0</v>
      </c>
      <c r="AT665" s="483"/>
      <c r="AU665" s="483"/>
      <c r="AV665" s="483"/>
      <c r="AW665" s="483"/>
      <c r="AX665" s="483"/>
      <c r="AY665" s="483"/>
      <c r="AZ665" s="483"/>
      <c r="BA665" s="483"/>
    </row>
    <row r="666" spans="1:53" ht="24.75" hidden="1">
      <c r="A666" s="271"/>
      <c r="B666" s="78" t="str">
        <f t="shared" si="463"/>
        <v>259300033003351</v>
      </c>
      <c r="C666" s="406">
        <v>2023</v>
      </c>
      <c r="D666" s="406">
        <v>20</v>
      </c>
      <c r="E666" s="406">
        <v>2</v>
      </c>
      <c r="F666" s="406">
        <v>5</v>
      </c>
      <c r="G666" s="406">
        <v>9</v>
      </c>
      <c r="H666" s="406">
        <v>3000</v>
      </c>
      <c r="I666" s="406">
        <v>3300</v>
      </c>
      <c r="J666" s="406">
        <v>335</v>
      </c>
      <c r="K666" s="407">
        <v>1</v>
      </c>
      <c r="L666" s="407"/>
      <c r="M666" s="408" t="s">
        <v>532</v>
      </c>
      <c r="N666" s="409">
        <f>IFERROR(VLOOKUP($B666,[5]OAX!$B$51:$S$1085,13,0),0)</f>
        <v>0</v>
      </c>
      <c r="O666" s="409">
        <f>IFERROR(VLOOKUP($B666,[5]OAX!$B$51:$S$1085,14,0),0)</f>
        <v>0</v>
      </c>
      <c r="P666" s="409">
        <f t="shared" si="452"/>
        <v>0</v>
      </c>
      <c r="Q666" s="410" t="s">
        <v>533</v>
      </c>
      <c r="R666" s="411">
        <f>IFERROR(VLOOKUP($B666,[5]OAX!$B$51:$S$1085,17,0),0)</f>
        <v>0</v>
      </c>
      <c r="S666" s="411">
        <f>IFERROR(VLOOKUP($B666,[5]OAX!$B$51:$S$1085,18,0),0)</f>
        <v>0</v>
      </c>
      <c r="T666" s="409">
        <v>0</v>
      </c>
      <c r="U666" s="409">
        <v>0</v>
      </c>
      <c r="V666" s="409">
        <v>0</v>
      </c>
      <c r="W666" s="409">
        <v>0</v>
      </c>
      <c r="X666" s="409">
        <v>0</v>
      </c>
      <c r="Y666" s="409">
        <v>0</v>
      </c>
      <c r="Z666" s="409">
        <v>0</v>
      </c>
      <c r="AA666" s="409">
        <v>0</v>
      </c>
      <c r="AB666" s="409">
        <f t="shared" ref="AB666:AC668" si="465">N666+T666-X666</f>
        <v>0</v>
      </c>
      <c r="AC666" s="409">
        <f t="shared" si="465"/>
        <v>0</v>
      </c>
      <c r="AD666" s="409">
        <f t="shared" si="427"/>
        <v>0</v>
      </c>
      <c r="AE666" s="409">
        <v>0</v>
      </c>
      <c r="AF666" s="409">
        <v>0</v>
      </c>
      <c r="AG666" s="409">
        <f t="shared" si="428"/>
        <v>0</v>
      </c>
      <c r="AH666" s="409">
        <v>0</v>
      </c>
      <c r="AI666" s="409">
        <v>0</v>
      </c>
      <c r="AJ666" s="409">
        <f t="shared" si="429"/>
        <v>0</v>
      </c>
      <c r="AK666" s="409">
        <v>0</v>
      </c>
      <c r="AL666" s="409">
        <v>0</v>
      </c>
      <c r="AM666" s="409">
        <f t="shared" si="430"/>
        <v>0</v>
      </c>
      <c r="AN666" s="409">
        <v>0</v>
      </c>
      <c r="AO666" s="409">
        <v>0</v>
      </c>
      <c r="AP666" s="409">
        <f t="shared" si="431"/>
        <v>0</v>
      </c>
      <c r="AQ666" s="409">
        <f t="shared" ref="AQ666:AR668" si="466">AB666-AE666--AH666-AK666-AN666</f>
        <v>0</v>
      </c>
      <c r="AR666" s="409">
        <f t="shared" si="466"/>
        <v>0</v>
      </c>
      <c r="AS666" s="409">
        <f t="shared" si="432"/>
        <v>0</v>
      </c>
      <c r="AT666" s="409">
        <f t="shared" ref="AT666:AU668" si="467">R666+V666-Z666</f>
        <v>0</v>
      </c>
      <c r="AU666" s="409">
        <f t="shared" si="467"/>
        <v>0</v>
      </c>
      <c r="AV666" s="409">
        <v>0</v>
      </c>
      <c r="AW666" s="409">
        <v>0</v>
      </c>
      <c r="AX666" s="409">
        <v>0</v>
      </c>
      <c r="AY666" s="409">
        <v>0</v>
      </c>
      <c r="AZ666" s="409">
        <f t="shared" si="439"/>
        <v>0</v>
      </c>
      <c r="BA666" s="409">
        <f t="shared" si="439"/>
        <v>0</v>
      </c>
    </row>
    <row r="667" spans="1:53" ht="24.75" hidden="1">
      <c r="A667" s="271"/>
      <c r="B667" s="78" t="str">
        <f t="shared" si="463"/>
        <v>259300033003352</v>
      </c>
      <c r="C667" s="406">
        <v>2023</v>
      </c>
      <c r="D667" s="406">
        <v>20</v>
      </c>
      <c r="E667" s="406">
        <v>2</v>
      </c>
      <c r="F667" s="406">
        <v>5</v>
      </c>
      <c r="G667" s="406">
        <v>9</v>
      </c>
      <c r="H667" s="406">
        <v>3000</v>
      </c>
      <c r="I667" s="406">
        <v>3300</v>
      </c>
      <c r="J667" s="406">
        <v>335</v>
      </c>
      <c r="K667" s="407">
        <v>2</v>
      </c>
      <c r="L667" s="407"/>
      <c r="M667" s="408" t="s">
        <v>534</v>
      </c>
      <c r="N667" s="409">
        <f>IFERROR(VLOOKUP($B667,[5]OAX!$B$51:$S$1085,13,0),0)</f>
        <v>0</v>
      </c>
      <c r="O667" s="409">
        <f>IFERROR(VLOOKUP($B667,[5]OAX!$B$51:$S$1085,14,0),0)</f>
        <v>0</v>
      </c>
      <c r="P667" s="409">
        <f t="shared" si="452"/>
        <v>0</v>
      </c>
      <c r="Q667" s="410" t="s">
        <v>533</v>
      </c>
      <c r="R667" s="411">
        <f>IFERROR(VLOOKUP($B667,[5]OAX!$B$51:$S$1085,17,0),0)</f>
        <v>0</v>
      </c>
      <c r="S667" s="411">
        <f>IFERROR(VLOOKUP($B667,[5]OAX!$B$51:$S$1085,18,0),0)</f>
        <v>0</v>
      </c>
      <c r="T667" s="409">
        <v>0</v>
      </c>
      <c r="U667" s="409">
        <v>0</v>
      </c>
      <c r="V667" s="409">
        <v>0</v>
      </c>
      <c r="W667" s="409">
        <v>0</v>
      </c>
      <c r="X667" s="409">
        <v>0</v>
      </c>
      <c r="Y667" s="409">
        <v>0</v>
      </c>
      <c r="Z667" s="409">
        <v>0</v>
      </c>
      <c r="AA667" s="409">
        <v>0</v>
      </c>
      <c r="AB667" s="409">
        <f t="shared" si="465"/>
        <v>0</v>
      </c>
      <c r="AC667" s="409">
        <f t="shared" si="465"/>
        <v>0</v>
      </c>
      <c r="AD667" s="409">
        <f t="shared" si="427"/>
        <v>0</v>
      </c>
      <c r="AE667" s="409">
        <v>0</v>
      </c>
      <c r="AF667" s="409">
        <v>0</v>
      </c>
      <c r="AG667" s="409">
        <f t="shared" si="428"/>
        <v>0</v>
      </c>
      <c r="AH667" s="409">
        <v>0</v>
      </c>
      <c r="AI667" s="409">
        <v>0</v>
      </c>
      <c r="AJ667" s="409">
        <f t="shared" si="429"/>
        <v>0</v>
      </c>
      <c r="AK667" s="409">
        <v>0</v>
      </c>
      <c r="AL667" s="409">
        <v>0</v>
      </c>
      <c r="AM667" s="409">
        <f t="shared" si="430"/>
        <v>0</v>
      </c>
      <c r="AN667" s="409">
        <v>0</v>
      </c>
      <c r="AO667" s="409">
        <v>0</v>
      </c>
      <c r="AP667" s="409">
        <f t="shared" si="431"/>
        <v>0</v>
      </c>
      <c r="AQ667" s="409">
        <f t="shared" si="466"/>
        <v>0</v>
      </c>
      <c r="AR667" s="409">
        <f t="shared" si="466"/>
        <v>0</v>
      </c>
      <c r="AS667" s="409">
        <f t="shared" si="432"/>
        <v>0</v>
      </c>
      <c r="AT667" s="409">
        <f t="shared" si="467"/>
        <v>0</v>
      </c>
      <c r="AU667" s="409">
        <f t="shared" si="467"/>
        <v>0</v>
      </c>
      <c r="AV667" s="409">
        <v>0</v>
      </c>
      <c r="AW667" s="409">
        <v>0</v>
      </c>
      <c r="AX667" s="409">
        <v>0</v>
      </c>
      <c r="AY667" s="409">
        <v>0</v>
      </c>
      <c r="AZ667" s="409">
        <f t="shared" si="439"/>
        <v>0</v>
      </c>
      <c r="BA667" s="409">
        <f t="shared" si="439"/>
        <v>0</v>
      </c>
    </row>
    <row r="668" spans="1:53" ht="24.75" hidden="1">
      <c r="A668" s="271"/>
      <c r="B668" s="78" t="str">
        <f t="shared" si="463"/>
        <v>259300033003353</v>
      </c>
      <c r="C668" s="406">
        <v>2023</v>
      </c>
      <c r="D668" s="406">
        <v>20</v>
      </c>
      <c r="E668" s="406">
        <v>2</v>
      </c>
      <c r="F668" s="406">
        <v>5</v>
      </c>
      <c r="G668" s="406">
        <v>9</v>
      </c>
      <c r="H668" s="406">
        <v>3000</v>
      </c>
      <c r="I668" s="406">
        <v>3300</v>
      </c>
      <c r="J668" s="406">
        <v>335</v>
      </c>
      <c r="K668" s="407">
        <v>3</v>
      </c>
      <c r="L668" s="407"/>
      <c r="M668" s="408" t="s">
        <v>535</v>
      </c>
      <c r="N668" s="409">
        <f>IFERROR(VLOOKUP($B668,[5]OAX!$B$51:$S$1085,13,0),0)</f>
        <v>0</v>
      </c>
      <c r="O668" s="409">
        <f>IFERROR(VLOOKUP($B668,[5]OAX!$B$51:$S$1085,14,0),0)</f>
        <v>0</v>
      </c>
      <c r="P668" s="409">
        <f t="shared" si="452"/>
        <v>0</v>
      </c>
      <c r="Q668" s="410" t="s">
        <v>533</v>
      </c>
      <c r="R668" s="411">
        <f>IFERROR(VLOOKUP($B668,[5]OAX!$B$51:$S$1085,17,0),0)</f>
        <v>0</v>
      </c>
      <c r="S668" s="411">
        <f>IFERROR(VLOOKUP($B668,[5]OAX!$B$51:$S$1085,18,0),0)</f>
        <v>0</v>
      </c>
      <c r="T668" s="409">
        <v>0</v>
      </c>
      <c r="U668" s="409">
        <v>0</v>
      </c>
      <c r="V668" s="409">
        <v>0</v>
      </c>
      <c r="W668" s="409">
        <v>0</v>
      </c>
      <c r="X668" s="409">
        <v>0</v>
      </c>
      <c r="Y668" s="409">
        <v>0</v>
      </c>
      <c r="Z668" s="409">
        <v>0</v>
      </c>
      <c r="AA668" s="409">
        <v>0</v>
      </c>
      <c r="AB668" s="409">
        <f t="shared" si="465"/>
        <v>0</v>
      </c>
      <c r="AC668" s="409">
        <f t="shared" si="465"/>
        <v>0</v>
      </c>
      <c r="AD668" s="409">
        <f t="shared" si="427"/>
        <v>0</v>
      </c>
      <c r="AE668" s="409">
        <v>0</v>
      </c>
      <c r="AF668" s="409">
        <v>0</v>
      </c>
      <c r="AG668" s="409">
        <f t="shared" si="428"/>
        <v>0</v>
      </c>
      <c r="AH668" s="409">
        <v>0</v>
      </c>
      <c r="AI668" s="409">
        <v>0</v>
      </c>
      <c r="AJ668" s="409">
        <f t="shared" si="429"/>
        <v>0</v>
      </c>
      <c r="AK668" s="409">
        <v>0</v>
      </c>
      <c r="AL668" s="409">
        <v>0</v>
      </c>
      <c r="AM668" s="409">
        <f t="shared" si="430"/>
        <v>0</v>
      </c>
      <c r="AN668" s="409">
        <v>0</v>
      </c>
      <c r="AO668" s="409">
        <v>0</v>
      </c>
      <c r="AP668" s="409">
        <f t="shared" si="431"/>
        <v>0</v>
      </c>
      <c r="AQ668" s="409">
        <f t="shared" si="466"/>
        <v>0</v>
      </c>
      <c r="AR668" s="409">
        <f t="shared" si="466"/>
        <v>0</v>
      </c>
      <c r="AS668" s="409">
        <f t="shared" si="432"/>
        <v>0</v>
      </c>
      <c r="AT668" s="409">
        <f t="shared" si="467"/>
        <v>0</v>
      </c>
      <c r="AU668" s="409">
        <f t="shared" si="467"/>
        <v>0</v>
      </c>
      <c r="AV668" s="409">
        <v>0</v>
      </c>
      <c r="AW668" s="409">
        <v>0</v>
      </c>
      <c r="AX668" s="409">
        <v>0</v>
      </c>
      <c r="AY668" s="409">
        <v>0</v>
      </c>
      <c r="AZ668" s="409">
        <f t="shared" si="439"/>
        <v>0</v>
      </c>
      <c r="BA668" s="409">
        <f t="shared" si="439"/>
        <v>0</v>
      </c>
    </row>
    <row r="669" spans="1:53" ht="24.75" hidden="1">
      <c r="A669" s="271"/>
      <c r="B669" s="78" t="str">
        <f t="shared" si="463"/>
        <v>25930003300339</v>
      </c>
      <c r="C669" s="400">
        <v>2023</v>
      </c>
      <c r="D669" s="400">
        <v>20</v>
      </c>
      <c r="E669" s="400">
        <v>2</v>
      </c>
      <c r="F669" s="400">
        <v>5</v>
      </c>
      <c r="G669" s="400">
        <v>9</v>
      </c>
      <c r="H669" s="400">
        <v>3000</v>
      </c>
      <c r="I669" s="400">
        <v>3300</v>
      </c>
      <c r="J669" s="400">
        <v>339</v>
      </c>
      <c r="K669" s="401"/>
      <c r="L669" s="401"/>
      <c r="M669" s="402" t="s">
        <v>73</v>
      </c>
      <c r="N669" s="483">
        <f>SUM(N670:N671)</f>
        <v>0</v>
      </c>
      <c r="O669" s="483">
        <f>SUM(O670:O671)</f>
        <v>0</v>
      </c>
      <c r="P669" s="483">
        <f t="shared" si="452"/>
        <v>0</v>
      </c>
      <c r="Q669" s="484"/>
      <c r="R669" s="485"/>
      <c r="S669" s="485"/>
      <c r="T669" s="483">
        <f>SUM(T670:T671)</f>
        <v>0</v>
      </c>
      <c r="U669" s="483">
        <f t="shared" ref="U669:AC669" si="468">SUM(U670:U671)</f>
        <v>0</v>
      </c>
      <c r="V669" s="483">
        <f t="shared" si="468"/>
        <v>0</v>
      </c>
      <c r="W669" s="483">
        <f t="shared" si="468"/>
        <v>0</v>
      </c>
      <c r="X669" s="483">
        <f t="shared" si="468"/>
        <v>0</v>
      </c>
      <c r="Y669" s="483">
        <f t="shared" si="468"/>
        <v>0</v>
      </c>
      <c r="Z669" s="483">
        <f t="shared" si="468"/>
        <v>0</v>
      </c>
      <c r="AA669" s="483">
        <f t="shared" si="468"/>
        <v>0</v>
      </c>
      <c r="AB669" s="483">
        <f t="shared" si="468"/>
        <v>0</v>
      </c>
      <c r="AC669" s="483">
        <f t="shared" si="468"/>
        <v>0</v>
      </c>
      <c r="AD669" s="483">
        <f t="shared" si="427"/>
        <v>0</v>
      </c>
      <c r="AE669" s="483">
        <f>SUM(AE670:AE671)</f>
        <v>0</v>
      </c>
      <c r="AF669" s="483">
        <f>SUM(AF670:AF671)</f>
        <v>0</v>
      </c>
      <c r="AG669" s="483">
        <f t="shared" si="428"/>
        <v>0</v>
      </c>
      <c r="AH669" s="483">
        <f>SUM(AH670:AH671)</f>
        <v>0</v>
      </c>
      <c r="AI669" s="483">
        <f>SUM(AI670:AI671)</f>
        <v>0</v>
      </c>
      <c r="AJ669" s="483">
        <f t="shared" si="429"/>
        <v>0</v>
      </c>
      <c r="AK669" s="483">
        <f>SUM(AK670:AK671)</f>
        <v>0</v>
      </c>
      <c r="AL669" s="483">
        <f>SUM(AL670:AL671)</f>
        <v>0</v>
      </c>
      <c r="AM669" s="483">
        <f t="shared" si="430"/>
        <v>0</v>
      </c>
      <c r="AN669" s="483">
        <f>SUM(AN670:AN671)</f>
        <v>0</v>
      </c>
      <c r="AO669" s="483">
        <f>SUM(AO670:AO671)</f>
        <v>0</v>
      </c>
      <c r="AP669" s="483">
        <f t="shared" si="431"/>
        <v>0</v>
      </c>
      <c r="AQ669" s="483">
        <f>SUM(AQ670:AQ671)</f>
        <v>0</v>
      </c>
      <c r="AR669" s="483">
        <f>SUM(AR670:AR671)</f>
        <v>0</v>
      </c>
      <c r="AS669" s="483">
        <f t="shared" si="432"/>
        <v>0</v>
      </c>
      <c r="AT669" s="483"/>
      <c r="AU669" s="483"/>
      <c r="AV669" s="483"/>
      <c r="AW669" s="483"/>
      <c r="AX669" s="483"/>
      <c r="AY669" s="483"/>
      <c r="AZ669" s="483"/>
      <c r="BA669" s="483"/>
    </row>
    <row r="670" spans="1:53" ht="24.75" hidden="1">
      <c r="A670" s="271"/>
      <c r="B670" s="78" t="str">
        <f t="shared" si="463"/>
        <v>259300033003391</v>
      </c>
      <c r="C670" s="406">
        <v>2023</v>
      </c>
      <c r="D670" s="406">
        <v>20</v>
      </c>
      <c r="E670" s="406">
        <v>2</v>
      </c>
      <c r="F670" s="406">
        <v>5</v>
      </c>
      <c r="G670" s="406">
        <v>9</v>
      </c>
      <c r="H670" s="406">
        <v>3000</v>
      </c>
      <c r="I670" s="406">
        <v>3300</v>
      </c>
      <c r="J670" s="406">
        <v>339</v>
      </c>
      <c r="K670" s="407">
        <v>1</v>
      </c>
      <c r="L670" s="407"/>
      <c r="M670" s="408" t="s">
        <v>536</v>
      </c>
      <c r="N670" s="409">
        <f>IFERROR(VLOOKUP($B670,[5]OAX!$B$51:$S$1085,13,0),0)</f>
        <v>0</v>
      </c>
      <c r="O670" s="409">
        <f>IFERROR(VLOOKUP($B670,[5]OAX!$B$51:$S$1085,14,0),0)</f>
        <v>0</v>
      </c>
      <c r="P670" s="409">
        <f t="shared" si="452"/>
        <v>0</v>
      </c>
      <c r="Q670" s="410" t="s">
        <v>533</v>
      </c>
      <c r="R670" s="411">
        <f>IFERROR(VLOOKUP($B670,[5]OAX!$B$51:$S$1085,17,0),0)</f>
        <v>0</v>
      </c>
      <c r="S670" s="411">
        <f>IFERROR(VLOOKUP($B670,[5]OAX!$B$51:$S$1085,18,0),0)</f>
        <v>0</v>
      </c>
      <c r="T670" s="409">
        <v>0</v>
      </c>
      <c r="U670" s="409">
        <v>0</v>
      </c>
      <c r="V670" s="409">
        <v>0</v>
      </c>
      <c r="W670" s="409">
        <v>0</v>
      </c>
      <c r="X670" s="409">
        <v>0</v>
      </c>
      <c r="Y670" s="409">
        <v>0</v>
      </c>
      <c r="Z670" s="409">
        <v>0</v>
      </c>
      <c r="AA670" s="409">
        <v>0</v>
      </c>
      <c r="AB670" s="409">
        <f>N670+T670-X670</f>
        <v>0</v>
      </c>
      <c r="AC670" s="409">
        <f>O670+U670-Y670</f>
        <v>0</v>
      </c>
      <c r="AD670" s="409">
        <f t="shared" si="427"/>
        <v>0</v>
      </c>
      <c r="AE670" s="409">
        <v>0</v>
      </c>
      <c r="AF670" s="409">
        <v>0</v>
      </c>
      <c r="AG670" s="409">
        <f t="shared" si="428"/>
        <v>0</v>
      </c>
      <c r="AH670" s="409">
        <v>0</v>
      </c>
      <c r="AI670" s="409">
        <v>0</v>
      </c>
      <c r="AJ670" s="409">
        <f t="shared" si="429"/>
        <v>0</v>
      </c>
      <c r="AK670" s="409">
        <v>0</v>
      </c>
      <c r="AL670" s="409">
        <v>0</v>
      </c>
      <c r="AM670" s="409">
        <f t="shared" si="430"/>
        <v>0</v>
      </c>
      <c r="AN670" s="409">
        <v>0</v>
      </c>
      <c r="AO670" s="409">
        <v>0</v>
      </c>
      <c r="AP670" s="409">
        <f t="shared" si="431"/>
        <v>0</v>
      </c>
      <c r="AQ670" s="409">
        <f>AB670-AE670--AH670-AK670-AN670</f>
        <v>0</v>
      </c>
      <c r="AR670" s="409">
        <f>AC670-AF670--AI670-AL670-AO670</f>
        <v>0</v>
      </c>
      <c r="AS670" s="409">
        <f t="shared" si="432"/>
        <v>0</v>
      </c>
      <c r="AT670" s="409">
        <f>R670+V670-Z670</f>
        <v>0</v>
      </c>
      <c r="AU670" s="409">
        <f>S670+W670-AA670</f>
        <v>0</v>
      </c>
      <c r="AV670" s="409">
        <v>0</v>
      </c>
      <c r="AW670" s="409">
        <v>0</v>
      </c>
      <c r="AX670" s="409">
        <v>0</v>
      </c>
      <c r="AY670" s="409">
        <v>0</v>
      </c>
      <c r="AZ670" s="409">
        <f t="shared" si="439"/>
        <v>0</v>
      </c>
      <c r="BA670" s="409">
        <f t="shared" si="439"/>
        <v>0</v>
      </c>
    </row>
    <row r="671" spans="1:53" ht="24.75" hidden="1">
      <c r="A671" s="271"/>
      <c r="B671" s="78" t="str">
        <f t="shared" si="463"/>
        <v>259300033003393</v>
      </c>
      <c r="C671" s="406">
        <v>2023</v>
      </c>
      <c r="D671" s="406">
        <v>20</v>
      </c>
      <c r="E671" s="406">
        <v>2</v>
      </c>
      <c r="F671" s="406">
        <v>5</v>
      </c>
      <c r="G671" s="406">
        <v>9</v>
      </c>
      <c r="H671" s="406">
        <v>3000</v>
      </c>
      <c r="I671" s="406">
        <v>3300</v>
      </c>
      <c r="J671" s="406">
        <v>339</v>
      </c>
      <c r="K671" s="407">
        <v>3</v>
      </c>
      <c r="L671" s="407"/>
      <c r="M671" s="408" t="s">
        <v>537</v>
      </c>
      <c r="N671" s="409">
        <f>IFERROR(VLOOKUP($B671,[5]OAX!$B$51:$S$1085,13,0),0)</f>
        <v>0</v>
      </c>
      <c r="O671" s="409">
        <f>IFERROR(VLOOKUP($B671,[5]OAX!$B$51:$S$1085,14,0),0)</f>
        <v>0</v>
      </c>
      <c r="P671" s="409">
        <f t="shared" si="452"/>
        <v>0</v>
      </c>
      <c r="Q671" s="410" t="s">
        <v>533</v>
      </c>
      <c r="R671" s="411">
        <f>IFERROR(VLOOKUP($B671,[5]OAX!$B$51:$S$1085,17,0),0)</f>
        <v>0</v>
      </c>
      <c r="S671" s="411">
        <f>IFERROR(VLOOKUP($B671,[5]OAX!$B$51:$S$1085,18,0),0)</f>
        <v>0</v>
      </c>
      <c r="T671" s="409">
        <v>0</v>
      </c>
      <c r="U671" s="409">
        <v>0</v>
      </c>
      <c r="V671" s="409">
        <v>0</v>
      </c>
      <c r="W671" s="409">
        <v>0</v>
      </c>
      <c r="X671" s="409">
        <v>0</v>
      </c>
      <c r="Y671" s="409">
        <v>0</v>
      </c>
      <c r="Z671" s="409">
        <v>0</v>
      </c>
      <c r="AA671" s="409">
        <v>0</v>
      </c>
      <c r="AB671" s="409">
        <f>N671+T671-X671</f>
        <v>0</v>
      </c>
      <c r="AC671" s="409">
        <f>O671+U671-Y671</f>
        <v>0</v>
      </c>
      <c r="AD671" s="409">
        <f t="shared" si="427"/>
        <v>0</v>
      </c>
      <c r="AE671" s="409">
        <v>0</v>
      </c>
      <c r="AF671" s="409">
        <v>0</v>
      </c>
      <c r="AG671" s="409">
        <f t="shared" si="428"/>
        <v>0</v>
      </c>
      <c r="AH671" s="409">
        <v>0</v>
      </c>
      <c r="AI671" s="409">
        <v>0</v>
      </c>
      <c r="AJ671" s="409">
        <f t="shared" si="429"/>
        <v>0</v>
      </c>
      <c r="AK671" s="409">
        <v>0</v>
      </c>
      <c r="AL671" s="409">
        <v>0</v>
      </c>
      <c r="AM671" s="409">
        <f t="shared" si="430"/>
        <v>0</v>
      </c>
      <c r="AN671" s="409">
        <v>0</v>
      </c>
      <c r="AO671" s="409">
        <v>0</v>
      </c>
      <c r="AP671" s="409">
        <f t="shared" si="431"/>
        <v>0</v>
      </c>
      <c r="AQ671" s="409">
        <f>AB671-AE671--AH671-AK671-AN671</f>
        <v>0</v>
      </c>
      <c r="AR671" s="409">
        <f>AC671-AF671--AI671-AL671-AO671</f>
        <v>0</v>
      </c>
      <c r="AS671" s="409">
        <f t="shared" si="432"/>
        <v>0</v>
      </c>
      <c r="AT671" s="409">
        <f>R671+V671-Z671</f>
        <v>0</v>
      </c>
      <c r="AU671" s="409">
        <f>S671+W671-AA671</f>
        <v>0</v>
      </c>
      <c r="AV671" s="409">
        <v>0</v>
      </c>
      <c r="AW671" s="409">
        <v>0</v>
      </c>
      <c r="AX671" s="409">
        <v>0</v>
      </c>
      <c r="AY671" s="409">
        <v>0</v>
      </c>
      <c r="AZ671" s="409">
        <f t="shared" si="439"/>
        <v>0</v>
      </c>
      <c r="BA671" s="409">
        <f t="shared" si="439"/>
        <v>0</v>
      </c>
    </row>
    <row r="672" spans="1:53" ht="24.75" hidden="1">
      <c r="A672" s="271"/>
      <c r="B672" s="78" t="str">
        <f t="shared" si="463"/>
        <v>2595000</v>
      </c>
      <c r="C672" s="388">
        <v>2023</v>
      </c>
      <c r="D672" s="388">
        <v>20</v>
      </c>
      <c r="E672" s="388">
        <v>2</v>
      </c>
      <c r="F672" s="388">
        <v>5</v>
      </c>
      <c r="G672" s="388">
        <v>9</v>
      </c>
      <c r="H672" s="388">
        <v>5000</v>
      </c>
      <c r="I672" s="388"/>
      <c r="J672" s="388"/>
      <c r="K672" s="389"/>
      <c r="L672" s="389"/>
      <c r="M672" s="390" t="s">
        <v>129</v>
      </c>
      <c r="N672" s="391">
        <f>+N673+N678</f>
        <v>0</v>
      </c>
      <c r="O672" s="391">
        <f>+O673+O678</f>
        <v>0</v>
      </c>
      <c r="P672" s="391">
        <f t="shared" si="452"/>
        <v>0</v>
      </c>
      <c r="Q672" s="392"/>
      <c r="R672" s="393"/>
      <c r="S672" s="393"/>
      <c r="T672" s="391">
        <f>+T673+T678</f>
        <v>0</v>
      </c>
      <c r="U672" s="391">
        <f t="shared" ref="U672:AC672" si="469">+U673+U678</f>
        <v>0</v>
      </c>
      <c r="V672" s="391">
        <f t="shared" si="469"/>
        <v>0</v>
      </c>
      <c r="W672" s="391">
        <f t="shared" si="469"/>
        <v>0</v>
      </c>
      <c r="X672" s="391">
        <f t="shared" si="469"/>
        <v>0</v>
      </c>
      <c r="Y672" s="391">
        <f t="shared" si="469"/>
        <v>0</v>
      </c>
      <c r="Z672" s="391">
        <f t="shared" si="469"/>
        <v>0</v>
      </c>
      <c r="AA672" s="391">
        <f t="shared" si="469"/>
        <v>0</v>
      </c>
      <c r="AB672" s="391">
        <f t="shared" si="469"/>
        <v>0</v>
      </c>
      <c r="AC672" s="391">
        <f t="shared" si="469"/>
        <v>0</v>
      </c>
      <c r="AD672" s="391">
        <f t="shared" si="427"/>
        <v>0</v>
      </c>
      <c r="AE672" s="391">
        <f>+AE673+AE678</f>
        <v>0</v>
      </c>
      <c r="AF672" s="391">
        <f>+AF673+AF678</f>
        <v>0</v>
      </c>
      <c r="AG672" s="391">
        <f t="shared" si="428"/>
        <v>0</v>
      </c>
      <c r="AH672" s="391">
        <f>+AH673+AH678</f>
        <v>0</v>
      </c>
      <c r="AI672" s="391">
        <f>+AI673+AI678</f>
        <v>0</v>
      </c>
      <c r="AJ672" s="391">
        <f t="shared" si="429"/>
        <v>0</v>
      </c>
      <c r="AK672" s="391">
        <f>+AK673+AK678</f>
        <v>0</v>
      </c>
      <c r="AL672" s="391">
        <f>+AL673+AL678</f>
        <v>0</v>
      </c>
      <c r="AM672" s="391">
        <f t="shared" si="430"/>
        <v>0</v>
      </c>
      <c r="AN672" s="391">
        <f>+AN673+AN678</f>
        <v>0</v>
      </c>
      <c r="AO672" s="391">
        <f>+AO673+AO678</f>
        <v>0</v>
      </c>
      <c r="AP672" s="391">
        <f t="shared" si="431"/>
        <v>0</v>
      </c>
      <c r="AQ672" s="391">
        <f>+AQ673+AQ678</f>
        <v>0</v>
      </c>
      <c r="AR672" s="391">
        <f>+AR673+AR678</f>
        <v>0</v>
      </c>
      <c r="AS672" s="391">
        <f t="shared" si="432"/>
        <v>0</v>
      </c>
      <c r="AT672" s="391"/>
      <c r="AU672" s="391"/>
      <c r="AV672" s="391"/>
      <c r="AW672" s="391"/>
      <c r="AX672" s="391"/>
      <c r="AY672" s="391"/>
      <c r="AZ672" s="391"/>
      <c r="BA672" s="391"/>
    </row>
    <row r="673" spans="1:53" ht="24.75" hidden="1">
      <c r="A673" s="271"/>
      <c r="B673" s="78" t="str">
        <f t="shared" si="463"/>
        <v>25950005100</v>
      </c>
      <c r="C673" s="394">
        <v>2023</v>
      </c>
      <c r="D673" s="394">
        <v>20</v>
      </c>
      <c r="E673" s="394">
        <v>2</v>
      </c>
      <c r="F673" s="394">
        <v>5</v>
      </c>
      <c r="G673" s="394">
        <v>9</v>
      </c>
      <c r="H673" s="394">
        <v>5000</v>
      </c>
      <c r="I673" s="394">
        <v>5100</v>
      </c>
      <c r="J673" s="394"/>
      <c r="K673" s="394"/>
      <c r="L673" s="394"/>
      <c r="M673" s="396" t="s">
        <v>130</v>
      </c>
      <c r="N673" s="397">
        <f>+N674+N676</f>
        <v>0</v>
      </c>
      <c r="O673" s="397">
        <f>+O674+O676</f>
        <v>0</v>
      </c>
      <c r="P673" s="397">
        <f t="shared" si="452"/>
        <v>0</v>
      </c>
      <c r="Q673" s="398"/>
      <c r="R673" s="399"/>
      <c r="S673" s="399"/>
      <c r="T673" s="397">
        <f>+T674+T676</f>
        <v>0</v>
      </c>
      <c r="U673" s="397">
        <f t="shared" ref="U673:AC673" si="470">+U674+U676</f>
        <v>0</v>
      </c>
      <c r="V673" s="397">
        <f t="shared" si="470"/>
        <v>0</v>
      </c>
      <c r="W673" s="397">
        <f t="shared" si="470"/>
        <v>0</v>
      </c>
      <c r="X673" s="397">
        <f t="shared" si="470"/>
        <v>0</v>
      </c>
      <c r="Y673" s="397">
        <f t="shared" si="470"/>
        <v>0</v>
      </c>
      <c r="Z673" s="397">
        <f t="shared" si="470"/>
        <v>0</v>
      </c>
      <c r="AA673" s="397">
        <f t="shared" si="470"/>
        <v>0</v>
      </c>
      <c r="AB673" s="397">
        <f t="shared" si="470"/>
        <v>0</v>
      </c>
      <c r="AC673" s="397">
        <f t="shared" si="470"/>
        <v>0</v>
      </c>
      <c r="AD673" s="397">
        <f t="shared" si="427"/>
        <v>0</v>
      </c>
      <c r="AE673" s="397">
        <f>+AE674+AE676</f>
        <v>0</v>
      </c>
      <c r="AF673" s="397">
        <f>+AF674+AF676</f>
        <v>0</v>
      </c>
      <c r="AG673" s="397">
        <f t="shared" si="428"/>
        <v>0</v>
      </c>
      <c r="AH673" s="397">
        <f>+AH674+AH676</f>
        <v>0</v>
      </c>
      <c r="AI673" s="397">
        <f>+AI674+AI676</f>
        <v>0</v>
      </c>
      <c r="AJ673" s="397">
        <f t="shared" si="429"/>
        <v>0</v>
      </c>
      <c r="AK673" s="397">
        <f>+AK674+AK676</f>
        <v>0</v>
      </c>
      <c r="AL673" s="397">
        <f>+AL674+AL676</f>
        <v>0</v>
      </c>
      <c r="AM673" s="397">
        <f t="shared" si="430"/>
        <v>0</v>
      </c>
      <c r="AN673" s="397">
        <f>+AN674+AN676</f>
        <v>0</v>
      </c>
      <c r="AO673" s="397">
        <f>+AO674+AO676</f>
        <v>0</v>
      </c>
      <c r="AP673" s="397">
        <f t="shared" si="431"/>
        <v>0</v>
      </c>
      <c r="AQ673" s="397">
        <f>+AQ674+AQ676</f>
        <v>0</v>
      </c>
      <c r="AR673" s="397">
        <f>+AR674+AR676</f>
        <v>0</v>
      </c>
      <c r="AS673" s="397">
        <f t="shared" si="432"/>
        <v>0</v>
      </c>
      <c r="AT673" s="397"/>
      <c r="AU673" s="397"/>
      <c r="AV673" s="397"/>
      <c r="AW673" s="397"/>
      <c r="AX673" s="397"/>
      <c r="AY673" s="397"/>
      <c r="AZ673" s="397"/>
      <c r="BA673" s="397"/>
    </row>
    <row r="674" spans="1:53" ht="24.75" hidden="1">
      <c r="A674" s="271"/>
      <c r="B674" s="78" t="str">
        <f t="shared" si="463"/>
        <v>25950005100511</v>
      </c>
      <c r="C674" s="400">
        <v>2023</v>
      </c>
      <c r="D674" s="400">
        <v>20</v>
      </c>
      <c r="E674" s="400">
        <v>2</v>
      </c>
      <c r="F674" s="400">
        <v>5</v>
      </c>
      <c r="G674" s="400">
        <v>9</v>
      </c>
      <c r="H674" s="400">
        <v>5000</v>
      </c>
      <c r="I674" s="400">
        <v>5100</v>
      </c>
      <c r="J674" s="400">
        <v>511</v>
      </c>
      <c r="K674" s="400"/>
      <c r="L674" s="400"/>
      <c r="M674" s="402" t="s">
        <v>538</v>
      </c>
      <c r="N674" s="403">
        <f>+N675</f>
        <v>0</v>
      </c>
      <c r="O674" s="403">
        <f>+O675</f>
        <v>0</v>
      </c>
      <c r="P674" s="403">
        <f t="shared" si="452"/>
        <v>0</v>
      </c>
      <c r="Q674" s="404"/>
      <c r="R674" s="405"/>
      <c r="S674" s="405"/>
      <c r="T674" s="403">
        <f>+T675</f>
        <v>0</v>
      </c>
      <c r="U674" s="403">
        <f t="shared" ref="U674:AC674" si="471">+U675</f>
        <v>0</v>
      </c>
      <c r="V674" s="403">
        <f t="shared" si="471"/>
        <v>0</v>
      </c>
      <c r="W674" s="403">
        <f t="shared" si="471"/>
        <v>0</v>
      </c>
      <c r="X674" s="403">
        <f t="shared" si="471"/>
        <v>0</v>
      </c>
      <c r="Y674" s="403">
        <f t="shared" si="471"/>
        <v>0</v>
      </c>
      <c r="Z674" s="403">
        <f t="shared" si="471"/>
        <v>0</v>
      </c>
      <c r="AA674" s="403">
        <f t="shared" si="471"/>
        <v>0</v>
      </c>
      <c r="AB674" s="403">
        <f t="shared" si="471"/>
        <v>0</v>
      </c>
      <c r="AC674" s="403">
        <f t="shared" si="471"/>
        <v>0</v>
      </c>
      <c r="AD674" s="403">
        <f t="shared" si="427"/>
        <v>0</v>
      </c>
      <c r="AE674" s="403">
        <f>+AE675</f>
        <v>0</v>
      </c>
      <c r="AF674" s="403">
        <f>+AF675</f>
        <v>0</v>
      </c>
      <c r="AG674" s="403">
        <f t="shared" si="428"/>
        <v>0</v>
      </c>
      <c r="AH674" s="403">
        <f>+AH675</f>
        <v>0</v>
      </c>
      <c r="AI674" s="403">
        <f>+AI675</f>
        <v>0</v>
      </c>
      <c r="AJ674" s="403">
        <f t="shared" si="429"/>
        <v>0</v>
      </c>
      <c r="AK674" s="403">
        <f>+AK675</f>
        <v>0</v>
      </c>
      <c r="AL674" s="403">
        <f>+AL675</f>
        <v>0</v>
      </c>
      <c r="AM674" s="403">
        <f t="shared" si="430"/>
        <v>0</v>
      </c>
      <c r="AN674" s="403">
        <f>+AN675</f>
        <v>0</v>
      </c>
      <c r="AO674" s="403">
        <f>+AO675</f>
        <v>0</v>
      </c>
      <c r="AP674" s="403">
        <f t="shared" si="431"/>
        <v>0</v>
      </c>
      <c r="AQ674" s="403">
        <f>+AQ675</f>
        <v>0</v>
      </c>
      <c r="AR674" s="403">
        <f>+AR675</f>
        <v>0</v>
      </c>
      <c r="AS674" s="403">
        <f t="shared" si="432"/>
        <v>0</v>
      </c>
      <c r="AT674" s="403"/>
      <c r="AU674" s="403"/>
      <c r="AV674" s="403"/>
      <c r="AW674" s="403"/>
      <c r="AX674" s="403"/>
      <c r="AY674" s="403"/>
      <c r="AZ674" s="403"/>
      <c r="BA674" s="403"/>
    </row>
    <row r="675" spans="1:53" ht="24.75" hidden="1">
      <c r="A675" s="271"/>
      <c r="B675" s="78" t="str">
        <f t="shared" si="463"/>
        <v>259500051005111</v>
      </c>
      <c r="C675" s="406">
        <v>2023</v>
      </c>
      <c r="D675" s="406">
        <v>20</v>
      </c>
      <c r="E675" s="406">
        <v>2</v>
      </c>
      <c r="F675" s="406">
        <v>5</v>
      </c>
      <c r="G675" s="406">
        <v>9</v>
      </c>
      <c r="H675" s="406">
        <v>5000</v>
      </c>
      <c r="I675" s="406">
        <v>5100</v>
      </c>
      <c r="J675" s="406">
        <v>511</v>
      </c>
      <c r="K675" s="407">
        <v>1</v>
      </c>
      <c r="L675" s="407"/>
      <c r="M675" s="408" t="s">
        <v>539</v>
      </c>
      <c r="N675" s="409">
        <f>IFERROR(VLOOKUP($B675,[5]OAX!$B$51:$S$1085,13,0),0)</f>
        <v>0</v>
      </c>
      <c r="O675" s="409">
        <f>IFERROR(VLOOKUP($B675,[5]OAX!$B$51:$S$1085,14,0),0)</f>
        <v>0</v>
      </c>
      <c r="P675" s="409">
        <f t="shared" si="452"/>
        <v>0</v>
      </c>
      <c r="Q675" s="410" t="s">
        <v>533</v>
      </c>
      <c r="R675" s="411">
        <f>IFERROR(VLOOKUP($B675,[5]OAX!$B$51:$S$1085,17,0),0)</f>
        <v>0</v>
      </c>
      <c r="S675" s="411">
        <f>IFERROR(VLOOKUP($B675,[5]OAX!$B$51:$S$1085,18,0),0)</f>
        <v>0</v>
      </c>
      <c r="T675" s="409">
        <v>0</v>
      </c>
      <c r="U675" s="409">
        <v>0</v>
      </c>
      <c r="V675" s="409">
        <v>0</v>
      </c>
      <c r="W675" s="409">
        <v>0</v>
      </c>
      <c r="X675" s="409">
        <v>0</v>
      </c>
      <c r="Y675" s="409">
        <v>0</v>
      </c>
      <c r="Z675" s="409">
        <v>0</v>
      </c>
      <c r="AA675" s="409">
        <v>0</v>
      </c>
      <c r="AB675" s="409">
        <f>N675+T675-X675</f>
        <v>0</v>
      </c>
      <c r="AC675" s="409">
        <f>O675+U675-Y675</f>
        <v>0</v>
      </c>
      <c r="AD675" s="409">
        <f t="shared" si="427"/>
        <v>0</v>
      </c>
      <c r="AE675" s="409">
        <v>0</v>
      </c>
      <c r="AF675" s="409">
        <v>0</v>
      </c>
      <c r="AG675" s="409">
        <f t="shared" si="428"/>
        <v>0</v>
      </c>
      <c r="AH675" s="409">
        <v>0</v>
      </c>
      <c r="AI675" s="409">
        <v>0</v>
      </c>
      <c r="AJ675" s="409">
        <f t="shared" si="429"/>
        <v>0</v>
      </c>
      <c r="AK675" s="409">
        <v>0</v>
      </c>
      <c r="AL675" s="409">
        <v>0</v>
      </c>
      <c r="AM675" s="409">
        <f t="shared" si="430"/>
        <v>0</v>
      </c>
      <c r="AN675" s="409">
        <v>0</v>
      </c>
      <c r="AO675" s="409">
        <v>0</v>
      </c>
      <c r="AP675" s="409">
        <f t="shared" si="431"/>
        <v>0</v>
      </c>
      <c r="AQ675" s="409">
        <f>AB675-AE675--AH675-AK675-AN675</f>
        <v>0</v>
      </c>
      <c r="AR675" s="409">
        <f>AC675-AF675--AI675-AL675-AO675</f>
        <v>0</v>
      </c>
      <c r="AS675" s="409">
        <f t="shared" si="432"/>
        <v>0</v>
      </c>
      <c r="AT675" s="409">
        <f>R675+V675-Z675</f>
        <v>0</v>
      </c>
      <c r="AU675" s="409">
        <f>S675+W675-AA675</f>
        <v>0</v>
      </c>
      <c r="AV675" s="409">
        <v>0</v>
      </c>
      <c r="AW675" s="409">
        <v>0</v>
      </c>
      <c r="AX675" s="409">
        <v>0</v>
      </c>
      <c r="AY675" s="409">
        <v>0</v>
      </c>
      <c r="AZ675" s="409">
        <f t="shared" si="439"/>
        <v>0</v>
      </c>
      <c r="BA675" s="409">
        <f t="shared" si="439"/>
        <v>0</v>
      </c>
    </row>
    <row r="676" spans="1:53" ht="24.75" hidden="1">
      <c r="A676" s="271"/>
      <c r="B676" s="78" t="str">
        <f t="shared" si="463"/>
        <v>25950005100515</v>
      </c>
      <c r="C676" s="400">
        <v>2023</v>
      </c>
      <c r="D676" s="400">
        <v>20</v>
      </c>
      <c r="E676" s="400">
        <v>2</v>
      </c>
      <c r="F676" s="400">
        <v>5</v>
      </c>
      <c r="G676" s="400">
        <v>9</v>
      </c>
      <c r="H676" s="400">
        <v>5000</v>
      </c>
      <c r="I676" s="400">
        <v>5100</v>
      </c>
      <c r="J676" s="400">
        <v>515</v>
      </c>
      <c r="K676" s="401"/>
      <c r="L676" s="401"/>
      <c r="M676" s="402" t="s">
        <v>131</v>
      </c>
      <c r="N676" s="403">
        <f>+N677</f>
        <v>0</v>
      </c>
      <c r="O676" s="403">
        <f>+O677</f>
        <v>0</v>
      </c>
      <c r="P676" s="403">
        <f t="shared" si="452"/>
        <v>0</v>
      </c>
      <c r="Q676" s="404"/>
      <c r="R676" s="405"/>
      <c r="S676" s="405"/>
      <c r="T676" s="403">
        <f>+T677</f>
        <v>0</v>
      </c>
      <c r="U676" s="403">
        <f t="shared" ref="U676:AC676" si="472">+U677</f>
        <v>0</v>
      </c>
      <c r="V676" s="403">
        <f t="shared" si="472"/>
        <v>0</v>
      </c>
      <c r="W676" s="403">
        <f t="shared" si="472"/>
        <v>0</v>
      </c>
      <c r="X676" s="403">
        <f t="shared" si="472"/>
        <v>0</v>
      </c>
      <c r="Y676" s="403">
        <f t="shared" si="472"/>
        <v>0</v>
      </c>
      <c r="Z676" s="403">
        <f t="shared" si="472"/>
        <v>0</v>
      </c>
      <c r="AA676" s="403">
        <f t="shared" si="472"/>
        <v>0</v>
      </c>
      <c r="AB676" s="403">
        <f t="shared" si="472"/>
        <v>0</v>
      </c>
      <c r="AC676" s="403">
        <f t="shared" si="472"/>
        <v>0</v>
      </c>
      <c r="AD676" s="403">
        <f t="shared" si="427"/>
        <v>0</v>
      </c>
      <c r="AE676" s="403">
        <f>+AE677</f>
        <v>0</v>
      </c>
      <c r="AF676" s="403">
        <f>+AF677</f>
        <v>0</v>
      </c>
      <c r="AG676" s="403">
        <f t="shared" si="428"/>
        <v>0</v>
      </c>
      <c r="AH676" s="403">
        <f>+AH677</f>
        <v>0</v>
      </c>
      <c r="AI676" s="403">
        <f>+AI677</f>
        <v>0</v>
      </c>
      <c r="AJ676" s="403">
        <f t="shared" si="429"/>
        <v>0</v>
      </c>
      <c r="AK676" s="403">
        <f>+AK677</f>
        <v>0</v>
      </c>
      <c r="AL676" s="403">
        <f>+AL677</f>
        <v>0</v>
      </c>
      <c r="AM676" s="403">
        <f t="shared" si="430"/>
        <v>0</v>
      </c>
      <c r="AN676" s="403">
        <f>+AN677</f>
        <v>0</v>
      </c>
      <c r="AO676" s="403">
        <f>+AO677</f>
        <v>0</v>
      </c>
      <c r="AP676" s="403">
        <f t="shared" si="431"/>
        <v>0</v>
      </c>
      <c r="AQ676" s="403">
        <f>+AQ677</f>
        <v>0</v>
      </c>
      <c r="AR676" s="403">
        <f>+AR677</f>
        <v>0</v>
      </c>
      <c r="AS676" s="403">
        <f t="shared" si="432"/>
        <v>0</v>
      </c>
      <c r="AT676" s="403"/>
      <c r="AU676" s="403"/>
      <c r="AV676" s="403"/>
      <c r="AW676" s="403"/>
      <c r="AX676" s="403"/>
      <c r="AY676" s="403"/>
      <c r="AZ676" s="403"/>
      <c r="BA676" s="403"/>
    </row>
    <row r="677" spans="1:53" ht="24.75" hidden="1">
      <c r="A677" s="271"/>
      <c r="B677" s="78" t="str">
        <f t="shared" si="463"/>
        <v>259500051005151</v>
      </c>
      <c r="C677" s="406">
        <v>2023</v>
      </c>
      <c r="D677" s="406">
        <v>20</v>
      </c>
      <c r="E677" s="406">
        <v>2</v>
      </c>
      <c r="F677" s="406">
        <v>5</v>
      </c>
      <c r="G677" s="406">
        <v>9</v>
      </c>
      <c r="H677" s="406">
        <v>5000</v>
      </c>
      <c r="I677" s="406">
        <v>5100</v>
      </c>
      <c r="J677" s="406">
        <v>515</v>
      </c>
      <c r="K677" s="407">
        <v>1</v>
      </c>
      <c r="L677" s="407"/>
      <c r="M677" s="408" t="s">
        <v>539</v>
      </c>
      <c r="N677" s="409">
        <f>IFERROR(VLOOKUP($B677,[5]OAX!$B$51:$S$1085,13,0),0)</f>
        <v>0</v>
      </c>
      <c r="O677" s="409">
        <f>IFERROR(VLOOKUP($B677,[5]OAX!$B$51:$S$1085,14,0),0)</f>
        <v>0</v>
      </c>
      <c r="P677" s="409">
        <f t="shared" si="452"/>
        <v>0</v>
      </c>
      <c r="Q677" s="410" t="s">
        <v>533</v>
      </c>
      <c r="R677" s="411">
        <f>IFERROR(VLOOKUP($B677,[5]OAX!$B$51:$S$1085,17,0),0)</f>
        <v>0</v>
      </c>
      <c r="S677" s="411">
        <f>IFERROR(VLOOKUP($B677,[5]OAX!$B$51:$S$1085,18,0),0)</f>
        <v>0</v>
      </c>
      <c r="T677" s="409">
        <v>0</v>
      </c>
      <c r="U677" s="409">
        <v>0</v>
      </c>
      <c r="V677" s="409">
        <v>0</v>
      </c>
      <c r="W677" s="409">
        <v>0</v>
      </c>
      <c r="X677" s="409">
        <v>0</v>
      </c>
      <c r="Y677" s="409">
        <v>0</v>
      </c>
      <c r="Z677" s="409">
        <v>0</v>
      </c>
      <c r="AA677" s="409">
        <v>0</v>
      </c>
      <c r="AB677" s="409">
        <f>N677+T677-X677</f>
        <v>0</v>
      </c>
      <c r="AC677" s="409">
        <f>O677+U677-Y677</f>
        <v>0</v>
      </c>
      <c r="AD677" s="409">
        <f t="shared" si="427"/>
        <v>0</v>
      </c>
      <c r="AE677" s="409">
        <v>0</v>
      </c>
      <c r="AF677" s="409">
        <v>0</v>
      </c>
      <c r="AG677" s="409">
        <f t="shared" si="428"/>
        <v>0</v>
      </c>
      <c r="AH677" s="409">
        <v>0</v>
      </c>
      <c r="AI677" s="409">
        <v>0</v>
      </c>
      <c r="AJ677" s="409">
        <f t="shared" si="429"/>
        <v>0</v>
      </c>
      <c r="AK677" s="409">
        <v>0</v>
      </c>
      <c r="AL677" s="409">
        <v>0</v>
      </c>
      <c r="AM677" s="409">
        <f t="shared" si="430"/>
        <v>0</v>
      </c>
      <c r="AN677" s="409">
        <v>0</v>
      </c>
      <c r="AO677" s="409">
        <v>0</v>
      </c>
      <c r="AP677" s="409">
        <f t="shared" si="431"/>
        <v>0</v>
      </c>
      <c r="AQ677" s="409">
        <f>AB677-AE677--AH677-AK677-AN677</f>
        <v>0</v>
      </c>
      <c r="AR677" s="409">
        <f>AC677-AF677--AI677-AL677-AO677</f>
        <v>0</v>
      </c>
      <c r="AS677" s="409">
        <f t="shared" si="432"/>
        <v>0</v>
      </c>
      <c r="AT677" s="409">
        <f>R677+V677-Z677</f>
        <v>0</v>
      </c>
      <c r="AU677" s="409">
        <f>S677+W677-AA677</f>
        <v>0</v>
      </c>
      <c r="AV677" s="409">
        <v>0</v>
      </c>
      <c r="AW677" s="409">
        <v>0</v>
      </c>
      <c r="AX677" s="409">
        <v>0</v>
      </c>
      <c r="AY677" s="409">
        <v>0</v>
      </c>
      <c r="AZ677" s="409">
        <f t="shared" si="439"/>
        <v>0</v>
      </c>
      <c r="BA677" s="409">
        <f t="shared" si="439"/>
        <v>0</v>
      </c>
    </row>
    <row r="678" spans="1:53" ht="24.75" hidden="1">
      <c r="A678" s="271"/>
      <c r="B678" s="78" t="str">
        <f t="shared" si="463"/>
        <v>25950005200</v>
      </c>
      <c r="C678" s="394">
        <v>2023</v>
      </c>
      <c r="D678" s="394">
        <v>20</v>
      </c>
      <c r="E678" s="394">
        <v>2</v>
      </c>
      <c r="F678" s="394">
        <v>5</v>
      </c>
      <c r="G678" s="394">
        <v>9</v>
      </c>
      <c r="H678" s="394">
        <v>5000</v>
      </c>
      <c r="I678" s="394">
        <v>5200</v>
      </c>
      <c r="J678" s="394"/>
      <c r="K678" s="395"/>
      <c r="L678" s="395"/>
      <c r="M678" s="396" t="s">
        <v>133</v>
      </c>
      <c r="N678" s="397">
        <f>+N679+N681+N683</f>
        <v>0</v>
      </c>
      <c r="O678" s="397">
        <f>+O679+O681+O683</f>
        <v>0</v>
      </c>
      <c r="P678" s="397">
        <f t="shared" si="452"/>
        <v>0</v>
      </c>
      <c r="Q678" s="398"/>
      <c r="R678" s="399"/>
      <c r="S678" s="399"/>
      <c r="T678" s="397">
        <f>+T679+T681+T683</f>
        <v>0</v>
      </c>
      <c r="U678" s="397">
        <f t="shared" ref="U678:AC678" si="473">+U679+U681+U683</f>
        <v>0</v>
      </c>
      <c r="V678" s="397">
        <f t="shared" si="473"/>
        <v>0</v>
      </c>
      <c r="W678" s="397">
        <f t="shared" si="473"/>
        <v>0</v>
      </c>
      <c r="X678" s="397">
        <f t="shared" si="473"/>
        <v>0</v>
      </c>
      <c r="Y678" s="397">
        <f t="shared" si="473"/>
        <v>0</v>
      </c>
      <c r="Z678" s="397">
        <f t="shared" si="473"/>
        <v>0</v>
      </c>
      <c r="AA678" s="397">
        <f t="shared" si="473"/>
        <v>0</v>
      </c>
      <c r="AB678" s="397">
        <f t="shared" si="473"/>
        <v>0</v>
      </c>
      <c r="AC678" s="397">
        <f t="shared" si="473"/>
        <v>0</v>
      </c>
      <c r="AD678" s="397">
        <f t="shared" si="427"/>
        <v>0</v>
      </c>
      <c r="AE678" s="397">
        <f>+AE679+AE681+AE683</f>
        <v>0</v>
      </c>
      <c r="AF678" s="397">
        <f>+AF679+AF681+AF683</f>
        <v>0</v>
      </c>
      <c r="AG678" s="397">
        <f t="shared" si="428"/>
        <v>0</v>
      </c>
      <c r="AH678" s="397">
        <f>+AH679+AH681+AH683</f>
        <v>0</v>
      </c>
      <c r="AI678" s="397">
        <f>+AI679+AI681+AI683</f>
        <v>0</v>
      </c>
      <c r="AJ678" s="397">
        <f t="shared" si="429"/>
        <v>0</v>
      </c>
      <c r="AK678" s="397">
        <f>+AK679+AK681+AK683</f>
        <v>0</v>
      </c>
      <c r="AL678" s="397">
        <f>+AL679+AL681+AL683</f>
        <v>0</v>
      </c>
      <c r="AM678" s="397">
        <f t="shared" si="430"/>
        <v>0</v>
      </c>
      <c r="AN678" s="397">
        <f>+AN679+AN681+AN683</f>
        <v>0</v>
      </c>
      <c r="AO678" s="397">
        <f>+AO679+AO681+AO683</f>
        <v>0</v>
      </c>
      <c r="AP678" s="397">
        <f t="shared" si="431"/>
        <v>0</v>
      </c>
      <c r="AQ678" s="397">
        <f>+AQ679+AQ681+AQ683</f>
        <v>0</v>
      </c>
      <c r="AR678" s="397">
        <f>+AR679+AR681+AR683</f>
        <v>0</v>
      </c>
      <c r="AS678" s="397">
        <f t="shared" si="432"/>
        <v>0</v>
      </c>
      <c r="AT678" s="397"/>
      <c r="AU678" s="397"/>
      <c r="AV678" s="397"/>
      <c r="AW678" s="397"/>
      <c r="AX678" s="397"/>
      <c r="AY678" s="397"/>
      <c r="AZ678" s="397"/>
      <c r="BA678" s="397"/>
    </row>
    <row r="679" spans="1:53" ht="24.75" hidden="1">
      <c r="A679" s="271"/>
      <c r="B679" s="78" t="str">
        <f t="shared" si="463"/>
        <v>25950005200521</v>
      </c>
      <c r="C679" s="400">
        <v>2023</v>
      </c>
      <c r="D679" s="400">
        <v>20</v>
      </c>
      <c r="E679" s="400">
        <v>2</v>
      </c>
      <c r="F679" s="400">
        <v>5</v>
      </c>
      <c r="G679" s="400">
        <v>9</v>
      </c>
      <c r="H679" s="400">
        <v>5000</v>
      </c>
      <c r="I679" s="400">
        <v>5200</v>
      </c>
      <c r="J679" s="400">
        <v>521</v>
      </c>
      <c r="K679" s="401"/>
      <c r="L679" s="401"/>
      <c r="M679" s="402" t="s">
        <v>195</v>
      </c>
      <c r="N679" s="403">
        <f>+N680</f>
        <v>0</v>
      </c>
      <c r="O679" s="403">
        <f>+O680</f>
        <v>0</v>
      </c>
      <c r="P679" s="403">
        <f t="shared" si="452"/>
        <v>0</v>
      </c>
      <c r="Q679" s="404"/>
      <c r="R679" s="405"/>
      <c r="S679" s="405"/>
      <c r="T679" s="403">
        <f>+T680</f>
        <v>0</v>
      </c>
      <c r="U679" s="403">
        <f t="shared" ref="U679:AC679" si="474">+U680</f>
        <v>0</v>
      </c>
      <c r="V679" s="403">
        <f t="shared" si="474"/>
        <v>0</v>
      </c>
      <c r="W679" s="403">
        <f t="shared" si="474"/>
        <v>0</v>
      </c>
      <c r="X679" s="403">
        <f t="shared" si="474"/>
        <v>0</v>
      </c>
      <c r="Y679" s="403">
        <f t="shared" si="474"/>
        <v>0</v>
      </c>
      <c r="Z679" s="403">
        <f t="shared" si="474"/>
        <v>0</v>
      </c>
      <c r="AA679" s="403">
        <f t="shared" si="474"/>
        <v>0</v>
      </c>
      <c r="AB679" s="403">
        <f t="shared" si="474"/>
        <v>0</v>
      </c>
      <c r="AC679" s="403">
        <f t="shared" si="474"/>
        <v>0</v>
      </c>
      <c r="AD679" s="403">
        <f t="shared" si="427"/>
        <v>0</v>
      </c>
      <c r="AE679" s="403">
        <f>+AE680</f>
        <v>0</v>
      </c>
      <c r="AF679" s="403">
        <f>+AF680</f>
        <v>0</v>
      </c>
      <c r="AG679" s="403">
        <f t="shared" si="428"/>
        <v>0</v>
      </c>
      <c r="AH679" s="403">
        <f>+AH680</f>
        <v>0</v>
      </c>
      <c r="AI679" s="403">
        <f>+AI680</f>
        <v>0</v>
      </c>
      <c r="AJ679" s="403">
        <f t="shared" si="429"/>
        <v>0</v>
      </c>
      <c r="AK679" s="403">
        <f>+AK680</f>
        <v>0</v>
      </c>
      <c r="AL679" s="403">
        <f>+AL680</f>
        <v>0</v>
      </c>
      <c r="AM679" s="403">
        <f t="shared" si="430"/>
        <v>0</v>
      </c>
      <c r="AN679" s="403">
        <f>+AN680</f>
        <v>0</v>
      </c>
      <c r="AO679" s="403">
        <f>+AO680</f>
        <v>0</v>
      </c>
      <c r="AP679" s="403">
        <f t="shared" si="431"/>
        <v>0</v>
      </c>
      <c r="AQ679" s="403">
        <f>+AQ680</f>
        <v>0</v>
      </c>
      <c r="AR679" s="403">
        <f>+AR680</f>
        <v>0</v>
      </c>
      <c r="AS679" s="403">
        <f t="shared" si="432"/>
        <v>0</v>
      </c>
      <c r="AT679" s="403"/>
      <c r="AU679" s="403"/>
      <c r="AV679" s="403"/>
      <c r="AW679" s="403"/>
      <c r="AX679" s="403"/>
      <c r="AY679" s="403"/>
      <c r="AZ679" s="403"/>
      <c r="BA679" s="403"/>
    </row>
    <row r="680" spans="1:53" ht="24.75" hidden="1">
      <c r="A680" s="271"/>
      <c r="B680" s="78" t="str">
        <f t="shared" si="463"/>
        <v>259500052005211</v>
      </c>
      <c r="C680" s="406">
        <v>2023</v>
      </c>
      <c r="D680" s="406">
        <v>20</v>
      </c>
      <c r="E680" s="406">
        <v>2</v>
      </c>
      <c r="F680" s="406">
        <v>5</v>
      </c>
      <c r="G680" s="406">
        <v>9</v>
      </c>
      <c r="H680" s="406">
        <v>5000</v>
      </c>
      <c r="I680" s="406">
        <v>5200</v>
      </c>
      <c r="J680" s="406">
        <v>521</v>
      </c>
      <c r="K680" s="407">
        <v>1</v>
      </c>
      <c r="L680" s="407"/>
      <c r="M680" s="408" t="s">
        <v>539</v>
      </c>
      <c r="N680" s="409">
        <f>IFERROR(VLOOKUP($B680,[5]OAX!$B$51:$S$1085,13,0),0)</f>
        <v>0</v>
      </c>
      <c r="O680" s="409">
        <f>IFERROR(VLOOKUP($B680,[5]OAX!$B$51:$S$1085,14,0),0)</f>
        <v>0</v>
      </c>
      <c r="P680" s="409">
        <f t="shared" si="452"/>
        <v>0</v>
      </c>
      <c r="Q680" s="410" t="s">
        <v>533</v>
      </c>
      <c r="R680" s="411">
        <f>IFERROR(VLOOKUP($B680,[5]OAX!$B$51:$S$1085,17,0),0)</f>
        <v>0</v>
      </c>
      <c r="S680" s="411">
        <f>IFERROR(VLOOKUP($B680,[5]OAX!$B$51:$S$1085,18,0),0)</f>
        <v>0</v>
      </c>
      <c r="T680" s="409">
        <v>0</v>
      </c>
      <c r="U680" s="409">
        <v>0</v>
      </c>
      <c r="V680" s="409">
        <v>0</v>
      </c>
      <c r="W680" s="409">
        <v>0</v>
      </c>
      <c r="X680" s="409">
        <v>0</v>
      </c>
      <c r="Y680" s="409">
        <v>0</v>
      </c>
      <c r="Z680" s="409">
        <v>0</v>
      </c>
      <c r="AA680" s="409">
        <v>0</v>
      </c>
      <c r="AB680" s="409">
        <f>N680+T680-X680</f>
        <v>0</v>
      </c>
      <c r="AC680" s="409">
        <f>O680+U680-Y680</f>
        <v>0</v>
      </c>
      <c r="AD680" s="409">
        <f t="shared" si="427"/>
        <v>0</v>
      </c>
      <c r="AE680" s="409">
        <v>0</v>
      </c>
      <c r="AF680" s="409">
        <v>0</v>
      </c>
      <c r="AG680" s="409">
        <f t="shared" si="428"/>
        <v>0</v>
      </c>
      <c r="AH680" s="409">
        <v>0</v>
      </c>
      <c r="AI680" s="409">
        <v>0</v>
      </c>
      <c r="AJ680" s="409">
        <f t="shared" si="429"/>
        <v>0</v>
      </c>
      <c r="AK680" s="409">
        <v>0</v>
      </c>
      <c r="AL680" s="409">
        <v>0</v>
      </c>
      <c r="AM680" s="409">
        <f t="shared" si="430"/>
        <v>0</v>
      </c>
      <c r="AN680" s="409">
        <v>0</v>
      </c>
      <c r="AO680" s="409">
        <v>0</v>
      </c>
      <c r="AP680" s="409">
        <f t="shared" si="431"/>
        <v>0</v>
      </c>
      <c r="AQ680" s="409">
        <f>AB680-AE680--AH680-AK680-AN680</f>
        <v>0</v>
      </c>
      <c r="AR680" s="409">
        <f>AC680-AF680--AI680-AL680-AO680</f>
        <v>0</v>
      </c>
      <c r="AS680" s="409">
        <f t="shared" si="432"/>
        <v>0</v>
      </c>
      <c r="AT680" s="409">
        <f>R680+V680-Z680</f>
        <v>0</v>
      </c>
      <c r="AU680" s="409">
        <f>S680+W680-AA680</f>
        <v>0</v>
      </c>
      <c r="AV680" s="409">
        <v>0</v>
      </c>
      <c r="AW680" s="409">
        <v>0</v>
      </c>
      <c r="AX680" s="409">
        <v>0</v>
      </c>
      <c r="AY680" s="409">
        <v>0</v>
      </c>
      <c r="AZ680" s="409">
        <f t="shared" si="439"/>
        <v>0</v>
      </c>
      <c r="BA680" s="409">
        <f t="shared" si="439"/>
        <v>0</v>
      </c>
    </row>
    <row r="681" spans="1:53" ht="24.75" hidden="1">
      <c r="A681" s="271"/>
      <c r="B681" s="78" t="str">
        <f t="shared" si="463"/>
        <v>25950005200522</v>
      </c>
      <c r="C681" s="400">
        <v>2023</v>
      </c>
      <c r="D681" s="400">
        <v>20</v>
      </c>
      <c r="E681" s="400">
        <v>2</v>
      </c>
      <c r="F681" s="400">
        <v>5</v>
      </c>
      <c r="G681" s="400">
        <v>9</v>
      </c>
      <c r="H681" s="400">
        <v>5000</v>
      </c>
      <c r="I681" s="400">
        <v>5200</v>
      </c>
      <c r="J681" s="400">
        <v>522</v>
      </c>
      <c r="K681" s="401"/>
      <c r="L681" s="401"/>
      <c r="M681" s="402" t="s">
        <v>540</v>
      </c>
      <c r="N681" s="403">
        <f>+N682</f>
        <v>0</v>
      </c>
      <c r="O681" s="403">
        <f>+O682</f>
        <v>0</v>
      </c>
      <c r="P681" s="403">
        <f t="shared" si="452"/>
        <v>0</v>
      </c>
      <c r="Q681" s="404"/>
      <c r="R681" s="405"/>
      <c r="S681" s="405"/>
      <c r="T681" s="403">
        <f>+T682</f>
        <v>0</v>
      </c>
      <c r="U681" s="403">
        <f t="shared" ref="U681:AC681" si="475">+U682</f>
        <v>0</v>
      </c>
      <c r="V681" s="403">
        <f t="shared" si="475"/>
        <v>0</v>
      </c>
      <c r="W681" s="403">
        <f t="shared" si="475"/>
        <v>0</v>
      </c>
      <c r="X681" s="403">
        <f t="shared" si="475"/>
        <v>0</v>
      </c>
      <c r="Y681" s="403">
        <f t="shared" si="475"/>
        <v>0</v>
      </c>
      <c r="Z681" s="403">
        <f t="shared" si="475"/>
        <v>0</v>
      </c>
      <c r="AA681" s="403">
        <f t="shared" si="475"/>
        <v>0</v>
      </c>
      <c r="AB681" s="403">
        <f t="shared" si="475"/>
        <v>0</v>
      </c>
      <c r="AC681" s="403">
        <f t="shared" si="475"/>
        <v>0</v>
      </c>
      <c r="AD681" s="403">
        <f t="shared" si="427"/>
        <v>0</v>
      </c>
      <c r="AE681" s="403">
        <f>+AE682</f>
        <v>0</v>
      </c>
      <c r="AF681" s="403">
        <f>+AF682</f>
        <v>0</v>
      </c>
      <c r="AG681" s="403">
        <f t="shared" si="428"/>
        <v>0</v>
      </c>
      <c r="AH681" s="403">
        <f>+AH682</f>
        <v>0</v>
      </c>
      <c r="AI681" s="403">
        <f>+AI682</f>
        <v>0</v>
      </c>
      <c r="AJ681" s="403">
        <f t="shared" si="429"/>
        <v>0</v>
      </c>
      <c r="AK681" s="403">
        <f>+AK682</f>
        <v>0</v>
      </c>
      <c r="AL681" s="403">
        <f>+AL682</f>
        <v>0</v>
      </c>
      <c r="AM681" s="403">
        <f t="shared" si="430"/>
        <v>0</v>
      </c>
      <c r="AN681" s="403">
        <f>+AN682</f>
        <v>0</v>
      </c>
      <c r="AO681" s="403">
        <f>+AO682</f>
        <v>0</v>
      </c>
      <c r="AP681" s="403">
        <f t="shared" si="431"/>
        <v>0</v>
      </c>
      <c r="AQ681" s="403">
        <f>+AQ682</f>
        <v>0</v>
      </c>
      <c r="AR681" s="403">
        <f>+AR682</f>
        <v>0</v>
      </c>
      <c r="AS681" s="403">
        <f t="shared" si="432"/>
        <v>0</v>
      </c>
      <c r="AT681" s="403"/>
      <c r="AU681" s="403"/>
      <c r="AV681" s="403"/>
      <c r="AW681" s="403"/>
      <c r="AX681" s="403"/>
      <c r="AY681" s="403"/>
      <c r="AZ681" s="403"/>
      <c r="BA681" s="403"/>
    </row>
    <row r="682" spans="1:53" ht="24.75" hidden="1">
      <c r="A682" s="271"/>
      <c r="B682" s="78" t="str">
        <f t="shared" si="463"/>
        <v>259500052005221</v>
      </c>
      <c r="C682" s="406">
        <v>2023</v>
      </c>
      <c r="D682" s="406">
        <v>20</v>
      </c>
      <c r="E682" s="406">
        <v>2</v>
      </c>
      <c r="F682" s="406">
        <v>5</v>
      </c>
      <c r="G682" s="406">
        <v>9</v>
      </c>
      <c r="H682" s="406">
        <v>5000</v>
      </c>
      <c r="I682" s="406">
        <v>5200</v>
      </c>
      <c r="J682" s="406">
        <v>522</v>
      </c>
      <c r="K682" s="407">
        <v>1</v>
      </c>
      <c r="L682" s="407"/>
      <c r="M682" s="435" t="s">
        <v>539</v>
      </c>
      <c r="N682" s="409">
        <f>IFERROR(VLOOKUP($B682,[5]OAX!$B$51:$S$1085,13,0),0)</f>
        <v>0</v>
      </c>
      <c r="O682" s="409">
        <f>IFERROR(VLOOKUP($B682,[5]OAX!$B$51:$S$1085,14,0),0)</f>
        <v>0</v>
      </c>
      <c r="P682" s="409">
        <f t="shared" si="452"/>
        <v>0</v>
      </c>
      <c r="Q682" s="410" t="s">
        <v>533</v>
      </c>
      <c r="R682" s="411">
        <f>IFERROR(VLOOKUP($B682,[5]OAX!$B$51:$S$1085,17,0),0)</f>
        <v>0</v>
      </c>
      <c r="S682" s="411">
        <f>IFERROR(VLOOKUP($B682,[5]OAX!$B$51:$S$1085,18,0),0)</f>
        <v>0</v>
      </c>
      <c r="T682" s="409">
        <v>0</v>
      </c>
      <c r="U682" s="409">
        <v>0</v>
      </c>
      <c r="V682" s="409">
        <v>0</v>
      </c>
      <c r="W682" s="409">
        <v>0</v>
      </c>
      <c r="X682" s="409">
        <v>0</v>
      </c>
      <c r="Y682" s="409">
        <v>0</v>
      </c>
      <c r="Z682" s="409">
        <v>0</v>
      </c>
      <c r="AA682" s="409">
        <v>0</v>
      </c>
      <c r="AB682" s="409">
        <f>N682+T682-X682</f>
        <v>0</v>
      </c>
      <c r="AC682" s="409">
        <f>O682+U682-Y682</f>
        <v>0</v>
      </c>
      <c r="AD682" s="409">
        <f t="shared" si="427"/>
        <v>0</v>
      </c>
      <c r="AE682" s="409">
        <v>0</v>
      </c>
      <c r="AF682" s="409">
        <v>0</v>
      </c>
      <c r="AG682" s="409">
        <f t="shared" si="428"/>
        <v>0</v>
      </c>
      <c r="AH682" s="409">
        <v>0</v>
      </c>
      <c r="AI682" s="409">
        <v>0</v>
      </c>
      <c r="AJ682" s="409">
        <f t="shared" si="429"/>
        <v>0</v>
      </c>
      <c r="AK682" s="409">
        <v>0</v>
      </c>
      <c r="AL682" s="409">
        <v>0</v>
      </c>
      <c r="AM682" s="409">
        <f t="shared" si="430"/>
        <v>0</v>
      </c>
      <c r="AN682" s="409">
        <v>0</v>
      </c>
      <c r="AO682" s="409">
        <v>0</v>
      </c>
      <c r="AP682" s="409">
        <f t="shared" si="431"/>
        <v>0</v>
      </c>
      <c r="AQ682" s="409">
        <f>AB682-AE682--AH682-AK682-AN682</f>
        <v>0</v>
      </c>
      <c r="AR682" s="409">
        <f>AC682-AF682--AI682-AL682-AO682</f>
        <v>0</v>
      </c>
      <c r="AS682" s="409">
        <f t="shared" si="432"/>
        <v>0</v>
      </c>
      <c r="AT682" s="409">
        <f>R682+V682-Z682</f>
        <v>0</v>
      </c>
      <c r="AU682" s="409">
        <f>S682+W682-AA682</f>
        <v>0</v>
      </c>
      <c r="AV682" s="409">
        <v>0</v>
      </c>
      <c r="AW682" s="409">
        <v>0</v>
      </c>
      <c r="AX682" s="409">
        <v>0</v>
      </c>
      <c r="AY682" s="409">
        <v>0</v>
      </c>
      <c r="AZ682" s="409">
        <f t="shared" si="439"/>
        <v>0</v>
      </c>
      <c r="BA682" s="409">
        <f t="shared" si="439"/>
        <v>0</v>
      </c>
    </row>
    <row r="683" spans="1:53" ht="24.75" hidden="1">
      <c r="A683" s="271"/>
      <c r="B683" s="78" t="str">
        <f t="shared" si="463"/>
        <v>25950005200529</v>
      </c>
      <c r="C683" s="400">
        <v>2023</v>
      </c>
      <c r="D683" s="400">
        <v>20</v>
      </c>
      <c r="E683" s="400">
        <v>2</v>
      </c>
      <c r="F683" s="400">
        <v>5</v>
      </c>
      <c r="G683" s="400">
        <v>9</v>
      </c>
      <c r="H683" s="400">
        <v>5000</v>
      </c>
      <c r="I683" s="400">
        <v>5200</v>
      </c>
      <c r="J683" s="400">
        <v>529</v>
      </c>
      <c r="K683" s="401"/>
      <c r="L683" s="401"/>
      <c r="M683" s="402" t="s">
        <v>504</v>
      </c>
      <c r="N683" s="403">
        <f>+N684</f>
        <v>0</v>
      </c>
      <c r="O683" s="403">
        <f>+O684</f>
        <v>0</v>
      </c>
      <c r="P683" s="403">
        <f t="shared" si="452"/>
        <v>0</v>
      </c>
      <c r="Q683" s="404"/>
      <c r="R683" s="405"/>
      <c r="S683" s="405"/>
      <c r="T683" s="403">
        <f>+T684</f>
        <v>0</v>
      </c>
      <c r="U683" s="403">
        <f t="shared" ref="U683:AC683" si="476">+U684</f>
        <v>0</v>
      </c>
      <c r="V683" s="403">
        <f t="shared" si="476"/>
        <v>0</v>
      </c>
      <c r="W683" s="403">
        <f t="shared" si="476"/>
        <v>0</v>
      </c>
      <c r="X683" s="403">
        <f t="shared" si="476"/>
        <v>0</v>
      </c>
      <c r="Y683" s="403">
        <f t="shared" si="476"/>
        <v>0</v>
      </c>
      <c r="Z683" s="403">
        <f t="shared" si="476"/>
        <v>0</v>
      </c>
      <c r="AA683" s="403">
        <f t="shared" si="476"/>
        <v>0</v>
      </c>
      <c r="AB683" s="403">
        <f t="shared" si="476"/>
        <v>0</v>
      </c>
      <c r="AC683" s="403">
        <f t="shared" si="476"/>
        <v>0</v>
      </c>
      <c r="AD683" s="403">
        <f t="shared" si="427"/>
        <v>0</v>
      </c>
      <c r="AE683" s="403">
        <f>+AE684</f>
        <v>0</v>
      </c>
      <c r="AF683" s="403">
        <f>+AF684</f>
        <v>0</v>
      </c>
      <c r="AG683" s="403">
        <f t="shared" si="428"/>
        <v>0</v>
      </c>
      <c r="AH683" s="403">
        <f>+AH684</f>
        <v>0</v>
      </c>
      <c r="AI683" s="403">
        <f>+AI684</f>
        <v>0</v>
      </c>
      <c r="AJ683" s="403">
        <f t="shared" si="429"/>
        <v>0</v>
      </c>
      <c r="AK683" s="403">
        <f>+AK684</f>
        <v>0</v>
      </c>
      <c r="AL683" s="403">
        <f>+AL684</f>
        <v>0</v>
      </c>
      <c r="AM683" s="403">
        <f t="shared" si="430"/>
        <v>0</v>
      </c>
      <c r="AN683" s="403">
        <f>+AN684</f>
        <v>0</v>
      </c>
      <c r="AO683" s="403">
        <f>+AO684</f>
        <v>0</v>
      </c>
      <c r="AP683" s="403">
        <f t="shared" si="431"/>
        <v>0</v>
      </c>
      <c r="AQ683" s="403">
        <f>+AQ684</f>
        <v>0</v>
      </c>
      <c r="AR683" s="403">
        <f>+AR684</f>
        <v>0</v>
      </c>
      <c r="AS683" s="403">
        <f t="shared" si="432"/>
        <v>0</v>
      </c>
      <c r="AT683" s="403"/>
      <c r="AU683" s="403"/>
      <c r="AV683" s="403"/>
      <c r="AW683" s="403"/>
      <c r="AX683" s="403"/>
      <c r="AY683" s="403"/>
      <c r="AZ683" s="403"/>
      <c r="BA683" s="403"/>
    </row>
    <row r="684" spans="1:53" ht="24.75" hidden="1">
      <c r="A684" s="271"/>
      <c r="B684" s="78" t="str">
        <f t="shared" si="463"/>
        <v>259500052005291</v>
      </c>
      <c r="C684" s="406">
        <v>2023</v>
      </c>
      <c r="D684" s="406">
        <v>20</v>
      </c>
      <c r="E684" s="406">
        <v>2</v>
      </c>
      <c r="F684" s="406">
        <v>5</v>
      </c>
      <c r="G684" s="406">
        <v>9</v>
      </c>
      <c r="H684" s="406">
        <v>5000</v>
      </c>
      <c r="I684" s="406">
        <v>5200</v>
      </c>
      <c r="J684" s="406">
        <v>529</v>
      </c>
      <c r="K684" s="407">
        <v>1</v>
      </c>
      <c r="L684" s="407"/>
      <c r="M684" s="408" t="s">
        <v>539</v>
      </c>
      <c r="N684" s="409">
        <f>IFERROR(VLOOKUP($B684,[5]OAX!$B$51:$S$1085,13,0),0)</f>
        <v>0</v>
      </c>
      <c r="O684" s="409">
        <f>IFERROR(VLOOKUP($B684,[5]OAX!$B$51:$S$1085,14,0),0)</f>
        <v>0</v>
      </c>
      <c r="P684" s="409">
        <f t="shared" si="452"/>
        <v>0</v>
      </c>
      <c r="Q684" s="410" t="s">
        <v>533</v>
      </c>
      <c r="R684" s="411">
        <f>IFERROR(VLOOKUP($B684,[5]OAX!$B$51:$S$1085,17,0),0)</f>
        <v>0</v>
      </c>
      <c r="S684" s="411">
        <f>IFERROR(VLOOKUP($B684,[5]OAX!$B$51:$S$1085,18,0),0)</f>
        <v>0</v>
      </c>
      <c r="T684" s="409">
        <v>0</v>
      </c>
      <c r="U684" s="409">
        <v>0</v>
      </c>
      <c r="V684" s="409">
        <v>0</v>
      </c>
      <c r="W684" s="409">
        <v>0</v>
      </c>
      <c r="X684" s="409">
        <v>0</v>
      </c>
      <c r="Y684" s="409">
        <v>0</v>
      </c>
      <c r="Z684" s="409">
        <v>0</v>
      </c>
      <c r="AA684" s="409">
        <v>0</v>
      </c>
      <c r="AB684" s="409">
        <f>N684+T684-X684</f>
        <v>0</v>
      </c>
      <c r="AC684" s="409">
        <f>O684+U684-Y684</f>
        <v>0</v>
      </c>
      <c r="AD684" s="409">
        <f t="shared" si="427"/>
        <v>0</v>
      </c>
      <c r="AE684" s="409">
        <v>0</v>
      </c>
      <c r="AF684" s="409">
        <v>0</v>
      </c>
      <c r="AG684" s="409">
        <f t="shared" si="428"/>
        <v>0</v>
      </c>
      <c r="AH684" s="409">
        <v>0</v>
      </c>
      <c r="AI684" s="409">
        <v>0</v>
      </c>
      <c r="AJ684" s="409">
        <f t="shared" si="429"/>
        <v>0</v>
      </c>
      <c r="AK684" s="409">
        <v>0</v>
      </c>
      <c r="AL684" s="409">
        <v>0</v>
      </c>
      <c r="AM684" s="409">
        <f t="shared" si="430"/>
        <v>0</v>
      </c>
      <c r="AN684" s="409">
        <v>0</v>
      </c>
      <c r="AO684" s="409">
        <v>0</v>
      </c>
      <c r="AP684" s="409">
        <f t="shared" si="431"/>
        <v>0</v>
      </c>
      <c r="AQ684" s="409">
        <f>AB684-AE684--AH684-AK684-AN684</f>
        <v>0</v>
      </c>
      <c r="AR684" s="409">
        <f>AC684-AF684--AI684-AL684-AO684</f>
        <v>0</v>
      </c>
      <c r="AS684" s="409">
        <f t="shared" si="432"/>
        <v>0</v>
      </c>
      <c r="AT684" s="409">
        <f>R684+V684-Z684</f>
        <v>0</v>
      </c>
      <c r="AU684" s="409">
        <f>S684+W684-AA684</f>
        <v>0</v>
      </c>
      <c r="AV684" s="409">
        <v>0</v>
      </c>
      <c r="AW684" s="409">
        <v>0</v>
      </c>
      <c r="AX684" s="409">
        <v>0</v>
      </c>
      <c r="AY684" s="409">
        <v>0</v>
      </c>
      <c r="AZ684" s="409">
        <f t="shared" si="439"/>
        <v>0</v>
      </c>
      <c r="BA684" s="409">
        <f t="shared" si="439"/>
        <v>0</v>
      </c>
    </row>
    <row r="685" spans="1:53" ht="48">
      <c r="A685" s="271"/>
      <c r="B685" s="78" t="str">
        <f t="shared" si="463"/>
        <v>26</v>
      </c>
      <c r="C685" s="417">
        <v>2023</v>
      </c>
      <c r="D685" s="417">
        <v>20</v>
      </c>
      <c r="E685" s="417">
        <v>2</v>
      </c>
      <c r="F685" s="417">
        <v>6</v>
      </c>
      <c r="G685" s="417"/>
      <c r="H685" s="417"/>
      <c r="I685" s="417"/>
      <c r="J685" s="417"/>
      <c r="K685" s="418"/>
      <c r="L685" s="418"/>
      <c r="M685" s="377" t="s">
        <v>541</v>
      </c>
      <c r="N685" s="378">
        <f>+N686+N746</f>
        <v>1041126</v>
      </c>
      <c r="O685" s="378">
        <f>+O686+O746</f>
        <v>680526</v>
      </c>
      <c r="P685" s="378">
        <f t="shared" si="452"/>
        <v>1721652</v>
      </c>
      <c r="Q685" s="379"/>
      <c r="R685" s="375"/>
      <c r="S685" s="375"/>
      <c r="T685" s="378">
        <f>+T686+T746</f>
        <v>0</v>
      </c>
      <c r="U685" s="378">
        <f t="shared" ref="U685:AC685" si="477">+U686+U746</f>
        <v>0</v>
      </c>
      <c r="V685" s="378">
        <f t="shared" si="477"/>
        <v>0</v>
      </c>
      <c r="W685" s="378">
        <f t="shared" si="477"/>
        <v>0</v>
      </c>
      <c r="X685" s="378">
        <f t="shared" si="477"/>
        <v>0</v>
      </c>
      <c r="Y685" s="378">
        <f t="shared" si="477"/>
        <v>0</v>
      </c>
      <c r="Z685" s="378">
        <f t="shared" si="477"/>
        <v>0</v>
      </c>
      <c r="AA685" s="378">
        <f t="shared" si="477"/>
        <v>0</v>
      </c>
      <c r="AB685" s="378">
        <f t="shared" si="477"/>
        <v>1041126</v>
      </c>
      <c r="AC685" s="378">
        <f t="shared" si="477"/>
        <v>680526</v>
      </c>
      <c r="AD685" s="378">
        <f t="shared" si="427"/>
        <v>1721652</v>
      </c>
      <c r="AE685" s="378">
        <f>+AE686+AE746</f>
        <v>0</v>
      </c>
      <c r="AF685" s="378">
        <f>+AF686+AF746</f>
        <v>0</v>
      </c>
      <c r="AG685" s="378">
        <f t="shared" si="428"/>
        <v>0</v>
      </c>
      <c r="AH685" s="378">
        <f>+AH686+AH746</f>
        <v>0</v>
      </c>
      <c r="AI685" s="378">
        <f>+AI686+AI746</f>
        <v>0</v>
      </c>
      <c r="AJ685" s="378">
        <f t="shared" si="429"/>
        <v>0</v>
      </c>
      <c r="AK685" s="378">
        <f>+AK686+AK746</f>
        <v>0</v>
      </c>
      <c r="AL685" s="378">
        <f>+AL686+AL746</f>
        <v>0</v>
      </c>
      <c r="AM685" s="378">
        <f t="shared" si="430"/>
        <v>0</v>
      </c>
      <c r="AN685" s="378">
        <f>+AN686+AN746</f>
        <v>0</v>
      </c>
      <c r="AO685" s="378">
        <f>+AO686+AO746</f>
        <v>0</v>
      </c>
      <c r="AP685" s="378">
        <f t="shared" si="431"/>
        <v>0</v>
      </c>
      <c r="AQ685" s="378">
        <f>+AQ686+AQ746</f>
        <v>1041126</v>
      </c>
      <c r="AR685" s="378">
        <f>+AR686+AR746</f>
        <v>680526</v>
      </c>
      <c r="AS685" s="378">
        <f t="shared" si="432"/>
        <v>1721652</v>
      </c>
      <c r="AT685" s="378"/>
      <c r="AU685" s="378"/>
      <c r="AV685" s="378"/>
      <c r="AW685" s="378"/>
      <c r="AX685" s="378"/>
      <c r="AY685" s="378"/>
      <c r="AZ685" s="378"/>
      <c r="BA685" s="378"/>
    </row>
    <row r="686" spans="1:53" ht="48">
      <c r="A686" s="271"/>
      <c r="B686" s="78" t="str">
        <f t="shared" si="463"/>
        <v>2610</v>
      </c>
      <c r="C686" s="431">
        <v>2023</v>
      </c>
      <c r="D686" s="431">
        <v>20</v>
      </c>
      <c r="E686" s="431">
        <v>2</v>
      </c>
      <c r="F686" s="431">
        <v>6</v>
      </c>
      <c r="G686" s="431">
        <v>10</v>
      </c>
      <c r="H686" s="431"/>
      <c r="I686" s="431"/>
      <c r="J686" s="431"/>
      <c r="K686" s="431"/>
      <c r="L686" s="431"/>
      <c r="M686" s="470" t="s">
        <v>542</v>
      </c>
      <c r="N686" s="471">
        <f>+N687+N694+N707</f>
        <v>1041126</v>
      </c>
      <c r="O686" s="471">
        <f>+O687+O694+O707</f>
        <v>680526</v>
      </c>
      <c r="P686" s="471">
        <f t="shared" si="452"/>
        <v>1721652</v>
      </c>
      <c r="Q686" s="419"/>
      <c r="R686" s="431"/>
      <c r="S686" s="431"/>
      <c r="T686" s="471">
        <f>+T687+T694+T707</f>
        <v>0</v>
      </c>
      <c r="U686" s="471">
        <f t="shared" ref="U686:AC686" si="478">+U687+U694+U707</f>
        <v>0</v>
      </c>
      <c r="V686" s="471">
        <f t="shared" si="478"/>
        <v>0</v>
      </c>
      <c r="W686" s="471">
        <f t="shared" si="478"/>
        <v>0</v>
      </c>
      <c r="X686" s="471">
        <f t="shared" si="478"/>
        <v>0</v>
      </c>
      <c r="Y686" s="471">
        <f t="shared" si="478"/>
        <v>0</v>
      </c>
      <c r="Z686" s="471">
        <f t="shared" si="478"/>
        <v>0</v>
      </c>
      <c r="AA686" s="471">
        <f t="shared" si="478"/>
        <v>0</v>
      </c>
      <c r="AB686" s="471">
        <f t="shared" si="478"/>
        <v>1041126</v>
      </c>
      <c r="AC686" s="471">
        <f t="shared" si="478"/>
        <v>680526</v>
      </c>
      <c r="AD686" s="471">
        <f t="shared" si="427"/>
        <v>1721652</v>
      </c>
      <c r="AE686" s="471">
        <f>+AE687+AE694+AE707</f>
        <v>0</v>
      </c>
      <c r="AF686" s="471">
        <f>+AF687+AF694+AF707</f>
        <v>0</v>
      </c>
      <c r="AG686" s="471">
        <f t="shared" si="428"/>
        <v>0</v>
      </c>
      <c r="AH686" s="471">
        <f>+AH687+AH694+AH707</f>
        <v>0</v>
      </c>
      <c r="AI686" s="471">
        <f>+AI687+AI694+AI707</f>
        <v>0</v>
      </c>
      <c r="AJ686" s="471">
        <f t="shared" si="429"/>
        <v>0</v>
      </c>
      <c r="AK686" s="471">
        <f>+AK687+AK694+AK707</f>
        <v>0</v>
      </c>
      <c r="AL686" s="471">
        <f>+AL687+AL694+AL707</f>
        <v>0</v>
      </c>
      <c r="AM686" s="471">
        <f t="shared" si="430"/>
        <v>0</v>
      </c>
      <c r="AN686" s="471">
        <f>+AN687+AN694+AN707</f>
        <v>0</v>
      </c>
      <c r="AO686" s="471">
        <f>+AO687+AO694+AO707</f>
        <v>0</v>
      </c>
      <c r="AP686" s="471">
        <f t="shared" si="431"/>
        <v>0</v>
      </c>
      <c r="AQ686" s="471">
        <f>+AQ687+AQ694+AQ707</f>
        <v>1041126</v>
      </c>
      <c r="AR686" s="471">
        <f>+AR687+AR694+AR707</f>
        <v>680526</v>
      </c>
      <c r="AS686" s="471">
        <f t="shared" si="432"/>
        <v>1721652</v>
      </c>
      <c r="AT686" s="471"/>
      <c r="AU686" s="471"/>
      <c r="AV686" s="471"/>
      <c r="AW686" s="471"/>
      <c r="AX686" s="471"/>
      <c r="AY686" s="471"/>
      <c r="AZ686" s="471"/>
      <c r="BA686" s="471"/>
    </row>
    <row r="687" spans="1:53" ht="24.75" hidden="1">
      <c r="A687" s="271"/>
      <c r="B687" s="78" t="str">
        <f t="shared" si="463"/>
        <v>26102000</v>
      </c>
      <c r="C687" s="388">
        <v>2023</v>
      </c>
      <c r="D687" s="388">
        <v>20</v>
      </c>
      <c r="E687" s="388">
        <v>2</v>
      </c>
      <c r="F687" s="388">
        <v>6</v>
      </c>
      <c r="G687" s="388">
        <v>10</v>
      </c>
      <c r="H687" s="388">
        <v>2000</v>
      </c>
      <c r="I687" s="388"/>
      <c r="J687" s="388"/>
      <c r="K687" s="389" t="s">
        <v>45</v>
      </c>
      <c r="L687" s="389"/>
      <c r="M687" s="486" t="s">
        <v>55</v>
      </c>
      <c r="N687" s="487">
        <f>+N688+N691</f>
        <v>0</v>
      </c>
      <c r="O687" s="487">
        <f>+O688+O691</f>
        <v>0</v>
      </c>
      <c r="P687" s="487">
        <f t="shared" si="452"/>
        <v>0</v>
      </c>
      <c r="Q687" s="488"/>
      <c r="R687" s="486"/>
      <c r="S687" s="486"/>
      <c r="T687" s="487">
        <f>+T688+T691</f>
        <v>0</v>
      </c>
      <c r="U687" s="487">
        <f t="shared" ref="U687:AC687" si="479">+U688+U691</f>
        <v>0</v>
      </c>
      <c r="V687" s="487">
        <f t="shared" si="479"/>
        <v>0</v>
      </c>
      <c r="W687" s="487">
        <f t="shared" si="479"/>
        <v>0</v>
      </c>
      <c r="X687" s="487">
        <f t="shared" si="479"/>
        <v>0</v>
      </c>
      <c r="Y687" s="487">
        <f t="shared" si="479"/>
        <v>0</v>
      </c>
      <c r="Z687" s="487">
        <f t="shared" si="479"/>
        <v>0</v>
      </c>
      <c r="AA687" s="487">
        <f t="shared" si="479"/>
        <v>0</v>
      </c>
      <c r="AB687" s="487">
        <f t="shared" si="479"/>
        <v>0</v>
      </c>
      <c r="AC687" s="487">
        <f t="shared" si="479"/>
        <v>0</v>
      </c>
      <c r="AD687" s="487">
        <f t="shared" si="427"/>
        <v>0</v>
      </c>
      <c r="AE687" s="487">
        <f>+AE688+AE691</f>
        <v>0</v>
      </c>
      <c r="AF687" s="487">
        <f>+AF688+AF691</f>
        <v>0</v>
      </c>
      <c r="AG687" s="487">
        <f t="shared" si="428"/>
        <v>0</v>
      </c>
      <c r="AH687" s="487">
        <f>+AH688+AH691</f>
        <v>0</v>
      </c>
      <c r="AI687" s="487">
        <f>+AI688+AI691</f>
        <v>0</v>
      </c>
      <c r="AJ687" s="487">
        <f t="shared" si="429"/>
        <v>0</v>
      </c>
      <c r="AK687" s="487">
        <f>+AK688+AK691</f>
        <v>0</v>
      </c>
      <c r="AL687" s="487">
        <f>+AL688+AL691</f>
        <v>0</v>
      </c>
      <c r="AM687" s="487">
        <f t="shared" si="430"/>
        <v>0</v>
      </c>
      <c r="AN687" s="487">
        <f>+AN688+AN691</f>
        <v>0</v>
      </c>
      <c r="AO687" s="487">
        <f>+AO688+AO691</f>
        <v>0</v>
      </c>
      <c r="AP687" s="487">
        <f t="shared" si="431"/>
        <v>0</v>
      </c>
      <c r="AQ687" s="487">
        <f>+AQ688+AQ691</f>
        <v>0</v>
      </c>
      <c r="AR687" s="487">
        <f>+AR688+AR691</f>
        <v>0</v>
      </c>
      <c r="AS687" s="487">
        <f t="shared" si="432"/>
        <v>0</v>
      </c>
      <c r="AT687" s="487"/>
      <c r="AU687" s="487"/>
      <c r="AV687" s="487"/>
      <c r="AW687" s="487"/>
      <c r="AX687" s="487"/>
      <c r="AY687" s="487"/>
      <c r="AZ687" s="487"/>
      <c r="BA687" s="487"/>
    </row>
    <row r="688" spans="1:53" ht="48" hidden="1">
      <c r="A688" s="271"/>
      <c r="B688" s="78" t="str">
        <f t="shared" si="463"/>
        <v>261020002100</v>
      </c>
      <c r="C688" s="394">
        <v>2023</v>
      </c>
      <c r="D688" s="394">
        <v>20</v>
      </c>
      <c r="E688" s="394">
        <v>2</v>
      </c>
      <c r="F688" s="394">
        <v>6</v>
      </c>
      <c r="G688" s="394">
        <v>10</v>
      </c>
      <c r="H688" s="394">
        <v>2000</v>
      </c>
      <c r="I688" s="394">
        <v>2100</v>
      </c>
      <c r="J688" s="394"/>
      <c r="K688" s="395" t="s">
        <v>45</v>
      </c>
      <c r="L688" s="395"/>
      <c r="M688" s="439" t="s">
        <v>105</v>
      </c>
      <c r="N688" s="440">
        <f>+N689</f>
        <v>0</v>
      </c>
      <c r="O688" s="440">
        <f>+O689</f>
        <v>0</v>
      </c>
      <c r="P688" s="440">
        <f t="shared" si="452"/>
        <v>0</v>
      </c>
      <c r="Q688" s="441"/>
      <c r="R688" s="439"/>
      <c r="S688" s="439"/>
      <c r="T688" s="440">
        <f>+T689</f>
        <v>0</v>
      </c>
      <c r="U688" s="440">
        <f t="shared" ref="U688:AC689" si="480">+U689</f>
        <v>0</v>
      </c>
      <c r="V688" s="440">
        <f t="shared" si="480"/>
        <v>0</v>
      </c>
      <c r="W688" s="440">
        <f t="shared" si="480"/>
        <v>0</v>
      </c>
      <c r="X688" s="440">
        <f t="shared" si="480"/>
        <v>0</v>
      </c>
      <c r="Y688" s="440">
        <f t="shared" si="480"/>
        <v>0</v>
      </c>
      <c r="Z688" s="440">
        <f t="shared" si="480"/>
        <v>0</v>
      </c>
      <c r="AA688" s="440">
        <f t="shared" si="480"/>
        <v>0</v>
      </c>
      <c r="AB688" s="440">
        <f t="shared" si="480"/>
        <v>0</v>
      </c>
      <c r="AC688" s="440">
        <f t="shared" si="480"/>
        <v>0</v>
      </c>
      <c r="AD688" s="440">
        <f t="shared" si="427"/>
        <v>0</v>
      </c>
      <c r="AE688" s="440">
        <f>+AE689</f>
        <v>0</v>
      </c>
      <c r="AF688" s="440">
        <f>+AF689</f>
        <v>0</v>
      </c>
      <c r="AG688" s="440">
        <f t="shared" si="428"/>
        <v>0</v>
      </c>
      <c r="AH688" s="440">
        <f>+AH689</f>
        <v>0</v>
      </c>
      <c r="AI688" s="440">
        <f>+AI689</f>
        <v>0</v>
      </c>
      <c r="AJ688" s="440">
        <f t="shared" si="429"/>
        <v>0</v>
      </c>
      <c r="AK688" s="440">
        <f>+AK689</f>
        <v>0</v>
      </c>
      <c r="AL688" s="440">
        <f>+AL689</f>
        <v>0</v>
      </c>
      <c r="AM688" s="440">
        <f t="shared" si="430"/>
        <v>0</v>
      </c>
      <c r="AN688" s="440">
        <f>+AN689</f>
        <v>0</v>
      </c>
      <c r="AO688" s="440">
        <f>+AO689</f>
        <v>0</v>
      </c>
      <c r="AP688" s="440">
        <f t="shared" si="431"/>
        <v>0</v>
      </c>
      <c r="AQ688" s="440">
        <f>+AQ689</f>
        <v>0</v>
      </c>
      <c r="AR688" s="440">
        <f>+AR689</f>
        <v>0</v>
      </c>
      <c r="AS688" s="440">
        <f t="shared" si="432"/>
        <v>0</v>
      </c>
      <c r="AT688" s="440"/>
      <c r="AU688" s="440"/>
      <c r="AV688" s="440"/>
      <c r="AW688" s="440"/>
      <c r="AX688" s="440"/>
      <c r="AY688" s="440"/>
      <c r="AZ688" s="440"/>
      <c r="BA688" s="440"/>
    </row>
    <row r="689" spans="1:53" ht="48" hidden="1">
      <c r="A689" s="271"/>
      <c r="B689" s="78" t="str">
        <f t="shared" si="463"/>
        <v>261020002100214</v>
      </c>
      <c r="C689" s="400">
        <v>2023</v>
      </c>
      <c r="D689" s="400">
        <v>20</v>
      </c>
      <c r="E689" s="400">
        <v>2</v>
      </c>
      <c r="F689" s="400">
        <v>6</v>
      </c>
      <c r="G689" s="400">
        <v>10</v>
      </c>
      <c r="H689" s="400">
        <v>2000</v>
      </c>
      <c r="I689" s="400">
        <v>2100</v>
      </c>
      <c r="J689" s="400">
        <v>214</v>
      </c>
      <c r="K689" s="401"/>
      <c r="L689" s="401"/>
      <c r="M689" s="482" t="s">
        <v>156</v>
      </c>
      <c r="N689" s="483">
        <f>+N690</f>
        <v>0</v>
      </c>
      <c r="O689" s="483">
        <f>+O690</f>
        <v>0</v>
      </c>
      <c r="P689" s="483">
        <f t="shared" si="452"/>
        <v>0</v>
      </c>
      <c r="Q689" s="484"/>
      <c r="R689" s="482"/>
      <c r="S689" s="482"/>
      <c r="T689" s="483">
        <f>+T690</f>
        <v>0</v>
      </c>
      <c r="U689" s="483">
        <f t="shared" si="480"/>
        <v>0</v>
      </c>
      <c r="V689" s="483">
        <f t="shared" si="480"/>
        <v>0</v>
      </c>
      <c r="W689" s="483">
        <f t="shared" si="480"/>
        <v>0</v>
      </c>
      <c r="X689" s="483">
        <f t="shared" si="480"/>
        <v>0</v>
      </c>
      <c r="Y689" s="483">
        <f t="shared" si="480"/>
        <v>0</v>
      </c>
      <c r="Z689" s="483">
        <f t="shared" si="480"/>
        <v>0</v>
      </c>
      <c r="AA689" s="483">
        <f t="shared" si="480"/>
        <v>0</v>
      </c>
      <c r="AB689" s="483">
        <f t="shared" si="480"/>
        <v>0</v>
      </c>
      <c r="AC689" s="483">
        <f t="shared" si="480"/>
        <v>0</v>
      </c>
      <c r="AD689" s="483">
        <f t="shared" si="427"/>
        <v>0</v>
      </c>
      <c r="AE689" s="483">
        <f>+AE690</f>
        <v>0</v>
      </c>
      <c r="AF689" s="483">
        <f>+AF690</f>
        <v>0</v>
      </c>
      <c r="AG689" s="483">
        <f t="shared" si="428"/>
        <v>0</v>
      </c>
      <c r="AH689" s="483">
        <f>+AH690</f>
        <v>0</v>
      </c>
      <c r="AI689" s="483">
        <f>+AI690</f>
        <v>0</v>
      </c>
      <c r="AJ689" s="483">
        <f t="shared" si="429"/>
        <v>0</v>
      </c>
      <c r="AK689" s="483">
        <f>+AK690</f>
        <v>0</v>
      </c>
      <c r="AL689" s="483">
        <f>+AL690</f>
        <v>0</v>
      </c>
      <c r="AM689" s="483">
        <f t="shared" si="430"/>
        <v>0</v>
      </c>
      <c r="AN689" s="483">
        <f>+AN690</f>
        <v>0</v>
      </c>
      <c r="AO689" s="483">
        <f>+AO690</f>
        <v>0</v>
      </c>
      <c r="AP689" s="483">
        <f t="shared" si="431"/>
        <v>0</v>
      </c>
      <c r="AQ689" s="483">
        <f>+AQ690</f>
        <v>0</v>
      </c>
      <c r="AR689" s="483">
        <f>+AR690</f>
        <v>0</v>
      </c>
      <c r="AS689" s="483">
        <f t="shared" si="432"/>
        <v>0</v>
      </c>
      <c r="AT689" s="483"/>
      <c r="AU689" s="483"/>
      <c r="AV689" s="483"/>
      <c r="AW689" s="483"/>
      <c r="AX689" s="483"/>
      <c r="AY689" s="483"/>
      <c r="AZ689" s="483"/>
      <c r="BA689" s="483"/>
    </row>
    <row r="690" spans="1:53" ht="46.5" hidden="1">
      <c r="A690" s="271"/>
      <c r="B690" s="78" t="str">
        <f t="shared" si="463"/>
        <v>2610200021002141</v>
      </c>
      <c r="C690" s="445">
        <v>2023</v>
      </c>
      <c r="D690" s="406">
        <v>20</v>
      </c>
      <c r="E690" s="406">
        <v>2</v>
      </c>
      <c r="F690" s="406">
        <v>6</v>
      </c>
      <c r="G690" s="406">
        <v>10</v>
      </c>
      <c r="H690" s="445">
        <v>2000</v>
      </c>
      <c r="I690" s="445">
        <v>2100</v>
      </c>
      <c r="J690" s="445">
        <v>214</v>
      </c>
      <c r="K690" s="407">
        <v>1</v>
      </c>
      <c r="L690" s="407"/>
      <c r="M690" s="408" t="s">
        <v>543</v>
      </c>
      <c r="N690" s="409">
        <f>IFERROR(VLOOKUP($B690,[5]OAX!$B$51:$S$1085,13,0),0)</f>
        <v>0</v>
      </c>
      <c r="O690" s="409">
        <f>IFERROR(VLOOKUP($B690,[5]OAX!$B$51:$S$1085,14,0),0)</f>
        <v>0</v>
      </c>
      <c r="P690" s="409">
        <f t="shared" si="452"/>
        <v>0</v>
      </c>
      <c r="Q690" s="410" t="s">
        <v>158</v>
      </c>
      <c r="R690" s="411">
        <f>IFERROR(VLOOKUP($B690,[5]OAX!$B$51:$S$1085,17,0),0)</f>
        <v>0</v>
      </c>
      <c r="S690" s="411">
        <f>IFERROR(VLOOKUP($B690,[5]OAX!$B$51:$S$1085,18,0),0)</f>
        <v>0</v>
      </c>
      <c r="T690" s="409">
        <v>0</v>
      </c>
      <c r="U690" s="409">
        <v>0</v>
      </c>
      <c r="V690" s="409">
        <v>0</v>
      </c>
      <c r="W690" s="409">
        <v>0</v>
      </c>
      <c r="X690" s="409">
        <v>0</v>
      </c>
      <c r="Y690" s="409">
        <v>0</v>
      </c>
      <c r="Z690" s="409">
        <v>0</v>
      </c>
      <c r="AA690" s="409">
        <v>0</v>
      </c>
      <c r="AB690" s="409">
        <f>N690+T690-X690</f>
        <v>0</v>
      </c>
      <c r="AC690" s="409">
        <f>O690+U690-Y690</f>
        <v>0</v>
      </c>
      <c r="AD690" s="409">
        <f t="shared" si="427"/>
        <v>0</v>
      </c>
      <c r="AE690" s="409">
        <v>0</v>
      </c>
      <c r="AF690" s="409">
        <v>0</v>
      </c>
      <c r="AG690" s="409">
        <f t="shared" si="428"/>
        <v>0</v>
      </c>
      <c r="AH690" s="409">
        <v>0</v>
      </c>
      <c r="AI690" s="409">
        <v>0</v>
      </c>
      <c r="AJ690" s="409">
        <f t="shared" si="429"/>
        <v>0</v>
      </c>
      <c r="AK690" s="409">
        <v>0</v>
      </c>
      <c r="AL690" s="409">
        <v>0</v>
      </c>
      <c r="AM690" s="409">
        <f t="shared" si="430"/>
        <v>0</v>
      </c>
      <c r="AN690" s="409">
        <v>0</v>
      </c>
      <c r="AO690" s="409">
        <v>0</v>
      </c>
      <c r="AP690" s="409">
        <f t="shared" si="431"/>
        <v>0</v>
      </c>
      <c r="AQ690" s="409">
        <f>AB690-AE690--AH690-AK690-AN690</f>
        <v>0</v>
      </c>
      <c r="AR690" s="409">
        <f>AC690-AF690--AI690-AL690-AO690</f>
        <v>0</v>
      </c>
      <c r="AS690" s="409">
        <f t="shared" si="432"/>
        <v>0</v>
      </c>
      <c r="AT690" s="409">
        <f>R690+V690-Z690</f>
        <v>0</v>
      </c>
      <c r="AU690" s="409">
        <f>S690+W690-AA690</f>
        <v>0</v>
      </c>
      <c r="AV690" s="409">
        <v>0</v>
      </c>
      <c r="AW690" s="409">
        <v>0</v>
      </c>
      <c r="AX690" s="409">
        <v>0</v>
      </c>
      <c r="AY690" s="409">
        <v>0</v>
      </c>
      <c r="AZ690" s="409">
        <f t="shared" si="439"/>
        <v>0</v>
      </c>
      <c r="BA690" s="409">
        <f t="shared" si="439"/>
        <v>0</v>
      </c>
    </row>
    <row r="691" spans="1:53" ht="24.75" hidden="1">
      <c r="A691" s="271"/>
      <c r="B691" s="78" t="str">
        <f t="shared" si="463"/>
        <v>261020002500</v>
      </c>
      <c r="C691" s="394">
        <v>2023</v>
      </c>
      <c r="D691" s="394">
        <v>20</v>
      </c>
      <c r="E691" s="394">
        <v>2</v>
      </c>
      <c r="F691" s="394">
        <v>6</v>
      </c>
      <c r="G691" s="394">
        <v>10</v>
      </c>
      <c r="H691" s="394">
        <v>2000</v>
      </c>
      <c r="I691" s="394">
        <v>2500</v>
      </c>
      <c r="J691" s="394"/>
      <c r="K691" s="395" t="s">
        <v>45</v>
      </c>
      <c r="L691" s="395"/>
      <c r="M691" s="439" t="s">
        <v>544</v>
      </c>
      <c r="N691" s="440">
        <f>+N692</f>
        <v>0</v>
      </c>
      <c r="O691" s="440">
        <f>+O692</f>
        <v>0</v>
      </c>
      <c r="P691" s="440">
        <f t="shared" si="452"/>
        <v>0</v>
      </c>
      <c r="Q691" s="441"/>
      <c r="R691" s="439"/>
      <c r="S691" s="439"/>
      <c r="T691" s="440">
        <f>+T692</f>
        <v>0</v>
      </c>
      <c r="U691" s="440">
        <f t="shared" ref="U691:AC692" si="481">+U692</f>
        <v>0</v>
      </c>
      <c r="V691" s="440">
        <f t="shared" si="481"/>
        <v>0</v>
      </c>
      <c r="W691" s="440">
        <f t="shared" si="481"/>
        <v>0</v>
      </c>
      <c r="X691" s="440">
        <f t="shared" si="481"/>
        <v>0</v>
      </c>
      <c r="Y691" s="440">
        <f t="shared" si="481"/>
        <v>0</v>
      </c>
      <c r="Z691" s="440">
        <f t="shared" si="481"/>
        <v>0</v>
      </c>
      <c r="AA691" s="440">
        <f t="shared" si="481"/>
        <v>0</v>
      </c>
      <c r="AB691" s="440">
        <f t="shared" si="481"/>
        <v>0</v>
      </c>
      <c r="AC691" s="440">
        <f t="shared" si="481"/>
        <v>0</v>
      </c>
      <c r="AD691" s="440">
        <f t="shared" si="427"/>
        <v>0</v>
      </c>
      <c r="AE691" s="440">
        <f>+AE692</f>
        <v>0</v>
      </c>
      <c r="AF691" s="440">
        <f>+AF692</f>
        <v>0</v>
      </c>
      <c r="AG691" s="440">
        <f t="shared" si="428"/>
        <v>0</v>
      </c>
      <c r="AH691" s="440">
        <f>+AH692</f>
        <v>0</v>
      </c>
      <c r="AI691" s="440">
        <f>+AI692</f>
        <v>0</v>
      </c>
      <c r="AJ691" s="440">
        <f t="shared" si="429"/>
        <v>0</v>
      </c>
      <c r="AK691" s="440">
        <f>+AK692</f>
        <v>0</v>
      </c>
      <c r="AL691" s="440">
        <f>+AL692</f>
        <v>0</v>
      </c>
      <c r="AM691" s="440">
        <f t="shared" si="430"/>
        <v>0</v>
      </c>
      <c r="AN691" s="440">
        <f>+AN692</f>
        <v>0</v>
      </c>
      <c r="AO691" s="440">
        <f>+AO692</f>
        <v>0</v>
      </c>
      <c r="AP691" s="440">
        <f t="shared" si="431"/>
        <v>0</v>
      </c>
      <c r="AQ691" s="440">
        <f>+AQ692</f>
        <v>0</v>
      </c>
      <c r="AR691" s="440">
        <f>+AR692</f>
        <v>0</v>
      </c>
      <c r="AS691" s="440">
        <f t="shared" si="432"/>
        <v>0</v>
      </c>
      <c r="AT691" s="440"/>
      <c r="AU691" s="440"/>
      <c r="AV691" s="440"/>
      <c r="AW691" s="440"/>
      <c r="AX691" s="440"/>
      <c r="AY691" s="440"/>
      <c r="AZ691" s="440"/>
      <c r="BA691" s="440"/>
    </row>
    <row r="692" spans="1:53" ht="24.75" hidden="1">
      <c r="A692" s="271"/>
      <c r="B692" s="78" t="str">
        <f t="shared" si="463"/>
        <v>261020002500255</v>
      </c>
      <c r="C692" s="400">
        <v>2023</v>
      </c>
      <c r="D692" s="400">
        <v>20</v>
      </c>
      <c r="E692" s="400">
        <v>2</v>
      </c>
      <c r="F692" s="400">
        <v>6</v>
      </c>
      <c r="G692" s="400">
        <v>10</v>
      </c>
      <c r="H692" s="400">
        <v>2000</v>
      </c>
      <c r="I692" s="400">
        <v>2500</v>
      </c>
      <c r="J692" s="400">
        <v>255</v>
      </c>
      <c r="K692" s="401"/>
      <c r="L692" s="401"/>
      <c r="M692" s="482" t="s">
        <v>545</v>
      </c>
      <c r="N692" s="483">
        <f>+N693</f>
        <v>0</v>
      </c>
      <c r="O692" s="483">
        <f>+O693</f>
        <v>0</v>
      </c>
      <c r="P692" s="483">
        <f t="shared" si="452"/>
        <v>0</v>
      </c>
      <c r="Q692" s="484"/>
      <c r="R692" s="482"/>
      <c r="S692" s="482"/>
      <c r="T692" s="483">
        <f>+T693</f>
        <v>0</v>
      </c>
      <c r="U692" s="483">
        <f t="shared" si="481"/>
        <v>0</v>
      </c>
      <c r="V692" s="483">
        <f t="shared" si="481"/>
        <v>0</v>
      </c>
      <c r="W692" s="483">
        <f t="shared" si="481"/>
        <v>0</v>
      </c>
      <c r="X692" s="483">
        <f t="shared" si="481"/>
        <v>0</v>
      </c>
      <c r="Y692" s="483">
        <f t="shared" si="481"/>
        <v>0</v>
      </c>
      <c r="Z692" s="483">
        <f t="shared" si="481"/>
        <v>0</v>
      </c>
      <c r="AA692" s="483">
        <f t="shared" si="481"/>
        <v>0</v>
      </c>
      <c r="AB692" s="483">
        <f t="shared" si="481"/>
        <v>0</v>
      </c>
      <c r="AC692" s="483">
        <f t="shared" si="481"/>
        <v>0</v>
      </c>
      <c r="AD692" s="483">
        <f t="shared" ref="AD692:AD755" si="482">+AC692+AB692</f>
        <v>0</v>
      </c>
      <c r="AE692" s="483">
        <f>+AE693</f>
        <v>0</v>
      </c>
      <c r="AF692" s="483">
        <f>+AF693</f>
        <v>0</v>
      </c>
      <c r="AG692" s="483">
        <f t="shared" ref="AG692:AG755" si="483">+AF692+AE692</f>
        <v>0</v>
      </c>
      <c r="AH692" s="483">
        <f>+AH693</f>
        <v>0</v>
      </c>
      <c r="AI692" s="483">
        <f>+AI693</f>
        <v>0</v>
      </c>
      <c r="AJ692" s="483">
        <f t="shared" ref="AJ692:AJ755" si="484">+AI692+AH692</f>
        <v>0</v>
      </c>
      <c r="AK692" s="483">
        <f>+AK693</f>
        <v>0</v>
      </c>
      <c r="AL692" s="483">
        <f>+AL693</f>
        <v>0</v>
      </c>
      <c r="AM692" s="483">
        <f t="shared" ref="AM692:AM755" si="485">+AL692+AK692</f>
        <v>0</v>
      </c>
      <c r="AN692" s="483">
        <f>+AN693</f>
        <v>0</v>
      </c>
      <c r="AO692" s="483">
        <f>+AO693</f>
        <v>0</v>
      </c>
      <c r="AP692" s="483">
        <f t="shared" ref="AP692:AP755" si="486">+AO692+AN692</f>
        <v>0</v>
      </c>
      <c r="AQ692" s="483">
        <f>+AQ693</f>
        <v>0</v>
      </c>
      <c r="AR692" s="483">
        <f>+AR693</f>
        <v>0</v>
      </c>
      <c r="AS692" s="483">
        <f t="shared" ref="AS692:AS755" si="487">+AR692+AQ692</f>
        <v>0</v>
      </c>
      <c r="AT692" s="483"/>
      <c r="AU692" s="483"/>
      <c r="AV692" s="483"/>
      <c r="AW692" s="483"/>
      <c r="AX692" s="483"/>
      <c r="AY692" s="483"/>
      <c r="AZ692" s="483"/>
      <c r="BA692" s="483"/>
    </row>
    <row r="693" spans="1:53" ht="46.5" hidden="1">
      <c r="A693" s="271"/>
      <c r="B693" s="78" t="str">
        <f t="shared" si="463"/>
        <v>2610200025002551</v>
      </c>
      <c r="C693" s="445">
        <v>2023</v>
      </c>
      <c r="D693" s="406">
        <v>20</v>
      </c>
      <c r="E693" s="406">
        <v>2</v>
      </c>
      <c r="F693" s="406">
        <v>6</v>
      </c>
      <c r="G693" s="406">
        <v>10</v>
      </c>
      <c r="H693" s="445">
        <v>2000</v>
      </c>
      <c r="I693" s="445">
        <v>2500</v>
      </c>
      <c r="J693" s="445">
        <v>255</v>
      </c>
      <c r="K693" s="407">
        <v>1</v>
      </c>
      <c r="L693" s="407"/>
      <c r="M693" s="408" t="s">
        <v>545</v>
      </c>
      <c r="N693" s="409">
        <f>IFERROR(VLOOKUP($B693,[5]OAX!$B$51:$S$1085,13,0),0)</f>
        <v>0</v>
      </c>
      <c r="O693" s="409">
        <f>IFERROR(VLOOKUP($B693,[5]OAX!$B$51:$S$1085,14,0),0)</f>
        <v>0</v>
      </c>
      <c r="P693" s="409">
        <f t="shared" si="452"/>
        <v>0</v>
      </c>
      <c r="Q693" s="410" t="s">
        <v>546</v>
      </c>
      <c r="R693" s="411">
        <f>IFERROR(VLOOKUP($B693,[5]OAX!$B$51:$S$1085,17,0),0)</f>
        <v>0</v>
      </c>
      <c r="S693" s="411">
        <f>IFERROR(VLOOKUP($B693,[5]OAX!$B$51:$S$1085,18,0),0)</f>
        <v>0</v>
      </c>
      <c r="T693" s="409">
        <v>0</v>
      </c>
      <c r="U693" s="409">
        <v>0</v>
      </c>
      <c r="V693" s="409">
        <v>0</v>
      </c>
      <c r="W693" s="409">
        <v>0</v>
      </c>
      <c r="X693" s="409">
        <v>0</v>
      </c>
      <c r="Y693" s="409">
        <v>0</v>
      </c>
      <c r="Z693" s="409">
        <v>0</v>
      </c>
      <c r="AA693" s="409">
        <v>0</v>
      </c>
      <c r="AB693" s="409">
        <f>N693+T693-X693</f>
        <v>0</v>
      </c>
      <c r="AC693" s="409">
        <f>O693+U693-Y693</f>
        <v>0</v>
      </c>
      <c r="AD693" s="409">
        <f t="shared" si="482"/>
        <v>0</v>
      </c>
      <c r="AE693" s="409">
        <v>0</v>
      </c>
      <c r="AF693" s="409">
        <v>0</v>
      </c>
      <c r="AG693" s="409">
        <f t="shared" si="483"/>
        <v>0</v>
      </c>
      <c r="AH693" s="409">
        <v>0</v>
      </c>
      <c r="AI693" s="409">
        <v>0</v>
      </c>
      <c r="AJ693" s="409">
        <f t="shared" si="484"/>
        <v>0</v>
      </c>
      <c r="AK693" s="409">
        <v>0</v>
      </c>
      <c r="AL693" s="409">
        <v>0</v>
      </c>
      <c r="AM693" s="409">
        <f t="shared" si="485"/>
        <v>0</v>
      </c>
      <c r="AN693" s="409">
        <v>0</v>
      </c>
      <c r="AO693" s="409">
        <v>0</v>
      </c>
      <c r="AP693" s="409">
        <f t="shared" si="486"/>
        <v>0</v>
      </c>
      <c r="AQ693" s="409">
        <f>AB693-AE693--AH693-AK693-AN693</f>
        <v>0</v>
      </c>
      <c r="AR693" s="409">
        <f>AC693-AF693--AI693-AL693-AO693</f>
        <v>0</v>
      </c>
      <c r="AS693" s="409">
        <f t="shared" si="487"/>
        <v>0</v>
      </c>
      <c r="AT693" s="409">
        <f>R693+V693-Z693</f>
        <v>0</v>
      </c>
      <c r="AU693" s="409">
        <f>S693+W693-AA693</f>
        <v>0</v>
      </c>
      <c r="AV693" s="409">
        <v>0</v>
      </c>
      <c r="AW693" s="409">
        <v>0</v>
      </c>
      <c r="AX693" s="409">
        <v>0</v>
      </c>
      <c r="AY693" s="409">
        <v>0</v>
      </c>
      <c r="AZ693" s="409">
        <f t="shared" si="439"/>
        <v>0</v>
      </c>
      <c r="BA693" s="409">
        <f t="shared" si="439"/>
        <v>0</v>
      </c>
    </row>
    <row r="694" spans="1:53" ht="24.75">
      <c r="A694" s="271"/>
      <c r="B694" s="78" t="str">
        <f t="shared" si="463"/>
        <v>26103000</v>
      </c>
      <c r="C694" s="388">
        <v>2023</v>
      </c>
      <c r="D694" s="388">
        <v>20</v>
      </c>
      <c r="E694" s="388">
        <v>2</v>
      </c>
      <c r="F694" s="388">
        <v>6</v>
      </c>
      <c r="G694" s="388">
        <v>10</v>
      </c>
      <c r="H694" s="388">
        <v>3000</v>
      </c>
      <c r="I694" s="388"/>
      <c r="J694" s="388"/>
      <c r="K694" s="389" t="s">
        <v>45</v>
      </c>
      <c r="L694" s="389"/>
      <c r="M694" s="486" t="s">
        <v>71</v>
      </c>
      <c r="N694" s="487">
        <f>+N695+N698+N701+N704</f>
        <v>726126</v>
      </c>
      <c r="O694" s="487">
        <f>+O695+O698+O701+O704</f>
        <v>680526</v>
      </c>
      <c r="P694" s="487">
        <f t="shared" si="452"/>
        <v>1406652</v>
      </c>
      <c r="Q694" s="488"/>
      <c r="R694" s="486"/>
      <c r="S694" s="486"/>
      <c r="T694" s="487">
        <f>+T695+T698+T701+T704</f>
        <v>0</v>
      </c>
      <c r="U694" s="487">
        <f t="shared" ref="U694:AC694" si="488">+U695+U698+U701+U704</f>
        <v>0</v>
      </c>
      <c r="V694" s="487">
        <f t="shared" si="488"/>
        <v>0</v>
      </c>
      <c r="W694" s="487">
        <f t="shared" si="488"/>
        <v>0</v>
      </c>
      <c r="X694" s="487">
        <f t="shared" si="488"/>
        <v>0</v>
      </c>
      <c r="Y694" s="487">
        <f t="shared" si="488"/>
        <v>0</v>
      </c>
      <c r="Z694" s="487">
        <f t="shared" si="488"/>
        <v>0</v>
      </c>
      <c r="AA694" s="487">
        <f t="shared" si="488"/>
        <v>0</v>
      </c>
      <c r="AB694" s="487">
        <f t="shared" si="488"/>
        <v>726126</v>
      </c>
      <c r="AC694" s="487">
        <f t="shared" si="488"/>
        <v>680526</v>
      </c>
      <c r="AD694" s="487">
        <f t="shared" si="482"/>
        <v>1406652</v>
      </c>
      <c r="AE694" s="487">
        <f>+AE695+AE698+AE701+AE704</f>
        <v>0</v>
      </c>
      <c r="AF694" s="487">
        <f>+AF695+AF698+AF701+AF704</f>
        <v>0</v>
      </c>
      <c r="AG694" s="487">
        <f t="shared" si="483"/>
        <v>0</v>
      </c>
      <c r="AH694" s="487">
        <f>+AH695+AH698+AH701+AH704</f>
        <v>0</v>
      </c>
      <c r="AI694" s="487">
        <f>+AI695+AI698+AI701+AI704</f>
        <v>0</v>
      </c>
      <c r="AJ694" s="487">
        <f t="shared" si="484"/>
        <v>0</v>
      </c>
      <c r="AK694" s="487">
        <f>+AK695+AK698+AK701+AK704</f>
        <v>0</v>
      </c>
      <c r="AL694" s="487">
        <f>+AL695+AL698+AL701+AL704</f>
        <v>0</v>
      </c>
      <c r="AM694" s="487">
        <f t="shared" si="485"/>
        <v>0</v>
      </c>
      <c r="AN694" s="487">
        <f>+AN695+AN698+AN701+AN704</f>
        <v>0</v>
      </c>
      <c r="AO694" s="487">
        <f>+AO695+AO698+AO701+AO704</f>
        <v>0</v>
      </c>
      <c r="AP694" s="487">
        <f t="shared" si="486"/>
        <v>0</v>
      </c>
      <c r="AQ694" s="487">
        <f>+AQ695+AQ698+AQ701+AQ704</f>
        <v>726126</v>
      </c>
      <c r="AR694" s="487">
        <f>+AR695+AR698+AR701+AR704</f>
        <v>680526</v>
      </c>
      <c r="AS694" s="487">
        <f t="shared" si="487"/>
        <v>1406652</v>
      </c>
      <c r="AT694" s="487"/>
      <c r="AU694" s="487"/>
      <c r="AV694" s="487"/>
      <c r="AW694" s="487"/>
      <c r="AX694" s="487"/>
      <c r="AY694" s="487"/>
      <c r="AZ694" s="487"/>
      <c r="BA694" s="487"/>
    </row>
    <row r="695" spans="1:53" ht="24.75" hidden="1">
      <c r="A695" s="271"/>
      <c r="B695" s="78" t="str">
        <f t="shared" si="463"/>
        <v>261030003100</v>
      </c>
      <c r="C695" s="394">
        <v>2023</v>
      </c>
      <c r="D695" s="394">
        <v>20</v>
      </c>
      <c r="E695" s="394">
        <v>2</v>
      </c>
      <c r="F695" s="394">
        <v>6</v>
      </c>
      <c r="G695" s="394">
        <v>10</v>
      </c>
      <c r="H695" s="394">
        <v>3000</v>
      </c>
      <c r="I695" s="394">
        <v>3100</v>
      </c>
      <c r="J695" s="394"/>
      <c r="K695" s="395" t="s">
        <v>45</v>
      </c>
      <c r="L695" s="395"/>
      <c r="M695" s="439" t="s">
        <v>166</v>
      </c>
      <c r="N695" s="440">
        <f>+N696</f>
        <v>0</v>
      </c>
      <c r="O695" s="440">
        <f>+O696</f>
        <v>0</v>
      </c>
      <c r="P695" s="440">
        <f t="shared" si="452"/>
        <v>0</v>
      </c>
      <c r="Q695" s="441"/>
      <c r="R695" s="439"/>
      <c r="S695" s="439"/>
      <c r="T695" s="440">
        <f>+T696</f>
        <v>0</v>
      </c>
      <c r="U695" s="440">
        <f t="shared" ref="U695:AC696" si="489">+U696</f>
        <v>0</v>
      </c>
      <c r="V695" s="440">
        <f t="shared" si="489"/>
        <v>0</v>
      </c>
      <c r="W695" s="440">
        <f t="shared" si="489"/>
        <v>0</v>
      </c>
      <c r="X695" s="440">
        <f t="shared" si="489"/>
        <v>0</v>
      </c>
      <c r="Y695" s="440">
        <f t="shared" si="489"/>
        <v>0</v>
      </c>
      <c r="Z695" s="440">
        <f t="shared" si="489"/>
        <v>0</v>
      </c>
      <c r="AA695" s="440">
        <f t="shared" si="489"/>
        <v>0</v>
      </c>
      <c r="AB695" s="440">
        <f t="shared" si="489"/>
        <v>0</v>
      </c>
      <c r="AC695" s="440">
        <f t="shared" si="489"/>
        <v>0</v>
      </c>
      <c r="AD695" s="440">
        <f t="shared" si="482"/>
        <v>0</v>
      </c>
      <c r="AE695" s="440">
        <f>+AE696</f>
        <v>0</v>
      </c>
      <c r="AF695" s="440">
        <f>+AF696</f>
        <v>0</v>
      </c>
      <c r="AG695" s="440">
        <f t="shared" si="483"/>
        <v>0</v>
      </c>
      <c r="AH695" s="440">
        <f>+AH696</f>
        <v>0</v>
      </c>
      <c r="AI695" s="440">
        <f>+AI696</f>
        <v>0</v>
      </c>
      <c r="AJ695" s="440">
        <f t="shared" si="484"/>
        <v>0</v>
      </c>
      <c r="AK695" s="440">
        <f>+AK696</f>
        <v>0</v>
      </c>
      <c r="AL695" s="440">
        <f>+AL696</f>
        <v>0</v>
      </c>
      <c r="AM695" s="440">
        <f t="shared" si="485"/>
        <v>0</v>
      </c>
      <c r="AN695" s="440">
        <f>+AN696</f>
        <v>0</v>
      </c>
      <c r="AO695" s="440">
        <f>+AO696</f>
        <v>0</v>
      </c>
      <c r="AP695" s="440">
        <f t="shared" si="486"/>
        <v>0</v>
      </c>
      <c r="AQ695" s="440">
        <f>+AQ696</f>
        <v>0</v>
      </c>
      <c r="AR695" s="440">
        <f>+AR696</f>
        <v>0</v>
      </c>
      <c r="AS695" s="440">
        <f t="shared" si="487"/>
        <v>0</v>
      </c>
      <c r="AT695" s="440"/>
      <c r="AU695" s="440"/>
      <c r="AV695" s="440"/>
      <c r="AW695" s="440"/>
      <c r="AX695" s="440"/>
      <c r="AY695" s="440"/>
      <c r="AZ695" s="440"/>
      <c r="BA695" s="440"/>
    </row>
    <row r="696" spans="1:53" ht="48" hidden="1">
      <c r="A696" s="271"/>
      <c r="B696" s="78" t="str">
        <f t="shared" si="463"/>
        <v>261030003100317</v>
      </c>
      <c r="C696" s="400">
        <v>2023</v>
      </c>
      <c r="D696" s="400">
        <v>20</v>
      </c>
      <c r="E696" s="400">
        <v>2</v>
      </c>
      <c r="F696" s="400">
        <v>6</v>
      </c>
      <c r="G696" s="400">
        <v>10</v>
      </c>
      <c r="H696" s="400">
        <v>3000</v>
      </c>
      <c r="I696" s="400">
        <v>3100</v>
      </c>
      <c r="J696" s="400">
        <v>317</v>
      </c>
      <c r="K696" s="401"/>
      <c r="L696" s="401"/>
      <c r="M696" s="482" t="s">
        <v>282</v>
      </c>
      <c r="N696" s="483">
        <f>+N697</f>
        <v>0</v>
      </c>
      <c r="O696" s="483">
        <f>+O697</f>
        <v>0</v>
      </c>
      <c r="P696" s="483">
        <f t="shared" si="452"/>
        <v>0</v>
      </c>
      <c r="Q696" s="484"/>
      <c r="R696" s="482"/>
      <c r="S696" s="482"/>
      <c r="T696" s="483">
        <f>+T697</f>
        <v>0</v>
      </c>
      <c r="U696" s="483">
        <f t="shared" si="489"/>
        <v>0</v>
      </c>
      <c r="V696" s="483">
        <f t="shared" si="489"/>
        <v>0</v>
      </c>
      <c r="W696" s="483">
        <f t="shared" si="489"/>
        <v>0</v>
      </c>
      <c r="X696" s="483">
        <f t="shared" si="489"/>
        <v>0</v>
      </c>
      <c r="Y696" s="483">
        <f t="shared" si="489"/>
        <v>0</v>
      </c>
      <c r="Z696" s="483">
        <f t="shared" si="489"/>
        <v>0</v>
      </c>
      <c r="AA696" s="483">
        <f t="shared" si="489"/>
        <v>0</v>
      </c>
      <c r="AB696" s="483">
        <f t="shared" si="489"/>
        <v>0</v>
      </c>
      <c r="AC696" s="483">
        <f t="shared" si="489"/>
        <v>0</v>
      </c>
      <c r="AD696" s="483">
        <f t="shared" si="482"/>
        <v>0</v>
      </c>
      <c r="AE696" s="483">
        <f>+AE697</f>
        <v>0</v>
      </c>
      <c r="AF696" s="483">
        <f>+AF697</f>
        <v>0</v>
      </c>
      <c r="AG696" s="483">
        <f t="shared" si="483"/>
        <v>0</v>
      </c>
      <c r="AH696" s="483">
        <f>+AH697</f>
        <v>0</v>
      </c>
      <c r="AI696" s="483">
        <f>+AI697</f>
        <v>0</v>
      </c>
      <c r="AJ696" s="483">
        <f t="shared" si="484"/>
        <v>0</v>
      </c>
      <c r="AK696" s="483">
        <f>+AK697</f>
        <v>0</v>
      </c>
      <c r="AL696" s="483">
        <f>+AL697</f>
        <v>0</v>
      </c>
      <c r="AM696" s="483">
        <f t="shared" si="485"/>
        <v>0</v>
      </c>
      <c r="AN696" s="483">
        <f>+AN697</f>
        <v>0</v>
      </c>
      <c r="AO696" s="483">
        <f>+AO697</f>
        <v>0</v>
      </c>
      <c r="AP696" s="483">
        <f t="shared" si="486"/>
        <v>0</v>
      </c>
      <c r="AQ696" s="483">
        <f>+AQ697</f>
        <v>0</v>
      </c>
      <c r="AR696" s="483">
        <f>+AR697</f>
        <v>0</v>
      </c>
      <c r="AS696" s="483">
        <f t="shared" si="487"/>
        <v>0</v>
      </c>
      <c r="AT696" s="483"/>
      <c r="AU696" s="483"/>
      <c r="AV696" s="483"/>
      <c r="AW696" s="483"/>
      <c r="AX696" s="483"/>
      <c r="AY696" s="483"/>
      <c r="AZ696" s="483"/>
      <c r="BA696" s="483"/>
    </row>
    <row r="697" spans="1:53" ht="24.75" hidden="1">
      <c r="A697" s="271"/>
      <c r="B697" s="78" t="str">
        <f t="shared" si="463"/>
        <v>2610300031003171</v>
      </c>
      <c r="C697" s="445">
        <v>2023</v>
      </c>
      <c r="D697" s="406">
        <v>20</v>
      </c>
      <c r="E697" s="406">
        <v>2</v>
      </c>
      <c r="F697" s="406">
        <v>6</v>
      </c>
      <c r="G697" s="406">
        <v>10</v>
      </c>
      <c r="H697" s="445">
        <v>3000</v>
      </c>
      <c r="I697" s="445">
        <v>3100</v>
      </c>
      <c r="J697" s="445">
        <v>317</v>
      </c>
      <c r="K697" s="407">
        <v>1</v>
      </c>
      <c r="L697" s="407"/>
      <c r="M697" s="408" t="s">
        <v>168</v>
      </c>
      <c r="N697" s="409">
        <f>IFERROR(VLOOKUP($B697,[5]OAX!$B$51:$S$1085,13,0),0)</f>
        <v>0</v>
      </c>
      <c r="O697" s="409">
        <f>IFERROR(VLOOKUP($B697,[5]OAX!$B$51:$S$1085,14,0),0)</f>
        <v>0</v>
      </c>
      <c r="P697" s="409">
        <f t="shared" si="452"/>
        <v>0</v>
      </c>
      <c r="Q697" s="410" t="s">
        <v>80</v>
      </c>
      <c r="R697" s="411">
        <f>IFERROR(VLOOKUP($B697,[5]OAX!$B$51:$S$1085,17,0),0)</f>
        <v>0</v>
      </c>
      <c r="S697" s="411">
        <f>IFERROR(VLOOKUP($B697,[5]OAX!$B$51:$S$1085,18,0),0)</f>
        <v>0</v>
      </c>
      <c r="T697" s="409">
        <v>0</v>
      </c>
      <c r="U697" s="409">
        <v>0</v>
      </c>
      <c r="V697" s="409">
        <v>0</v>
      </c>
      <c r="W697" s="409">
        <v>0</v>
      </c>
      <c r="X697" s="409">
        <v>0</v>
      </c>
      <c r="Y697" s="409">
        <v>0</v>
      </c>
      <c r="Z697" s="409">
        <v>0</v>
      </c>
      <c r="AA697" s="409">
        <v>0</v>
      </c>
      <c r="AB697" s="409">
        <f>N697+T697-X697</f>
        <v>0</v>
      </c>
      <c r="AC697" s="409">
        <f>O697+U697-Y697</f>
        <v>0</v>
      </c>
      <c r="AD697" s="409">
        <f t="shared" si="482"/>
        <v>0</v>
      </c>
      <c r="AE697" s="409">
        <v>0</v>
      </c>
      <c r="AF697" s="409">
        <v>0</v>
      </c>
      <c r="AG697" s="409">
        <f t="shared" si="483"/>
        <v>0</v>
      </c>
      <c r="AH697" s="409">
        <v>0</v>
      </c>
      <c r="AI697" s="409">
        <v>0</v>
      </c>
      <c r="AJ697" s="409">
        <f t="shared" si="484"/>
        <v>0</v>
      </c>
      <c r="AK697" s="409">
        <v>0</v>
      </c>
      <c r="AL697" s="409">
        <v>0</v>
      </c>
      <c r="AM697" s="409">
        <f t="shared" si="485"/>
        <v>0</v>
      </c>
      <c r="AN697" s="409">
        <v>0</v>
      </c>
      <c r="AO697" s="409">
        <v>0</v>
      </c>
      <c r="AP697" s="409">
        <f t="shared" si="486"/>
        <v>0</v>
      </c>
      <c r="AQ697" s="409">
        <f>AB697-AE697--AH697-AK697-AN697</f>
        <v>0</v>
      </c>
      <c r="AR697" s="409">
        <f>AC697-AF697--AI697-AL697-AO697</f>
        <v>0</v>
      </c>
      <c r="AS697" s="409">
        <f t="shared" si="487"/>
        <v>0</v>
      </c>
      <c r="AT697" s="409">
        <f>R697+V697-Z697</f>
        <v>0</v>
      </c>
      <c r="AU697" s="409">
        <f>S697+W697-AA697</f>
        <v>0</v>
      </c>
      <c r="AV697" s="409">
        <v>0</v>
      </c>
      <c r="AW697" s="409">
        <v>0</v>
      </c>
      <c r="AX697" s="409">
        <v>0</v>
      </c>
      <c r="AY697" s="409">
        <v>0</v>
      </c>
      <c r="AZ697" s="409">
        <f t="shared" si="439"/>
        <v>0</v>
      </c>
      <c r="BA697" s="409">
        <f t="shared" si="439"/>
        <v>0</v>
      </c>
    </row>
    <row r="698" spans="1:53" ht="48" hidden="1">
      <c r="A698" s="271"/>
      <c r="B698" s="78" t="str">
        <f t="shared" si="463"/>
        <v>261030003300</v>
      </c>
      <c r="C698" s="394">
        <v>2023</v>
      </c>
      <c r="D698" s="394">
        <v>20</v>
      </c>
      <c r="E698" s="394">
        <v>2</v>
      </c>
      <c r="F698" s="394">
        <v>6</v>
      </c>
      <c r="G698" s="394">
        <v>10</v>
      </c>
      <c r="H698" s="394">
        <v>3000</v>
      </c>
      <c r="I698" s="394">
        <v>3300</v>
      </c>
      <c r="J698" s="394"/>
      <c r="K698" s="489" t="s">
        <v>45</v>
      </c>
      <c r="L698" s="489"/>
      <c r="M698" s="439" t="s">
        <v>72</v>
      </c>
      <c r="N698" s="440">
        <f>+N699</f>
        <v>0</v>
      </c>
      <c r="O698" s="440">
        <f>+O699</f>
        <v>0</v>
      </c>
      <c r="P698" s="440">
        <f t="shared" si="452"/>
        <v>0</v>
      </c>
      <c r="Q698" s="490"/>
      <c r="R698" s="489"/>
      <c r="S698" s="489"/>
      <c r="T698" s="440">
        <f>+T699</f>
        <v>0</v>
      </c>
      <c r="U698" s="440">
        <f t="shared" ref="U698:AC699" si="490">+U699</f>
        <v>0</v>
      </c>
      <c r="V698" s="440">
        <f t="shared" si="490"/>
        <v>0</v>
      </c>
      <c r="W698" s="440">
        <f t="shared" si="490"/>
        <v>0</v>
      </c>
      <c r="X698" s="440">
        <f t="shared" si="490"/>
        <v>0</v>
      </c>
      <c r="Y698" s="440">
        <f t="shared" si="490"/>
        <v>0</v>
      </c>
      <c r="Z698" s="440">
        <f t="shared" si="490"/>
        <v>0</v>
      </c>
      <c r="AA698" s="440">
        <f t="shared" si="490"/>
        <v>0</v>
      </c>
      <c r="AB698" s="440">
        <f t="shared" si="490"/>
        <v>0</v>
      </c>
      <c r="AC698" s="440">
        <f t="shared" si="490"/>
        <v>0</v>
      </c>
      <c r="AD698" s="440">
        <f t="shared" si="482"/>
        <v>0</v>
      </c>
      <c r="AE698" s="440">
        <f>+AE699</f>
        <v>0</v>
      </c>
      <c r="AF698" s="440">
        <f>+AF699</f>
        <v>0</v>
      </c>
      <c r="AG698" s="440">
        <f t="shared" si="483"/>
        <v>0</v>
      </c>
      <c r="AH698" s="440">
        <f>+AH699</f>
        <v>0</v>
      </c>
      <c r="AI698" s="440">
        <f>+AI699</f>
        <v>0</v>
      </c>
      <c r="AJ698" s="440">
        <f t="shared" si="484"/>
        <v>0</v>
      </c>
      <c r="AK698" s="440">
        <f>+AK699</f>
        <v>0</v>
      </c>
      <c r="AL698" s="440">
        <f>+AL699</f>
        <v>0</v>
      </c>
      <c r="AM698" s="440">
        <f t="shared" si="485"/>
        <v>0</v>
      </c>
      <c r="AN698" s="440">
        <f>+AN699</f>
        <v>0</v>
      </c>
      <c r="AO698" s="440">
        <f>+AO699</f>
        <v>0</v>
      </c>
      <c r="AP698" s="440">
        <f t="shared" si="486"/>
        <v>0</v>
      </c>
      <c r="AQ698" s="440">
        <f>+AQ699</f>
        <v>0</v>
      </c>
      <c r="AR698" s="440">
        <f>+AR699</f>
        <v>0</v>
      </c>
      <c r="AS698" s="440">
        <f t="shared" si="487"/>
        <v>0</v>
      </c>
      <c r="AT698" s="440"/>
      <c r="AU698" s="440"/>
      <c r="AV698" s="440"/>
      <c r="AW698" s="440"/>
      <c r="AX698" s="440"/>
      <c r="AY698" s="440"/>
      <c r="AZ698" s="440"/>
      <c r="BA698" s="440"/>
    </row>
    <row r="699" spans="1:53" ht="24.75" hidden="1">
      <c r="A699" s="271"/>
      <c r="B699" s="78" t="str">
        <f t="shared" si="463"/>
        <v>261030003300335</v>
      </c>
      <c r="C699" s="400">
        <v>2023</v>
      </c>
      <c r="D699" s="400">
        <v>20</v>
      </c>
      <c r="E699" s="400">
        <v>2</v>
      </c>
      <c r="F699" s="400">
        <v>6</v>
      </c>
      <c r="G699" s="400">
        <v>10</v>
      </c>
      <c r="H699" s="400">
        <v>3000</v>
      </c>
      <c r="I699" s="400">
        <v>3300</v>
      </c>
      <c r="J699" s="400">
        <v>335</v>
      </c>
      <c r="K699" s="401"/>
      <c r="L699" s="401"/>
      <c r="M699" s="482" t="s">
        <v>531</v>
      </c>
      <c r="N699" s="483">
        <f>+N700</f>
        <v>0</v>
      </c>
      <c r="O699" s="483">
        <f>+O700</f>
        <v>0</v>
      </c>
      <c r="P699" s="483">
        <f t="shared" si="452"/>
        <v>0</v>
      </c>
      <c r="Q699" s="491"/>
      <c r="R699" s="401"/>
      <c r="S699" s="401"/>
      <c r="T699" s="483">
        <f>+T700</f>
        <v>0</v>
      </c>
      <c r="U699" s="483">
        <f t="shared" si="490"/>
        <v>0</v>
      </c>
      <c r="V699" s="483">
        <f t="shared" si="490"/>
        <v>0</v>
      </c>
      <c r="W699" s="483">
        <f t="shared" si="490"/>
        <v>0</v>
      </c>
      <c r="X699" s="483">
        <f t="shared" si="490"/>
        <v>0</v>
      </c>
      <c r="Y699" s="483">
        <f t="shared" si="490"/>
        <v>0</v>
      </c>
      <c r="Z699" s="483">
        <f t="shared" si="490"/>
        <v>0</v>
      </c>
      <c r="AA699" s="483">
        <f t="shared" si="490"/>
        <v>0</v>
      </c>
      <c r="AB699" s="483">
        <f t="shared" si="490"/>
        <v>0</v>
      </c>
      <c r="AC699" s="483">
        <f t="shared" si="490"/>
        <v>0</v>
      </c>
      <c r="AD699" s="483">
        <f t="shared" si="482"/>
        <v>0</v>
      </c>
      <c r="AE699" s="483">
        <f>+AE700</f>
        <v>0</v>
      </c>
      <c r="AF699" s="483">
        <f>+AF700</f>
        <v>0</v>
      </c>
      <c r="AG699" s="483">
        <f t="shared" si="483"/>
        <v>0</v>
      </c>
      <c r="AH699" s="483">
        <f>+AH700</f>
        <v>0</v>
      </c>
      <c r="AI699" s="483">
        <f>+AI700</f>
        <v>0</v>
      </c>
      <c r="AJ699" s="483">
        <f t="shared" si="484"/>
        <v>0</v>
      </c>
      <c r="AK699" s="483">
        <f>+AK700</f>
        <v>0</v>
      </c>
      <c r="AL699" s="483">
        <f>+AL700</f>
        <v>0</v>
      </c>
      <c r="AM699" s="483">
        <f t="shared" si="485"/>
        <v>0</v>
      </c>
      <c r="AN699" s="483">
        <f>+AN700</f>
        <v>0</v>
      </c>
      <c r="AO699" s="483">
        <f>+AO700</f>
        <v>0</v>
      </c>
      <c r="AP699" s="483">
        <f t="shared" si="486"/>
        <v>0</v>
      </c>
      <c r="AQ699" s="483">
        <f>+AQ700</f>
        <v>0</v>
      </c>
      <c r="AR699" s="483">
        <f>+AR700</f>
        <v>0</v>
      </c>
      <c r="AS699" s="483">
        <f t="shared" si="487"/>
        <v>0</v>
      </c>
      <c r="AT699" s="483"/>
      <c r="AU699" s="483"/>
      <c r="AV699" s="483"/>
      <c r="AW699" s="483"/>
      <c r="AX699" s="483"/>
      <c r="AY699" s="483"/>
      <c r="AZ699" s="483"/>
      <c r="BA699" s="483"/>
    </row>
    <row r="700" spans="1:53" ht="24.75" hidden="1">
      <c r="A700" s="271"/>
      <c r="B700" s="78" t="str">
        <f t="shared" si="463"/>
        <v>2610300033003351</v>
      </c>
      <c r="C700" s="445">
        <v>2023</v>
      </c>
      <c r="D700" s="406">
        <v>20</v>
      </c>
      <c r="E700" s="406">
        <v>2</v>
      </c>
      <c r="F700" s="406">
        <v>6</v>
      </c>
      <c r="G700" s="406">
        <v>10</v>
      </c>
      <c r="H700" s="445">
        <v>3000</v>
      </c>
      <c r="I700" s="445">
        <v>3300</v>
      </c>
      <c r="J700" s="445">
        <v>335</v>
      </c>
      <c r="K700" s="407">
        <v>1</v>
      </c>
      <c r="L700" s="407"/>
      <c r="M700" s="408" t="s">
        <v>547</v>
      </c>
      <c r="N700" s="409">
        <f>IFERROR(VLOOKUP($B700,[5]OAX!$B$51:$S$1085,13,0),0)</f>
        <v>0</v>
      </c>
      <c r="O700" s="409">
        <f>IFERROR(VLOOKUP($B700,[5]OAX!$B$51:$S$1085,14,0),0)</f>
        <v>0</v>
      </c>
      <c r="P700" s="409">
        <f t="shared" si="452"/>
        <v>0</v>
      </c>
      <c r="Q700" s="430" t="s">
        <v>80</v>
      </c>
      <c r="R700" s="411">
        <f>IFERROR(VLOOKUP($B700,[5]OAX!$B$51:$S$1085,17,0),0)</f>
        <v>0</v>
      </c>
      <c r="S700" s="411">
        <f>IFERROR(VLOOKUP($B700,[5]OAX!$B$51:$S$1085,18,0),0)</f>
        <v>0</v>
      </c>
      <c r="T700" s="409">
        <v>0</v>
      </c>
      <c r="U700" s="409">
        <v>0</v>
      </c>
      <c r="V700" s="409">
        <v>0</v>
      </c>
      <c r="W700" s="409">
        <v>0</v>
      </c>
      <c r="X700" s="409">
        <v>0</v>
      </c>
      <c r="Y700" s="409">
        <v>0</v>
      </c>
      <c r="Z700" s="409">
        <v>0</v>
      </c>
      <c r="AA700" s="409">
        <v>0</v>
      </c>
      <c r="AB700" s="409">
        <f>N700+T700-X700</f>
        <v>0</v>
      </c>
      <c r="AC700" s="409">
        <f>O700+U700-Y700</f>
        <v>0</v>
      </c>
      <c r="AD700" s="409">
        <f t="shared" si="482"/>
        <v>0</v>
      </c>
      <c r="AE700" s="409">
        <v>0</v>
      </c>
      <c r="AF700" s="409">
        <v>0</v>
      </c>
      <c r="AG700" s="409">
        <f t="shared" si="483"/>
        <v>0</v>
      </c>
      <c r="AH700" s="409">
        <v>0</v>
      </c>
      <c r="AI700" s="409">
        <v>0</v>
      </c>
      <c r="AJ700" s="409">
        <f t="shared" si="484"/>
        <v>0</v>
      </c>
      <c r="AK700" s="409">
        <v>0</v>
      </c>
      <c r="AL700" s="409">
        <v>0</v>
      </c>
      <c r="AM700" s="409">
        <f t="shared" si="485"/>
        <v>0</v>
      </c>
      <c r="AN700" s="409">
        <v>0</v>
      </c>
      <c r="AO700" s="409">
        <v>0</v>
      </c>
      <c r="AP700" s="409">
        <f t="shared" si="486"/>
        <v>0</v>
      </c>
      <c r="AQ700" s="409">
        <f>AB700-AE700--AH700-AK700-AN700</f>
        <v>0</v>
      </c>
      <c r="AR700" s="409">
        <f>AC700-AF700--AI700-AL700-AO700</f>
        <v>0</v>
      </c>
      <c r="AS700" s="409">
        <f t="shared" si="487"/>
        <v>0</v>
      </c>
      <c r="AT700" s="409">
        <f>R700+V700-Z700</f>
        <v>0</v>
      </c>
      <c r="AU700" s="409">
        <f>S700+W700-AA700</f>
        <v>0</v>
      </c>
      <c r="AV700" s="409">
        <v>0</v>
      </c>
      <c r="AW700" s="409">
        <v>0</v>
      </c>
      <c r="AX700" s="409">
        <v>0</v>
      </c>
      <c r="AY700" s="409">
        <v>0</v>
      </c>
      <c r="AZ700" s="409">
        <f t="shared" ref="AZ700:BA760" si="491">AT700-AV700-AX700</f>
        <v>0</v>
      </c>
      <c r="BA700" s="409">
        <f t="shared" si="491"/>
        <v>0</v>
      </c>
    </row>
    <row r="701" spans="1:53" ht="48">
      <c r="A701" s="271"/>
      <c r="B701" s="78" t="str">
        <f t="shared" si="463"/>
        <v>261030003500</v>
      </c>
      <c r="C701" s="394">
        <v>2023</v>
      </c>
      <c r="D701" s="394">
        <v>20</v>
      </c>
      <c r="E701" s="394">
        <v>2</v>
      </c>
      <c r="F701" s="394">
        <v>6</v>
      </c>
      <c r="G701" s="394">
        <v>10</v>
      </c>
      <c r="H701" s="394">
        <v>3000</v>
      </c>
      <c r="I701" s="394">
        <v>3500</v>
      </c>
      <c r="J701" s="394"/>
      <c r="K701" s="395" t="s">
        <v>45</v>
      </c>
      <c r="L701" s="395"/>
      <c r="M701" s="439" t="s">
        <v>548</v>
      </c>
      <c r="N701" s="440">
        <f>+N702</f>
        <v>400000</v>
      </c>
      <c r="O701" s="440">
        <f>+O702</f>
        <v>0</v>
      </c>
      <c r="P701" s="440">
        <f t="shared" si="452"/>
        <v>400000</v>
      </c>
      <c r="Q701" s="490"/>
      <c r="R701" s="489"/>
      <c r="S701" s="489"/>
      <c r="T701" s="440">
        <f>+T702</f>
        <v>0</v>
      </c>
      <c r="U701" s="440">
        <f t="shared" ref="U701:AC702" si="492">+U702</f>
        <v>0</v>
      </c>
      <c r="V701" s="440">
        <f t="shared" si="492"/>
        <v>0</v>
      </c>
      <c r="W701" s="440">
        <f t="shared" si="492"/>
        <v>0</v>
      </c>
      <c r="X701" s="440">
        <f t="shared" si="492"/>
        <v>0</v>
      </c>
      <c r="Y701" s="440">
        <f t="shared" si="492"/>
        <v>0</v>
      </c>
      <c r="Z701" s="440">
        <f t="shared" si="492"/>
        <v>0</v>
      </c>
      <c r="AA701" s="440">
        <f t="shared" si="492"/>
        <v>0</v>
      </c>
      <c r="AB701" s="440">
        <f t="shared" si="492"/>
        <v>400000</v>
      </c>
      <c r="AC701" s="440">
        <f t="shared" si="492"/>
        <v>0</v>
      </c>
      <c r="AD701" s="440">
        <f t="shared" si="482"/>
        <v>400000</v>
      </c>
      <c r="AE701" s="440">
        <f>+AE702</f>
        <v>0</v>
      </c>
      <c r="AF701" s="440">
        <f>+AF702</f>
        <v>0</v>
      </c>
      <c r="AG701" s="440">
        <f t="shared" si="483"/>
        <v>0</v>
      </c>
      <c r="AH701" s="440">
        <f>+AH702</f>
        <v>0</v>
      </c>
      <c r="AI701" s="440">
        <f>+AI702</f>
        <v>0</v>
      </c>
      <c r="AJ701" s="440">
        <f t="shared" si="484"/>
        <v>0</v>
      </c>
      <c r="AK701" s="440">
        <f>+AK702</f>
        <v>0</v>
      </c>
      <c r="AL701" s="440">
        <f>+AL702</f>
        <v>0</v>
      </c>
      <c r="AM701" s="440">
        <f t="shared" si="485"/>
        <v>0</v>
      </c>
      <c r="AN701" s="440">
        <f>+AN702</f>
        <v>0</v>
      </c>
      <c r="AO701" s="440">
        <f>+AO702</f>
        <v>0</v>
      </c>
      <c r="AP701" s="440">
        <f t="shared" si="486"/>
        <v>0</v>
      </c>
      <c r="AQ701" s="440">
        <f>+AQ702</f>
        <v>400000</v>
      </c>
      <c r="AR701" s="440">
        <f>+AR702</f>
        <v>0</v>
      </c>
      <c r="AS701" s="440">
        <f t="shared" si="487"/>
        <v>400000</v>
      </c>
      <c r="AT701" s="440"/>
      <c r="AU701" s="440"/>
      <c r="AV701" s="440"/>
      <c r="AW701" s="440"/>
      <c r="AX701" s="440"/>
      <c r="AY701" s="440"/>
      <c r="AZ701" s="440"/>
      <c r="BA701" s="440"/>
    </row>
    <row r="702" spans="1:53" ht="24.75">
      <c r="A702" s="271"/>
      <c r="B702" s="78" t="str">
        <f t="shared" si="463"/>
        <v>261030003500355</v>
      </c>
      <c r="C702" s="400">
        <v>2023</v>
      </c>
      <c r="D702" s="400">
        <v>20</v>
      </c>
      <c r="E702" s="400">
        <v>2</v>
      </c>
      <c r="F702" s="400">
        <v>6</v>
      </c>
      <c r="G702" s="400">
        <v>10</v>
      </c>
      <c r="H702" s="400">
        <v>3000</v>
      </c>
      <c r="I702" s="400">
        <v>3500</v>
      </c>
      <c r="J702" s="400">
        <v>355</v>
      </c>
      <c r="K702" s="401"/>
      <c r="L702" s="401"/>
      <c r="M702" s="482" t="s">
        <v>549</v>
      </c>
      <c r="N702" s="483">
        <f>+N703</f>
        <v>400000</v>
      </c>
      <c r="O702" s="483">
        <f>+O703</f>
        <v>0</v>
      </c>
      <c r="P702" s="483">
        <f t="shared" si="452"/>
        <v>400000</v>
      </c>
      <c r="Q702" s="491"/>
      <c r="R702" s="401"/>
      <c r="S702" s="401"/>
      <c r="T702" s="483">
        <f>+T703</f>
        <v>0</v>
      </c>
      <c r="U702" s="483">
        <f t="shared" si="492"/>
        <v>0</v>
      </c>
      <c r="V702" s="483">
        <f t="shared" si="492"/>
        <v>0</v>
      </c>
      <c r="W702" s="483">
        <f t="shared" si="492"/>
        <v>0</v>
      </c>
      <c r="X702" s="483">
        <f t="shared" si="492"/>
        <v>0</v>
      </c>
      <c r="Y702" s="483">
        <f t="shared" si="492"/>
        <v>0</v>
      </c>
      <c r="Z702" s="483">
        <f t="shared" si="492"/>
        <v>0</v>
      </c>
      <c r="AA702" s="483">
        <f t="shared" si="492"/>
        <v>0</v>
      </c>
      <c r="AB702" s="483">
        <f t="shared" si="492"/>
        <v>400000</v>
      </c>
      <c r="AC702" s="483">
        <f t="shared" si="492"/>
        <v>0</v>
      </c>
      <c r="AD702" s="483">
        <f t="shared" si="482"/>
        <v>400000</v>
      </c>
      <c r="AE702" s="483">
        <f>+AE703</f>
        <v>0</v>
      </c>
      <c r="AF702" s="483">
        <f>+AF703</f>
        <v>0</v>
      </c>
      <c r="AG702" s="483">
        <f t="shared" si="483"/>
        <v>0</v>
      </c>
      <c r="AH702" s="483">
        <f>+AH703</f>
        <v>0</v>
      </c>
      <c r="AI702" s="483">
        <f>+AI703</f>
        <v>0</v>
      </c>
      <c r="AJ702" s="483">
        <f t="shared" si="484"/>
        <v>0</v>
      </c>
      <c r="AK702" s="483">
        <f>+AK703</f>
        <v>0</v>
      </c>
      <c r="AL702" s="483">
        <f>+AL703</f>
        <v>0</v>
      </c>
      <c r="AM702" s="483">
        <f t="shared" si="485"/>
        <v>0</v>
      </c>
      <c r="AN702" s="483">
        <f>+AN703</f>
        <v>0</v>
      </c>
      <c r="AO702" s="483">
        <f>+AO703</f>
        <v>0</v>
      </c>
      <c r="AP702" s="483">
        <f t="shared" si="486"/>
        <v>0</v>
      </c>
      <c r="AQ702" s="483">
        <f>+AQ703</f>
        <v>400000</v>
      </c>
      <c r="AR702" s="483">
        <f>+AR703</f>
        <v>0</v>
      </c>
      <c r="AS702" s="483">
        <f t="shared" si="487"/>
        <v>400000</v>
      </c>
      <c r="AT702" s="483"/>
      <c r="AU702" s="483"/>
      <c r="AV702" s="483"/>
      <c r="AW702" s="483"/>
      <c r="AX702" s="483"/>
      <c r="AY702" s="483"/>
      <c r="AZ702" s="483"/>
      <c r="BA702" s="483"/>
    </row>
    <row r="703" spans="1:53" ht="24.75">
      <c r="A703" s="271"/>
      <c r="B703" s="78" t="str">
        <f t="shared" si="463"/>
        <v>2610300035003551</v>
      </c>
      <c r="C703" s="445">
        <v>2023</v>
      </c>
      <c r="D703" s="406">
        <v>20</v>
      </c>
      <c r="E703" s="406">
        <v>2</v>
      </c>
      <c r="F703" s="406">
        <v>6</v>
      </c>
      <c r="G703" s="406">
        <v>10</v>
      </c>
      <c r="H703" s="445">
        <v>3000</v>
      </c>
      <c r="I703" s="445">
        <v>3500</v>
      </c>
      <c r="J703" s="445">
        <v>355</v>
      </c>
      <c r="K703" s="407">
        <v>1</v>
      </c>
      <c r="L703" s="407"/>
      <c r="M703" s="408" t="s">
        <v>550</v>
      </c>
      <c r="N703" s="409">
        <f>IFERROR(VLOOKUP($B703,[5]OAX!$B$51:$S$1085,13,0),0)</f>
        <v>400000</v>
      </c>
      <c r="O703" s="409">
        <f>IFERROR(VLOOKUP($B703,[5]OAX!$B$51:$S$1085,14,0),0)</f>
        <v>0</v>
      </c>
      <c r="P703" s="409">
        <f t="shared" si="452"/>
        <v>400000</v>
      </c>
      <c r="Q703" s="430" t="s">
        <v>80</v>
      </c>
      <c r="R703" s="411">
        <f>IFERROR(VLOOKUP($B703,[5]OAX!$B$51:$S$1085,17,0),0)</f>
        <v>40</v>
      </c>
      <c r="S703" s="411">
        <f>IFERROR(VLOOKUP($B703,[5]OAX!$B$51:$S$1085,18,0),0)</f>
        <v>0</v>
      </c>
      <c r="T703" s="409">
        <v>0</v>
      </c>
      <c r="U703" s="409">
        <v>0</v>
      </c>
      <c r="V703" s="409">
        <v>0</v>
      </c>
      <c r="W703" s="409">
        <v>0</v>
      </c>
      <c r="X703" s="409">
        <v>0</v>
      </c>
      <c r="Y703" s="409">
        <v>0</v>
      </c>
      <c r="Z703" s="409">
        <v>0</v>
      </c>
      <c r="AA703" s="409">
        <v>0</v>
      </c>
      <c r="AB703" s="409">
        <f>N703+T703-X703</f>
        <v>400000</v>
      </c>
      <c r="AC703" s="409">
        <f>O703+U703-Y703</f>
        <v>0</v>
      </c>
      <c r="AD703" s="409">
        <f t="shared" si="482"/>
        <v>400000</v>
      </c>
      <c r="AE703" s="409">
        <v>0</v>
      </c>
      <c r="AF703" s="409">
        <v>0</v>
      </c>
      <c r="AG703" s="409">
        <f t="shared" si="483"/>
        <v>0</v>
      </c>
      <c r="AH703" s="409">
        <v>0</v>
      </c>
      <c r="AI703" s="409">
        <v>0</v>
      </c>
      <c r="AJ703" s="409">
        <f t="shared" si="484"/>
        <v>0</v>
      </c>
      <c r="AK703" s="409">
        <v>0</v>
      </c>
      <c r="AL703" s="409">
        <v>0</v>
      </c>
      <c r="AM703" s="409">
        <f t="shared" si="485"/>
        <v>0</v>
      </c>
      <c r="AN703" s="409">
        <v>0</v>
      </c>
      <c r="AO703" s="409">
        <v>0</v>
      </c>
      <c r="AP703" s="409">
        <f t="shared" si="486"/>
        <v>0</v>
      </c>
      <c r="AQ703" s="409">
        <f>AB703-AE703--AH703-AK703-AN703</f>
        <v>400000</v>
      </c>
      <c r="AR703" s="409">
        <f>AC703-AF703--AI703-AL703-AO703</f>
        <v>0</v>
      </c>
      <c r="AS703" s="409">
        <f t="shared" si="487"/>
        <v>400000</v>
      </c>
      <c r="AT703" s="409">
        <f>R703+V703-Z703</f>
        <v>40</v>
      </c>
      <c r="AU703" s="409">
        <f>S703+W703-AA703</f>
        <v>0</v>
      </c>
      <c r="AV703" s="409">
        <v>0</v>
      </c>
      <c r="AW703" s="409">
        <v>0</v>
      </c>
      <c r="AX703" s="409">
        <v>0</v>
      </c>
      <c r="AY703" s="409">
        <v>0</v>
      </c>
      <c r="AZ703" s="409">
        <f t="shared" si="491"/>
        <v>40</v>
      </c>
      <c r="BA703" s="409">
        <f t="shared" si="491"/>
        <v>0</v>
      </c>
    </row>
    <row r="704" spans="1:53" ht="24.75">
      <c r="A704" s="271"/>
      <c r="B704" s="78" t="str">
        <f t="shared" si="463"/>
        <v>261030003600</v>
      </c>
      <c r="C704" s="394">
        <v>2023</v>
      </c>
      <c r="D704" s="394">
        <v>20</v>
      </c>
      <c r="E704" s="394">
        <v>2</v>
      </c>
      <c r="F704" s="394">
        <v>6</v>
      </c>
      <c r="G704" s="394">
        <v>10</v>
      </c>
      <c r="H704" s="394">
        <v>3000</v>
      </c>
      <c r="I704" s="394">
        <v>3600</v>
      </c>
      <c r="J704" s="394"/>
      <c r="K704" s="395" t="s">
        <v>45</v>
      </c>
      <c r="L704" s="395"/>
      <c r="M704" s="439" t="s">
        <v>284</v>
      </c>
      <c r="N704" s="440">
        <f>+N705</f>
        <v>326126</v>
      </c>
      <c r="O704" s="440">
        <f>+O705</f>
        <v>680526</v>
      </c>
      <c r="P704" s="440">
        <f t="shared" si="452"/>
        <v>1006652</v>
      </c>
      <c r="Q704" s="490"/>
      <c r="R704" s="489"/>
      <c r="S704" s="489"/>
      <c r="T704" s="440">
        <f>+T705</f>
        <v>0</v>
      </c>
      <c r="U704" s="440">
        <f t="shared" ref="U704:AC705" si="493">+U705</f>
        <v>0</v>
      </c>
      <c r="V704" s="440">
        <f t="shared" si="493"/>
        <v>0</v>
      </c>
      <c r="W704" s="440">
        <f t="shared" si="493"/>
        <v>0</v>
      </c>
      <c r="X704" s="440">
        <f t="shared" si="493"/>
        <v>0</v>
      </c>
      <c r="Y704" s="440">
        <f t="shared" si="493"/>
        <v>0</v>
      </c>
      <c r="Z704" s="440">
        <f t="shared" si="493"/>
        <v>0</v>
      </c>
      <c r="AA704" s="440">
        <f t="shared" si="493"/>
        <v>0</v>
      </c>
      <c r="AB704" s="440">
        <f t="shared" si="493"/>
        <v>326126</v>
      </c>
      <c r="AC704" s="440">
        <f t="shared" si="493"/>
        <v>680526</v>
      </c>
      <c r="AD704" s="440">
        <f t="shared" si="482"/>
        <v>1006652</v>
      </c>
      <c r="AE704" s="440">
        <f>+AE705</f>
        <v>0</v>
      </c>
      <c r="AF704" s="440">
        <f>+AF705</f>
        <v>0</v>
      </c>
      <c r="AG704" s="440">
        <f t="shared" si="483"/>
        <v>0</v>
      </c>
      <c r="AH704" s="440">
        <f>+AH705</f>
        <v>0</v>
      </c>
      <c r="AI704" s="440">
        <f>+AI705</f>
        <v>0</v>
      </c>
      <c r="AJ704" s="440">
        <f t="shared" si="484"/>
        <v>0</v>
      </c>
      <c r="AK704" s="440">
        <f>+AK705</f>
        <v>0</v>
      </c>
      <c r="AL704" s="440">
        <f>+AL705</f>
        <v>0</v>
      </c>
      <c r="AM704" s="440">
        <f t="shared" si="485"/>
        <v>0</v>
      </c>
      <c r="AN704" s="440">
        <f>+AN705</f>
        <v>0</v>
      </c>
      <c r="AO704" s="440">
        <f>+AO705</f>
        <v>0</v>
      </c>
      <c r="AP704" s="440">
        <f t="shared" si="486"/>
        <v>0</v>
      </c>
      <c r="AQ704" s="440">
        <f>+AQ705</f>
        <v>326126</v>
      </c>
      <c r="AR704" s="440">
        <f>+AR705</f>
        <v>680526</v>
      </c>
      <c r="AS704" s="440">
        <f t="shared" si="487"/>
        <v>1006652</v>
      </c>
      <c r="AT704" s="440"/>
      <c r="AU704" s="440"/>
      <c r="AV704" s="440"/>
      <c r="AW704" s="440"/>
      <c r="AX704" s="440"/>
      <c r="AY704" s="440"/>
      <c r="AZ704" s="440"/>
      <c r="BA704" s="440"/>
    </row>
    <row r="705" spans="1:53" ht="48">
      <c r="A705" s="271"/>
      <c r="B705" s="78" t="str">
        <f t="shared" si="463"/>
        <v>261030003600361</v>
      </c>
      <c r="C705" s="400">
        <v>2023</v>
      </c>
      <c r="D705" s="400">
        <v>20</v>
      </c>
      <c r="E705" s="400">
        <v>2</v>
      </c>
      <c r="F705" s="400">
        <v>6</v>
      </c>
      <c r="G705" s="400">
        <v>10</v>
      </c>
      <c r="H705" s="400">
        <v>3000</v>
      </c>
      <c r="I705" s="400">
        <v>3600</v>
      </c>
      <c r="J705" s="400">
        <v>361</v>
      </c>
      <c r="K705" s="401"/>
      <c r="L705" s="401"/>
      <c r="M705" s="482" t="s">
        <v>285</v>
      </c>
      <c r="N705" s="483">
        <f>+N706</f>
        <v>326126</v>
      </c>
      <c r="O705" s="483">
        <f>+O706</f>
        <v>680526</v>
      </c>
      <c r="P705" s="483">
        <f t="shared" si="452"/>
        <v>1006652</v>
      </c>
      <c r="Q705" s="491"/>
      <c r="R705" s="401"/>
      <c r="S705" s="401"/>
      <c r="T705" s="483">
        <f>+T706</f>
        <v>0</v>
      </c>
      <c r="U705" s="483">
        <f t="shared" si="493"/>
        <v>0</v>
      </c>
      <c r="V705" s="483">
        <f t="shared" si="493"/>
        <v>0</v>
      </c>
      <c r="W705" s="483">
        <f t="shared" si="493"/>
        <v>0</v>
      </c>
      <c r="X705" s="483">
        <f t="shared" si="493"/>
        <v>0</v>
      </c>
      <c r="Y705" s="483">
        <f t="shared" si="493"/>
        <v>0</v>
      </c>
      <c r="Z705" s="483">
        <f t="shared" si="493"/>
        <v>0</v>
      </c>
      <c r="AA705" s="483">
        <f t="shared" si="493"/>
        <v>0</v>
      </c>
      <c r="AB705" s="483">
        <f t="shared" si="493"/>
        <v>326126</v>
      </c>
      <c r="AC705" s="483">
        <f t="shared" si="493"/>
        <v>680526</v>
      </c>
      <c r="AD705" s="483">
        <f t="shared" si="482"/>
        <v>1006652</v>
      </c>
      <c r="AE705" s="483">
        <f>+AE706</f>
        <v>0</v>
      </c>
      <c r="AF705" s="483">
        <f>+AF706</f>
        <v>0</v>
      </c>
      <c r="AG705" s="483">
        <f t="shared" si="483"/>
        <v>0</v>
      </c>
      <c r="AH705" s="483">
        <f>+AH706</f>
        <v>0</v>
      </c>
      <c r="AI705" s="483">
        <f>+AI706</f>
        <v>0</v>
      </c>
      <c r="AJ705" s="483">
        <f t="shared" si="484"/>
        <v>0</v>
      </c>
      <c r="AK705" s="483">
        <f>+AK706</f>
        <v>0</v>
      </c>
      <c r="AL705" s="483">
        <f>+AL706</f>
        <v>0</v>
      </c>
      <c r="AM705" s="483">
        <f t="shared" si="485"/>
        <v>0</v>
      </c>
      <c r="AN705" s="483">
        <f>+AN706</f>
        <v>0</v>
      </c>
      <c r="AO705" s="483">
        <f>+AO706</f>
        <v>0</v>
      </c>
      <c r="AP705" s="483">
        <f t="shared" si="486"/>
        <v>0</v>
      </c>
      <c r="AQ705" s="483">
        <f>+AQ706</f>
        <v>326126</v>
      </c>
      <c r="AR705" s="483">
        <f>+AR706</f>
        <v>680526</v>
      </c>
      <c r="AS705" s="483">
        <f t="shared" si="487"/>
        <v>1006652</v>
      </c>
      <c r="AT705" s="483"/>
      <c r="AU705" s="483"/>
      <c r="AV705" s="483"/>
      <c r="AW705" s="483"/>
      <c r="AX705" s="483"/>
      <c r="AY705" s="483"/>
      <c r="AZ705" s="483"/>
      <c r="BA705" s="483"/>
    </row>
    <row r="706" spans="1:53" ht="46.5">
      <c r="A706" s="271"/>
      <c r="B706" s="78" t="str">
        <f t="shared" si="463"/>
        <v>2610300036003611</v>
      </c>
      <c r="C706" s="445">
        <v>2023</v>
      </c>
      <c r="D706" s="406">
        <v>20</v>
      </c>
      <c r="E706" s="406">
        <v>2</v>
      </c>
      <c r="F706" s="406">
        <v>6</v>
      </c>
      <c r="G706" s="406">
        <v>10</v>
      </c>
      <c r="H706" s="445">
        <v>3000</v>
      </c>
      <c r="I706" s="445">
        <v>3600</v>
      </c>
      <c r="J706" s="445">
        <v>361</v>
      </c>
      <c r="K706" s="407">
        <v>1</v>
      </c>
      <c r="L706" s="407"/>
      <c r="M706" s="408" t="s">
        <v>286</v>
      </c>
      <c r="N706" s="409">
        <f>IFERROR(VLOOKUP($B706,[5]OAX!$B$51:$S$1085,13,0),0)</f>
        <v>326126</v>
      </c>
      <c r="O706" s="409">
        <f>IFERROR(VLOOKUP($B706,[5]OAX!$B$51:$S$1085,14,0),0)</f>
        <v>680526</v>
      </c>
      <c r="P706" s="409">
        <f t="shared" si="452"/>
        <v>1006652</v>
      </c>
      <c r="Q706" s="430" t="s">
        <v>80</v>
      </c>
      <c r="R706" s="411">
        <f>IFERROR(VLOOKUP($B706,[5]OAX!$B$51:$S$1085,17,0),0)</f>
        <v>3</v>
      </c>
      <c r="S706" s="411">
        <f>IFERROR(VLOOKUP($B706,[5]OAX!$B$51:$S$1085,18,0),0)</f>
        <v>0</v>
      </c>
      <c r="T706" s="409">
        <v>0</v>
      </c>
      <c r="U706" s="409">
        <v>0</v>
      </c>
      <c r="V706" s="409">
        <v>0</v>
      </c>
      <c r="W706" s="409">
        <v>0</v>
      </c>
      <c r="X706" s="409">
        <v>0</v>
      </c>
      <c r="Y706" s="409">
        <v>0</v>
      </c>
      <c r="Z706" s="409">
        <v>0</v>
      </c>
      <c r="AA706" s="409">
        <v>0</v>
      </c>
      <c r="AB706" s="409">
        <f>N706+T706-X706</f>
        <v>326126</v>
      </c>
      <c r="AC706" s="409">
        <f>O706+U706-Y706</f>
        <v>680526</v>
      </c>
      <c r="AD706" s="409">
        <f t="shared" si="482"/>
        <v>1006652</v>
      </c>
      <c r="AE706" s="409">
        <v>0</v>
      </c>
      <c r="AF706" s="409">
        <v>0</v>
      </c>
      <c r="AG706" s="409">
        <f t="shared" si="483"/>
        <v>0</v>
      </c>
      <c r="AH706" s="409">
        <v>0</v>
      </c>
      <c r="AI706" s="409">
        <v>0</v>
      </c>
      <c r="AJ706" s="409">
        <f t="shared" si="484"/>
        <v>0</v>
      </c>
      <c r="AK706" s="409">
        <v>0</v>
      </c>
      <c r="AL706" s="409">
        <v>0</v>
      </c>
      <c r="AM706" s="409">
        <f t="shared" si="485"/>
        <v>0</v>
      </c>
      <c r="AN706" s="409">
        <v>0</v>
      </c>
      <c r="AO706" s="409">
        <v>0</v>
      </c>
      <c r="AP706" s="409">
        <f t="shared" si="486"/>
        <v>0</v>
      </c>
      <c r="AQ706" s="409">
        <f>AB706-AE706--AH706-AK706-AN706</f>
        <v>326126</v>
      </c>
      <c r="AR706" s="409">
        <f>AC706-AF706--AI706-AL706-AO706</f>
        <v>680526</v>
      </c>
      <c r="AS706" s="409">
        <f t="shared" si="487"/>
        <v>1006652</v>
      </c>
      <c r="AT706" s="409">
        <f>R706+V706-Z706</f>
        <v>3</v>
      </c>
      <c r="AU706" s="409">
        <f>S706+W706-AA706</f>
        <v>0</v>
      </c>
      <c r="AV706" s="409">
        <v>0</v>
      </c>
      <c r="AW706" s="409">
        <v>0</v>
      </c>
      <c r="AX706" s="409">
        <v>0</v>
      </c>
      <c r="AY706" s="409">
        <v>0</v>
      </c>
      <c r="AZ706" s="409">
        <f t="shared" si="491"/>
        <v>3</v>
      </c>
      <c r="BA706" s="409">
        <f t="shared" si="491"/>
        <v>0</v>
      </c>
    </row>
    <row r="707" spans="1:53" ht="24.75">
      <c r="A707" s="271"/>
      <c r="B707" s="78" t="str">
        <f t="shared" si="463"/>
        <v>26105000</v>
      </c>
      <c r="C707" s="388">
        <v>2023</v>
      </c>
      <c r="D707" s="388">
        <v>20</v>
      </c>
      <c r="E707" s="388">
        <v>2</v>
      </c>
      <c r="F707" s="388">
        <v>6</v>
      </c>
      <c r="G707" s="388">
        <v>10</v>
      </c>
      <c r="H707" s="388">
        <v>5000</v>
      </c>
      <c r="I707" s="388"/>
      <c r="J707" s="388"/>
      <c r="K707" s="389" t="s">
        <v>45</v>
      </c>
      <c r="L707" s="389"/>
      <c r="M707" s="486" t="s">
        <v>129</v>
      </c>
      <c r="N707" s="487">
        <f>+N708+N722+N733+N741</f>
        <v>315000</v>
      </c>
      <c r="O707" s="487">
        <f>+O708+O722+O733+O741</f>
        <v>0</v>
      </c>
      <c r="P707" s="487">
        <f t="shared" si="452"/>
        <v>315000</v>
      </c>
      <c r="Q707" s="492"/>
      <c r="R707" s="389"/>
      <c r="S707" s="389"/>
      <c r="T707" s="487">
        <f>+T708+T722+T733+T741</f>
        <v>0</v>
      </c>
      <c r="U707" s="487">
        <f t="shared" ref="U707:AC707" si="494">+U708+U722+U733+U741</f>
        <v>0</v>
      </c>
      <c r="V707" s="487">
        <f t="shared" si="494"/>
        <v>0</v>
      </c>
      <c r="W707" s="487">
        <f t="shared" si="494"/>
        <v>0</v>
      </c>
      <c r="X707" s="487">
        <f t="shared" si="494"/>
        <v>0</v>
      </c>
      <c r="Y707" s="487">
        <f t="shared" si="494"/>
        <v>0</v>
      </c>
      <c r="Z707" s="487">
        <f t="shared" si="494"/>
        <v>0</v>
      </c>
      <c r="AA707" s="487">
        <f t="shared" si="494"/>
        <v>0</v>
      </c>
      <c r="AB707" s="487">
        <f t="shared" si="494"/>
        <v>315000</v>
      </c>
      <c r="AC707" s="487">
        <f t="shared" si="494"/>
        <v>0</v>
      </c>
      <c r="AD707" s="487">
        <f t="shared" si="482"/>
        <v>315000</v>
      </c>
      <c r="AE707" s="487">
        <f>+AE708+AE722+AE733+AE741</f>
        <v>0</v>
      </c>
      <c r="AF707" s="487">
        <f>+AF708+AF722+AF733+AF741</f>
        <v>0</v>
      </c>
      <c r="AG707" s="487">
        <f t="shared" si="483"/>
        <v>0</v>
      </c>
      <c r="AH707" s="487">
        <f>+AH708+AH722+AH733+AH741</f>
        <v>0</v>
      </c>
      <c r="AI707" s="487">
        <f>+AI708+AI722+AI733+AI741</f>
        <v>0</v>
      </c>
      <c r="AJ707" s="487">
        <f t="shared" si="484"/>
        <v>0</v>
      </c>
      <c r="AK707" s="487">
        <f>+AK708+AK722+AK733+AK741</f>
        <v>0</v>
      </c>
      <c r="AL707" s="487">
        <f>+AL708+AL722+AL733+AL741</f>
        <v>0</v>
      </c>
      <c r="AM707" s="487">
        <f t="shared" si="485"/>
        <v>0</v>
      </c>
      <c r="AN707" s="487">
        <f>+AN708+AN722+AN733+AN741</f>
        <v>0</v>
      </c>
      <c r="AO707" s="487">
        <f>+AO708+AO722+AO733+AO741</f>
        <v>0</v>
      </c>
      <c r="AP707" s="487">
        <f t="shared" si="486"/>
        <v>0</v>
      </c>
      <c r="AQ707" s="487">
        <f>+AQ708+AQ722+AQ733+AQ741</f>
        <v>315000</v>
      </c>
      <c r="AR707" s="487">
        <f>+AR708+AR722+AR733+AR741</f>
        <v>0</v>
      </c>
      <c r="AS707" s="487">
        <f t="shared" si="487"/>
        <v>315000</v>
      </c>
      <c r="AT707" s="487"/>
      <c r="AU707" s="487"/>
      <c r="AV707" s="487"/>
      <c r="AW707" s="487"/>
      <c r="AX707" s="487"/>
      <c r="AY707" s="487"/>
      <c r="AZ707" s="487"/>
      <c r="BA707" s="487"/>
    </row>
    <row r="708" spans="1:53" ht="24.75">
      <c r="A708" s="271"/>
      <c r="B708" s="78" t="str">
        <f t="shared" si="463"/>
        <v>261050005100</v>
      </c>
      <c r="C708" s="394">
        <v>2023</v>
      </c>
      <c r="D708" s="394">
        <v>20</v>
      </c>
      <c r="E708" s="394">
        <v>2</v>
      </c>
      <c r="F708" s="394">
        <v>6</v>
      </c>
      <c r="G708" s="394">
        <v>10</v>
      </c>
      <c r="H708" s="394">
        <v>5000</v>
      </c>
      <c r="I708" s="394">
        <v>5100</v>
      </c>
      <c r="J708" s="394"/>
      <c r="K708" s="395" t="s">
        <v>45</v>
      </c>
      <c r="L708" s="395"/>
      <c r="M708" s="439" t="s">
        <v>130</v>
      </c>
      <c r="N708" s="440">
        <f>+N709+N719</f>
        <v>315000</v>
      </c>
      <c r="O708" s="440">
        <f>+O709+O719</f>
        <v>0</v>
      </c>
      <c r="P708" s="440">
        <f t="shared" si="452"/>
        <v>315000</v>
      </c>
      <c r="Q708" s="490"/>
      <c r="R708" s="489"/>
      <c r="S708" s="489"/>
      <c r="T708" s="440">
        <f>+T709+T719</f>
        <v>0</v>
      </c>
      <c r="U708" s="440">
        <f t="shared" ref="U708:AC708" si="495">+U709+U719</f>
        <v>0</v>
      </c>
      <c r="V708" s="440">
        <f t="shared" si="495"/>
        <v>0</v>
      </c>
      <c r="W708" s="440">
        <f t="shared" si="495"/>
        <v>0</v>
      </c>
      <c r="X708" s="440">
        <f t="shared" si="495"/>
        <v>0</v>
      </c>
      <c r="Y708" s="440">
        <f t="shared" si="495"/>
        <v>0</v>
      </c>
      <c r="Z708" s="440">
        <f t="shared" si="495"/>
        <v>0</v>
      </c>
      <c r="AA708" s="440">
        <f t="shared" si="495"/>
        <v>0</v>
      </c>
      <c r="AB708" s="440">
        <f t="shared" si="495"/>
        <v>315000</v>
      </c>
      <c r="AC708" s="440">
        <f t="shared" si="495"/>
        <v>0</v>
      </c>
      <c r="AD708" s="440">
        <f t="shared" si="482"/>
        <v>315000</v>
      </c>
      <c r="AE708" s="440">
        <f>+AE709+AE719</f>
        <v>0</v>
      </c>
      <c r="AF708" s="440">
        <f>+AF709+AF719</f>
        <v>0</v>
      </c>
      <c r="AG708" s="440">
        <f t="shared" si="483"/>
        <v>0</v>
      </c>
      <c r="AH708" s="440">
        <f>+AH709+AH719</f>
        <v>0</v>
      </c>
      <c r="AI708" s="440">
        <f>+AI709+AI719</f>
        <v>0</v>
      </c>
      <c r="AJ708" s="440">
        <f t="shared" si="484"/>
        <v>0</v>
      </c>
      <c r="AK708" s="440">
        <f>+AK709+AK719</f>
        <v>0</v>
      </c>
      <c r="AL708" s="440">
        <f>+AL709+AL719</f>
        <v>0</v>
      </c>
      <c r="AM708" s="440">
        <f t="shared" si="485"/>
        <v>0</v>
      </c>
      <c r="AN708" s="440">
        <f>+AN709+AN719</f>
        <v>0</v>
      </c>
      <c r="AO708" s="440">
        <f>+AO709+AO719</f>
        <v>0</v>
      </c>
      <c r="AP708" s="440">
        <f t="shared" si="486"/>
        <v>0</v>
      </c>
      <c r="AQ708" s="440">
        <f>+AQ709+AQ719</f>
        <v>315000</v>
      </c>
      <c r="AR708" s="440">
        <f>+AR709+AR719</f>
        <v>0</v>
      </c>
      <c r="AS708" s="440">
        <f t="shared" si="487"/>
        <v>315000</v>
      </c>
      <c r="AT708" s="440"/>
      <c r="AU708" s="440"/>
      <c r="AV708" s="440"/>
      <c r="AW708" s="440"/>
      <c r="AX708" s="440"/>
      <c r="AY708" s="440"/>
      <c r="AZ708" s="440"/>
      <c r="BA708" s="440"/>
    </row>
    <row r="709" spans="1:53" ht="24.75">
      <c r="A709" s="271"/>
      <c r="B709" s="78" t="str">
        <f t="shared" si="463"/>
        <v>261050005100515</v>
      </c>
      <c r="C709" s="400">
        <v>2023</v>
      </c>
      <c r="D709" s="400">
        <v>20</v>
      </c>
      <c r="E709" s="400">
        <v>2</v>
      </c>
      <c r="F709" s="400">
        <v>6</v>
      </c>
      <c r="G709" s="400">
        <v>10</v>
      </c>
      <c r="H709" s="400">
        <v>5000</v>
      </c>
      <c r="I709" s="400">
        <v>5100</v>
      </c>
      <c r="J709" s="400">
        <v>515</v>
      </c>
      <c r="K709" s="401"/>
      <c r="L709" s="401"/>
      <c r="M709" s="482" t="s">
        <v>131</v>
      </c>
      <c r="N709" s="483">
        <f>SUM(N710:N718)</f>
        <v>290000</v>
      </c>
      <c r="O709" s="483">
        <f>SUM(O710:O718)</f>
        <v>0</v>
      </c>
      <c r="P709" s="483">
        <f t="shared" si="452"/>
        <v>290000</v>
      </c>
      <c r="Q709" s="491"/>
      <c r="R709" s="401"/>
      <c r="S709" s="401"/>
      <c r="T709" s="483">
        <f>SUM(T710:T718)</f>
        <v>0</v>
      </c>
      <c r="U709" s="483">
        <f t="shared" ref="U709:AC709" si="496">SUM(U710:U718)</f>
        <v>0</v>
      </c>
      <c r="V709" s="483">
        <f t="shared" si="496"/>
        <v>0</v>
      </c>
      <c r="W709" s="483">
        <f t="shared" si="496"/>
        <v>0</v>
      </c>
      <c r="X709" s="483">
        <f t="shared" si="496"/>
        <v>0</v>
      </c>
      <c r="Y709" s="483">
        <f t="shared" si="496"/>
        <v>0</v>
      </c>
      <c r="Z709" s="483">
        <f t="shared" si="496"/>
        <v>0</v>
      </c>
      <c r="AA709" s="483">
        <f t="shared" si="496"/>
        <v>0</v>
      </c>
      <c r="AB709" s="483">
        <f t="shared" si="496"/>
        <v>290000</v>
      </c>
      <c r="AC709" s="483">
        <f t="shared" si="496"/>
        <v>0</v>
      </c>
      <c r="AD709" s="483">
        <f t="shared" si="482"/>
        <v>290000</v>
      </c>
      <c r="AE709" s="483">
        <f>SUM(AE710:AE718)</f>
        <v>0</v>
      </c>
      <c r="AF709" s="483">
        <f>SUM(AF710:AF718)</f>
        <v>0</v>
      </c>
      <c r="AG709" s="483">
        <f t="shared" si="483"/>
        <v>0</v>
      </c>
      <c r="AH709" s="483">
        <f>SUM(AH710:AH718)</f>
        <v>0</v>
      </c>
      <c r="AI709" s="483">
        <f>SUM(AI710:AI718)</f>
        <v>0</v>
      </c>
      <c r="AJ709" s="483">
        <f t="shared" si="484"/>
        <v>0</v>
      </c>
      <c r="AK709" s="483">
        <f>SUM(AK710:AK718)</f>
        <v>0</v>
      </c>
      <c r="AL709" s="483">
        <f>SUM(AL710:AL718)</f>
        <v>0</v>
      </c>
      <c r="AM709" s="483">
        <f t="shared" si="485"/>
        <v>0</v>
      </c>
      <c r="AN709" s="483">
        <f>SUM(AN710:AN718)</f>
        <v>0</v>
      </c>
      <c r="AO709" s="483">
        <f>SUM(AO710:AO718)</f>
        <v>0</v>
      </c>
      <c r="AP709" s="483">
        <f t="shared" si="486"/>
        <v>0</v>
      </c>
      <c r="AQ709" s="483">
        <f>SUM(AQ710:AQ718)</f>
        <v>290000</v>
      </c>
      <c r="AR709" s="483">
        <f>SUM(AR710:AR718)</f>
        <v>0</v>
      </c>
      <c r="AS709" s="483">
        <f t="shared" si="487"/>
        <v>290000</v>
      </c>
      <c r="AT709" s="483"/>
      <c r="AU709" s="483"/>
      <c r="AV709" s="483"/>
      <c r="AW709" s="483"/>
      <c r="AX709" s="483"/>
      <c r="AY709" s="483"/>
      <c r="AZ709" s="483"/>
      <c r="BA709" s="483"/>
    </row>
    <row r="710" spans="1:53" ht="24.75" hidden="1">
      <c r="A710" s="271"/>
      <c r="B710" s="78" t="str">
        <f t="shared" si="463"/>
        <v>2610500051005151</v>
      </c>
      <c r="C710" s="445">
        <v>2023</v>
      </c>
      <c r="D710" s="406">
        <v>20</v>
      </c>
      <c r="E710" s="406">
        <v>2</v>
      </c>
      <c r="F710" s="406">
        <v>6</v>
      </c>
      <c r="G710" s="406">
        <v>10</v>
      </c>
      <c r="H710" s="445">
        <v>5000</v>
      </c>
      <c r="I710" s="445">
        <v>5100</v>
      </c>
      <c r="J710" s="445">
        <v>515</v>
      </c>
      <c r="K710" s="407">
        <v>1</v>
      </c>
      <c r="L710" s="407"/>
      <c r="M710" s="408" t="s">
        <v>551</v>
      </c>
      <c r="N710" s="409">
        <f>IFERROR(VLOOKUP($B710,[5]OAX!$B$51:$S$1085,13,0),0)</f>
        <v>0</v>
      </c>
      <c r="O710" s="409">
        <f>IFERROR(VLOOKUP($B710,[5]OAX!$B$51:$S$1085,14,0),0)</f>
        <v>0</v>
      </c>
      <c r="P710" s="409">
        <f t="shared" si="452"/>
        <v>0</v>
      </c>
      <c r="Q710" s="410" t="s">
        <v>59</v>
      </c>
      <c r="R710" s="411">
        <f>IFERROR(VLOOKUP($B710,[5]OAX!$B$51:$S$1085,17,0),0)</f>
        <v>0</v>
      </c>
      <c r="S710" s="411">
        <f>IFERROR(VLOOKUP($B710,[5]OAX!$B$51:$S$1085,18,0),0)</f>
        <v>0</v>
      </c>
      <c r="T710" s="409">
        <v>0</v>
      </c>
      <c r="U710" s="409">
        <v>0</v>
      </c>
      <c r="V710" s="409">
        <v>0</v>
      </c>
      <c r="W710" s="409">
        <v>0</v>
      </c>
      <c r="X710" s="409">
        <v>0</v>
      </c>
      <c r="Y710" s="409">
        <v>0</v>
      </c>
      <c r="Z710" s="409">
        <v>0</v>
      </c>
      <c r="AA710" s="409">
        <v>0</v>
      </c>
      <c r="AB710" s="409">
        <f t="shared" ref="AB710:AC718" si="497">N710+T710-X710</f>
        <v>0</v>
      </c>
      <c r="AC710" s="409">
        <f t="shared" si="497"/>
        <v>0</v>
      </c>
      <c r="AD710" s="409">
        <f t="shared" si="482"/>
        <v>0</v>
      </c>
      <c r="AE710" s="409">
        <v>0</v>
      </c>
      <c r="AF710" s="409">
        <v>0</v>
      </c>
      <c r="AG710" s="409">
        <f t="shared" si="483"/>
        <v>0</v>
      </c>
      <c r="AH710" s="409">
        <v>0</v>
      </c>
      <c r="AI710" s="409">
        <v>0</v>
      </c>
      <c r="AJ710" s="409">
        <f t="shared" si="484"/>
        <v>0</v>
      </c>
      <c r="AK710" s="409">
        <v>0</v>
      </c>
      <c r="AL710" s="409">
        <v>0</v>
      </c>
      <c r="AM710" s="409">
        <f t="shared" si="485"/>
        <v>0</v>
      </c>
      <c r="AN710" s="409">
        <v>0</v>
      </c>
      <c r="AO710" s="409">
        <v>0</v>
      </c>
      <c r="AP710" s="409">
        <f t="shared" si="486"/>
        <v>0</v>
      </c>
      <c r="AQ710" s="409">
        <f t="shared" ref="AQ710:AR718" si="498">AB710-AE710--AH710-AK710-AN710</f>
        <v>0</v>
      </c>
      <c r="AR710" s="409">
        <f t="shared" si="498"/>
        <v>0</v>
      </c>
      <c r="AS710" s="409">
        <f t="shared" si="487"/>
        <v>0</v>
      </c>
      <c r="AT710" s="409">
        <f t="shared" ref="AT710:AU718" si="499">R710+V710-Z710</f>
        <v>0</v>
      </c>
      <c r="AU710" s="409">
        <f t="shared" si="499"/>
        <v>0</v>
      </c>
      <c r="AV710" s="409">
        <v>0</v>
      </c>
      <c r="AW710" s="409">
        <v>0</v>
      </c>
      <c r="AX710" s="409">
        <v>0</v>
      </c>
      <c r="AY710" s="409">
        <v>0</v>
      </c>
      <c r="AZ710" s="409">
        <f t="shared" si="491"/>
        <v>0</v>
      </c>
      <c r="BA710" s="409">
        <f t="shared" si="491"/>
        <v>0</v>
      </c>
    </row>
    <row r="711" spans="1:53" ht="24.75" hidden="1">
      <c r="A711" s="271"/>
      <c r="B711" s="78" t="str">
        <f t="shared" si="463"/>
        <v>2610500051005152</v>
      </c>
      <c r="C711" s="445">
        <v>2023</v>
      </c>
      <c r="D711" s="406">
        <v>20</v>
      </c>
      <c r="E711" s="406">
        <v>2</v>
      </c>
      <c r="F711" s="406">
        <v>6</v>
      </c>
      <c r="G711" s="406">
        <v>10</v>
      </c>
      <c r="H711" s="445">
        <v>5000</v>
      </c>
      <c r="I711" s="445">
        <v>5100</v>
      </c>
      <c r="J711" s="445">
        <v>515</v>
      </c>
      <c r="K711" s="407">
        <v>2</v>
      </c>
      <c r="L711" s="407"/>
      <c r="M711" s="408" t="s">
        <v>552</v>
      </c>
      <c r="N711" s="409">
        <f>IFERROR(VLOOKUP($B711,[5]OAX!$B$51:$S$1085,13,0),0)</f>
        <v>0</v>
      </c>
      <c r="O711" s="409">
        <f>IFERROR(VLOOKUP($B711,[5]OAX!$B$51:$S$1085,14,0),0)</f>
        <v>0</v>
      </c>
      <c r="P711" s="409">
        <f t="shared" si="452"/>
        <v>0</v>
      </c>
      <c r="Q711" s="430" t="s">
        <v>59</v>
      </c>
      <c r="R711" s="411">
        <f>IFERROR(VLOOKUP($B711,[5]OAX!$B$51:$S$1085,17,0),0)</f>
        <v>0</v>
      </c>
      <c r="S711" s="411">
        <f>IFERROR(VLOOKUP($B711,[5]OAX!$B$51:$S$1085,18,0),0)</f>
        <v>0</v>
      </c>
      <c r="T711" s="409">
        <v>0</v>
      </c>
      <c r="U711" s="409">
        <v>0</v>
      </c>
      <c r="V711" s="409">
        <v>0</v>
      </c>
      <c r="W711" s="409">
        <v>0</v>
      </c>
      <c r="X711" s="409">
        <v>0</v>
      </c>
      <c r="Y711" s="409">
        <v>0</v>
      </c>
      <c r="Z711" s="409">
        <v>0</v>
      </c>
      <c r="AA711" s="409">
        <v>0</v>
      </c>
      <c r="AB711" s="409">
        <f t="shared" si="497"/>
        <v>0</v>
      </c>
      <c r="AC711" s="409">
        <f t="shared" si="497"/>
        <v>0</v>
      </c>
      <c r="AD711" s="409">
        <f t="shared" si="482"/>
        <v>0</v>
      </c>
      <c r="AE711" s="409">
        <v>0</v>
      </c>
      <c r="AF711" s="409">
        <v>0</v>
      </c>
      <c r="AG711" s="409">
        <f t="shared" si="483"/>
        <v>0</v>
      </c>
      <c r="AH711" s="409">
        <v>0</v>
      </c>
      <c r="AI711" s="409">
        <v>0</v>
      </c>
      <c r="AJ711" s="409">
        <f t="shared" si="484"/>
        <v>0</v>
      </c>
      <c r="AK711" s="409">
        <v>0</v>
      </c>
      <c r="AL711" s="409">
        <v>0</v>
      </c>
      <c r="AM711" s="409">
        <f t="shared" si="485"/>
        <v>0</v>
      </c>
      <c r="AN711" s="409">
        <v>0</v>
      </c>
      <c r="AO711" s="409">
        <v>0</v>
      </c>
      <c r="AP711" s="409">
        <f t="shared" si="486"/>
        <v>0</v>
      </c>
      <c r="AQ711" s="409">
        <f t="shared" si="498"/>
        <v>0</v>
      </c>
      <c r="AR711" s="409">
        <f t="shared" si="498"/>
        <v>0</v>
      </c>
      <c r="AS711" s="409">
        <f t="shared" si="487"/>
        <v>0</v>
      </c>
      <c r="AT711" s="409">
        <f t="shared" si="499"/>
        <v>0</v>
      </c>
      <c r="AU711" s="409">
        <f t="shared" si="499"/>
        <v>0</v>
      </c>
      <c r="AV711" s="409">
        <v>0</v>
      </c>
      <c r="AW711" s="409">
        <v>0</v>
      </c>
      <c r="AX711" s="409">
        <v>0</v>
      </c>
      <c r="AY711" s="409">
        <v>0</v>
      </c>
      <c r="AZ711" s="409">
        <f t="shared" si="491"/>
        <v>0</v>
      </c>
      <c r="BA711" s="409">
        <f t="shared" si="491"/>
        <v>0</v>
      </c>
    </row>
    <row r="712" spans="1:53" ht="24.75">
      <c r="A712" s="271"/>
      <c r="B712" s="78" t="str">
        <f t="shared" si="463"/>
        <v>2610500051005153</v>
      </c>
      <c r="C712" s="445">
        <v>2023</v>
      </c>
      <c r="D712" s="406">
        <v>20</v>
      </c>
      <c r="E712" s="406">
        <v>2</v>
      </c>
      <c r="F712" s="406">
        <v>6</v>
      </c>
      <c r="G712" s="406">
        <v>10</v>
      </c>
      <c r="H712" s="445">
        <v>5000</v>
      </c>
      <c r="I712" s="445">
        <v>5100</v>
      </c>
      <c r="J712" s="445">
        <v>515</v>
      </c>
      <c r="K712" s="407">
        <v>3</v>
      </c>
      <c r="L712" s="407"/>
      <c r="M712" s="408" t="s">
        <v>178</v>
      </c>
      <c r="N712" s="409">
        <f>IFERROR(VLOOKUP($B712,[5]OAX!$B$51:$S$1085,13,0),0)</f>
        <v>200000</v>
      </c>
      <c r="O712" s="409">
        <f>IFERROR(VLOOKUP($B712,[5]OAX!$B$51:$S$1085,14,0),0)</f>
        <v>0</v>
      </c>
      <c r="P712" s="409">
        <f t="shared" si="452"/>
        <v>200000</v>
      </c>
      <c r="Q712" s="410" t="s">
        <v>59</v>
      </c>
      <c r="R712" s="411">
        <f>IFERROR(VLOOKUP($B712,[5]OAX!$B$51:$S$1085,17,0),0)</f>
        <v>10</v>
      </c>
      <c r="S712" s="411">
        <f>IFERROR(VLOOKUP($B712,[5]OAX!$B$51:$S$1085,18,0),0)</f>
        <v>0</v>
      </c>
      <c r="T712" s="409">
        <v>0</v>
      </c>
      <c r="U712" s="409">
        <v>0</v>
      </c>
      <c r="V712" s="409">
        <v>0</v>
      </c>
      <c r="W712" s="409">
        <v>0</v>
      </c>
      <c r="X712" s="409">
        <v>0</v>
      </c>
      <c r="Y712" s="409">
        <v>0</v>
      </c>
      <c r="Z712" s="409">
        <v>0</v>
      </c>
      <c r="AA712" s="409">
        <v>0</v>
      </c>
      <c r="AB712" s="409">
        <f t="shared" si="497"/>
        <v>200000</v>
      </c>
      <c r="AC712" s="409">
        <f t="shared" si="497"/>
        <v>0</v>
      </c>
      <c r="AD712" s="409">
        <f t="shared" si="482"/>
        <v>200000</v>
      </c>
      <c r="AE712" s="409">
        <v>0</v>
      </c>
      <c r="AF712" s="409">
        <v>0</v>
      </c>
      <c r="AG712" s="409">
        <f t="shared" si="483"/>
        <v>0</v>
      </c>
      <c r="AH712" s="409">
        <v>0</v>
      </c>
      <c r="AI712" s="409">
        <v>0</v>
      </c>
      <c r="AJ712" s="409">
        <f t="shared" si="484"/>
        <v>0</v>
      </c>
      <c r="AK712" s="409">
        <v>0</v>
      </c>
      <c r="AL712" s="409">
        <v>0</v>
      </c>
      <c r="AM712" s="409">
        <f t="shared" si="485"/>
        <v>0</v>
      </c>
      <c r="AN712" s="409">
        <v>0</v>
      </c>
      <c r="AO712" s="409">
        <v>0</v>
      </c>
      <c r="AP712" s="409">
        <f t="shared" si="486"/>
        <v>0</v>
      </c>
      <c r="AQ712" s="409">
        <f t="shared" si="498"/>
        <v>200000</v>
      </c>
      <c r="AR712" s="409">
        <f t="shared" si="498"/>
        <v>0</v>
      </c>
      <c r="AS712" s="409">
        <f t="shared" si="487"/>
        <v>200000</v>
      </c>
      <c r="AT712" s="409">
        <f t="shared" si="499"/>
        <v>10</v>
      </c>
      <c r="AU712" s="409">
        <f t="shared" si="499"/>
        <v>0</v>
      </c>
      <c r="AV712" s="409">
        <v>0</v>
      </c>
      <c r="AW712" s="409">
        <v>0</v>
      </c>
      <c r="AX712" s="409">
        <v>0</v>
      </c>
      <c r="AY712" s="409">
        <v>0</v>
      </c>
      <c r="AZ712" s="409">
        <f t="shared" si="491"/>
        <v>10</v>
      </c>
      <c r="BA712" s="409">
        <f t="shared" si="491"/>
        <v>0</v>
      </c>
    </row>
    <row r="713" spans="1:53" ht="24.75">
      <c r="A713" s="271"/>
      <c r="B713" s="78" t="str">
        <f t="shared" si="463"/>
        <v>2610500051005154</v>
      </c>
      <c r="C713" s="445">
        <v>2023</v>
      </c>
      <c r="D713" s="406">
        <v>20</v>
      </c>
      <c r="E713" s="406">
        <v>2</v>
      </c>
      <c r="F713" s="406">
        <v>6</v>
      </c>
      <c r="G713" s="406">
        <v>10</v>
      </c>
      <c r="H713" s="445">
        <v>5000</v>
      </c>
      <c r="I713" s="445">
        <v>5100</v>
      </c>
      <c r="J713" s="445">
        <v>515</v>
      </c>
      <c r="K713" s="407">
        <v>4</v>
      </c>
      <c r="L713" s="407"/>
      <c r="M713" s="408" t="s">
        <v>288</v>
      </c>
      <c r="N713" s="409">
        <f>IFERROR(VLOOKUP($B713,[5]OAX!$B$51:$S$1085,13,0),0)</f>
        <v>90000</v>
      </c>
      <c r="O713" s="409">
        <f>IFERROR(VLOOKUP($B713,[5]OAX!$B$51:$S$1085,14,0),0)</f>
        <v>0</v>
      </c>
      <c r="P713" s="409">
        <f t="shared" si="452"/>
        <v>90000</v>
      </c>
      <c r="Q713" s="410" t="s">
        <v>59</v>
      </c>
      <c r="R713" s="411">
        <f>IFERROR(VLOOKUP($B713,[5]OAX!$B$51:$S$1085,17,0),0)</f>
        <v>3</v>
      </c>
      <c r="S713" s="411">
        <f>IFERROR(VLOOKUP($B713,[5]OAX!$B$51:$S$1085,18,0),0)</f>
        <v>0</v>
      </c>
      <c r="T713" s="409">
        <v>0</v>
      </c>
      <c r="U713" s="409">
        <v>0</v>
      </c>
      <c r="V713" s="409">
        <v>0</v>
      </c>
      <c r="W713" s="409">
        <v>0</v>
      </c>
      <c r="X713" s="409">
        <v>0</v>
      </c>
      <c r="Y713" s="409">
        <v>0</v>
      </c>
      <c r="Z713" s="409">
        <v>0</v>
      </c>
      <c r="AA713" s="409">
        <v>0</v>
      </c>
      <c r="AB713" s="409">
        <f t="shared" si="497"/>
        <v>90000</v>
      </c>
      <c r="AC713" s="409">
        <f t="shared" si="497"/>
        <v>0</v>
      </c>
      <c r="AD713" s="409">
        <f t="shared" si="482"/>
        <v>90000</v>
      </c>
      <c r="AE713" s="409">
        <v>0</v>
      </c>
      <c r="AF713" s="409">
        <v>0</v>
      </c>
      <c r="AG713" s="409">
        <f t="shared" si="483"/>
        <v>0</v>
      </c>
      <c r="AH713" s="409">
        <v>0</v>
      </c>
      <c r="AI713" s="409">
        <v>0</v>
      </c>
      <c r="AJ713" s="409">
        <f t="shared" si="484"/>
        <v>0</v>
      </c>
      <c r="AK713" s="409">
        <v>0</v>
      </c>
      <c r="AL713" s="409">
        <v>0</v>
      </c>
      <c r="AM713" s="409">
        <f t="shared" si="485"/>
        <v>0</v>
      </c>
      <c r="AN713" s="409">
        <v>0</v>
      </c>
      <c r="AO713" s="409">
        <v>0</v>
      </c>
      <c r="AP713" s="409">
        <f t="shared" si="486"/>
        <v>0</v>
      </c>
      <c r="AQ713" s="409">
        <f t="shared" si="498"/>
        <v>90000</v>
      </c>
      <c r="AR713" s="409">
        <f t="shared" si="498"/>
        <v>0</v>
      </c>
      <c r="AS713" s="409">
        <f t="shared" si="487"/>
        <v>90000</v>
      </c>
      <c r="AT713" s="409">
        <f t="shared" si="499"/>
        <v>3</v>
      </c>
      <c r="AU713" s="409">
        <f t="shared" si="499"/>
        <v>0</v>
      </c>
      <c r="AV713" s="409">
        <v>0</v>
      </c>
      <c r="AW713" s="409">
        <v>0</v>
      </c>
      <c r="AX713" s="409">
        <v>0</v>
      </c>
      <c r="AY713" s="409">
        <v>0</v>
      </c>
      <c r="AZ713" s="409">
        <f t="shared" si="491"/>
        <v>3</v>
      </c>
      <c r="BA713" s="409">
        <f t="shared" si="491"/>
        <v>0</v>
      </c>
    </row>
    <row r="714" spans="1:53" ht="24.75" hidden="1">
      <c r="A714" s="271"/>
      <c r="B714" s="78" t="str">
        <f t="shared" si="463"/>
        <v>2610500051005155</v>
      </c>
      <c r="C714" s="445">
        <v>2023</v>
      </c>
      <c r="D714" s="406">
        <v>20</v>
      </c>
      <c r="E714" s="406">
        <v>2</v>
      </c>
      <c r="F714" s="406">
        <v>6</v>
      </c>
      <c r="G714" s="406">
        <v>10</v>
      </c>
      <c r="H714" s="445">
        <v>5000</v>
      </c>
      <c r="I714" s="445">
        <v>5100</v>
      </c>
      <c r="J714" s="445">
        <v>515</v>
      </c>
      <c r="K714" s="407">
        <v>5</v>
      </c>
      <c r="L714" s="407"/>
      <c r="M714" s="408" t="s">
        <v>180</v>
      </c>
      <c r="N714" s="409">
        <f>IFERROR(VLOOKUP($B714,[5]OAX!$B$51:$S$1085,13,0),0)</f>
        <v>0</v>
      </c>
      <c r="O714" s="409">
        <f>IFERROR(VLOOKUP($B714,[5]OAX!$B$51:$S$1085,14,0),0)</f>
        <v>0</v>
      </c>
      <c r="P714" s="409">
        <f t="shared" si="452"/>
        <v>0</v>
      </c>
      <c r="Q714" s="410" t="s">
        <v>59</v>
      </c>
      <c r="R714" s="411">
        <f>IFERROR(VLOOKUP($B714,[5]OAX!$B$51:$S$1085,17,0),0)</f>
        <v>0</v>
      </c>
      <c r="S714" s="411">
        <f>IFERROR(VLOOKUP($B714,[5]OAX!$B$51:$S$1085,18,0),0)</f>
        <v>0</v>
      </c>
      <c r="T714" s="409">
        <v>0</v>
      </c>
      <c r="U714" s="409">
        <v>0</v>
      </c>
      <c r="V714" s="409">
        <v>0</v>
      </c>
      <c r="W714" s="409">
        <v>0</v>
      </c>
      <c r="X714" s="409">
        <v>0</v>
      </c>
      <c r="Y714" s="409">
        <v>0</v>
      </c>
      <c r="Z714" s="409">
        <v>0</v>
      </c>
      <c r="AA714" s="409">
        <v>0</v>
      </c>
      <c r="AB714" s="409">
        <f t="shared" si="497"/>
        <v>0</v>
      </c>
      <c r="AC714" s="409">
        <f t="shared" si="497"/>
        <v>0</v>
      </c>
      <c r="AD714" s="409">
        <f t="shared" si="482"/>
        <v>0</v>
      </c>
      <c r="AE714" s="409">
        <v>0</v>
      </c>
      <c r="AF714" s="409">
        <v>0</v>
      </c>
      <c r="AG714" s="409">
        <f t="shared" si="483"/>
        <v>0</v>
      </c>
      <c r="AH714" s="409">
        <v>0</v>
      </c>
      <c r="AI714" s="409">
        <v>0</v>
      </c>
      <c r="AJ714" s="409">
        <f t="shared" si="484"/>
        <v>0</v>
      </c>
      <c r="AK714" s="409">
        <v>0</v>
      </c>
      <c r="AL714" s="409">
        <v>0</v>
      </c>
      <c r="AM714" s="409">
        <f t="shared" si="485"/>
        <v>0</v>
      </c>
      <c r="AN714" s="409">
        <v>0</v>
      </c>
      <c r="AO714" s="409">
        <v>0</v>
      </c>
      <c r="AP714" s="409">
        <f t="shared" si="486"/>
        <v>0</v>
      </c>
      <c r="AQ714" s="409">
        <f t="shared" si="498"/>
        <v>0</v>
      </c>
      <c r="AR714" s="409">
        <f t="shared" si="498"/>
        <v>0</v>
      </c>
      <c r="AS714" s="409">
        <f t="shared" si="487"/>
        <v>0</v>
      </c>
      <c r="AT714" s="409">
        <f t="shared" si="499"/>
        <v>0</v>
      </c>
      <c r="AU714" s="409">
        <f t="shared" si="499"/>
        <v>0</v>
      </c>
      <c r="AV714" s="409">
        <v>0</v>
      </c>
      <c r="AW714" s="409">
        <v>0</v>
      </c>
      <c r="AX714" s="409">
        <v>0</v>
      </c>
      <c r="AY714" s="409">
        <v>0</v>
      </c>
      <c r="AZ714" s="409">
        <f t="shared" si="491"/>
        <v>0</v>
      </c>
      <c r="BA714" s="409">
        <f t="shared" si="491"/>
        <v>0</v>
      </c>
    </row>
    <row r="715" spans="1:53" ht="24.75" hidden="1">
      <c r="A715" s="271"/>
      <c r="B715" s="78" t="str">
        <f t="shared" si="463"/>
        <v>2610500051005156</v>
      </c>
      <c r="C715" s="445">
        <v>2023</v>
      </c>
      <c r="D715" s="406">
        <v>20</v>
      </c>
      <c r="E715" s="406">
        <v>2</v>
      </c>
      <c r="F715" s="406">
        <v>6</v>
      </c>
      <c r="G715" s="406">
        <v>10</v>
      </c>
      <c r="H715" s="445">
        <v>5000</v>
      </c>
      <c r="I715" s="445">
        <v>5100</v>
      </c>
      <c r="J715" s="445">
        <v>515</v>
      </c>
      <c r="K715" s="407">
        <v>6</v>
      </c>
      <c r="L715" s="407"/>
      <c r="M715" s="408" t="s">
        <v>553</v>
      </c>
      <c r="N715" s="409">
        <f>IFERROR(VLOOKUP($B715,[5]OAX!$B$51:$S$1085,13,0),0)</f>
        <v>0</v>
      </c>
      <c r="O715" s="409">
        <f>IFERROR(VLOOKUP($B715,[5]OAX!$B$51:$S$1085,14,0),0)</f>
        <v>0</v>
      </c>
      <c r="P715" s="409">
        <f t="shared" si="452"/>
        <v>0</v>
      </c>
      <c r="Q715" s="410" t="s">
        <v>59</v>
      </c>
      <c r="R715" s="411">
        <f>IFERROR(VLOOKUP($B715,[5]OAX!$B$51:$S$1085,17,0),0)</f>
        <v>0</v>
      </c>
      <c r="S715" s="411">
        <f>IFERROR(VLOOKUP($B715,[5]OAX!$B$51:$S$1085,18,0),0)</f>
        <v>0</v>
      </c>
      <c r="T715" s="409">
        <v>0</v>
      </c>
      <c r="U715" s="409">
        <v>0</v>
      </c>
      <c r="V715" s="409">
        <v>0</v>
      </c>
      <c r="W715" s="409">
        <v>0</v>
      </c>
      <c r="X715" s="409">
        <v>0</v>
      </c>
      <c r="Y715" s="409">
        <v>0</v>
      </c>
      <c r="Z715" s="409">
        <v>0</v>
      </c>
      <c r="AA715" s="409">
        <v>0</v>
      </c>
      <c r="AB715" s="409">
        <f t="shared" si="497"/>
        <v>0</v>
      </c>
      <c r="AC715" s="409">
        <f t="shared" si="497"/>
        <v>0</v>
      </c>
      <c r="AD715" s="409">
        <f t="shared" si="482"/>
        <v>0</v>
      </c>
      <c r="AE715" s="409">
        <v>0</v>
      </c>
      <c r="AF715" s="409">
        <v>0</v>
      </c>
      <c r="AG715" s="409">
        <f t="shared" si="483"/>
        <v>0</v>
      </c>
      <c r="AH715" s="409">
        <v>0</v>
      </c>
      <c r="AI715" s="409">
        <v>0</v>
      </c>
      <c r="AJ715" s="409">
        <f t="shared" si="484"/>
        <v>0</v>
      </c>
      <c r="AK715" s="409">
        <v>0</v>
      </c>
      <c r="AL715" s="409">
        <v>0</v>
      </c>
      <c r="AM715" s="409">
        <f t="shared" si="485"/>
        <v>0</v>
      </c>
      <c r="AN715" s="409">
        <v>0</v>
      </c>
      <c r="AO715" s="409">
        <v>0</v>
      </c>
      <c r="AP715" s="409">
        <f t="shared" si="486"/>
        <v>0</v>
      </c>
      <c r="AQ715" s="409">
        <f t="shared" si="498"/>
        <v>0</v>
      </c>
      <c r="AR715" s="409">
        <f t="shared" si="498"/>
        <v>0</v>
      </c>
      <c r="AS715" s="409">
        <f t="shared" si="487"/>
        <v>0</v>
      </c>
      <c r="AT715" s="409">
        <f t="shared" si="499"/>
        <v>0</v>
      </c>
      <c r="AU715" s="409">
        <f t="shared" si="499"/>
        <v>0</v>
      </c>
      <c r="AV715" s="409">
        <v>0</v>
      </c>
      <c r="AW715" s="409">
        <v>0</v>
      </c>
      <c r="AX715" s="409">
        <v>0</v>
      </c>
      <c r="AY715" s="409">
        <v>0</v>
      </c>
      <c r="AZ715" s="409">
        <f t="shared" si="491"/>
        <v>0</v>
      </c>
      <c r="BA715" s="409">
        <f t="shared" si="491"/>
        <v>0</v>
      </c>
    </row>
    <row r="716" spans="1:53" ht="24.75" hidden="1">
      <c r="A716" s="271"/>
      <c r="B716" s="78" t="str">
        <f t="shared" si="463"/>
        <v>2610500051005157</v>
      </c>
      <c r="C716" s="445">
        <v>2023</v>
      </c>
      <c r="D716" s="406">
        <v>20</v>
      </c>
      <c r="E716" s="406">
        <v>2</v>
      </c>
      <c r="F716" s="406">
        <v>6</v>
      </c>
      <c r="G716" s="406">
        <v>10</v>
      </c>
      <c r="H716" s="445">
        <v>5000</v>
      </c>
      <c r="I716" s="445">
        <v>5100</v>
      </c>
      <c r="J716" s="445">
        <v>515</v>
      </c>
      <c r="K716" s="407">
        <v>7</v>
      </c>
      <c r="L716" s="407"/>
      <c r="M716" s="408" t="s">
        <v>256</v>
      </c>
      <c r="N716" s="409">
        <f>IFERROR(VLOOKUP($B716,[5]OAX!$B$51:$S$1085,13,0),0)</f>
        <v>0</v>
      </c>
      <c r="O716" s="409">
        <f>IFERROR(VLOOKUP($B716,[5]OAX!$B$51:$S$1085,14,0),0)</f>
        <v>0</v>
      </c>
      <c r="P716" s="409">
        <f t="shared" ref="P716:P780" si="500">+O716+N716</f>
        <v>0</v>
      </c>
      <c r="Q716" s="410" t="s">
        <v>59</v>
      </c>
      <c r="R716" s="411">
        <f>IFERROR(VLOOKUP($B716,[5]OAX!$B$51:$S$1085,17,0),0)</f>
        <v>0</v>
      </c>
      <c r="S716" s="411">
        <f>IFERROR(VLOOKUP($B716,[5]OAX!$B$51:$S$1085,18,0),0)</f>
        <v>0</v>
      </c>
      <c r="T716" s="409">
        <v>0</v>
      </c>
      <c r="U716" s="409">
        <v>0</v>
      </c>
      <c r="V716" s="409">
        <v>0</v>
      </c>
      <c r="W716" s="409">
        <v>0</v>
      </c>
      <c r="X716" s="409">
        <v>0</v>
      </c>
      <c r="Y716" s="409">
        <v>0</v>
      </c>
      <c r="Z716" s="409">
        <v>0</v>
      </c>
      <c r="AA716" s="409">
        <v>0</v>
      </c>
      <c r="AB716" s="409">
        <f t="shared" si="497"/>
        <v>0</v>
      </c>
      <c r="AC716" s="409">
        <f t="shared" si="497"/>
        <v>0</v>
      </c>
      <c r="AD716" s="409">
        <f t="shared" si="482"/>
        <v>0</v>
      </c>
      <c r="AE716" s="409">
        <v>0</v>
      </c>
      <c r="AF716" s="409">
        <v>0</v>
      </c>
      <c r="AG716" s="409">
        <f t="shared" si="483"/>
        <v>0</v>
      </c>
      <c r="AH716" s="409">
        <v>0</v>
      </c>
      <c r="AI716" s="409">
        <v>0</v>
      </c>
      <c r="AJ716" s="409">
        <f t="shared" si="484"/>
        <v>0</v>
      </c>
      <c r="AK716" s="409">
        <v>0</v>
      </c>
      <c r="AL716" s="409">
        <v>0</v>
      </c>
      <c r="AM716" s="409">
        <f t="shared" si="485"/>
        <v>0</v>
      </c>
      <c r="AN716" s="409">
        <v>0</v>
      </c>
      <c r="AO716" s="409">
        <v>0</v>
      </c>
      <c r="AP716" s="409">
        <f t="shared" si="486"/>
        <v>0</v>
      </c>
      <c r="AQ716" s="409">
        <f t="shared" si="498"/>
        <v>0</v>
      </c>
      <c r="AR716" s="409">
        <f t="shared" si="498"/>
        <v>0</v>
      </c>
      <c r="AS716" s="409">
        <f t="shared" si="487"/>
        <v>0</v>
      </c>
      <c r="AT716" s="409">
        <f t="shared" si="499"/>
        <v>0</v>
      </c>
      <c r="AU716" s="409">
        <f t="shared" si="499"/>
        <v>0</v>
      </c>
      <c r="AV716" s="409">
        <v>0</v>
      </c>
      <c r="AW716" s="409">
        <v>0</v>
      </c>
      <c r="AX716" s="409">
        <v>0</v>
      </c>
      <c r="AY716" s="409">
        <v>0</v>
      </c>
      <c r="AZ716" s="409">
        <f t="shared" si="491"/>
        <v>0</v>
      </c>
      <c r="BA716" s="409">
        <f t="shared" si="491"/>
        <v>0</v>
      </c>
    </row>
    <row r="717" spans="1:53" ht="24.75" hidden="1">
      <c r="A717" s="271"/>
      <c r="B717" s="78" t="str">
        <f t="shared" si="463"/>
        <v>2610500051005158</v>
      </c>
      <c r="C717" s="445">
        <v>2023</v>
      </c>
      <c r="D717" s="406">
        <v>20</v>
      </c>
      <c r="E717" s="406">
        <v>2</v>
      </c>
      <c r="F717" s="406">
        <v>6</v>
      </c>
      <c r="G717" s="406">
        <v>10</v>
      </c>
      <c r="H717" s="445">
        <v>5000</v>
      </c>
      <c r="I717" s="445">
        <v>5100</v>
      </c>
      <c r="J717" s="445">
        <v>515</v>
      </c>
      <c r="K717" s="407">
        <v>8</v>
      </c>
      <c r="L717" s="407"/>
      <c r="M717" s="408" t="s">
        <v>554</v>
      </c>
      <c r="N717" s="409">
        <f>IFERROR(VLOOKUP($B717,[5]OAX!$B$51:$S$1085,13,0),0)</f>
        <v>0</v>
      </c>
      <c r="O717" s="409">
        <f>IFERROR(VLOOKUP($B717,[5]OAX!$B$51:$S$1085,14,0),0)</f>
        <v>0</v>
      </c>
      <c r="P717" s="409">
        <f t="shared" si="500"/>
        <v>0</v>
      </c>
      <c r="Q717" s="410" t="s">
        <v>59</v>
      </c>
      <c r="R717" s="411">
        <f>IFERROR(VLOOKUP($B717,[5]OAX!$B$51:$S$1085,17,0),0)</f>
        <v>0</v>
      </c>
      <c r="S717" s="411">
        <f>IFERROR(VLOOKUP($B717,[5]OAX!$B$51:$S$1085,18,0),0)</f>
        <v>0</v>
      </c>
      <c r="T717" s="409">
        <v>0</v>
      </c>
      <c r="U717" s="409">
        <v>0</v>
      </c>
      <c r="V717" s="409">
        <v>0</v>
      </c>
      <c r="W717" s="409">
        <v>0</v>
      </c>
      <c r="X717" s="409">
        <v>0</v>
      </c>
      <c r="Y717" s="409">
        <v>0</v>
      </c>
      <c r="Z717" s="409">
        <v>0</v>
      </c>
      <c r="AA717" s="409">
        <v>0</v>
      </c>
      <c r="AB717" s="409">
        <f t="shared" si="497"/>
        <v>0</v>
      </c>
      <c r="AC717" s="409">
        <f t="shared" si="497"/>
        <v>0</v>
      </c>
      <c r="AD717" s="409">
        <f t="shared" si="482"/>
        <v>0</v>
      </c>
      <c r="AE717" s="409">
        <v>0</v>
      </c>
      <c r="AF717" s="409">
        <v>0</v>
      </c>
      <c r="AG717" s="409">
        <f t="shared" si="483"/>
        <v>0</v>
      </c>
      <c r="AH717" s="409">
        <v>0</v>
      </c>
      <c r="AI717" s="409">
        <v>0</v>
      </c>
      <c r="AJ717" s="409">
        <f t="shared" si="484"/>
        <v>0</v>
      </c>
      <c r="AK717" s="409">
        <v>0</v>
      </c>
      <c r="AL717" s="409">
        <v>0</v>
      </c>
      <c r="AM717" s="409">
        <f t="shared" si="485"/>
        <v>0</v>
      </c>
      <c r="AN717" s="409">
        <v>0</v>
      </c>
      <c r="AO717" s="409">
        <v>0</v>
      </c>
      <c r="AP717" s="409">
        <f t="shared" si="486"/>
        <v>0</v>
      </c>
      <c r="AQ717" s="409">
        <f t="shared" si="498"/>
        <v>0</v>
      </c>
      <c r="AR717" s="409">
        <f t="shared" si="498"/>
        <v>0</v>
      </c>
      <c r="AS717" s="409">
        <f t="shared" si="487"/>
        <v>0</v>
      </c>
      <c r="AT717" s="409">
        <f t="shared" si="499"/>
        <v>0</v>
      </c>
      <c r="AU717" s="409">
        <f t="shared" si="499"/>
        <v>0</v>
      </c>
      <c r="AV717" s="409">
        <v>0</v>
      </c>
      <c r="AW717" s="409">
        <v>0</v>
      </c>
      <c r="AX717" s="409">
        <v>0</v>
      </c>
      <c r="AY717" s="409">
        <v>0</v>
      </c>
      <c r="AZ717" s="409">
        <f t="shared" si="491"/>
        <v>0</v>
      </c>
      <c r="BA717" s="409">
        <f t="shared" si="491"/>
        <v>0</v>
      </c>
    </row>
    <row r="718" spans="1:53" ht="24.75" hidden="1">
      <c r="A718" s="271"/>
      <c r="B718" s="78" t="str">
        <f t="shared" si="463"/>
        <v>2610500051005159</v>
      </c>
      <c r="C718" s="445">
        <v>2023</v>
      </c>
      <c r="D718" s="406">
        <v>20</v>
      </c>
      <c r="E718" s="406">
        <v>2</v>
      </c>
      <c r="F718" s="406">
        <v>6</v>
      </c>
      <c r="G718" s="406">
        <v>10</v>
      </c>
      <c r="H718" s="445">
        <v>5000</v>
      </c>
      <c r="I718" s="445">
        <v>5100</v>
      </c>
      <c r="J718" s="445">
        <v>515</v>
      </c>
      <c r="K718" s="407">
        <v>9</v>
      </c>
      <c r="L718" s="407"/>
      <c r="M718" s="408" t="s">
        <v>191</v>
      </c>
      <c r="N718" s="409">
        <f>IFERROR(VLOOKUP($B718,[5]OAX!$B$51:$S$1085,13,0),0)</f>
        <v>0</v>
      </c>
      <c r="O718" s="409">
        <f>IFERROR(VLOOKUP($B718,[5]OAX!$B$51:$S$1085,14,0),0)</f>
        <v>0</v>
      </c>
      <c r="P718" s="409">
        <f t="shared" si="500"/>
        <v>0</v>
      </c>
      <c r="Q718" s="410" t="s">
        <v>59</v>
      </c>
      <c r="R718" s="411">
        <f>IFERROR(VLOOKUP($B718,[5]OAX!$B$51:$S$1085,17,0),0)</f>
        <v>0</v>
      </c>
      <c r="S718" s="411">
        <f>IFERROR(VLOOKUP($B718,[5]OAX!$B$51:$S$1085,18,0),0)</f>
        <v>0</v>
      </c>
      <c r="T718" s="409">
        <v>0</v>
      </c>
      <c r="U718" s="409">
        <v>0</v>
      </c>
      <c r="V718" s="409">
        <v>0</v>
      </c>
      <c r="W718" s="409">
        <v>0</v>
      </c>
      <c r="X718" s="409">
        <v>0</v>
      </c>
      <c r="Y718" s="409">
        <v>0</v>
      </c>
      <c r="Z718" s="409">
        <v>0</v>
      </c>
      <c r="AA718" s="409">
        <v>0</v>
      </c>
      <c r="AB718" s="409">
        <f t="shared" si="497"/>
        <v>0</v>
      </c>
      <c r="AC718" s="409">
        <f t="shared" si="497"/>
        <v>0</v>
      </c>
      <c r="AD718" s="409">
        <f t="shared" si="482"/>
        <v>0</v>
      </c>
      <c r="AE718" s="409">
        <v>0</v>
      </c>
      <c r="AF718" s="409">
        <v>0</v>
      </c>
      <c r="AG718" s="409">
        <f t="shared" si="483"/>
        <v>0</v>
      </c>
      <c r="AH718" s="409">
        <v>0</v>
      </c>
      <c r="AI718" s="409">
        <v>0</v>
      </c>
      <c r="AJ718" s="409">
        <f t="shared" si="484"/>
        <v>0</v>
      </c>
      <c r="AK718" s="409">
        <v>0</v>
      </c>
      <c r="AL718" s="409">
        <v>0</v>
      </c>
      <c r="AM718" s="409">
        <f t="shared" si="485"/>
        <v>0</v>
      </c>
      <c r="AN718" s="409">
        <v>0</v>
      </c>
      <c r="AO718" s="409">
        <v>0</v>
      </c>
      <c r="AP718" s="409">
        <f t="shared" si="486"/>
        <v>0</v>
      </c>
      <c r="AQ718" s="409">
        <f t="shared" si="498"/>
        <v>0</v>
      </c>
      <c r="AR718" s="409">
        <f t="shared" si="498"/>
        <v>0</v>
      </c>
      <c r="AS718" s="409">
        <f t="shared" si="487"/>
        <v>0</v>
      </c>
      <c r="AT718" s="409">
        <f t="shared" si="499"/>
        <v>0</v>
      </c>
      <c r="AU718" s="409">
        <f t="shared" si="499"/>
        <v>0</v>
      </c>
      <c r="AV718" s="409">
        <v>0</v>
      </c>
      <c r="AW718" s="409">
        <v>0</v>
      </c>
      <c r="AX718" s="409">
        <v>0</v>
      </c>
      <c r="AY718" s="409">
        <v>0</v>
      </c>
      <c r="AZ718" s="409">
        <f t="shared" si="491"/>
        <v>0</v>
      </c>
      <c r="BA718" s="409">
        <f t="shared" si="491"/>
        <v>0</v>
      </c>
    </row>
    <row r="719" spans="1:53" ht="24.75">
      <c r="A719" s="271"/>
      <c r="B719" s="78" t="str">
        <f t="shared" si="463"/>
        <v>261050005100519</v>
      </c>
      <c r="C719" s="400">
        <v>2023</v>
      </c>
      <c r="D719" s="400">
        <v>20</v>
      </c>
      <c r="E719" s="400">
        <v>2</v>
      </c>
      <c r="F719" s="400">
        <v>6</v>
      </c>
      <c r="G719" s="400">
        <v>10</v>
      </c>
      <c r="H719" s="400">
        <v>5000</v>
      </c>
      <c r="I719" s="400">
        <v>5100</v>
      </c>
      <c r="J719" s="400">
        <v>519</v>
      </c>
      <c r="K719" s="401"/>
      <c r="L719" s="401"/>
      <c r="M719" s="482" t="s">
        <v>192</v>
      </c>
      <c r="N719" s="483">
        <f>SUM(N720:N721)</f>
        <v>25000</v>
      </c>
      <c r="O719" s="483">
        <f>SUM(O720:O721)</f>
        <v>0</v>
      </c>
      <c r="P719" s="483">
        <f t="shared" si="500"/>
        <v>25000</v>
      </c>
      <c r="Q719" s="491"/>
      <c r="R719" s="401"/>
      <c r="S719" s="401"/>
      <c r="T719" s="483">
        <f>SUM(T720:T721)</f>
        <v>0</v>
      </c>
      <c r="U719" s="483">
        <f t="shared" ref="U719:AC719" si="501">SUM(U720:U721)</f>
        <v>0</v>
      </c>
      <c r="V719" s="483">
        <f t="shared" si="501"/>
        <v>0</v>
      </c>
      <c r="W719" s="483">
        <f t="shared" si="501"/>
        <v>0</v>
      </c>
      <c r="X719" s="483">
        <f t="shared" si="501"/>
        <v>0</v>
      </c>
      <c r="Y719" s="483">
        <f t="shared" si="501"/>
        <v>0</v>
      </c>
      <c r="Z719" s="483">
        <f t="shared" si="501"/>
        <v>0</v>
      </c>
      <c r="AA719" s="483">
        <f t="shared" si="501"/>
        <v>0</v>
      </c>
      <c r="AB719" s="483">
        <f t="shared" si="501"/>
        <v>25000</v>
      </c>
      <c r="AC719" s="483">
        <f t="shared" si="501"/>
        <v>0</v>
      </c>
      <c r="AD719" s="483">
        <f t="shared" si="482"/>
        <v>25000</v>
      </c>
      <c r="AE719" s="483">
        <f>SUM(AE720:AE721)</f>
        <v>0</v>
      </c>
      <c r="AF719" s="483">
        <f>SUM(AF720:AF721)</f>
        <v>0</v>
      </c>
      <c r="AG719" s="483">
        <f t="shared" si="483"/>
        <v>0</v>
      </c>
      <c r="AH719" s="483">
        <f>SUM(AH720:AH721)</f>
        <v>0</v>
      </c>
      <c r="AI719" s="483">
        <f>SUM(AI720:AI721)</f>
        <v>0</v>
      </c>
      <c r="AJ719" s="483">
        <f t="shared" si="484"/>
        <v>0</v>
      </c>
      <c r="AK719" s="483">
        <f>SUM(AK720:AK721)</f>
        <v>0</v>
      </c>
      <c r="AL719" s="483">
        <f>SUM(AL720:AL721)</f>
        <v>0</v>
      </c>
      <c r="AM719" s="483">
        <f t="shared" si="485"/>
        <v>0</v>
      </c>
      <c r="AN719" s="483">
        <f>SUM(AN720:AN721)</f>
        <v>0</v>
      </c>
      <c r="AO719" s="483">
        <f>SUM(AO720:AO721)</f>
        <v>0</v>
      </c>
      <c r="AP719" s="483">
        <f t="shared" si="486"/>
        <v>0</v>
      </c>
      <c r="AQ719" s="483">
        <f>SUM(AQ720:AQ721)</f>
        <v>25000</v>
      </c>
      <c r="AR719" s="483">
        <f>SUM(AR720:AR721)</f>
        <v>0</v>
      </c>
      <c r="AS719" s="483">
        <f t="shared" si="487"/>
        <v>25000</v>
      </c>
      <c r="AT719" s="483"/>
      <c r="AU719" s="483"/>
      <c r="AV719" s="483"/>
      <c r="AW719" s="483"/>
      <c r="AX719" s="483"/>
      <c r="AY719" s="483"/>
      <c r="AZ719" s="483"/>
      <c r="BA719" s="483"/>
    </row>
    <row r="720" spans="1:53" ht="24.75">
      <c r="A720" s="271"/>
      <c r="B720" s="78" t="str">
        <f t="shared" si="463"/>
        <v>2610500051005191</v>
      </c>
      <c r="C720" s="445">
        <v>2023</v>
      </c>
      <c r="D720" s="406">
        <v>20</v>
      </c>
      <c r="E720" s="406">
        <v>2</v>
      </c>
      <c r="F720" s="406">
        <v>6</v>
      </c>
      <c r="G720" s="406">
        <v>10</v>
      </c>
      <c r="H720" s="445">
        <v>5000</v>
      </c>
      <c r="I720" s="445">
        <v>5100</v>
      </c>
      <c r="J720" s="445">
        <v>519</v>
      </c>
      <c r="K720" s="407">
        <v>1</v>
      </c>
      <c r="L720" s="407"/>
      <c r="M720" s="408" t="s">
        <v>260</v>
      </c>
      <c r="N720" s="409">
        <f>IFERROR(VLOOKUP($B720,[5]OAX!$B$51:$S$1085,13,0),0)</f>
        <v>25000</v>
      </c>
      <c r="O720" s="409">
        <f>IFERROR(VLOOKUP($B720,[5]OAX!$B$51:$S$1085,14,0),0)</f>
        <v>0</v>
      </c>
      <c r="P720" s="409">
        <f t="shared" si="500"/>
        <v>25000</v>
      </c>
      <c r="Q720" s="430" t="s">
        <v>59</v>
      </c>
      <c r="R720" s="411">
        <f>IFERROR(VLOOKUP($B720,[5]OAX!$B$51:$S$1085,17,0),0)</f>
        <v>1</v>
      </c>
      <c r="S720" s="411">
        <f>IFERROR(VLOOKUP($B720,[5]OAX!$B$51:$S$1085,18,0),0)</f>
        <v>0</v>
      </c>
      <c r="T720" s="409">
        <v>0</v>
      </c>
      <c r="U720" s="409">
        <v>0</v>
      </c>
      <c r="V720" s="409">
        <v>0</v>
      </c>
      <c r="W720" s="409">
        <v>0</v>
      </c>
      <c r="X720" s="409">
        <v>0</v>
      </c>
      <c r="Y720" s="409">
        <v>0</v>
      </c>
      <c r="Z720" s="409">
        <v>0</v>
      </c>
      <c r="AA720" s="409">
        <v>0</v>
      </c>
      <c r="AB720" s="409">
        <f>N720+T720-X720</f>
        <v>25000</v>
      </c>
      <c r="AC720" s="409">
        <f>O720+U720-Y720</f>
        <v>0</v>
      </c>
      <c r="AD720" s="409">
        <f t="shared" si="482"/>
        <v>25000</v>
      </c>
      <c r="AE720" s="409">
        <v>0</v>
      </c>
      <c r="AF720" s="409">
        <v>0</v>
      </c>
      <c r="AG720" s="409">
        <f t="shared" si="483"/>
        <v>0</v>
      </c>
      <c r="AH720" s="409">
        <v>0</v>
      </c>
      <c r="AI720" s="409">
        <v>0</v>
      </c>
      <c r="AJ720" s="409">
        <f t="shared" si="484"/>
        <v>0</v>
      </c>
      <c r="AK720" s="409">
        <v>0</v>
      </c>
      <c r="AL720" s="409">
        <v>0</v>
      </c>
      <c r="AM720" s="409">
        <f t="shared" si="485"/>
        <v>0</v>
      </c>
      <c r="AN720" s="409">
        <v>0</v>
      </c>
      <c r="AO720" s="409">
        <v>0</v>
      </c>
      <c r="AP720" s="409">
        <f t="shared" si="486"/>
        <v>0</v>
      </c>
      <c r="AQ720" s="409">
        <f>AB720-AE720--AH720-AK720-AN720</f>
        <v>25000</v>
      </c>
      <c r="AR720" s="409">
        <f>AC720-AF720--AI720-AL720-AO720</f>
        <v>0</v>
      </c>
      <c r="AS720" s="409">
        <f t="shared" si="487"/>
        <v>25000</v>
      </c>
      <c r="AT720" s="409">
        <f>R720+V720-Z720</f>
        <v>1</v>
      </c>
      <c r="AU720" s="409">
        <f>S720+W720-AA720</f>
        <v>0</v>
      </c>
      <c r="AV720" s="409">
        <v>0</v>
      </c>
      <c r="AW720" s="409">
        <v>0</v>
      </c>
      <c r="AX720" s="409">
        <v>0</v>
      </c>
      <c r="AY720" s="409">
        <v>0</v>
      </c>
      <c r="AZ720" s="409">
        <f t="shared" si="491"/>
        <v>1</v>
      </c>
      <c r="BA720" s="409">
        <f t="shared" si="491"/>
        <v>0</v>
      </c>
    </row>
    <row r="721" spans="1:53" ht="24.75" hidden="1">
      <c r="A721" s="271"/>
      <c r="B721" s="78" t="str">
        <f t="shared" si="463"/>
        <v>2610500051005192</v>
      </c>
      <c r="C721" s="445">
        <v>2023</v>
      </c>
      <c r="D721" s="406">
        <v>20</v>
      </c>
      <c r="E721" s="406">
        <v>2</v>
      </c>
      <c r="F721" s="406">
        <v>6</v>
      </c>
      <c r="G721" s="406">
        <v>10</v>
      </c>
      <c r="H721" s="445">
        <v>5000</v>
      </c>
      <c r="I721" s="445">
        <v>5100</v>
      </c>
      <c r="J721" s="445">
        <v>519</v>
      </c>
      <c r="K721" s="407">
        <v>2</v>
      </c>
      <c r="L721" s="407"/>
      <c r="M721" s="408" t="s">
        <v>555</v>
      </c>
      <c r="N721" s="409">
        <f>IFERROR(VLOOKUP($B721,[5]OAX!$B$51:$S$1085,13,0),0)</f>
        <v>0</v>
      </c>
      <c r="O721" s="409">
        <f>IFERROR(VLOOKUP($B721,[5]OAX!$B$51:$S$1085,14,0),0)</f>
        <v>0</v>
      </c>
      <c r="P721" s="409">
        <f t="shared" si="500"/>
        <v>0</v>
      </c>
      <c r="Q721" s="430" t="s">
        <v>59</v>
      </c>
      <c r="R721" s="411">
        <f>IFERROR(VLOOKUP($B721,[5]OAX!$B$51:$S$1085,17,0),0)</f>
        <v>0</v>
      </c>
      <c r="S721" s="411">
        <f>IFERROR(VLOOKUP($B721,[5]OAX!$B$51:$S$1085,18,0),0)</f>
        <v>0</v>
      </c>
      <c r="T721" s="409">
        <v>0</v>
      </c>
      <c r="U721" s="409">
        <v>0</v>
      </c>
      <c r="V721" s="409">
        <v>0</v>
      </c>
      <c r="W721" s="409">
        <v>0</v>
      </c>
      <c r="X721" s="409">
        <v>0</v>
      </c>
      <c r="Y721" s="409">
        <v>0</v>
      </c>
      <c r="Z721" s="409">
        <v>0</v>
      </c>
      <c r="AA721" s="409">
        <v>0</v>
      </c>
      <c r="AB721" s="409">
        <f>N721+T721-X721</f>
        <v>0</v>
      </c>
      <c r="AC721" s="409">
        <f>O721+U721-Y721</f>
        <v>0</v>
      </c>
      <c r="AD721" s="409">
        <f t="shared" si="482"/>
        <v>0</v>
      </c>
      <c r="AE721" s="409">
        <v>0</v>
      </c>
      <c r="AF721" s="409">
        <v>0</v>
      </c>
      <c r="AG721" s="409">
        <f t="shared" si="483"/>
        <v>0</v>
      </c>
      <c r="AH721" s="409">
        <v>0</v>
      </c>
      <c r="AI721" s="409">
        <v>0</v>
      </c>
      <c r="AJ721" s="409">
        <f t="shared" si="484"/>
        <v>0</v>
      </c>
      <c r="AK721" s="409">
        <v>0</v>
      </c>
      <c r="AL721" s="409">
        <v>0</v>
      </c>
      <c r="AM721" s="409">
        <f t="shared" si="485"/>
        <v>0</v>
      </c>
      <c r="AN721" s="409">
        <v>0</v>
      </c>
      <c r="AO721" s="409">
        <v>0</v>
      </c>
      <c r="AP721" s="409">
        <f t="shared" si="486"/>
        <v>0</v>
      </c>
      <c r="AQ721" s="409">
        <f>AB721-AE721--AH721-AK721-AN721</f>
        <v>0</v>
      </c>
      <c r="AR721" s="409">
        <f>AC721-AF721--AI721-AL721-AO721</f>
        <v>0</v>
      </c>
      <c r="AS721" s="409">
        <f t="shared" si="487"/>
        <v>0</v>
      </c>
      <c r="AT721" s="409">
        <f>R721+V721-Z721</f>
        <v>0</v>
      </c>
      <c r="AU721" s="409">
        <f>S721+W721-AA721</f>
        <v>0</v>
      </c>
      <c r="AV721" s="409">
        <v>0</v>
      </c>
      <c r="AW721" s="409">
        <v>0</v>
      </c>
      <c r="AX721" s="409">
        <v>0</v>
      </c>
      <c r="AY721" s="409">
        <v>0</v>
      </c>
      <c r="AZ721" s="409">
        <f t="shared" si="491"/>
        <v>0</v>
      </c>
      <c r="BA721" s="409">
        <f t="shared" si="491"/>
        <v>0</v>
      </c>
    </row>
    <row r="722" spans="1:53" ht="24.75" hidden="1">
      <c r="A722" s="271"/>
      <c r="B722" s="78" t="str">
        <f t="shared" si="463"/>
        <v>261050005200</v>
      </c>
      <c r="C722" s="394">
        <v>2023</v>
      </c>
      <c r="D722" s="394">
        <v>20</v>
      </c>
      <c r="E722" s="394">
        <v>2</v>
      </c>
      <c r="F722" s="394">
        <v>6</v>
      </c>
      <c r="G722" s="394">
        <v>10</v>
      </c>
      <c r="H722" s="394">
        <v>5000</v>
      </c>
      <c r="I722" s="394">
        <v>5200</v>
      </c>
      <c r="J722" s="394"/>
      <c r="K722" s="395" t="s">
        <v>45</v>
      </c>
      <c r="L722" s="395"/>
      <c r="M722" s="439" t="s">
        <v>133</v>
      </c>
      <c r="N722" s="440">
        <f>+N723+N725+N731</f>
        <v>0</v>
      </c>
      <c r="O722" s="440">
        <f>+O723+O725+O731</f>
        <v>0</v>
      </c>
      <c r="P722" s="440">
        <f t="shared" si="500"/>
        <v>0</v>
      </c>
      <c r="Q722" s="490"/>
      <c r="R722" s="489"/>
      <c r="S722" s="489"/>
      <c r="T722" s="440">
        <f t="shared" ref="T722:AC722" si="502">+T723+T725+T731</f>
        <v>0</v>
      </c>
      <c r="U722" s="440">
        <f t="shared" si="502"/>
        <v>0</v>
      </c>
      <c r="V722" s="440">
        <f t="shared" si="502"/>
        <v>0</v>
      </c>
      <c r="W722" s="440">
        <f t="shared" si="502"/>
        <v>0</v>
      </c>
      <c r="X722" s="440">
        <f t="shared" si="502"/>
        <v>0</v>
      </c>
      <c r="Y722" s="440">
        <f t="shared" si="502"/>
        <v>0</v>
      </c>
      <c r="Z722" s="440">
        <f t="shared" si="502"/>
        <v>0</v>
      </c>
      <c r="AA722" s="440">
        <f t="shared" si="502"/>
        <v>0</v>
      </c>
      <c r="AB722" s="440">
        <f t="shared" si="502"/>
        <v>0</v>
      </c>
      <c r="AC722" s="440">
        <f t="shared" si="502"/>
        <v>0</v>
      </c>
      <c r="AD722" s="440">
        <f t="shared" si="482"/>
        <v>0</v>
      </c>
      <c r="AE722" s="440">
        <f>+AE723+AE725+AE731</f>
        <v>0</v>
      </c>
      <c r="AF722" s="440">
        <f>+AF723+AF725+AF731</f>
        <v>0</v>
      </c>
      <c r="AG722" s="440">
        <f t="shared" si="483"/>
        <v>0</v>
      </c>
      <c r="AH722" s="440">
        <f>+AH723+AH725+AH731</f>
        <v>0</v>
      </c>
      <c r="AI722" s="440">
        <f>+AI723+AI725+AI731</f>
        <v>0</v>
      </c>
      <c r="AJ722" s="440">
        <f t="shared" si="484"/>
        <v>0</v>
      </c>
      <c r="AK722" s="440">
        <f>+AK723+AK725+AK731</f>
        <v>0</v>
      </c>
      <c r="AL722" s="440">
        <f>+AL723+AL725+AL731</f>
        <v>0</v>
      </c>
      <c r="AM722" s="440">
        <f t="shared" si="485"/>
        <v>0</v>
      </c>
      <c r="AN722" s="440">
        <f>+AN723+AN725+AN731</f>
        <v>0</v>
      </c>
      <c r="AO722" s="440">
        <f>+AO723+AO725+AO731</f>
        <v>0</v>
      </c>
      <c r="AP722" s="440">
        <f t="shared" si="486"/>
        <v>0</v>
      </c>
      <c r="AQ722" s="440">
        <f>+AQ723+AQ725+AQ731</f>
        <v>0</v>
      </c>
      <c r="AR722" s="440">
        <f>+AR723+AR725+AR731</f>
        <v>0</v>
      </c>
      <c r="AS722" s="440">
        <f t="shared" si="487"/>
        <v>0</v>
      </c>
      <c r="AT722" s="440"/>
      <c r="AU722" s="440"/>
      <c r="AV722" s="440"/>
      <c r="AW722" s="440"/>
      <c r="AX722" s="440"/>
      <c r="AY722" s="440"/>
      <c r="AZ722" s="440"/>
      <c r="BA722" s="440"/>
    </row>
    <row r="723" spans="1:53" ht="24.75" hidden="1">
      <c r="A723" s="271"/>
      <c r="B723" s="78" t="str">
        <f t="shared" si="463"/>
        <v>261050005200521</v>
      </c>
      <c r="C723" s="400">
        <v>2023</v>
      </c>
      <c r="D723" s="400">
        <v>20</v>
      </c>
      <c r="E723" s="400">
        <v>2</v>
      </c>
      <c r="F723" s="400">
        <v>6</v>
      </c>
      <c r="G723" s="400">
        <v>10</v>
      </c>
      <c r="H723" s="400">
        <v>5000</v>
      </c>
      <c r="I723" s="400">
        <v>5200</v>
      </c>
      <c r="J723" s="400">
        <v>521</v>
      </c>
      <c r="K723" s="401"/>
      <c r="L723" s="401"/>
      <c r="M723" s="482" t="s">
        <v>195</v>
      </c>
      <c r="N723" s="483">
        <f>+N724</f>
        <v>0</v>
      </c>
      <c r="O723" s="483">
        <f>+O724</f>
        <v>0</v>
      </c>
      <c r="P723" s="483">
        <f t="shared" si="500"/>
        <v>0</v>
      </c>
      <c r="Q723" s="491"/>
      <c r="R723" s="401"/>
      <c r="S723" s="401"/>
      <c r="T723" s="483">
        <f>+T724</f>
        <v>0</v>
      </c>
      <c r="U723" s="483">
        <f t="shared" ref="U723:AC723" si="503">+U724</f>
        <v>0</v>
      </c>
      <c r="V723" s="483">
        <f t="shared" si="503"/>
        <v>0</v>
      </c>
      <c r="W723" s="483">
        <f t="shared" si="503"/>
        <v>0</v>
      </c>
      <c r="X723" s="483">
        <f t="shared" si="503"/>
        <v>0</v>
      </c>
      <c r="Y723" s="483">
        <f t="shared" si="503"/>
        <v>0</v>
      </c>
      <c r="Z723" s="483">
        <f t="shared" si="503"/>
        <v>0</v>
      </c>
      <c r="AA723" s="483">
        <f t="shared" si="503"/>
        <v>0</v>
      </c>
      <c r="AB723" s="483">
        <f t="shared" si="503"/>
        <v>0</v>
      </c>
      <c r="AC723" s="483">
        <f t="shared" si="503"/>
        <v>0</v>
      </c>
      <c r="AD723" s="483">
        <f t="shared" si="482"/>
        <v>0</v>
      </c>
      <c r="AE723" s="483">
        <f>+AE724</f>
        <v>0</v>
      </c>
      <c r="AF723" s="483">
        <f>+AF724</f>
        <v>0</v>
      </c>
      <c r="AG723" s="483">
        <f t="shared" si="483"/>
        <v>0</v>
      </c>
      <c r="AH723" s="483">
        <f>+AH724</f>
        <v>0</v>
      </c>
      <c r="AI723" s="483">
        <f>+AI724</f>
        <v>0</v>
      </c>
      <c r="AJ723" s="483">
        <f t="shared" si="484"/>
        <v>0</v>
      </c>
      <c r="AK723" s="483">
        <f>+AK724</f>
        <v>0</v>
      </c>
      <c r="AL723" s="483">
        <f>+AL724</f>
        <v>0</v>
      </c>
      <c r="AM723" s="483">
        <f t="shared" si="485"/>
        <v>0</v>
      </c>
      <c r="AN723" s="483">
        <f>+AN724</f>
        <v>0</v>
      </c>
      <c r="AO723" s="483">
        <f>+AO724</f>
        <v>0</v>
      </c>
      <c r="AP723" s="483">
        <f t="shared" si="486"/>
        <v>0</v>
      </c>
      <c r="AQ723" s="483">
        <f>+AQ724</f>
        <v>0</v>
      </c>
      <c r="AR723" s="483">
        <f>+AR724</f>
        <v>0</v>
      </c>
      <c r="AS723" s="483">
        <f t="shared" si="487"/>
        <v>0</v>
      </c>
      <c r="AT723" s="483"/>
      <c r="AU723" s="483"/>
      <c r="AV723" s="483"/>
      <c r="AW723" s="483"/>
      <c r="AX723" s="483"/>
      <c r="AY723" s="483"/>
      <c r="AZ723" s="483"/>
      <c r="BA723" s="483"/>
    </row>
    <row r="724" spans="1:53" ht="24.75" hidden="1">
      <c r="A724" s="271"/>
      <c r="B724" s="78" t="str">
        <f t="shared" si="463"/>
        <v>2610500052005211</v>
      </c>
      <c r="C724" s="445">
        <v>2023</v>
      </c>
      <c r="D724" s="406">
        <v>20</v>
      </c>
      <c r="E724" s="406">
        <v>2</v>
      </c>
      <c r="F724" s="406">
        <v>6</v>
      </c>
      <c r="G724" s="406">
        <v>10</v>
      </c>
      <c r="H724" s="445">
        <v>5000</v>
      </c>
      <c r="I724" s="445">
        <v>5200</v>
      </c>
      <c r="J724" s="445">
        <v>521</v>
      </c>
      <c r="K724" s="407">
        <v>1</v>
      </c>
      <c r="L724" s="407"/>
      <c r="M724" s="408" t="s">
        <v>556</v>
      </c>
      <c r="N724" s="409">
        <f>IFERROR(VLOOKUP($B724,[5]OAX!$B$51:$S$1085,13,0),0)</f>
        <v>0</v>
      </c>
      <c r="O724" s="409">
        <f>IFERROR(VLOOKUP($B724,[5]OAX!$B$51:$S$1085,14,0),0)</f>
        <v>0</v>
      </c>
      <c r="P724" s="409">
        <f t="shared" si="500"/>
        <v>0</v>
      </c>
      <c r="Q724" s="430" t="s">
        <v>59</v>
      </c>
      <c r="R724" s="411">
        <f>IFERROR(VLOOKUP($B724,[5]OAX!$B$51:$S$1085,17,0),0)</f>
        <v>0</v>
      </c>
      <c r="S724" s="411">
        <f>IFERROR(VLOOKUP($B724,[5]OAX!$B$51:$S$1085,18,0),0)</f>
        <v>0</v>
      </c>
      <c r="T724" s="409">
        <v>0</v>
      </c>
      <c r="U724" s="409">
        <v>0</v>
      </c>
      <c r="V724" s="409">
        <v>0</v>
      </c>
      <c r="W724" s="409">
        <v>0</v>
      </c>
      <c r="X724" s="409">
        <v>0</v>
      </c>
      <c r="Y724" s="409">
        <v>0</v>
      </c>
      <c r="Z724" s="409">
        <v>0</v>
      </c>
      <c r="AA724" s="409">
        <v>0</v>
      </c>
      <c r="AB724" s="409">
        <f>N724+T724-X724</f>
        <v>0</v>
      </c>
      <c r="AC724" s="409">
        <f>O724+U724-Y724</f>
        <v>0</v>
      </c>
      <c r="AD724" s="409">
        <f t="shared" si="482"/>
        <v>0</v>
      </c>
      <c r="AE724" s="409">
        <v>0</v>
      </c>
      <c r="AF724" s="409">
        <v>0</v>
      </c>
      <c r="AG724" s="409">
        <f t="shared" si="483"/>
        <v>0</v>
      </c>
      <c r="AH724" s="409">
        <v>0</v>
      </c>
      <c r="AI724" s="409">
        <v>0</v>
      </c>
      <c r="AJ724" s="409">
        <f t="shared" si="484"/>
        <v>0</v>
      </c>
      <c r="AK724" s="409">
        <v>0</v>
      </c>
      <c r="AL724" s="409">
        <v>0</v>
      </c>
      <c r="AM724" s="409">
        <f t="shared" si="485"/>
        <v>0</v>
      </c>
      <c r="AN724" s="409">
        <v>0</v>
      </c>
      <c r="AO724" s="409">
        <v>0</v>
      </c>
      <c r="AP724" s="409">
        <f t="shared" si="486"/>
        <v>0</v>
      </c>
      <c r="AQ724" s="409">
        <f>AB724-AE724--AH724-AK724-AN724</f>
        <v>0</v>
      </c>
      <c r="AR724" s="409">
        <f>AC724-AF724--AI724-AL724-AO724</f>
        <v>0</v>
      </c>
      <c r="AS724" s="409">
        <f t="shared" si="487"/>
        <v>0</v>
      </c>
      <c r="AT724" s="409">
        <f>R724+V724-Z724</f>
        <v>0</v>
      </c>
      <c r="AU724" s="409">
        <f>S724+W724-AA724</f>
        <v>0</v>
      </c>
      <c r="AV724" s="409">
        <v>0</v>
      </c>
      <c r="AW724" s="409">
        <v>0</v>
      </c>
      <c r="AX724" s="409">
        <v>0</v>
      </c>
      <c r="AY724" s="409">
        <v>0</v>
      </c>
      <c r="AZ724" s="409">
        <f t="shared" si="491"/>
        <v>0</v>
      </c>
      <c r="BA724" s="409">
        <f t="shared" si="491"/>
        <v>0</v>
      </c>
    </row>
    <row r="725" spans="1:53" ht="24.75" hidden="1">
      <c r="A725" s="271"/>
      <c r="B725" s="78" t="str">
        <f t="shared" si="463"/>
        <v>261050005200523</v>
      </c>
      <c r="C725" s="400">
        <v>2023</v>
      </c>
      <c r="D725" s="400">
        <v>20</v>
      </c>
      <c r="E725" s="400">
        <v>2</v>
      </c>
      <c r="F725" s="400">
        <v>6</v>
      </c>
      <c r="G725" s="400">
        <v>10</v>
      </c>
      <c r="H725" s="400">
        <v>5000</v>
      </c>
      <c r="I725" s="400">
        <v>5200</v>
      </c>
      <c r="J725" s="400">
        <v>523</v>
      </c>
      <c r="K725" s="401"/>
      <c r="L725" s="401"/>
      <c r="M725" s="482" t="s">
        <v>134</v>
      </c>
      <c r="N725" s="483">
        <f>SUM(N726:N730)</f>
        <v>0</v>
      </c>
      <c r="O725" s="483">
        <f>SUM(O726:O730)</f>
        <v>0</v>
      </c>
      <c r="P725" s="483">
        <f t="shared" si="500"/>
        <v>0</v>
      </c>
      <c r="Q725" s="491"/>
      <c r="R725" s="401"/>
      <c r="S725" s="401"/>
      <c r="T725" s="483">
        <f>SUM(T726:T730)</f>
        <v>0</v>
      </c>
      <c r="U725" s="483">
        <f t="shared" ref="U725:AC725" si="504">SUM(U726:U730)</f>
        <v>0</v>
      </c>
      <c r="V725" s="483">
        <f t="shared" si="504"/>
        <v>0</v>
      </c>
      <c r="W725" s="483">
        <f t="shared" si="504"/>
        <v>0</v>
      </c>
      <c r="X725" s="483">
        <f t="shared" si="504"/>
        <v>0</v>
      </c>
      <c r="Y725" s="483">
        <f t="shared" si="504"/>
        <v>0</v>
      </c>
      <c r="Z725" s="483">
        <f t="shared" si="504"/>
        <v>0</v>
      </c>
      <c r="AA725" s="483">
        <f t="shared" si="504"/>
        <v>0</v>
      </c>
      <c r="AB725" s="483">
        <f t="shared" si="504"/>
        <v>0</v>
      </c>
      <c r="AC725" s="483">
        <f t="shared" si="504"/>
        <v>0</v>
      </c>
      <c r="AD725" s="483">
        <f t="shared" si="482"/>
        <v>0</v>
      </c>
      <c r="AE725" s="483">
        <f>SUM(AE726:AE730)</f>
        <v>0</v>
      </c>
      <c r="AF725" s="483">
        <f>SUM(AF726:AF730)</f>
        <v>0</v>
      </c>
      <c r="AG725" s="483">
        <f t="shared" si="483"/>
        <v>0</v>
      </c>
      <c r="AH725" s="483">
        <f>SUM(AH726:AH730)</f>
        <v>0</v>
      </c>
      <c r="AI725" s="483">
        <f>SUM(AI726:AI730)</f>
        <v>0</v>
      </c>
      <c r="AJ725" s="483">
        <f t="shared" si="484"/>
        <v>0</v>
      </c>
      <c r="AK725" s="483">
        <f>SUM(AK726:AK730)</f>
        <v>0</v>
      </c>
      <c r="AL725" s="483">
        <f>SUM(AL726:AL730)</f>
        <v>0</v>
      </c>
      <c r="AM725" s="483">
        <f t="shared" si="485"/>
        <v>0</v>
      </c>
      <c r="AN725" s="483">
        <f>SUM(AN726:AN730)</f>
        <v>0</v>
      </c>
      <c r="AO725" s="483">
        <f>SUM(AO726:AO730)</f>
        <v>0</v>
      </c>
      <c r="AP725" s="483">
        <f t="shared" si="486"/>
        <v>0</v>
      </c>
      <c r="AQ725" s="483">
        <f>SUM(AQ726:AQ730)</f>
        <v>0</v>
      </c>
      <c r="AR725" s="483">
        <f>SUM(AR726:AR730)</f>
        <v>0</v>
      </c>
      <c r="AS725" s="483">
        <f t="shared" si="487"/>
        <v>0</v>
      </c>
      <c r="AT725" s="483"/>
      <c r="AU725" s="483"/>
      <c r="AV725" s="483"/>
      <c r="AW725" s="483"/>
      <c r="AX725" s="483"/>
      <c r="AY725" s="483"/>
      <c r="AZ725" s="483"/>
      <c r="BA725" s="483"/>
    </row>
    <row r="726" spans="1:53" ht="24.75" hidden="1">
      <c r="A726" s="271"/>
      <c r="B726" s="78" t="str">
        <f t="shared" si="463"/>
        <v>2610500052005231</v>
      </c>
      <c r="C726" s="445">
        <v>2023</v>
      </c>
      <c r="D726" s="406">
        <v>20</v>
      </c>
      <c r="E726" s="406">
        <v>2</v>
      </c>
      <c r="F726" s="406">
        <v>6</v>
      </c>
      <c r="G726" s="406">
        <v>10</v>
      </c>
      <c r="H726" s="445">
        <v>5000</v>
      </c>
      <c r="I726" s="445">
        <v>5200</v>
      </c>
      <c r="J726" s="445">
        <v>523</v>
      </c>
      <c r="K726" s="407">
        <v>1</v>
      </c>
      <c r="L726" s="407"/>
      <c r="M726" s="408" t="s">
        <v>557</v>
      </c>
      <c r="N726" s="409">
        <f>IFERROR(VLOOKUP($B726,[5]OAX!$B$51:$S$1085,13,0),0)</f>
        <v>0</v>
      </c>
      <c r="O726" s="409">
        <f>IFERROR(VLOOKUP($B726,[5]OAX!$B$51:$S$1085,14,0),0)</f>
        <v>0</v>
      </c>
      <c r="P726" s="409">
        <f t="shared" si="500"/>
        <v>0</v>
      </c>
      <c r="Q726" s="430" t="s">
        <v>59</v>
      </c>
      <c r="R726" s="411">
        <f>IFERROR(VLOOKUP($B726,[5]OAX!$B$51:$S$1085,17,0),0)</f>
        <v>0</v>
      </c>
      <c r="S726" s="411">
        <f>IFERROR(VLOOKUP($B726,[5]OAX!$B$51:$S$1085,18,0),0)</f>
        <v>0</v>
      </c>
      <c r="T726" s="409">
        <v>0</v>
      </c>
      <c r="U726" s="409">
        <v>0</v>
      </c>
      <c r="V726" s="409">
        <v>0</v>
      </c>
      <c r="W726" s="409">
        <v>0</v>
      </c>
      <c r="X726" s="409">
        <v>0</v>
      </c>
      <c r="Y726" s="409">
        <v>0</v>
      </c>
      <c r="Z726" s="409">
        <v>0</v>
      </c>
      <c r="AA726" s="409">
        <v>0</v>
      </c>
      <c r="AB726" s="409">
        <f t="shared" ref="AB726:AC730" si="505">N726+T726-X726</f>
        <v>0</v>
      </c>
      <c r="AC726" s="409">
        <f t="shared" si="505"/>
        <v>0</v>
      </c>
      <c r="AD726" s="409">
        <f t="shared" si="482"/>
        <v>0</v>
      </c>
      <c r="AE726" s="409">
        <v>0</v>
      </c>
      <c r="AF726" s="409">
        <v>0</v>
      </c>
      <c r="AG726" s="409">
        <f t="shared" si="483"/>
        <v>0</v>
      </c>
      <c r="AH726" s="409">
        <v>0</v>
      </c>
      <c r="AI726" s="409">
        <v>0</v>
      </c>
      <c r="AJ726" s="409">
        <f t="shared" si="484"/>
        <v>0</v>
      </c>
      <c r="AK726" s="409">
        <v>0</v>
      </c>
      <c r="AL726" s="409">
        <v>0</v>
      </c>
      <c r="AM726" s="409">
        <f t="shared" si="485"/>
        <v>0</v>
      </c>
      <c r="AN726" s="409">
        <v>0</v>
      </c>
      <c r="AO726" s="409">
        <v>0</v>
      </c>
      <c r="AP726" s="409">
        <f t="shared" si="486"/>
        <v>0</v>
      </c>
      <c r="AQ726" s="409">
        <f t="shared" ref="AQ726:AR730" si="506">AB726-AE726--AH726-AK726-AN726</f>
        <v>0</v>
      </c>
      <c r="AR726" s="409">
        <f t="shared" si="506"/>
        <v>0</v>
      </c>
      <c r="AS726" s="409">
        <f t="shared" si="487"/>
        <v>0</v>
      </c>
      <c r="AT726" s="409">
        <f t="shared" ref="AT726:AU730" si="507">R726+V726-Z726</f>
        <v>0</v>
      </c>
      <c r="AU726" s="409">
        <f t="shared" si="507"/>
        <v>0</v>
      </c>
      <c r="AV726" s="409">
        <v>0</v>
      </c>
      <c r="AW726" s="409">
        <v>0</v>
      </c>
      <c r="AX726" s="409">
        <v>0</v>
      </c>
      <c r="AY726" s="409">
        <v>0</v>
      </c>
      <c r="AZ726" s="409">
        <f t="shared" si="491"/>
        <v>0</v>
      </c>
      <c r="BA726" s="409">
        <f t="shared" si="491"/>
        <v>0</v>
      </c>
    </row>
    <row r="727" spans="1:53" ht="24.75" hidden="1">
      <c r="A727" s="271"/>
      <c r="B727" s="78" t="str">
        <f t="shared" si="463"/>
        <v>2610500052005232</v>
      </c>
      <c r="C727" s="445">
        <v>2023</v>
      </c>
      <c r="D727" s="406">
        <v>20</v>
      </c>
      <c r="E727" s="406">
        <v>2</v>
      </c>
      <c r="F727" s="406">
        <v>6</v>
      </c>
      <c r="G727" s="406">
        <v>10</v>
      </c>
      <c r="H727" s="445">
        <v>5000</v>
      </c>
      <c r="I727" s="445">
        <v>5200</v>
      </c>
      <c r="J727" s="445">
        <v>523</v>
      </c>
      <c r="K727" s="407">
        <v>2</v>
      </c>
      <c r="L727" s="407"/>
      <c r="M727" s="408" t="s">
        <v>558</v>
      </c>
      <c r="N727" s="409">
        <f>IFERROR(VLOOKUP($B727,[5]OAX!$B$51:$S$1085,13,0),0)</f>
        <v>0</v>
      </c>
      <c r="O727" s="409">
        <f>IFERROR(VLOOKUP($B727,[5]OAX!$B$51:$S$1085,14,0),0)</f>
        <v>0</v>
      </c>
      <c r="P727" s="409">
        <f t="shared" si="500"/>
        <v>0</v>
      </c>
      <c r="Q727" s="430" t="s">
        <v>59</v>
      </c>
      <c r="R727" s="411">
        <f>IFERROR(VLOOKUP($B727,[5]OAX!$B$51:$S$1085,17,0),0)</f>
        <v>0</v>
      </c>
      <c r="S727" s="411">
        <f>IFERROR(VLOOKUP($B727,[5]OAX!$B$51:$S$1085,18,0),0)</f>
        <v>0</v>
      </c>
      <c r="T727" s="409">
        <v>0</v>
      </c>
      <c r="U727" s="409">
        <v>0</v>
      </c>
      <c r="V727" s="409">
        <v>0</v>
      </c>
      <c r="W727" s="409">
        <v>0</v>
      </c>
      <c r="X727" s="409">
        <v>0</v>
      </c>
      <c r="Y727" s="409">
        <v>0</v>
      </c>
      <c r="Z727" s="409">
        <v>0</v>
      </c>
      <c r="AA727" s="409">
        <v>0</v>
      </c>
      <c r="AB727" s="409">
        <f t="shared" si="505"/>
        <v>0</v>
      </c>
      <c r="AC727" s="409">
        <f t="shared" si="505"/>
        <v>0</v>
      </c>
      <c r="AD727" s="409">
        <f t="shared" si="482"/>
        <v>0</v>
      </c>
      <c r="AE727" s="409">
        <v>0</v>
      </c>
      <c r="AF727" s="409">
        <v>0</v>
      </c>
      <c r="AG727" s="409">
        <f t="shared" si="483"/>
        <v>0</v>
      </c>
      <c r="AH727" s="409">
        <v>0</v>
      </c>
      <c r="AI727" s="409">
        <v>0</v>
      </c>
      <c r="AJ727" s="409">
        <f t="shared" si="484"/>
        <v>0</v>
      </c>
      <c r="AK727" s="409">
        <v>0</v>
      </c>
      <c r="AL727" s="409">
        <v>0</v>
      </c>
      <c r="AM727" s="409">
        <f t="shared" si="485"/>
        <v>0</v>
      </c>
      <c r="AN727" s="409">
        <v>0</v>
      </c>
      <c r="AO727" s="409">
        <v>0</v>
      </c>
      <c r="AP727" s="409">
        <f t="shared" si="486"/>
        <v>0</v>
      </c>
      <c r="AQ727" s="409">
        <f t="shared" si="506"/>
        <v>0</v>
      </c>
      <c r="AR727" s="409">
        <f t="shared" si="506"/>
        <v>0</v>
      </c>
      <c r="AS727" s="409">
        <f t="shared" si="487"/>
        <v>0</v>
      </c>
      <c r="AT727" s="409">
        <f t="shared" si="507"/>
        <v>0</v>
      </c>
      <c r="AU727" s="409">
        <f t="shared" si="507"/>
        <v>0</v>
      </c>
      <c r="AV727" s="409">
        <v>0</v>
      </c>
      <c r="AW727" s="409">
        <v>0</v>
      </c>
      <c r="AX727" s="409">
        <v>0</v>
      </c>
      <c r="AY727" s="409">
        <v>0</v>
      </c>
      <c r="AZ727" s="409">
        <f t="shared" si="491"/>
        <v>0</v>
      </c>
      <c r="BA727" s="409">
        <f t="shared" si="491"/>
        <v>0</v>
      </c>
    </row>
    <row r="728" spans="1:53" ht="24.75" hidden="1">
      <c r="A728" s="271"/>
      <c r="B728" s="78" t="str">
        <f t="shared" si="463"/>
        <v>2610500052005233</v>
      </c>
      <c r="C728" s="445">
        <v>2023</v>
      </c>
      <c r="D728" s="406">
        <v>20</v>
      </c>
      <c r="E728" s="406">
        <v>2</v>
      </c>
      <c r="F728" s="406">
        <v>6</v>
      </c>
      <c r="G728" s="406">
        <v>10</v>
      </c>
      <c r="H728" s="445">
        <v>5000</v>
      </c>
      <c r="I728" s="445">
        <v>5200</v>
      </c>
      <c r="J728" s="445">
        <v>523</v>
      </c>
      <c r="K728" s="407">
        <v>3</v>
      </c>
      <c r="L728" s="407"/>
      <c r="M728" s="408" t="s">
        <v>559</v>
      </c>
      <c r="N728" s="409">
        <f>IFERROR(VLOOKUP($B728,[5]OAX!$B$51:$S$1085,13,0),0)</f>
        <v>0</v>
      </c>
      <c r="O728" s="409">
        <f>IFERROR(VLOOKUP($B728,[5]OAX!$B$51:$S$1085,14,0),0)</f>
        <v>0</v>
      </c>
      <c r="P728" s="409">
        <f t="shared" si="500"/>
        <v>0</v>
      </c>
      <c r="Q728" s="430" t="s">
        <v>59</v>
      </c>
      <c r="R728" s="411">
        <f>IFERROR(VLOOKUP($B728,[5]OAX!$B$51:$S$1085,17,0),0)</f>
        <v>0</v>
      </c>
      <c r="S728" s="411">
        <f>IFERROR(VLOOKUP($B728,[5]OAX!$B$51:$S$1085,18,0),0)</f>
        <v>0</v>
      </c>
      <c r="T728" s="409">
        <v>0</v>
      </c>
      <c r="U728" s="409">
        <v>0</v>
      </c>
      <c r="V728" s="409">
        <v>0</v>
      </c>
      <c r="W728" s="409">
        <v>0</v>
      </c>
      <c r="X728" s="409">
        <v>0</v>
      </c>
      <c r="Y728" s="409">
        <v>0</v>
      </c>
      <c r="Z728" s="409">
        <v>0</v>
      </c>
      <c r="AA728" s="409">
        <v>0</v>
      </c>
      <c r="AB728" s="409">
        <f t="shared" si="505"/>
        <v>0</v>
      </c>
      <c r="AC728" s="409">
        <f t="shared" si="505"/>
        <v>0</v>
      </c>
      <c r="AD728" s="409">
        <f t="shared" si="482"/>
        <v>0</v>
      </c>
      <c r="AE728" s="409">
        <v>0</v>
      </c>
      <c r="AF728" s="409">
        <v>0</v>
      </c>
      <c r="AG728" s="409">
        <f t="shared" si="483"/>
        <v>0</v>
      </c>
      <c r="AH728" s="409">
        <v>0</v>
      </c>
      <c r="AI728" s="409">
        <v>0</v>
      </c>
      <c r="AJ728" s="409">
        <f t="shared" si="484"/>
        <v>0</v>
      </c>
      <c r="AK728" s="409">
        <v>0</v>
      </c>
      <c r="AL728" s="409">
        <v>0</v>
      </c>
      <c r="AM728" s="409">
        <f t="shared" si="485"/>
        <v>0</v>
      </c>
      <c r="AN728" s="409">
        <v>0</v>
      </c>
      <c r="AO728" s="409">
        <v>0</v>
      </c>
      <c r="AP728" s="409">
        <f t="shared" si="486"/>
        <v>0</v>
      </c>
      <c r="AQ728" s="409">
        <f t="shared" si="506"/>
        <v>0</v>
      </c>
      <c r="AR728" s="409">
        <f t="shared" si="506"/>
        <v>0</v>
      </c>
      <c r="AS728" s="409">
        <f t="shared" si="487"/>
        <v>0</v>
      </c>
      <c r="AT728" s="409">
        <f t="shared" si="507"/>
        <v>0</v>
      </c>
      <c r="AU728" s="409">
        <f t="shared" si="507"/>
        <v>0</v>
      </c>
      <c r="AV728" s="409">
        <v>0</v>
      </c>
      <c r="AW728" s="409">
        <v>0</v>
      </c>
      <c r="AX728" s="409">
        <v>0</v>
      </c>
      <c r="AY728" s="409">
        <v>0</v>
      </c>
      <c r="AZ728" s="409">
        <f t="shared" si="491"/>
        <v>0</v>
      </c>
      <c r="BA728" s="409">
        <f t="shared" si="491"/>
        <v>0</v>
      </c>
    </row>
    <row r="729" spans="1:53" ht="24.75" hidden="1">
      <c r="A729" s="271"/>
      <c r="B729" s="78" t="str">
        <f t="shared" ref="B729:B793" si="508">+CONCATENATE(E729,F729,G729,H729,I729,J729,K729,L729)</f>
        <v>2610500052005234</v>
      </c>
      <c r="C729" s="445">
        <v>2023</v>
      </c>
      <c r="D729" s="406">
        <v>20</v>
      </c>
      <c r="E729" s="406">
        <v>2</v>
      </c>
      <c r="F729" s="406">
        <v>6</v>
      </c>
      <c r="G729" s="406">
        <v>10</v>
      </c>
      <c r="H729" s="445">
        <v>5000</v>
      </c>
      <c r="I729" s="445">
        <v>5200</v>
      </c>
      <c r="J729" s="445">
        <v>523</v>
      </c>
      <c r="K729" s="407">
        <v>4</v>
      </c>
      <c r="L729" s="407"/>
      <c r="M729" s="408" t="s">
        <v>268</v>
      </c>
      <c r="N729" s="409">
        <f>IFERROR(VLOOKUP($B729,[5]OAX!$B$51:$S$1085,13,0),0)</f>
        <v>0</v>
      </c>
      <c r="O729" s="409">
        <f>IFERROR(VLOOKUP($B729,[5]OAX!$B$51:$S$1085,14,0),0)</f>
        <v>0</v>
      </c>
      <c r="P729" s="409">
        <f t="shared" si="500"/>
        <v>0</v>
      </c>
      <c r="Q729" s="430" t="s">
        <v>59</v>
      </c>
      <c r="R729" s="411">
        <f>IFERROR(VLOOKUP($B729,[5]OAX!$B$51:$S$1085,17,0),0)</f>
        <v>0</v>
      </c>
      <c r="S729" s="411">
        <f>IFERROR(VLOOKUP($B729,[5]OAX!$B$51:$S$1085,18,0),0)</f>
        <v>0</v>
      </c>
      <c r="T729" s="409">
        <v>0</v>
      </c>
      <c r="U729" s="409">
        <v>0</v>
      </c>
      <c r="V729" s="409">
        <v>0</v>
      </c>
      <c r="W729" s="409">
        <v>0</v>
      </c>
      <c r="X729" s="409">
        <v>0</v>
      </c>
      <c r="Y729" s="409">
        <v>0</v>
      </c>
      <c r="Z729" s="409">
        <v>0</v>
      </c>
      <c r="AA729" s="409">
        <v>0</v>
      </c>
      <c r="AB729" s="409">
        <f t="shared" si="505"/>
        <v>0</v>
      </c>
      <c r="AC729" s="409">
        <f t="shared" si="505"/>
        <v>0</v>
      </c>
      <c r="AD729" s="409">
        <f t="shared" si="482"/>
        <v>0</v>
      </c>
      <c r="AE729" s="409">
        <v>0</v>
      </c>
      <c r="AF729" s="409">
        <v>0</v>
      </c>
      <c r="AG729" s="409">
        <f t="shared" si="483"/>
        <v>0</v>
      </c>
      <c r="AH729" s="409">
        <v>0</v>
      </c>
      <c r="AI729" s="409">
        <v>0</v>
      </c>
      <c r="AJ729" s="409">
        <f t="shared" si="484"/>
        <v>0</v>
      </c>
      <c r="AK729" s="409">
        <v>0</v>
      </c>
      <c r="AL729" s="409">
        <v>0</v>
      </c>
      <c r="AM729" s="409">
        <f t="shared" si="485"/>
        <v>0</v>
      </c>
      <c r="AN729" s="409">
        <v>0</v>
      </c>
      <c r="AO729" s="409">
        <v>0</v>
      </c>
      <c r="AP729" s="409">
        <f t="shared" si="486"/>
        <v>0</v>
      </c>
      <c r="AQ729" s="409">
        <f t="shared" si="506"/>
        <v>0</v>
      </c>
      <c r="AR729" s="409">
        <f t="shared" si="506"/>
        <v>0</v>
      </c>
      <c r="AS729" s="409">
        <f t="shared" si="487"/>
        <v>0</v>
      </c>
      <c r="AT729" s="409">
        <f t="shared" si="507"/>
        <v>0</v>
      </c>
      <c r="AU729" s="409">
        <f t="shared" si="507"/>
        <v>0</v>
      </c>
      <c r="AV729" s="409">
        <v>0</v>
      </c>
      <c r="AW729" s="409">
        <v>0</v>
      </c>
      <c r="AX729" s="409">
        <v>0</v>
      </c>
      <c r="AY729" s="409">
        <v>0</v>
      </c>
      <c r="AZ729" s="409">
        <f t="shared" si="491"/>
        <v>0</v>
      </c>
      <c r="BA729" s="409">
        <f t="shared" si="491"/>
        <v>0</v>
      </c>
    </row>
    <row r="730" spans="1:53" ht="24.75" hidden="1">
      <c r="A730" s="271"/>
      <c r="B730" s="78" t="str">
        <f t="shared" si="508"/>
        <v>2610500052005235</v>
      </c>
      <c r="C730" s="445">
        <v>2023</v>
      </c>
      <c r="D730" s="406">
        <v>20</v>
      </c>
      <c r="E730" s="406">
        <v>2</v>
      </c>
      <c r="F730" s="406">
        <v>6</v>
      </c>
      <c r="G730" s="406">
        <v>10</v>
      </c>
      <c r="H730" s="445">
        <v>5000</v>
      </c>
      <c r="I730" s="445">
        <v>5200</v>
      </c>
      <c r="J730" s="445">
        <v>523</v>
      </c>
      <c r="K730" s="407">
        <v>5</v>
      </c>
      <c r="L730" s="407"/>
      <c r="M730" s="408" t="s">
        <v>201</v>
      </c>
      <c r="N730" s="409">
        <f>IFERROR(VLOOKUP($B730,[5]OAX!$B$51:$S$1085,13,0),0)</f>
        <v>0</v>
      </c>
      <c r="O730" s="409">
        <f>IFERROR(VLOOKUP($B730,[5]OAX!$B$51:$S$1085,14,0),0)</f>
        <v>0</v>
      </c>
      <c r="P730" s="409">
        <f t="shared" si="500"/>
        <v>0</v>
      </c>
      <c r="Q730" s="430" t="s">
        <v>59</v>
      </c>
      <c r="R730" s="411">
        <f>IFERROR(VLOOKUP($B730,[5]OAX!$B$51:$S$1085,17,0),0)</f>
        <v>0</v>
      </c>
      <c r="S730" s="411">
        <f>IFERROR(VLOOKUP($B730,[5]OAX!$B$51:$S$1085,18,0),0)</f>
        <v>0</v>
      </c>
      <c r="T730" s="409">
        <v>0</v>
      </c>
      <c r="U730" s="409">
        <v>0</v>
      </c>
      <c r="V730" s="409">
        <v>0</v>
      </c>
      <c r="W730" s="409">
        <v>0</v>
      </c>
      <c r="X730" s="409">
        <v>0</v>
      </c>
      <c r="Y730" s="409">
        <v>0</v>
      </c>
      <c r="Z730" s="409">
        <v>0</v>
      </c>
      <c r="AA730" s="409">
        <v>0</v>
      </c>
      <c r="AB730" s="409">
        <f t="shared" si="505"/>
        <v>0</v>
      </c>
      <c r="AC730" s="409">
        <f t="shared" si="505"/>
        <v>0</v>
      </c>
      <c r="AD730" s="409">
        <f t="shared" si="482"/>
        <v>0</v>
      </c>
      <c r="AE730" s="409">
        <v>0</v>
      </c>
      <c r="AF730" s="409">
        <v>0</v>
      </c>
      <c r="AG730" s="409">
        <f t="shared" si="483"/>
        <v>0</v>
      </c>
      <c r="AH730" s="409">
        <v>0</v>
      </c>
      <c r="AI730" s="409">
        <v>0</v>
      </c>
      <c r="AJ730" s="409">
        <f t="shared" si="484"/>
        <v>0</v>
      </c>
      <c r="AK730" s="409">
        <v>0</v>
      </c>
      <c r="AL730" s="409">
        <v>0</v>
      </c>
      <c r="AM730" s="409">
        <f t="shared" si="485"/>
        <v>0</v>
      </c>
      <c r="AN730" s="409">
        <v>0</v>
      </c>
      <c r="AO730" s="409">
        <v>0</v>
      </c>
      <c r="AP730" s="409">
        <f t="shared" si="486"/>
        <v>0</v>
      </c>
      <c r="AQ730" s="409">
        <f t="shared" si="506"/>
        <v>0</v>
      </c>
      <c r="AR730" s="409">
        <f t="shared" si="506"/>
        <v>0</v>
      </c>
      <c r="AS730" s="409">
        <f t="shared" si="487"/>
        <v>0</v>
      </c>
      <c r="AT730" s="409">
        <f t="shared" si="507"/>
        <v>0</v>
      </c>
      <c r="AU730" s="409">
        <f t="shared" si="507"/>
        <v>0</v>
      </c>
      <c r="AV730" s="409">
        <v>0</v>
      </c>
      <c r="AW730" s="409">
        <v>0</v>
      </c>
      <c r="AX730" s="409">
        <v>0</v>
      </c>
      <c r="AY730" s="409">
        <v>0</v>
      </c>
      <c r="AZ730" s="409">
        <f t="shared" si="491"/>
        <v>0</v>
      </c>
      <c r="BA730" s="409">
        <f t="shared" si="491"/>
        <v>0</v>
      </c>
    </row>
    <row r="731" spans="1:53" ht="24.75" hidden="1">
      <c r="A731" s="271"/>
      <c r="B731" s="78" t="str">
        <f t="shared" si="508"/>
        <v>261050005200529</v>
      </c>
      <c r="C731" s="400">
        <v>2023</v>
      </c>
      <c r="D731" s="400">
        <v>20</v>
      </c>
      <c r="E731" s="400">
        <v>2</v>
      </c>
      <c r="F731" s="400">
        <v>6</v>
      </c>
      <c r="G731" s="400">
        <v>10</v>
      </c>
      <c r="H731" s="400">
        <v>5000</v>
      </c>
      <c r="I731" s="400">
        <v>5200</v>
      </c>
      <c r="J731" s="400">
        <v>529</v>
      </c>
      <c r="K731" s="401"/>
      <c r="L731" s="401"/>
      <c r="M731" s="482" t="s">
        <v>504</v>
      </c>
      <c r="N731" s="483">
        <f>+N732</f>
        <v>0</v>
      </c>
      <c r="O731" s="483">
        <f>+O732</f>
        <v>0</v>
      </c>
      <c r="P731" s="483">
        <f t="shared" si="500"/>
        <v>0</v>
      </c>
      <c r="Q731" s="491"/>
      <c r="R731" s="401"/>
      <c r="S731" s="401"/>
      <c r="T731" s="483">
        <f>+T732</f>
        <v>0</v>
      </c>
      <c r="U731" s="483">
        <f t="shared" ref="U731:AC731" si="509">+U732</f>
        <v>0</v>
      </c>
      <c r="V731" s="483">
        <f t="shared" si="509"/>
        <v>0</v>
      </c>
      <c r="W731" s="483">
        <f t="shared" si="509"/>
        <v>0</v>
      </c>
      <c r="X731" s="483">
        <f t="shared" si="509"/>
        <v>0</v>
      </c>
      <c r="Y731" s="483">
        <f t="shared" si="509"/>
        <v>0</v>
      </c>
      <c r="Z731" s="483">
        <f t="shared" si="509"/>
        <v>0</v>
      </c>
      <c r="AA731" s="483">
        <f t="shared" si="509"/>
        <v>0</v>
      </c>
      <c r="AB731" s="483">
        <f t="shared" si="509"/>
        <v>0</v>
      </c>
      <c r="AC731" s="483">
        <f t="shared" si="509"/>
        <v>0</v>
      </c>
      <c r="AD731" s="483">
        <f t="shared" si="482"/>
        <v>0</v>
      </c>
      <c r="AE731" s="483">
        <f>+AE732</f>
        <v>0</v>
      </c>
      <c r="AF731" s="483">
        <f>+AF732</f>
        <v>0</v>
      </c>
      <c r="AG731" s="483">
        <f t="shared" si="483"/>
        <v>0</v>
      </c>
      <c r="AH731" s="483">
        <f>+AH732</f>
        <v>0</v>
      </c>
      <c r="AI731" s="483">
        <f>+AI732</f>
        <v>0</v>
      </c>
      <c r="AJ731" s="483">
        <f t="shared" si="484"/>
        <v>0</v>
      </c>
      <c r="AK731" s="483">
        <f>+AK732</f>
        <v>0</v>
      </c>
      <c r="AL731" s="483">
        <f>+AL732</f>
        <v>0</v>
      </c>
      <c r="AM731" s="483">
        <f t="shared" si="485"/>
        <v>0</v>
      </c>
      <c r="AN731" s="483">
        <f>+AN732</f>
        <v>0</v>
      </c>
      <c r="AO731" s="483">
        <f>+AO732</f>
        <v>0</v>
      </c>
      <c r="AP731" s="483">
        <f t="shared" si="486"/>
        <v>0</v>
      </c>
      <c r="AQ731" s="483">
        <f>+AQ732</f>
        <v>0</v>
      </c>
      <c r="AR731" s="483">
        <f>+AR732</f>
        <v>0</v>
      </c>
      <c r="AS731" s="483">
        <f t="shared" si="487"/>
        <v>0</v>
      </c>
      <c r="AT731" s="483"/>
      <c r="AU731" s="483"/>
      <c r="AV731" s="483"/>
      <c r="AW731" s="483"/>
      <c r="AX731" s="483"/>
      <c r="AY731" s="483"/>
      <c r="AZ731" s="483"/>
      <c r="BA731" s="483"/>
    </row>
    <row r="732" spans="1:53" ht="24.75" hidden="1">
      <c r="A732" s="271"/>
      <c r="B732" s="78" t="str">
        <f t="shared" si="508"/>
        <v>2610500052005291</v>
      </c>
      <c r="C732" s="445">
        <v>2023</v>
      </c>
      <c r="D732" s="406">
        <v>20</v>
      </c>
      <c r="E732" s="406">
        <v>2</v>
      </c>
      <c r="F732" s="406">
        <v>6</v>
      </c>
      <c r="G732" s="406">
        <v>10</v>
      </c>
      <c r="H732" s="445">
        <v>5000</v>
      </c>
      <c r="I732" s="445">
        <v>5200</v>
      </c>
      <c r="J732" s="445">
        <v>529</v>
      </c>
      <c r="K732" s="407">
        <v>1</v>
      </c>
      <c r="L732" s="407"/>
      <c r="M732" s="408" t="s">
        <v>560</v>
      </c>
      <c r="N732" s="409">
        <f>IFERROR(VLOOKUP($B732,[5]OAX!$B$51:$S$1085,13,0),0)</f>
        <v>0</v>
      </c>
      <c r="O732" s="409">
        <f>IFERROR(VLOOKUP($B732,[5]OAX!$B$51:$S$1085,14,0),0)</f>
        <v>0</v>
      </c>
      <c r="P732" s="409">
        <f t="shared" si="500"/>
        <v>0</v>
      </c>
      <c r="Q732" s="430" t="s">
        <v>59</v>
      </c>
      <c r="R732" s="411">
        <f>IFERROR(VLOOKUP($B732,[5]OAX!$B$51:$S$1085,17,0),0)</f>
        <v>0</v>
      </c>
      <c r="S732" s="411">
        <f>IFERROR(VLOOKUP($B732,[5]OAX!$B$51:$S$1085,18,0),0)</f>
        <v>0</v>
      </c>
      <c r="T732" s="409">
        <v>0</v>
      </c>
      <c r="U732" s="409">
        <v>0</v>
      </c>
      <c r="V732" s="409">
        <v>0</v>
      </c>
      <c r="W732" s="409">
        <v>0</v>
      </c>
      <c r="X732" s="409">
        <v>0</v>
      </c>
      <c r="Y732" s="409">
        <v>0</v>
      </c>
      <c r="Z732" s="409">
        <v>0</v>
      </c>
      <c r="AA732" s="409">
        <v>0</v>
      </c>
      <c r="AB732" s="409">
        <f>N732+T732-X732</f>
        <v>0</v>
      </c>
      <c r="AC732" s="409">
        <f>O732+U732-Y732</f>
        <v>0</v>
      </c>
      <c r="AD732" s="409">
        <f t="shared" si="482"/>
        <v>0</v>
      </c>
      <c r="AE732" s="409">
        <v>0</v>
      </c>
      <c r="AF732" s="409">
        <v>0</v>
      </c>
      <c r="AG732" s="409">
        <f t="shared" si="483"/>
        <v>0</v>
      </c>
      <c r="AH732" s="409">
        <v>0</v>
      </c>
      <c r="AI732" s="409">
        <v>0</v>
      </c>
      <c r="AJ732" s="409">
        <f t="shared" si="484"/>
        <v>0</v>
      </c>
      <c r="AK732" s="409">
        <v>0</v>
      </c>
      <c r="AL732" s="409">
        <v>0</v>
      </c>
      <c r="AM732" s="409">
        <f t="shared" si="485"/>
        <v>0</v>
      </c>
      <c r="AN732" s="409">
        <v>0</v>
      </c>
      <c r="AO732" s="409">
        <v>0</v>
      </c>
      <c r="AP732" s="409">
        <f t="shared" si="486"/>
        <v>0</v>
      </c>
      <c r="AQ732" s="409">
        <f>AB732-AE732--AH732-AK732-AN732</f>
        <v>0</v>
      </c>
      <c r="AR732" s="409">
        <f>AC732-AF732--AI732-AL732-AO732</f>
        <v>0</v>
      </c>
      <c r="AS732" s="409">
        <f t="shared" si="487"/>
        <v>0</v>
      </c>
      <c r="AT732" s="409">
        <f>R732+V732-Z732</f>
        <v>0</v>
      </c>
      <c r="AU732" s="409">
        <f>S732+W732-AA732</f>
        <v>0</v>
      </c>
      <c r="AV732" s="409">
        <v>0</v>
      </c>
      <c r="AW732" s="409">
        <v>0</v>
      </c>
      <c r="AX732" s="409">
        <v>0</v>
      </c>
      <c r="AY732" s="409">
        <v>0</v>
      </c>
      <c r="AZ732" s="409">
        <f t="shared" si="491"/>
        <v>0</v>
      </c>
      <c r="BA732" s="409">
        <f t="shared" si="491"/>
        <v>0</v>
      </c>
    </row>
    <row r="733" spans="1:53" ht="24.75" hidden="1">
      <c r="A733" s="271"/>
      <c r="B733" s="78" t="str">
        <f t="shared" si="508"/>
        <v>261050005300</v>
      </c>
      <c r="C733" s="394">
        <v>2023</v>
      </c>
      <c r="D733" s="394">
        <v>20</v>
      </c>
      <c r="E733" s="394">
        <v>2</v>
      </c>
      <c r="F733" s="394">
        <v>6</v>
      </c>
      <c r="G733" s="394">
        <v>10</v>
      </c>
      <c r="H733" s="394">
        <v>5000</v>
      </c>
      <c r="I733" s="394">
        <v>5300</v>
      </c>
      <c r="J733" s="394"/>
      <c r="K733" s="395" t="s">
        <v>45</v>
      </c>
      <c r="L733" s="395"/>
      <c r="M733" s="439" t="s">
        <v>561</v>
      </c>
      <c r="N733" s="440">
        <f>+N734+N739</f>
        <v>0</v>
      </c>
      <c r="O733" s="440">
        <f>+O734+O739</f>
        <v>0</v>
      </c>
      <c r="P733" s="440">
        <f t="shared" si="500"/>
        <v>0</v>
      </c>
      <c r="Q733" s="490"/>
      <c r="R733" s="489"/>
      <c r="S733" s="489"/>
      <c r="T733" s="440">
        <f>+T734+T739</f>
        <v>0</v>
      </c>
      <c r="U733" s="440">
        <f t="shared" ref="U733:AC733" si="510">+U734+U739</f>
        <v>0</v>
      </c>
      <c r="V733" s="440">
        <f t="shared" si="510"/>
        <v>0</v>
      </c>
      <c r="W733" s="440">
        <f t="shared" si="510"/>
        <v>0</v>
      </c>
      <c r="X733" s="440">
        <f t="shared" si="510"/>
        <v>0</v>
      </c>
      <c r="Y733" s="440">
        <f t="shared" si="510"/>
        <v>0</v>
      </c>
      <c r="Z733" s="440">
        <f t="shared" si="510"/>
        <v>0</v>
      </c>
      <c r="AA733" s="440">
        <f t="shared" si="510"/>
        <v>0</v>
      </c>
      <c r="AB733" s="440">
        <f t="shared" si="510"/>
        <v>0</v>
      </c>
      <c r="AC733" s="440">
        <f t="shared" si="510"/>
        <v>0</v>
      </c>
      <c r="AD733" s="440">
        <f t="shared" si="482"/>
        <v>0</v>
      </c>
      <c r="AE733" s="440">
        <f>+AE734+AE739</f>
        <v>0</v>
      </c>
      <c r="AF733" s="440">
        <f>+AF734+AF739</f>
        <v>0</v>
      </c>
      <c r="AG733" s="440">
        <f t="shared" si="483"/>
        <v>0</v>
      </c>
      <c r="AH733" s="440">
        <f>+AH734+AH739</f>
        <v>0</v>
      </c>
      <c r="AI733" s="440">
        <f>+AI734+AI739</f>
        <v>0</v>
      </c>
      <c r="AJ733" s="440">
        <f t="shared" si="484"/>
        <v>0</v>
      </c>
      <c r="AK733" s="440">
        <f>+AK734+AK739</f>
        <v>0</v>
      </c>
      <c r="AL733" s="440">
        <f>+AL734+AL739</f>
        <v>0</v>
      </c>
      <c r="AM733" s="440">
        <f t="shared" si="485"/>
        <v>0</v>
      </c>
      <c r="AN733" s="440">
        <f>+AN734+AN739</f>
        <v>0</v>
      </c>
      <c r="AO733" s="440">
        <f>+AO734+AO739</f>
        <v>0</v>
      </c>
      <c r="AP733" s="440">
        <f t="shared" si="486"/>
        <v>0</v>
      </c>
      <c r="AQ733" s="440">
        <f>+AQ734+AQ739</f>
        <v>0</v>
      </c>
      <c r="AR733" s="440">
        <f>+AR734+AR739</f>
        <v>0</v>
      </c>
      <c r="AS733" s="440">
        <f t="shared" si="487"/>
        <v>0</v>
      </c>
      <c r="AT733" s="440"/>
      <c r="AU733" s="440"/>
      <c r="AV733" s="440"/>
      <c r="AW733" s="440"/>
      <c r="AX733" s="440"/>
      <c r="AY733" s="440"/>
      <c r="AZ733" s="440"/>
      <c r="BA733" s="440"/>
    </row>
    <row r="734" spans="1:53" ht="24.75" hidden="1">
      <c r="A734" s="271"/>
      <c r="B734" s="78" t="str">
        <f t="shared" si="508"/>
        <v>261050005300531</v>
      </c>
      <c r="C734" s="400">
        <v>2023</v>
      </c>
      <c r="D734" s="400">
        <v>20</v>
      </c>
      <c r="E734" s="400">
        <v>2</v>
      </c>
      <c r="F734" s="400">
        <v>6</v>
      </c>
      <c r="G734" s="400">
        <v>10</v>
      </c>
      <c r="H734" s="400">
        <v>5000</v>
      </c>
      <c r="I734" s="400">
        <v>5300</v>
      </c>
      <c r="J734" s="400">
        <v>531</v>
      </c>
      <c r="K734" s="401"/>
      <c r="L734" s="401"/>
      <c r="M734" s="482" t="s">
        <v>347</v>
      </c>
      <c r="N734" s="483">
        <f>SUM(N735:N738)</f>
        <v>0</v>
      </c>
      <c r="O734" s="483">
        <f>SUM(O735:O738)</f>
        <v>0</v>
      </c>
      <c r="P734" s="483">
        <f t="shared" si="500"/>
        <v>0</v>
      </c>
      <c r="Q734" s="491"/>
      <c r="R734" s="401"/>
      <c r="S734" s="401"/>
      <c r="T734" s="483">
        <f>SUM(T735:T738)</f>
        <v>0</v>
      </c>
      <c r="U734" s="483">
        <f t="shared" ref="U734:AC734" si="511">SUM(U735:U738)</f>
        <v>0</v>
      </c>
      <c r="V734" s="483">
        <f t="shared" si="511"/>
        <v>0</v>
      </c>
      <c r="W734" s="483">
        <f t="shared" si="511"/>
        <v>0</v>
      </c>
      <c r="X734" s="483">
        <f t="shared" si="511"/>
        <v>0</v>
      </c>
      <c r="Y734" s="483">
        <f t="shared" si="511"/>
        <v>0</v>
      </c>
      <c r="Z734" s="483">
        <f t="shared" si="511"/>
        <v>0</v>
      </c>
      <c r="AA734" s="483">
        <f t="shared" si="511"/>
        <v>0</v>
      </c>
      <c r="AB734" s="483">
        <f t="shared" si="511"/>
        <v>0</v>
      </c>
      <c r="AC734" s="483">
        <f t="shared" si="511"/>
        <v>0</v>
      </c>
      <c r="AD734" s="483">
        <f t="shared" si="482"/>
        <v>0</v>
      </c>
      <c r="AE734" s="483">
        <f>SUM(AE735:AE738)</f>
        <v>0</v>
      </c>
      <c r="AF734" s="483">
        <f>SUM(AF735:AF738)</f>
        <v>0</v>
      </c>
      <c r="AG734" s="483">
        <f t="shared" si="483"/>
        <v>0</v>
      </c>
      <c r="AH734" s="483">
        <f>SUM(AH735:AH738)</f>
        <v>0</v>
      </c>
      <c r="AI734" s="483">
        <f>SUM(AI735:AI738)</f>
        <v>0</v>
      </c>
      <c r="AJ734" s="483">
        <f t="shared" si="484"/>
        <v>0</v>
      </c>
      <c r="AK734" s="483">
        <f>SUM(AK735:AK738)</f>
        <v>0</v>
      </c>
      <c r="AL734" s="483">
        <f>SUM(AL735:AL738)</f>
        <v>0</v>
      </c>
      <c r="AM734" s="483">
        <f t="shared" si="485"/>
        <v>0</v>
      </c>
      <c r="AN734" s="483">
        <f>SUM(AN735:AN738)</f>
        <v>0</v>
      </c>
      <c r="AO734" s="483">
        <f>SUM(AO735:AO738)</f>
        <v>0</v>
      </c>
      <c r="AP734" s="483">
        <f t="shared" si="486"/>
        <v>0</v>
      </c>
      <c r="AQ734" s="483">
        <f>SUM(AQ735:AQ738)</f>
        <v>0</v>
      </c>
      <c r="AR734" s="483">
        <f>SUM(AR735:AR738)</f>
        <v>0</v>
      </c>
      <c r="AS734" s="483">
        <f t="shared" si="487"/>
        <v>0</v>
      </c>
      <c r="AT734" s="483"/>
      <c r="AU734" s="483"/>
      <c r="AV734" s="483"/>
      <c r="AW734" s="483"/>
      <c r="AX734" s="483"/>
      <c r="AY734" s="483"/>
      <c r="AZ734" s="483"/>
      <c r="BA734" s="483"/>
    </row>
    <row r="735" spans="1:53" ht="24.75" hidden="1">
      <c r="A735" s="271"/>
      <c r="B735" s="78" t="str">
        <f t="shared" si="508"/>
        <v>2610500053005311</v>
      </c>
      <c r="C735" s="445">
        <v>2023</v>
      </c>
      <c r="D735" s="406">
        <v>20</v>
      </c>
      <c r="E735" s="406">
        <v>2</v>
      </c>
      <c r="F735" s="406">
        <v>6</v>
      </c>
      <c r="G735" s="406">
        <v>10</v>
      </c>
      <c r="H735" s="445">
        <v>5000</v>
      </c>
      <c r="I735" s="445">
        <v>5300</v>
      </c>
      <c r="J735" s="445">
        <v>531</v>
      </c>
      <c r="K735" s="407">
        <v>1</v>
      </c>
      <c r="L735" s="407"/>
      <c r="M735" s="408" t="s">
        <v>562</v>
      </c>
      <c r="N735" s="409">
        <f>IFERROR(VLOOKUP($B735,[5]OAX!$B$51:$S$1085,13,0),0)</f>
        <v>0</v>
      </c>
      <c r="O735" s="409">
        <f>IFERROR(VLOOKUP($B735,[5]OAX!$B$51:$S$1085,14,0),0)</f>
        <v>0</v>
      </c>
      <c r="P735" s="409">
        <f t="shared" si="500"/>
        <v>0</v>
      </c>
      <c r="Q735" s="430" t="s">
        <v>59</v>
      </c>
      <c r="R735" s="411">
        <f>IFERROR(VLOOKUP($B735,[5]OAX!$B$51:$S$1085,17,0),0)</f>
        <v>0</v>
      </c>
      <c r="S735" s="411">
        <f>IFERROR(VLOOKUP($B735,[5]OAX!$B$51:$S$1085,18,0),0)</f>
        <v>0</v>
      </c>
      <c r="T735" s="409">
        <v>0</v>
      </c>
      <c r="U735" s="409">
        <v>0</v>
      </c>
      <c r="V735" s="409">
        <v>0</v>
      </c>
      <c r="W735" s="409">
        <v>0</v>
      </c>
      <c r="X735" s="409">
        <v>0</v>
      </c>
      <c r="Y735" s="409">
        <v>0</v>
      </c>
      <c r="Z735" s="409">
        <v>0</v>
      </c>
      <c r="AA735" s="409">
        <v>0</v>
      </c>
      <c r="AB735" s="409">
        <f t="shared" ref="AB735:AC738" si="512">N735+T735-X735</f>
        <v>0</v>
      </c>
      <c r="AC735" s="409">
        <f t="shared" si="512"/>
        <v>0</v>
      </c>
      <c r="AD735" s="409">
        <f t="shared" si="482"/>
        <v>0</v>
      </c>
      <c r="AE735" s="409">
        <v>0</v>
      </c>
      <c r="AF735" s="409">
        <v>0</v>
      </c>
      <c r="AG735" s="409">
        <f t="shared" si="483"/>
        <v>0</v>
      </c>
      <c r="AH735" s="409">
        <v>0</v>
      </c>
      <c r="AI735" s="409">
        <v>0</v>
      </c>
      <c r="AJ735" s="409">
        <f t="shared" si="484"/>
        <v>0</v>
      </c>
      <c r="AK735" s="409">
        <v>0</v>
      </c>
      <c r="AL735" s="409">
        <v>0</v>
      </c>
      <c r="AM735" s="409">
        <f t="shared" si="485"/>
        <v>0</v>
      </c>
      <c r="AN735" s="409">
        <v>0</v>
      </c>
      <c r="AO735" s="409">
        <v>0</v>
      </c>
      <c r="AP735" s="409">
        <f t="shared" si="486"/>
        <v>0</v>
      </c>
      <c r="AQ735" s="409">
        <f t="shared" ref="AQ735:AR738" si="513">AB735-AE735--AH735-AK735-AN735</f>
        <v>0</v>
      </c>
      <c r="AR735" s="409">
        <f t="shared" si="513"/>
        <v>0</v>
      </c>
      <c r="AS735" s="409">
        <f t="shared" si="487"/>
        <v>0</v>
      </c>
      <c r="AT735" s="409">
        <f t="shared" ref="AT735:AU738" si="514">R735+V735-Z735</f>
        <v>0</v>
      </c>
      <c r="AU735" s="409">
        <f t="shared" si="514"/>
        <v>0</v>
      </c>
      <c r="AV735" s="409">
        <v>0</v>
      </c>
      <c r="AW735" s="409">
        <v>0</v>
      </c>
      <c r="AX735" s="409">
        <v>0</v>
      </c>
      <c r="AY735" s="409">
        <v>0</v>
      </c>
      <c r="AZ735" s="409">
        <f t="shared" si="491"/>
        <v>0</v>
      </c>
      <c r="BA735" s="409">
        <f t="shared" si="491"/>
        <v>0</v>
      </c>
    </row>
    <row r="736" spans="1:53" ht="24.75" hidden="1">
      <c r="A736" s="271"/>
      <c r="B736" s="78" t="str">
        <f t="shared" si="508"/>
        <v>2610500053005312</v>
      </c>
      <c r="C736" s="445">
        <v>2023</v>
      </c>
      <c r="D736" s="406">
        <v>20</v>
      </c>
      <c r="E736" s="406">
        <v>2</v>
      </c>
      <c r="F736" s="406">
        <v>6</v>
      </c>
      <c r="G736" s="406">
        <v>10</v>
      </c>
      <c r="H736" s="445">
        <v>5000</v>
      </c>
      <c r="I736" s="445">
        <v>5300</v>
      </c>
      <c r="J736" s="445">
        <v>531</v>
      </c>
      <c r="K736" s="407">
        <v>2</v>
      </c>
      <c r="L736" s="407"/>
      <c r="M736" s="408" t="s">
        <v>563</v>
      </c>
      <c r="N736" s="409">
        <f>IFERROR(VLOOKUP($B736,[5]OAX!$B$51:$S$1085,13,0),0)</f>
        <v>0</v>
      </c>
      <c r="O736" s="409">
        <f>IFERROR(VLOOKUP($B736,[5]OAX!$B$51:$S$1085,14,0),0)</f>
        <v>0</v>
      </c>
      <c r="P736" s="409">
        <f t="shared" si="500"/>
        <v>0</v>
      </c>
      <c r="Q736" s="430" t="s">
        <v>59</v>
      </c>
      <c r="R736" s="411">
        <f>IFERROR(VLOOKUP($B736,[5]OAX!$B$51:$S$1085,17,0),0)</f>
        <v>0</v>
      </c>
      <c r="S736" s="411">
        <f>IFERROR(VLOOKUP($B736,[5]OAX!$B$51:$S$1085,18,0),0)</f>
        <v>0</v>
      </c>
      <c r="T736" s="409">
        <v>0</v>
      </c>
      <c r="U736" s="409">
        <v>0</v>
      </c>
      <c r="V736" s="409">
        <v>0</v>
      </c>
      <c r="W736" s="409">
        <v>0</v>
      </c>
      <c r="X736" s="409">
        <v>0</v>
      </c>
      <c r="Y736" s="409">
        <v>0</v>
      </c>
      <c r="Z736" s="409">
        <v>0</v>
      </c>
      <c r="AA736" s="409">
        <v>0</v>
      </c>
      <c r="AB736" s="409">
        <f t="shared" si="512"/>
        <v>0</v>
      </c>
      <c r="AC736" s="409">
        <f t="shared" si="512"/>
        <v>0</v>
      </c>
      <c r="AD736" s="409">
        <f t="shared" si="482"/>
        <v>0</v>
      </c>
      <c r="AE736" s="409">
        <v>0</v>
      </c>
      <c r="AF736" s="409">
        <v>0</v>
      </c>
      <c r="AG736" s="409">
        <f t="shared" si="483"/>
        <v>0</v>
      </c>
      <c r="AH736" s="409">
        <v>0</v>
      </c>
      <c r="AI736" s="409">
        <v>0</v>
      </c>
      <c r="AJ736" s="409">
        <f t="shared" si="484"/>
        <v>0</v>
      </c>
      <c r="AK736" s="409">
        <v>0</v>
      </c>
      <c r="AL736" s="409">
        <v>0</v>
      </c>
      <c r="AM736" s="409">
        <f t="shared" si="485"/>
        <v>0</v>
      </c>
      <c r="AN736" s="409">
        <v>0</v>
      </c>
      <c r="AO736" s="409">
        <v>0</v>
      </c>
      <c r="AP736" s="409">
        <f t="shared" si="486"/>
        <v>0</v>
      </c>
      <c r="AQ736" s="409">
        <f t="shared" si="513"/>
        <v>0</v>
      </c>
      <c r="AR736" s="409">
        <f t="shared" si="513"/>
        <v>0</v>
      </c>
      <c r="AS736" s="409">
        <f t="shared" si="487"/>
        <v>0</v>
      </c>
      <c r="AT736" s="409">
        <f t="shared" si="514"/>
        <v>0</v>
      </c>
      <c r="AU736" s="409">
        <f t="shared" si="514"/>
        <v>0</v>
      </c>
      <c r="AV736" s="409">
        <v>0</v>
      </c>
      <c r="AW736" s="409">
        <v>0</v>
      </c>
      <c r="AX736" s="409">
        <v>0</v>
      </c>
      <c r="AY736" s="409">
        <v>0</v>
      </c>
      <c r="AZ736" s="409">
        <f t="shared" si="491"/>
        <v>0</v>
      </c>
      <c r="BA736" s="409">
        <f t="shared" si="491"/>
        <v>0</v>
      </c>
    </row>
    <row r="737" spans="1:53" ht="24.75" hidden="1">
      <c r="A737" s="271"/>
      <c r="B737" s="78" t="str">
        <f t="shared" si="508"/>
        <v>2610500053005313</v>
      </c>
      <c r="C737" s="445">
        <v>2023</v>
      </c>
      <c r="D737" s="406">
        <v>20</v>
      </c>
      <c r="E737" s="406">
        <v>2</v>
      </c>
      <c r="F737" s="406">
        <v>6</v>
      </c>
      <c r="G737" s="406">
        <v>10</v>
      </c>
      <c r="H737" s="445">
        <v>5000</v>
      </c>
      <c r="I737" s="445">
        <v>5300</v>
      </c>
      <c r="J737" s="445">
        <v>531</v>
      </c>
      <c r="K737" s="407">
        <v>3</v>
      </c>
      <c r="L737" s="407"/>
      <c r="M737" s="408" t="s">
        <v>564</v>
      </c>
      <c r="N737" s="409">
        <f>IFERROR(VLOOKUP($B737,[5]OAX!$B$51:$S$1085,13,0),0)</f>
        <v>0</v>
      </c>
      <c r="O737" s="409">
        <f>IFERROR(VLOOKUP($B737,[5]OAX!$B$51:$S$1085,14,0),0)</f>
        <v>0</v>
      </c>
      <c r="P737" s="409">
        <f t="shared" si="500"/>
        <v>0</v>
      </c>
      <c r="Q737" s="430" t="s">
        <v>59</v>
      </c>
      <c r="R737" s="411">
        <f>IFERROR(VLOOKUP($B737,[5]OAX!$B$51:$S$1085,17,0),0)</f>
        <v>0</v>
      </c>
      <c r="S737" s="411">
        <f>IFERROR(VLOOKUP($B737,[5]OAX!$B$51:$S$1085,18,0),0)</f>
        <v>0</v>
      </c>
      <c r="T737" s="409">
        <v>0</v>
      </c>
      <c r="U737" s="409">
        <v>0</v>
      </c>
      <c r="V737" s="409">
        <v>0</v>
      </c>
      <c r="W737" s="409">
        <v>0</v>
      </c>
      <c r="X737" s="409">
        <v>0</v>
      </c>
      <c r="Y737" s="409">
        <v>0</v>
      </c>
      <c r="Z737" s="409">
        <v>0</v>
      </c>
      <c r="AA737" s="409">
        <v>0</v>
      </c>
      <c r="AB737" s="409">
        <f t="shared" si="512"/>
        <v>0</v>
      </c>
      <c r="AC737" s="409">
        <f t="shared" si="512"/>
        <v>0</v>
      </c>
      <c r="AD737" s="409">
        <f t="shared" si="482"/>
        <v>0</v>
      </c>
      <c r="AE737" s="409">
        <v>0</v>
      </c>
      <c r="AF737" s="409">
        <v>0</v>
      </c>
      <c r="AG737" s="409">
        <f t="shared" si="483"/>
        <v>0</v>
      </c>
      <c r="AH737" s="409">
        <v>0</v>
      </c>
      <c r="AI737" s="409">
        <v>0</v>
      </c>
      <c r="AJ737" s="409">
        <f t="shared" si="484"/>
        <v>0</v>
      </c>
      <c r="AK737" s="409">
        <v>0</v>
      </c>
      <c r="AL737" s="409">
        <v>0</v>
      </c>
      <c r="AM737" s="409">
        <f t="shared" si="485"/>
        <v>0</v>
      </c>
      <c r="AN737" s="409">
        <v>0</v>
      </c>
      <c r="AO737" s="409">
        <v>0</v>
      </c>
      <c r="AP737" s="409">
        <f t="shared" si="486"/>
        <v>0</v>
      </c>
      <c r="AQ737" s="409">
        <f t="shared" si="513"/>
        <v>0</v>
      </c>
      <c r="AR737" s="409">
        <f t="shared" si="513"/>
        <v>0</v>
      </c>
      <c r="AS737" s="409">
        <f t="shared" si="487"/>
        <v>0</v>
      </c>
      <c r="AT737" s="409">
        <f t="shared" si="514"/>
        <v>0</v>
      </c>
      <c r="AU737" s="409">
        <f t="shared" si="514"/>
        <v>0</v>
      </c>
      <c r="AV737" s="409">
        <v>0</v>
      </c>
      <c r="AW737" s="409">
        <v>0</v>
      </c>
      <c r="AX737" s="409">
        <v>0</v>
      </c>
      <c r="AY737" s="409">
        <v>0</v>
      </c>
      <c r="AZ737" s="409">
        <f t="shared" si="491"/>
        <v>0</v>
      </c>
      <c r="BA737" s="409">
        <f t="shared" si="491"/>
        <v>0</v>
      </c>
    </row>
    <row r="738" spans="1:53" ht="24.75" hidden="1">
      <c r="A738" s="271"/>
      <c r="B738" s="78" t="str">
        <f t="shared" si="508"/>
        <v>2610500053005314</v>
      </c>
      <c r="C738" s="445">
        <v>2023</v>
      </c>
      <c r="D738" s="406">
        <v>20</v>
      </c>
      <c r="E738" s="406">
        <v>2</v>
      </c>
      <c r="F738" s="406">
        <v>6</v>
      </c>
      <c r="G738" s="406">
        <v>10</v>
      </c>
      <c r="H738" s="445">
        <v>5000</v>
      </c>
      <c r="I738" s="445">
        <v>5300</v>
      </c>
      <c r="J738" s="445">
        <v>531</v>
      </c>
      <c r="K738" s="407">
        <v>4</v>
      </c>
      <c r="L738" s="407"/>
      <c r="M738" s="408" t="s">
        <v>565</v>
      </c>
      <c r="N738" s="409">
        <f>IFERROR(VLOOKUP($B738,[5]OAX!$B$51:$S$1085,13,0),0)</f>
        <v>0</v>
      </c>
      <c r="O738" s="409">
        <f>IFERROR(VLOOKUP($B738,[5]OAX!$B$51:$S$1085,14,0),0)</f>
        <v>0</v>
      </c>
      <c r="P738" s="409">
        <f t="shared" si="500"/>
        <v>0</v>
      </c>
      <c r="Q738" s="430" t="s">
        <v>59</v>
      </c>
      <c r="R738" s="411">
        <f>IFERROR(VLOOKUP($B738,[5]OAX!$B$51:$S$1085,17,0),0)</f>
        <v>0</v>
      </c>
      <c r="S738" s="411">
        <f>IFERROR(VLOOKUP($B738,[5]OAX!$B$51:$S$1085,18,0),0)</f>
        <v>0</v>
      </c>
      <c r="T738" s="409">
        <v>0</v>
      </c>
      <c r="U738" s="409">
        <v>0</v>
      </c>
      <c r="V738" s="409">
        <v>0</v>
      </c>
      <c r="W738" s="409">
        <v>0</v>
      </c>
      <c r="X738" s="409">
        <v>0</v>
      </c>
      <c r="Y738" s="409">
        <v>0</v>
      </c>
      <c r="Z738" s="409">
        <v>0</v>
      </c>
      <c r="AA738" s="409">
        <v>0</v>
      </c>
      <c r="AB738" s="409">
        <f t="shared" si="512"/>
        <v>0</v>
      </c>
      <c r="AC738" s="409">
        <f t="shared" si="512"/>
        <v>0</v>
      </c>
      <c r="AD738" s="409">
        <f t="shared" si="482"/>
        <v>0</v>
      </c>
      <c r="AE738" s="409">
        <v>0</v>
      </c>
      <c r="AF738" s="409">
        <v>0</v>
      </c>
      <c r="AG738" s="409">
        <f t="shared" si="483"/>
        <v>0</v>
      </c>
      <c r="AH738" s="409">
        <v>0</v>
      </c>
      <c r="AI738" s="409">
        <v>0</v>
      </c>
      <c r="AJ738" s="409">
        <f t="shared" si="484"/>
        <v>0</v>
      </c>
      <c r="AK738" s="409">
        <v>0</v>
      </c>
      <c r="AL738" s="409">
        <v>0</v>
      </c>
      <c r="AM738" s="409">
        <f t="shared" si="485"/>
        <v>0</v>
      </c>
      <c r="AN738" s="409">
        <v>0</v>
      </c>
      <c r="AO738" s="409">
        <v>0</v>
      </c>
      <c r="AP738" s="409">
        <f t="shared" si="486"/>
        <v>0</v>
      </c>
      <c r="AQ738" s="409">
        <f t="shared" si="513"/>
        <v>0</v>
      </c>
      <c r="AR738" s="409">
        <f t="shared" si="513"/>
        <v>0</v>
      </c>
      <c r="AS738" s="409">
        <f t="shared" si="487"/>
        <v>0</v>
      </c>
      <c r="AT738" s="409">
        <f t="shared" si="514"/>
        <v>0</v>
      </c>
      <c r="AU738" s="409">
        <f t="shared" si="514"/>
        <v>0</v>
      </c>
      <c r="AV738" s="409">
        <v>0</v>
      </c>
      <c r="AW738" s="409">
        <v>0</v>
      </c>
      <c r="AX738" s="409">
        <v>0</v>
      </c>
      <c r="AY738" s="409">
        <v>0</v>
      </c>
      <c r="AZ738" s="409">
        <f t="shared" si="491"/>
        <v>0</v>
      </c>
      <c r="BA738" s="409">
        <f t="shared" si="491"/>
        <v>0</v>
      </c>
    </row>
    <row r="739" spans="1:53" ht="24.75" hidden="1">
      <c r="A739" s="271"/>
      <c r="B739" s="78" t="str">
        <f t="shared" si="508"/>
        <v>261050005300532</v>
      </c>
      <c r="C739" s="400">
        <v>2023</v>
      </c>
      <c r="D739" s="400">
        <v>20</v>
      </c>
      <c r="E739" s="400">
        <v>2</v>
      </c>
      <c r="F739" s="400">
        <v>6</v>
      </c>
      <c r="G739" s="400">
        <v>10</v>
      </c>
      <c r="H739" s="401">
        <v>5000</v>
      </c>
      <c r="I739" s="401">
        <v>5300</v>
      </c>
      <c r="J739" s="401">
        <v>532</v>
      </c>
      <c r="K739" s="401"/>
      <c r="L739" s="401"/>
      <c r="M739" s="482" t="s">
        <v>566</v>
      </c>
      <c r="N739" s="483">
        <f>+N740</f>
        <v>0</v>
      </c>
      <c r="O739" s="483">
        <f>+O740</f>
        <v>0</v>
      </c>
      <c r="P739" s="483">
        <f t="shared" si="500"/>
        <v>0</v>
      </c>
      <c r="Q739" s="491"/>
      <c r="R739" s="401"/>
      <c r="S739" s="401"/>
      <c r="T739" s="483">
        <f>+T740</f>
        <v>0</v>
      </c>
      <c r="U739" s="483">
        <f t="shared" ref="U739:AC739" si="515">+U740</f>
        <v>0</v>
      </c>
      <c r="V739" s="483">
        <f t="shared" si="515"/>
        <v>0</v>
      </c>
      <c r="W739" s="483">
        <f t="shared" si="515"/>
        <v>0</v>
      </c>
      <c r="X739" s="483">
        <f t="shared" si="515"/>
        <v>0</v>
      </c>
      <c r="Y739" s="483">
        <f t="shared" si="515"/>
        <v>0</v>
      </c>
      <c r="Z739" s="483">
        <f t="shared" si="515"/>
        <v>0</v>
      </c>
      <c r="AA739" s="483">
        <f t="shared" si="515"/>
        <v>0</v>
      </c>
      <c r="AB739" s="483">
        <f t="shared" si="515"/>
        <v>0</v>
      </c>
      <c r="AC739" s="483">
        <f t="shared" si="515"/>
        <v>0</v>
      </c>
      <c r="AD739" s="483">
        <f t="shared" si="482"/>
        <v>0</v>
      </c>
      <c r="AE739" s="483">
        <f>+AE740</f>
        <v>0</v>
      </c>
      <c r="AF739" s="483">
        <f>+AF740</f>
        <v>0</v>
      </c>
      <c r="AG739" s="483">
        <f t="shared" si="483"/>
        <v>0</v>
      </c>
      <c r="AH739" s="483">
        <f>+AH740</f>
        <v>0</v>
      </c>
      <c r="AI739" s="483">
        <f>+AI740</f>
        <v>0</v>
      </c>
      <c r="AJ739" s="483">
        <f t="shared" si="484"/>
        <v>0</v>
      </c>
      <c r="AK739" s="483">
        <f>+AK740</f>
        <v>0</v>
      </c>
      <c r="AL739" s="483">
        <f>+AL740</f>
        <v>0</v>
      </c>
      <c r="AM739" s="483">
        <f t="shared" si="485"/>
        <v>0</v>
      </c>
      <c r="AN739" s="483">
        <f>+AN740</f>
        <v>0</v>
      </c>
      <c r="AO739" s="483">
        <f>+AO740</f>
        <v>0</v>
      </c>
      <c r="AP739" s="483">
        <f t="shared" si="486"/>
        <v>0</v>
      </c>
      <c r="AQ739" s="483">
        <f>+AQ740</f>
        <v>0</v>
      </c>
      <c r="AR739" s="483">
        <f>+AR740</f>
        <v>0</v>
      </c>
      <c r="AS739" s="483">
        <f t="shared" si="487"/>
        <v>0</v>
      </c>
      <c r="AT739" s="483"/>
      <c r="AU739" s="483"/>
      <c r="AV739" s="483"/>
      <c r="AW739" s="483"/>
      <c r="AX739" s="483"/>
      <c r="AY739" s="483"/>
      <c r="AZ739" s="483"/>
      <c r="BA739" s="483"/>
    </row>
    <row r="740" spans="1:53" ht="24.75" hidden="1">
      <c r="A740" s="271"/>
      <c r="B740" s="78" t="str">
        <f t="shared" si="508"/>
        <v>2610500053005321</v>
      </c>
      <c r="C740" s="445">
        <v>2023</v>
      </c>
      <c r="D740" s="406">
        <v>20</v>
      </c>
      <c r="E740" s="406">
        <v>2</v>
      </c>
      <c r="F740" s="406">
        <v>6</v>
      </c>
      <c r="G740" s="406">
        <v>10</v>
      </c>
      <c r="H740" s="445">
        <v>5000</v>
      </c>
      <c r="I740" s="445">
        <v>5300</v>
      </c>
      <c r="J740" s="445">
        <v>532</v>
      </c>
      <c r="K740" s="407">
        <v>1</v>
      </c>
      <c r="L740" s="407"/>
      <c r="M740" s="408" t="s">
        <v>567</v>
      </c>
      <c r="N740" s="409">
        <f>IFERROR(VLOOKUP($B740,[5]OAX!$B$51:$S$1085,13,0),0)</f>
        <v>0</v>
      </c>
      <c r="O740" s="409">
        <f>IFERROR(VLOOKUP($B740,[5]OAX!$B$51:$S$1085,14,0),0)</f>
        <v>0</v>
      </c>
      <c r="P740" s="409">
        <f t="shared" si="500"/>
        <v>0</v>
      </c>
      <c r="Q740" s="430" t="s">
        <v>59</v>
      </c>
      <c r="R740" s="411">
        <f>IFERROR(VLOOKUP($B740,[5]OAX!$B$51:$S$1085,17,0),0)</f>
        <v>0</v>
      </c>
      <c r="S740" s="411">
        <f>IFERROR(VLOOKUP($B740,[5]OAX!$B$51:$S$1085,18,0),0)</f>
        <v>0</v>
      </c>
      <c r="T740" s="409">
        <v>0</v>
      </c>
      <c r="U740" s="409">
        <v>0</v>
      </c>
      <c r="V740" s="409">
        <v>0</v>
      </c>
      <c r="W740" s="409">
        <v>0</v>
      </c>
      <c r="X740" s="409">
        <v>0</v>
      </c>
      <c r="Y740" s="409">
        <v>0</v>
      </c>
      <c r="Z740" s="409">
        <v>0</v>
      </c>
      <c r="AA740" s="409">
        <v>0</v>
      </c>
      <c r="AB740" s="409">
        <f>N740+T740-X740</f>
        <v>0</v>
      </c>
      <c r="AC740" s="409">
        <f>O740+U740-Y740</f>
        <v>0</v>
      </c>
      <c r="AD740" s="409">
        <f t="shared" si="482"/>
        <v>0</v>
      </c>
      <c r="AE740" s="409">
        <v>0</v>
      </c>
      <c r="AF740" s="409">
        <v>0</v>
      </c>
      <c r="AG740" s="409">
        <f t="shared" si="483"/>
        <v>0</v>
      </c>
      <c r="AH740" s="409">
        <v>0</v>
      </c>
      <c r="AI740" s="409">
        <v>0</v>
      </c>
      <c r="AJ740" s="409">
        <f t="shared" si="484"/>
        <v>0</v>
      </c>
      <c r="AK740" s="409">
        <v>0</v>
      </c>
      <c r="AL740" s="409">
        <v>0</v>
      </c>
      <c r="AM740" s="409">
        <f t="shared" si="485"/>
        <v>0</v>
      </c>
      <c r="AN740" s="409">
        <v>0</v>
      </c>
      <c r="AO740" s="409">
        <v>0</v>
      </c>
      <c r="AP740" s="409">
        <f t="shared" si="486"/>
        <v>0</v>
      </c>
      <c r="AQ740" s="409">
        <f>AB740-AE740--AH740-AK740-AN740</f>
        <v>0</v>
      </c>
      <c r="AR740" s="409">
        <f>AC740-AF740--AI740-AL740-AO740</f>
        <v>0</v>
      </c>
      <c r="AS740" s="409">
        <f t="shared" si="487"/>
        <v>0</v>
      </c>
      <c r="AT740" s="409">
        <f>R740+V740-Z740</f>
        <v>0</v>
      </c>
      <c r="AU740" s="409">
        <f>S740+W740-AA740</f>
        <v>0</v>
      </c>
      <c r="AV740" s="409">
        <v>0</v>
      </c>
      <c r="AW740" s="409">
        <v>0</v>
      </c>
      <c r="AX740" s="409">
        <v>0</v>
      </c>
      <c r="AY740" s="409">
        <v>0</v>
      </c>
      <c r="AZ740" s="409">
        <f t="shared" si="491"/>
        <v>0</v>
      </c>
      <c r="BA740" s="409">
        <f t="shared" si="491"/>
        <v>0</v>
      </c>
    </row>
    <row r="741" spans="1:53" ht="24.75" hidden="1">
      <c r="A741" s="271"/>
      <c r="B741" s="78" t="str">
        <f t="shared" si="508"/>
        <v>261050005600</v>
      </c>
      <c r="C741" s="394">
        <v>2023</v>
      </c>
      <c r="D741" s="394">
        <v>20</v>
      </c>
      <c r="E741" s="394">
        <v>2</v>
      </c>
      <c r="F741" s="394">
        <v>6</v>
      </c>
      <c r="G741" s="394">
        <v>10</v>
      </c>
      <c r="H741" s="394">
        <v>5000</v>
      </c>
      <c r="I741" s="394">
        <v>5600</v>
      </c>
      <c r="J741" s="394"/>
      <c r="K741" s="395" t="s">
        <v>45</v>
      </c>
      <c r="L741" s="395"/>
      <c r="M741" s="439" t="s">
        <v>515</v>
      </c>
      <c r="N741" s="440">
        <f>+N742</f>
        <v>0</v>
      </c>
      <c r="O741" s="440">
        <f>+O742</f>
        <v>0</v>
      </c>
      <c r="P741" s="440">
        <f t="shared" si="500"/>
        <v>0</v>
      </c>
      <c r="Q741" s="490"/>
      <c r="R741" s="489"/>
      <c r="S741" s="489"/>
      <c r="T741" s="440">
        <f>+T742</f>
        <v>0</v>
      </c>
      <c r="U741" s="440">
        <f t="shared" ref="U741:AC741" si="516">+U742</f>
        <v>0</v>
      </c>
      <c r="V741" s="440">
        <f t="shared" si="516"/>
        <v>0</v>
      </c>
      <c r="W741" s="440">
        <f t="shared" si="516"/>
        <v>0</v>
      </c>
      <c r="X741" s="440">
        <f t="shared" si="516"/>
        <v>0</v>
      </c>
      <c r="Y741" s="440">
        <f t="shared" si="516"/>
        <v>0</v>
      </c>
      <c r="Z741" s="440">
        <f t="shared" si="516"/>
        <v>0</v>
      </c>
      <c r="AA741" s="440">
        <f t="shared" si="516"/>
        <v>0</v>
      </c>
      <c r="AB741" s="440">
        <f t="shared" si="516"/>
        <v>0</v>
      </c>
      <c r="AC741" s="440">
        <f t="shared" si="516"/>
        <v>0</v>
      </c>
      <c r="AD741" s="440">
        <f t="shared" si="482"/>
        <v>0</v>
      </c>
      <c r="AE741" s="440">
        <f>+AE742</f>
        <v>0</v>
      </c>
      <c r="AF741" s="440">
        <f>+AF742</f>
        <v>0</v>
      </c>
      <c r="AG741" s="440">
        <f t="shared" si="483"/>
        <v>0</v>
      </c>
      <c r="AH741" s="440">
        <f>+AH742</f>
        <v>0</v>
      </c>
      <c r="AI741" s="440">
        <f>+AI742</f>
        <v>0</v>
      </c>
      <c r="AJ741" s="440">
        <f t="shared" si="484"/>
        <v>0</v>
      </c>
      <c r="AK741" s="440">
        <f>+AK742</f>
        <v>0</v>
      </c>
      <c r="AL741" s="440">
        <f>+AL742</f>
        <v>0</v>
      </c>
      <c r="AM741" s="440">
        <f t="shared" si="485"/>
        <v>0</v>
      </c>
      <c r="AN741" s="440">
        <f>+AN742</f>
        <v>0</v>
      </c>
      <c r="AO741" s="440">
        <f>+AO742</f>
        <v>0</v>
      </c>
      <c r="AP741" s="440">
        <f t="shared" si="486"/>
        <v>0</v>
      </c>
      <c r="AQ741" s="440">
        <f>+AQ742</f>
        <v>0</v>
      </c>
      <c r="AR741" s="440">
        <f>+AR742</f>
        <v>0</v>
      </c>
      <c r="AS741" s="440">
        <f t="shared" si="487"/>
        <v>0</v>
      </c>
      <c r="AT741" s="440"/>
      <c r="AU741" s="440"/>
      <c r="AV741" s="440"/>
      <c r="AW741" s="440"/>
      <c r="AX741" s="440"/>
      <c r="AY741" s="440"/>
      <c r="AZ741" s="440"/>
      <c r="BA741" s="440"/>
    </row>
    <row r="742" spans="1:53" ht="24.75" hidden="1">
      <c r="A742" s="271"/>
      <c r="B742" s="78" t="str">
        <f t="shared" si="508"/>
        <v>261050005600565</v>
      </c>
      <c r="C742" s="400">
        <v>2023</v>
      </c>
      <c r="D742" s="400">
        <v>20</v>
      </c>
      <c r="E742" s="400">
        <v>2</v>
      </c>
      <c r="F742" s="400">
        <v>6</v>
      </c>
      <c r="G742" s="400">
        <v>10</v>
      </c>
      <c r="H742" s="400">
        <v>5000</v>
      </c>
      <c r="I742" s="400">
        <v>5600</v>
      </c>
      <c r="J742" s="400">
        <v>565</v>
      </c>
      <c r="K742" s="400"/>
      <c r="L742" s="400"/>
      <c r="M742" s="482" t="s">
        <v>215</v>
      </c>
      <c r="N742" s="483">
        <f>SUM(N743:N745)</f>
        <v>0</v>
      </c>
      <c r="O742" s="483">
        <f>SUM(O743:O745)</f>
        <v>0</v>
      </c>
      <c r="P742" s="483">
        <f t="shared" si="500"/>
        <v>0</v>
      </c>
      <c r="Q742" s="491"/>
      <c r="R742" s="401"/>
      <c r="S742" s="401"/>
      <c r="T742" s="483">
        <f>SUM(T743:T745)</f>
        <v>0</v>
      </c>
      <c r="U742" s="483">
        <f t="shared" ref="U742:AC742" si="517">SUM(U743:U745)</f>
        <v>0</v>
      </c>
      <c r="V742" s="483">
        <f t="shared" si="517"/>
        <v>0</v>
      </c>
      <c r="W742" s="483">
        <f t="shared" si="517"/>
        <v>0</v>
      </c>
      <c r="X742" s="483">
        <f t="shared" si="517"/>
        <v>0</v>
      </c>
      <c r="Y742" s="483">
        <f t="shared" si="517"/>
        <v>0</v>
      </c>
      <c r="Z742" s="483">
        <f t="shared" si="517"/>
        <v>0</v>
      </c>
      <c r="AA742" s="483">
        <f t="shared" si="517"/>
        <v>0</v>
      </c>
      <c r="AB742" s="483">
        <f t="shared" si="517"/>
        <v>0</v>
      </c>
      <c r="AC742" s="483">
        <f t="shared" si="517"/>
        <v>0</v>
      </c>
      <c r="AD742" s="483">
        <f t="shared" si="482"/>
        <v>0</v>
      </c>
      <c r="AE742" s="483">
        <f>SUM(AE743:AE745)</f>
        <v>0</v>
      </c>
      <c r="AF742" s="483">
        <f>SUM(AF743:AF745)</f>
        <v>0</v>
      </c>
      <c r="AG742" s="483">
        <f t="shared" si="483"/>
        <v>0</v>
      </c>
      <c r="AH742" s="483">
        <f>SUM(AH743:AH745)</f>
        <v>0</v>
      </c>
      <c r="AI742" s="483">
        <f>SUM(AI743:AI745)</f>
        <v>0</v>
      </c>
      <c r="AJ742" s="483">
        <f t="shared" si="484"/>
        <v>0</v>
      </c>
      <c r="AK742" s="483">
        <f>SUM(AK743:AK745)</f>
        <v>0</v>
      </c>
      <c r="AL742" s="483">
        <f>SUM(AL743:AL745)</f>
        <v>0</v>
      </c>
      <c r="AM742" s="483">
        <f t="shared" si="485"/>
        <v>0</v>
      </c>
      <c r="AN742" s="483">
        <f>SUM(AN743:AN745)</f>
        <v>0</v>
      </c>
      <c r="AO742" s="483">
        <f>SUM(AO743:AO745)</f>
        <v>0</v>
      </c>
      <c r="AP742" s="483">
        <f t="shared" si="486"/>
        <v>0</v>
      </c>
      <c r="AQ742" s="483">
        <f>SUM(AQ743:AQ745)</f>
        <v>0</v>
      </c>
      <c r="AR742" s="483">
        <f>SUM(AR743:AR745)</f>
        <v>0</v>
      </c>
      <c r="AS742" s="483">
        <f t="shared" si="487"/>
        <v>0</v>
      </c>
      <c r="AT742" s="483"/>
      <c r="AU742" s="483"/>
      <c r="AV742" s="483"/>
      <c r="AW742" s="483"/>
      <c r="AX742" s="483"/>
      <c r="AY742" s="483"/>
      <c r="AZ742" s="483"/>
      <c r="BA742" s="483"/>
    </row>
    <row r="743" spans="1:53" ht="24.75" hidden="1">
      <c r="A743" s="271"/>
      <c r="B743" s="78" t="str">
        <f t="shared" si="508"/>
        <v>2610500056005651</v>
      </c>
      <c r="C743" s="445">
        <v>2023</v>
      </c>
      <c r="D743" s="406">
        <v>20</v>
      </c>
      <c r="E743" s="406">
        <v>2</v>
      </c>
      <c r="F743" s="406">
        <v>6</v>
      </c>
      <c r="G743" s="406">
        <v>10</v>
      </c>
      <c r="H743" s="445">
        <v>5000</v>
      </c>
      <c r="I743" s="445">
        <v>5600</v>
      </c>
      <c r="J743" s="445">
        <v>565</v>
      </c>
      <c r="K743" s="407">
        <v>1</v>
      </c>
      <c r="L743" s="407"/>
      <c r="M743" s="408" t="s">
        <v>568</v>
      </c>
      <c r="N743" s="409">
        <f>IFERROR(VLOOKUP($B743,[5]OAX!$B$51:$S$1085,13,0),0)</f>
        <v>0</v>
      </c>
      <c r="O743" s="409">
        <f>IFERROR(VLOOKUP($B743,[5]OAX!$B$51:$S$1085,14,0),0)</f>
        <v>0</v>
      </c>
      <c r="P743" s="409">
        <f t="shared" si="500"/>
        <v>0</v>
      </c>
      <c r="Q743" s="430" t="s">
        <v>59</v>
      </c>
      <c r="R743" s="411">
        <f>IFERROR(VLOOKUP($B743,[5]OAX!$B$51:$S$1085,17,0),0)</f>
        <v>0</v>
      </c>
      <c r="S743" s="411">
        <f>IFERROR(VLOOKUP($B743,[5]OAX!$B$51:$S$1085,18,0),0)</f>
        <v>0</v>
      </c>
      <c r="T743" s="409">
        <v>0</v>
      </c>
      <c r="U743" s="409">
        <v>0</v>
      </c>
      <c r="V743" s="409">
        <v>0</v>
      </c>
      <c r="W743" s="409">
        <v>0</v>
      </c>
      <c r="X743" s="409">
        <v>0</v>
      </c>
      <c r="Y743" s="409">
        <v>0</v>
      </c>
      <c r="Z743" s="409">
        <v>0</v>
      </c>
      <c r="AA743" s="409">
        <v>0</v>
      </c>
      <c r="AB743" s="409">
        <f t="shared" ref="AB743:AC745" si="518">N743+T743-X743</f>
        <v>0</v>
      </c>
      <c r="AC743" s="409">
        <f t="shared" si="518"/>
        <v>0</v>
      </c>
      <c r="AD743" s="409">
        <f t="shared" si="482"/>
        <v>0</v>
      </c>
      <c r="AE743" s="409">
        <v>0</v>
      </c>
      <c r="AF743" s="409">
        <v>0</v>
      </c>
      <c r="AG743" s="409">
        <f t="shared" si="483"/>
        <v>0</v>
      </c>
      <c r="AH743" s="409">
        <v>0</v>
      </c>
      <c r="AI743" s="409">
        <v>0</v>
      </c>
      <c r="AJ743" s="409">
        <f t="shared" si="484"/>
        <v>0</v>
      </c>
      <c r="AK743" s="409">
        <v>0</v>
      </c>
      <c r="AL743" s="409">
        <v>0</v>
      </c>
      <c r="AM743" s="409">
        <f t="shared" si="485"/>
        <v>0</v>
      </c>
      <c r="AN743" s="409">
        <v>0</v>
      </c>
      <c r="AO743" s="409">
        <v>0</v>
      </c>
      <c r="AP743" s="409">
        <f t="shared" si="486"/>
        <v>0</v>
      </c>
      <c r="AQ743" s="409">
        <f t="shared" ref="AQ743:AR745" si="519">AB743-AE743--AH743-AK743-AN743</f>
        <v>0</v>
      </c>
      <c r="AR743" s="409">
        <f t="shared" si="519"/>
        <v>0</v>
      </c>
      <c r="AS743" s="409">
        <f t="shared" si="487"/>
        <v>0</v>
      </c>
      <c r="AT743" s="409">
        <f t="shared" ref="AT743:AU745" si="520">R743+V743-Z743</f>
        <v>0</v>
      </c>
      <c r="AU743" s="409">
        <f t="shared" si="520"/>
        <v>0</v>
      </c>
      <c r="AV743" s="409">
        <v>0</v>
      </c>
      <c r="AW743" s="409">
        <v>0</v>
      </c>
      <c r="AX743" s="409">
        <v>0</v>
      </c>
      <c r="AY743" s="409">
        <v>0</v>
      </c>
      <c r="AZ743" s="409">
        <f t="shared" si="491"/>
        <v>0</v>
      </c>
      <c r="BA743" s="409">
        <f t="shared" si="491"/>
        <v>0</v>
      </c>
    </row>
    <row r="744" spans="1:53" ht="24.75" hidden="1">
      <c r="A744" s="271"/>
      <c r="B744" s="78" t="str">
        <f t="shared" si="508"/>
        <v>2610500056005652</v>
      </c>
      <c r="C744" s="445">
        <v>2023</v>
      </c>
      <c r="D744" s="406">
        <v>20</v>
      </c>
      <c r="E744" s="406">
        <v>2</v>
      </c>
      <c r="F744" s="406">
        <v>6</v>
      </c>
      <c r="G744" s="406">
        <v>10</v>
      </c>
      <c r="H744" s="445">
        <v>5000</v>
      </c>
      <c r="I744" s="445">
        <v>5600</v>
      </c>
      <c r="J744" s="445">
        <v>565</v>
      </c>
      <c r="K744" s="407">
        <v>2</v>
      </c>
      <c r="L744" s="407"/>
      <c r="M744" s="408" t="s">
        <v>569</v>
      </c>
      <c r="N744" s="409">
        <f>IFERROR(VLOOKUP($B744,[5]OAX!$B$51:$S$1085,13,0),0)</f>
        <v>0</v>
      </c>
      <c r="O744" s="409">
        <f>IFERROR(VLOOKUP($B744,[5]OAX!$B$51:$S$1085,14,0),0)</f>
        <v>0</v>
      </c>
      <c r="P744" s="409">
        <f t="shared" si="500"/>
        <v>0</v>
      </c>
      <c r="Q744" s="430" t="s">
        <v>59</v>
      </c>
      <c r="R744" s="411">
        <f>IFERROR(VLOOKUP($B744,[5]OAX!$B$51:$S$1085,17,0),0)</f>
        <v>0</v>
      </c>
      <c r="S744" s="411">
        <f>IFERROR(VLOOKUP($B744,[5]OAX!$B$51:$S$1085,18,0),0)</f>
        <v>0</v>
      </c>
      <c r="T744" s="409">
        <v>0</v>
      </c>
      <c r="U744" s="409">
        <v>0</v>
      </c>
      <c r="V744" s="409">
        <v>0</v>
      </c>
      <c r="W744" s="409">
        <v>0</v>
      </c>
      <c r="X744" s="409">
        <v>0</v>
      </c>
      <c r="Y744" s="409">
        <v>0</v>
      </c>
      <c r="Z744" s="409">
        <v>0</v>
      </c>
      <c r="AA744" s="409">
        <v>0</v>
      </c>
      <c r="AB744" s="409">
        <f t="shared" si="518"/>
        <v>0</v>
      </c>
      <c r="AC744" s="409">
        <f t="shared" si="518"/>
        <v>0</v>
      </c>
      <c r="AD744" s="409">
        <f t="shared" si="482"/>
        <v>0</v>
      </c>
      <c r="AE744" s="409">
        <v>0</v>
      </c>
      <c r="AF744" s="409">
        <v>0</v>
      </c>
      <c r="AG744" s="409">
        <f t="shared" si="483"/>
        <v>0</v>
      </c>
      <c r="AH744" s="409">
        <v>0</v>
      </c>
      <c r="AI744" s="409">
        <v>0</v>
      </c>
      <c r="AJ744" s="409">
        <f t="shared" si="484"/>
        <v>0</v>
      </c>
      <c r="AK744" s="409">
        <v>0</v>
      </c>
      <c r="AL744" s="409">
        <v>0</v>
      </c>
      <c r="AM744" s="409">
        <f t="shared" si="485"/>
        <v>0</v>
      </c>
      <c r="AN744" s="409">
        <v>0</v>
      </c>
      <c r="AO744" s="409">
        <v>0</v>
      </c>
      <c r="AP744" s="409">
        <f t="shared" si="486"/>
        <v>0</v>
      </c>
      <c r="AQ744" s="409">
        <f t="shared" si="519"/>
        <v>0</v>
      </c>
      <c r="AR744" s="409">
        <f t="shared" si="519"/>
        <v>0</v>
      </c>
      <c r="AS744" s="409">
        <f t="shared" si="487"/>
        <v>0</v>
      </c>
      <c r="AT744" s="409">
        <f t="shared" si="520"/>
        <v>0</v>
      </c>
      <c r="AU744" s="409">
        <f t="shared" si="520"/>
        <v>0</v>
      </c>
      <c r="AV744" s="409">
        <v>0</v>
      </c>
      <c r="AW744" s="409">
        <v>0</v>
      </c>
      <c r="AX744" s="409">
        <v>0</v>
      </c>
      <c r="AY744" s="409">
        <v>0</v>
      </c>
      <c r="AZ744" s="409">
        <f t="shared" si="491"/>
        <v>0</v>
      </c>
      <c r="BA744" s="409">
        <f t="shared" si="491"/>
        <v>0</v>
      </c>
    </row>
    <row r="745" spans="1:53" ht="24.75" hidden="1">
      <c r="A745" s="272"/>
      <c r="B745" s="78" t="str">
        <f t="shared" si="508"/>
        <v>2610500056005653</v>
      </c>
      <c r="C745" s="445">
        <v>2023</v>
      </c>
      <c r="D745" s="406">
        <v>20</v>
      </c>
      <c r="E745" s="406">
        <v>2</v>
      </c>
      <c r="F745" s="406">
        <v>6</v>
      </c>
      <c r="G745" s="406">
        <v>10</v>
      </c>
      <c r="H745" s="445">
        <v>5000</v>
      </c>
      <c r="I745" s="445">
        <v>5600</v>
      </c>
      <c r="J745" s="445">
        <v>565</v>
      </c>
      <c r="K745" s="407">
        <v>3</v>
      </c>
      <c r="L745" s="407"/>
      <c r="M745" s="408" t="s">
        <v>516</v>
      </c>
      <c r="N745" s="409">
        <f>IFERROR(VLOOKUP($B745,[5]OAX!$B$51:$S$1085,13,0),0)</f>
        <v>0</v>
      </c>
      <c r="O745" s="409">
        <f>IFERROR(VLOOKUP($B745,[5]OAX!$B$51:$S$1085,14,0),0)</f>
        <v>0</v>
      </c>
      <c r="P745" s="409">
        <f t="shared" si="500"/>
        <v>0</v>
      </c>
      <c r="Q745" s="430" t="s">
        <v>59</v>
      </c>
      <c r="R745" s="411">
        <f>IFERROR(VLOOKUP($B745,[5]OAX!$B$51:$S$1085,17,0),0)</f>
        <v>0</v>
      </c>
      <c r="S745" s="411">
        <f>IFERROR(VLOOKUP($B745,[5]OAX!$B$51:$S$1085,18,0),0)</f>
        <v>0</v>
      </c>
      <c r="T745" s="409">
        <v>0</v>
      </c>
      <c r="U745" s="409">
        <v>0</v>
      </c>
      <c r="V745" s="409">
        <v>0</v>
      </c>
      <c r="W745" s="409">
        <v>0</v>
      </c>
      <c r="X745" s="409">
        <v>0</v>
      </c>
      <c r="Y745" s="409">
        <v>0</v>
      </c>
      <c r="Z745" s="409">
        <v>0</v>
      </c>
      <c r="AA745" s="409">
        <v>0</v>
      </c>
      <c r="AB745" s="409">
        <f t="shared" si="518"/>
        <v>0</v>
      </c>
      <c r="AC745" s="409">
        <f t="shared" si="518"/>
        <v>0</v>
      </c>
      <c r="AD745" s="409">
        <f t="shared" si="482"/>
        <v>0</v>
      </c>
      <c r="AE745" s="409">
        <v>0</v>
      </c>
      <c r="AF745" s="409">
        <v>0</v>
      </c>
      <c r="AG745" s="409">
        <f t="shared" si="483"/>
        <v>0</v>
      </c>
      <c r="AH745" s="409">
        <v>0</v>
      </c>
      <c r="AI745" s="409">
        <v>0</v>
      </c>
      <c r="AJ745" s="409">
        <f t="shared" si="484"/>
        <v>0</v>
      </c>
      <c r="AK745" s="409">
        <v>0</v>
      </c>
      <c r="AL745" s="409">
        <v>0</v>
      </c>
      <c r="AM745" s="409">
        <f t="shared" si="485"/>
        <v>0</v>
      </c>
      <c r="AN745" s="409">
        <v>0</v>
      </c>
      <c r="AO745" s="409">
        <v>0</v>
      </c>
      <c r="AP745" s="409">
        <f t="shared" si="486"/>
        <v>0</v>
      </c>
      <c r="AQ745" s="409">
        <f t="shared" si="519"/>
        <v>0</v>
      </c>
      <c r="AR745" s="409">
        <f t="shared" si="519"/>
        <v>0</v>
      </c>
      <c r="AS745" s="409">
        <f t="shared" si="487"/>
        <v>0</v>
      </c>
      <c r="AT745" s="409">
        <f t="shared" si="520"/>
        <v>0</v>
      </c>
      <c r="AU745" s="409">
        <f t="shared" si="520"/>
        <v>0</v>
      </c>
      <c r="AV745" s="409">
        <v>0</v>
      </c>
      <c r="AW745" s="409">
        <v>0</v>
      </c>
      <c r="AX745" s="409">
        <v>0</v>
      </c>
      <c r="AY745" s="409">
        <v>0</v>
      </c>
      <c r="AZ745" s="409">
        <f t="shared" si="491"/>
        <v>0</v>
      </c>
      <c r="BA745" s="409">
        <f t="shared" si="491"/>
        <v>0</v>
      </c>
    </row>
    <row r="746" spans="1:53" ht="48" hidden="1">
      <c r="A746" s="271"/>
      <c r="B746" s="78" t="str">
        <f t="shared" si="508"/>
        <v>2611</v>
      </c>
      <c r="C746" s="431">
        <v>2023</v>
      </c>
      <c r="D746" s="431">
        <v>20</v>
      </c>
      <c r="E746" s="431">
        <v>2</v>
      </c>
      <c r="F746" s="431">
        <v>6</v>
      </c>
      <c r="G746" s="431">
        <v>11</v>
      </c>
      <c r="H746" s="431"/>
      <c r="I746" s="431"/>
      <c r="J746" s="431"/>
      <c r="K746" s="431"/>
      <c r="L746" s="431"/>
      <c r="M746" s="470" t="s">
        <v>570</v>
      </c>
      <c r="N746" s="471">
        <f t="shared" ref="N746:O749" si="521">+N747</f>
        <v>0</v>
      </c>
      <c r="O746" s="471">
        <f t="shared" si="521"/>
        <v>0</v>
      </c>
      <c r="P746" s="471">
        <f t="shared" si="500"/>
        <v>0</v>
      </c>
      <c r="Q746" s="419"/>
      <c r="R746" s="431"/>
      <c r="S746" s="431"/>
      <c r="T746" s="471">
        <f>+T747</f>
        <v>0</v>
      </c>
      <c r="U746" s="471">
        <f t="shared" ref="U746:AC749" si="522">+U747</f>
        <v>0</v>
      </c>
      <c r="V746" s="471">
        <f t="shared" si="522"/>
        <v>0</v>
      </c>
      <c r="W746" s="471">
        <f t="shared" si="522"/>
        <v>0</v>
      </c>
      <c r="X746" s="471">
        <f t="shared" si="522"/>
        <v>0</v>
      </c>
      <c r="Y746" s="471">
        <f t="shared" si="522"/>
        <v>0</v>
      </c>
      <c r="Z746" s="471">
        <f t="shared" si="522"/>
        <v>0</v>
      </c>
      <c r="AA746" s="471">
        <f t="shared" si="522"/>
        <v>0</v>
      </c>
      <c r="AB746" s="471">
        <f t="shared" si="522"/>
        <v>0</v>
      </c>
      <c r="AC746" s="471">
        <f t="shared" si="522"/>
        <v>0</v>
      </c>
      <c r="AD746" s="471">
        <f t="shared" si="482"/>
        <v>0</v>
      </c>
      <c r="AE746" s="471">
        <f t="shared" ref="AE746:AF749" si="523">+AE747</f>
        <v>0</v>
      </c>
      <c r="AF746" s="471">
        <f t="shared" si="523"/>
        <v>0</v>
      </c>
      <c r="AG746" s="471">
        <f t="shared" si="483"/>
        <v>0</v>
      </c>
      <c r="AH746" s="471">
        <f t="shared" ref="AH746:AI749" si="524">+AH747</f>
        <v>0</v>
      </c>
      <c r="AI746" s="471">
        <f t="shared" si="524"/>
        <v>0</v>
      </c>
      <c r="AJ746" s="471">
        <f t="shared" si="484"/>
        <v>0</v>
      </c>
      <c r="AK746" s="471">
        <f t="shared" ref="AK746:AL749" si="525">+AK747</f>
        <v>0</v>
      </c>
      <c r="AL746" s="471">
        <f t="shared" si="525"/>
        <v>0</v>
      </c>
      <c r="AM746" s="471">
        <f t="shared" si="485"/>
        <v>0</v>
      </c>
      <c r="AN746" s="471">
        <f t="shared" ref="AN746:AO749" si="526">+AN747</f>
        <v>0</v>
      </c>
      <c r="AO746" s="471">
        <f t="shared" si="526"/>
        <v>0</v>
      </c>
      <c r="AP746" s="471">
        <f t="shared" si="486"/>
        <v>0</v>
      </c>
      <c r="AQ746" s="471">
        <f t="shared" ref="AQ746:AR749" si="527">+AQ747</f>
        <v>0</v>
      </c>
      <c r="AR746" s="471">
        <f t="shared" si="527"/>
        <v>0</v>
      </c>
      <c r="AS746" s="471">
        <f t="shared" si="487"/>
        <v>0</v>
      </c>
      <c r="AT746" s="471"/>
      <c r="AU746" s="471"/>
      <c r="AV746" s="471"/>
      <c r="AW746" s="471"/>
      <c r="AX746" s="471"/>
      <c r="AY746" s="471"/>
      <c r="AZ746" s="471"/>
      <c r="BA746" s="471"/>
    </row>
    <row r="747" spans="1:53" ht="24.75" hidden="1">
      <c r="A747" s="271"/>
      <c r="B747" s="78" t="str">
        <f t="shared" si="508"/>
        <v>26113000</v>
      </c>
      <c r="C747" s="432">
        <v>2023</v>
      </c>
      <c r="D747" s="421">
        <v>20</v>
      </c>
      <c r="E747" s="421">
        <v>2</v>
      </c>
      <c r="F747" s="421">
        <v>6</v>
      </c>
      <c r="G747" s="421">
        <v>11</v>
      </c>
      <c r="H747" s="421">
        <v>3000</v>
      </c>
      <c r="I747" s="421"/>
      <c r="J747" s="421"/>
      <c r="K747" s="421"/>
      <c r="L747" s="421"/>
      <c r="M747" s="433" t="s">
        <v>71</v>
      </c>
      <c r="N747" s="434">
        <f t="shared" si="521"/>
        <v>0</v>
      </c>
      <c r="O747" s="434">
        <f t="shared" si="521"/>
        <v>0</v>
      </c>
      <c r="P747" s="434">
        <f t="shared" si="500"/>
        <v>0</v>
      </c>
      <c r="Q747" s="392"/>
      <c r="R747" s="393"/>
      <c r="S747" s="393"/>
      <c r="T747" s="434">
        <f>+T748</f>
        <v>0</v>
      </c>
      <c r="U747" s="434">
        <f t="shared" si="522"/>
        <v>0</v>
      </c>
      <c r="V747" s="434">
        <f t="shared" si="522"/>
        <v>0</v>
      </c>
      <c r="W747" s="434">
        <f t="shared" si="522"/>
        <v>0</v>
      </c>
      <c r="X747" s="434">
        <f t="shared" si="522"/>
        <v>0</v>
      </c>
      <c r="Y747" s="434">
        <f t="shared" si="522"/>
        <v>0</v>
      </c>
      <c r="Z747" s="434">
        <f t="shared" si="522"/>
        <v>0</v>
      </c>
      <c r="AA747" s="434">
        <f t="shared" si="522"/>
        <v>0</v>
      </c>
      <c r="AB747" s="434">
        <f t="shared" si="522"/>
        <v>0</v>
      </c>
      <c r="AC747" s="434">
        <f t="shared" si="522"/>
        <v>0</v>
      </c>
      <c r="AD747" s="434">
        <f t="shared" si="482"/>
        <v>0</v>
      </c>
      <c r="AE747" s="434">
        <f t="shared" si="523"/>
        <v>0</v>
      </c>
      <c r="AF747" s="434">
        <f t="shared" si="523"/>
        <v>0</v>
      </c>
      <c r="AG747" s="434">
        <f t="shared" si="483"/>
        <v>0</v>
      </c>
      <c r="AH747" s="434">
        <f t="shared" si="524"/>
        <v>0</v>
      </c>
      <c r="AI747" s="434">
        <f t="shared" si="524"/>
        <v>0</v>
      </c>
      <c r="AJ747" s="434">
        <f t="shared" si="484"/>
        <v>0</v>
      </c>
      <c r="AK747" s="434">
        <f t="shared" si="525"/>
        <v>0</v>
      </c>
      <c r="AL747" s="434">
        <f t="shared" si="525"/>
        <v>0</v>
      </c>
      <c r="AM747" s="434">
        <f t="shared" si="485"/>
        <v>0</v>
      </c>
      <c r="AN747" s="434">
        <f t="shared" si="526"/>
        <v>0</v>
      </c>
      <c r="AO747" s="434">
        <f t="shared" si="526"/>
        <v>0</v>
      </c>
      <c r="AP747" s="434">
        <f t="shared" si="486"/>
        <v>0</v>
      </c>
      <c r="AQ747" s="434">
        <f t="shared" si="527"/>
        <v>0</v>
      </c>
      <c r="AR747" s="434">
        <f t="shared" si="527"/>
        <v>0</v>
      </c>
      <c r="AS747" s="434">
        <f t="shared" si="487"/>
        <v>0</v>
      </c>
      <c r="AT747" s="434"/>
      <c r="AU747" s="434"/>
      <c r="AV747" s="434"/>
      <c r="AW747" s="434"/>
      <c r="AX747" s="434"/>
      <c r="AY747" s="434"/>
      <c r="AZ747" s="434"/>
      <c r="BA747" s="434"/>
    </row>
    <row r="748" spans="1:53" ht="48" hidden="1">
      <c r="A748" s="271"/>
      <c r="B748" s="78" t="str">
        <f t="shared" si="508"/>
        <v>261130003300</v>
      </c>
      <c r="C748" s="422">
        <v>2023</v>
      </c>
      <c r="D748" s="422">
        <v>20</v>
      </c>
      <c r="E748" s="422">
        <v>2</v>
      </c>
      <c r="F748" s="422">
        <v>6</v>
      </c>
      <c r="G748" s="422">
        <v>11</v>
      </c>
      <c r="H748" s="422">
        <v>3000</v>
      </c>
      <c r="I748" s="422">
        <v>3300</v>
      </c>
      <c r="J748" s="422"/>
      <c r="K748" s="422"/>
      <c r="L748" s="422"/>
      <c r="M748" s="396" t="s">
        <v>72</v>
      </c>
      <c r="N748" s="397">
        <f t="shared" si="521"/>
        <v>0</v>
      </c>
      <c r="O748" s="397">
        <f t="shared" si="521"/>
        <v>0</v>
      </c>
      <c r="P748" s="397">
        <f t="shared" si="500"/>
        <v>0</v>
      </c>
      <c r="Q748" s="423"/>
      <c r="R748" s="422"/>
      <c r="S748" s="422"/>
      <c r="T748" s="397">
        <f>+T749</f>
        <v>0</v>
      </c>
      <c r="U748" s="397">
        <f t="shared" si="522"/>
        <v>0</v>
      </c>
      <c r="V748" s="397">
        <f t="shared" si="522"/>
        <v>0</v>
      </c>
      <c r="W748" s="397">
        <f t="shared" si="522"/>
        <v>0</v>
      </c>
      <c r="X748" s="397">
        <f t="shared" si="522"/>
        <v>0</v>
      </c>
      <c r="Y748" s="397">
        <f t="shared" si="522"/>
        <v>0</v>
      </c>
      <c r="Z748" s="397">
        <f t="shared" si="522"/>
        <v>0</v>
      </c>
      <c r="AA748" s="397">
        <f t="shared" si="522"/>
        <v>0</v>
      </c>
      <c r="AB748" s="397">
        <f t="shared" si="522"/>
        <v>0</v>
      </c>
      <c r="AC748" s="397">
        <f t="shared" si="522"/>
        <v>0</v>
      </c>
      <c r="AD748" s="397">
        <f t="shared" si="482"/>
        <v>0</v>
      </c>
      <c r="AE748" s="397">
        <f t="shared" si="523"/>
        <v>0</v>
      </c>
      <c r="AF748" s="397">
        <f t="shared" si="523"/>
        <v>0</v>
      </c>
      <c r="AG748" s="397">
        <f t="shared" si="483"/>
        <v>0</v>
      </c>
      <c r="AH748" s="397">
        <f t="shared" si="524"/>
        <v>0</v>
      </c>
      <c r="AI748" s="397">
        <f t="shared" si="524"/>
        <v>0</v>
      </c>
      <c r="AJ748" s="397">
        <f t="shared" si="484"/>
        <v>0</v>
      </c>
      <c r="AK748" s="397">
        <f t="shared" si="525"/>
        <v>0</v>
      </c>
      <c r="AL748" s="397">
        <f t="shared" si="525"/>
        <v>0</v>
      </c>
      <c r="AM748" s="397">
        <f t="shared" si="485"/>
        <v>0</v>
      </c>
      <c r="AN748" s="397">
        <f t="shared" si="526"/>
        <v>0</v>
      </c>
      <c r="AO748" s="397">
        <f t="shared" si="526"/>
        <v>0</v>
      </c>
      <c r="AP748" s="397">
        <f t="shared" si="486"/>
        <v>0</v>
      </c>
      <c r="AQ748" s="397">
        <f t="shared" si="527"/>
        <v>0</v>
      </c>
      <c r="AR748" s="397">
        <f t="shared" si="527"/>
        <v>0</v>
      </c>
      <c r="AS748" s="397">
        <f t="shared" si="487"/>
        <v>0</v>
      </c>
      <c r="AT748" s="397"/>
      <c r="AU748" s="397"/>
      <c r="AV748" s="397"/>
      <c r="AW748" s="397"/>
      <c r="AX748" s="397"/>
      <c r="AY748" s="397"/>
      <c r="AZ748" s="397"/>
      <c r="BA748" s="397"/>
    </row>
    <row r="749" spans="1:53" ht="24.75" hidden="1">
      <c r="A749" s="271"/>
      <c r="B749" s="78" t="str">
        <f t="shared" si="508"/>
        <v>261130003300334</v>
      </c>
      <c r="C749" s="424">
        <v>2023</v>
      </c>
      <c r="D749" s="424">
        <v>20</v>
      </c>
      <c r="E749" s="424">
        <v>2</v>
      </c>
      <c r="F749" s="424">
        <v>6</v>
      </c>
      <c r="G749" s="426">
        <v>11</v>
      </c>
      <c r="H749" s="426">
        <v>3000</v>
      </c>
      <c r="I749" s="426">
        <v>3300</v>
      </c>
      <c r="J749" s="426">
        <v>334</v>
      </c>
      <c r="K749" s="426"/>
      <c r="L749" s="426"/>
      <c r="M749" s="402" t="s">
        <v>78</v>
      </c>
      <c r="N749" s="403">
        <f t="shared" si="521"/>
        <v>0</v>
      </c>
      <c r="O749" s="403">
        <f t="shared" si="521"/>
        <v>0</v>
      </c>
      <c r="P749" s="403">
        <f t="shared" si="500"/>
        <v>0</v>
      </c>
      <c r="Q749" s="427"/>
      <c r="R749" s="426"/>
      <c r="S749" s="426"/>
      <c r="T749" s="403">
        <f>+T750</f>
        <v>0</v>
      </c>
      <c r="U749" s="403">
        <f t="shared" si="522"/>
        <v>0</v>
      </c>
      <c r="V749" s="403">
        <f t="shared" si="522"/>
        <v>0</v>
      </c>
      <c r="W749" s="403">
        <f t="shared" si="522"/>
        <v>0</v>
      </c>
      <c r="X749" s="403">
        <f t="shared" si="522"/>
        <v>0</v>
      </c>
      <c r="Y749" s="403">
        <f t="shared" si="522"/>
        <v>0</v>
      </c>
      <c r="Z749" s="403">
        <f t="shared" si="522"/>
        <v>0</v>
      </c>
      <c r="AA749" s="403">
        <f t="shared" si="522"/>
        <v>0</v>
      </c>
      <c r="AB749" s="403">
        <f t="shared" si="522"/>
        <v>0</v>
      </c>
      <c r="AC749" s="403">
        <f t="shared" si="522"/>
        <v>0</v>
      </c>
      <c r="AD749" s="403">
        <f t="shared" si="482"/>
        <v>0</v>
      </c>
      <c r="AE749" s="403">
        <f t="shared" si="523"/>
        <v>0</v>
      </c>
      <c r="AF749" s="403">
        <f t="shared" si="523"/>
        <v>0</v>
      </c>
      <c r="AG749" s="403">
        <f t="shared" si="483"/>
        <v>0</v>
      </c>
      <c r="AH749" s="403">
        <f t="shared" si="524"/>
        <v>0</v>
      </c>
      <c r="AI749" s="403">
        <f t="shared" si="524"/>
        <v>0</v>
      </c>
      <c r="AJ749" s="403">
        <f t="shared" si="484"/>
        <v>0</v>
      </c>
      <c r="AK749" s="403">
        <f t="shared" si="525"/>
        <v>0</v>
      </c>
      <c r="AL749" s="403">
        <f t="shared" si="525"/>
        <v>0</v>
      </c>
      <c r="AM749" s="403">
        <f t="shared" si="485"/>
        <v>0</v>
      </c>
      <c r="AN749" s="403">
        <f t="shared" si="526"/>
        <v>0</v>
      </c>
      <c r="AO749" s="403">
        <f t="shared" si="526"/>
        <v>0</v>
      </c>
      <c r="AP749" s="403">
        <f t="shared" si="486"/>
        <v>0</v>
      </c>
      <c r="AQ749" s="403">
        <f t="shared" si="527"/>
        <v>0</v>
      </c>
      <c r="AR749" s="403">
        <f t="shared" si="527"/>
        <v>0</v>
      </c>
      <c r="AS749" s="403">
        <f t="shared" si="487"/>
        <v>0</v>
      </c>
      <c r="AT749" s="403"/>
      <c r="AU749" s="403"/>
      <c r="AV749" s="403"/>
      <c r="AW749" s="403"/>
      <c r="AX749" s="403"/>
      <c r="AY749" s="403"/>
      <c r="AZ749" s="403"/>
      <c r="BA749" s="403"/>
    </row>
    <row r="750" spans="1:53" ht="24.75" hidden="1">
      <c r="A750" s="271"/>
      <c r="B750" s="78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407">
        <v>1</v>
      </c>
      <c r="L750" s="407"/>
      <c r="M750" s="408" t="s">
        <v>571</v>
      </c>
      <c r="N750" s="409">
        <f>SUM(N751:N753)</f>
        <v>0</v>
      </c>
      <c r="O750" s="409">
        <f>SUM(O751:O753)</f>
        <v>0</v>
      </c>
      <c r="P750" s="409">
        <f t="shared" si="500"/>
        <v>0</v>
      </c>
      <c r="Q750" s="493"/>
      <c r="R750" s="494"/>
      <c r="S750" s="494"/>
      <c r="T750" s="409">
        <f>SUM(T751:T753)</f>
        <v>0</v>
      </c>
      <c r="U750" s="409">
        <f t="shared" ref="U750:AC750" si="528">SUM(U751:U753)</f>
        <v>0</v>
      </c>
      <c r="V750" s="409">
        <f t="shared" si="528"/>
        <v>0</v>
      </c>
      <c r="W750" s="409">
        <f t="shared" si="528"/>
        <v>0</v>
      </c>
      <c r="X750" s="409">
        <f t="shared" si="528"/>
        <v>0</v>
      </c>
      <c r="Y750" s="409">
        <f t="shared" si="528"/>
        <v>0</v>
      </c>
      <c r="Z750" s="409">
        <f t="shared" si="528"/>
        <v>0</v>
      </c>
      <c r="AA750" s="409">
        <f t="shared" si="528"/>
        <v>0</v>
      </c>
      <c r="AB750" s="409">
        <f t="shared" si="528"/>
        <v>0</v>
      </c>
      <c r="AC750" s="409">
        <f t="shared" si="528"/>
        <v>0</v>
      </c>
      <c r="AD750" s="409">
        <f t="shared" si="482"/>
        <v>0</v>
      </c>
      <c r="AE750" s="409">
        <f>SUM(AE751:AE753)</f>
        <v>0</v>
      </c>
      <c r="AF750" s="409">
        <f>SUM(AF751:AF753)</f>
        <v>0</v>
      </c>
      <c r="AG750" s="409">
        <f t="shared" si="483"/>
        <v>0</v>
      </c>
      <c r="AH750" s="409">
        <f>SUM(AH751:AH753)</f>
        <v>0</v>
      </c>
      <c r="AI750" s="409">
        <f>SUM(AI751:AI753)</f>
        <v>0</v>
      </c>
      <c r="AJ750" s="409">
        <f t="shared" si="484"/>
        <v>0</v>
      </c>
      <c r="AK750" s="409">
        <f>SUM(AK751:AK753)</f>
        <v>0</v>
      </c>
      <c r="AL750" s="409">
        <f>SUM(AL751:AL753)</f>
        <v>0</v>
      </c>
      <c r="AM750" s="409">
        <f t="shared" si="485"/>
        <v>0</v>
      </c>
      <c r="AN750" s="409">
        <f>SUM(AN751:AN753)</f>
        <v>0</v>
      </c>
      <c r="AO750" s="409">
        <f>SUM(AO751:AO753)</f>
        <v>0</v>
      </c>
      <c r="AP750" s="409">
        <f t="shared" si="486"/>
        <v>0</v>
      </c>
      <c r="AQ750" s="409">
        <f t="shared" ref="AQ750:AR753" si="529">AB750-AE750--AH750-AK750-AN750</f>
        <v>0</v>
      </c>
      <c r="AR750" s="409">
        <f t="shared" si="529"/>
        <v>0</v>
      </c>
      <c r="AS750" s="409">
        <f t="shared" si="487"/>
        <v>0</v>
      </c>
      <c r="AT750" s="409">
        <f t="shared" ref="AT750:AU753" si="530">R750+V750-Z750</f>
        <v>0</v>
      </c>
      <c r="AU750" s="409">
        <f t="shared" si="530"/>
        <v>0</v>
      </c>
      <c r="AV750" s="409">
        <v>0</v>
      </c>
      <c r="AW750" s="409">
        <v>0</v>
      </c>
      <c r="AX750" s="409">
        <v>0</v>
      </c>
      <c r="AY750" s="409">
        <v>0</v>
      </c>
      <c r="AZ750" s="409">
        <f t="shared" si="491"/>
        <v>0</v>
      </c>
      <c r="BA750" s="409">
        <f t="shared" si="491"/>
        <v>0</v>
      </c>
    </row>
    <row r="751" spans="1:53" ht="46.5" hidden="1">
      <c r="A751" s="271"/>
      <c r="B751" s="78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415">
        <v>1001</v>
      </c>
      <c r="L751" s="415"/>
      <c r="M751" s="408" t="s">
        <v>572</v>
      </c>
      <c r="N751" s="409">
        <f>IFERROR(VLOOKUP($B751,[5]OAX!$B$51:$S$1085,13,0),0)</f>
        <v>0</v>
      </c>
      <c r="O751" s="409">
        <f>IFERROR(VLOOKUP($B751,[5]OAX!$B$51:$S$1085,14,0),0)</f>
        <v>0</v>
      </c>
      <c r="P751" s="409">
        <f t="shared" si="500"/>
        <v>0</v>
      </c>
      <c r="Q751" s="175" t="s">
        <v>80</v>
      </c>
      <c r="R751" s="411">
        <f>IFERROR(VLOOKUP($B751,[5]OAX!$B$51:$S$1085,17,0),0)</f>
        <v>0</v>
      </c>
      <c r="S751" s="411">
        <f>IFERROR(VLOOKUP($B751,[5]OAX!$B$51:$S$1085,18,0),0)</f>
        <v>0</v>
      </c>
      <c r="T751" s="409">
        <v>0</v>
      </c>
      <c r="U751" s="409">
        <v>0</v>
      </c>
      <c r="V751" s="409">
        <v>0</v>
      </c>
      <c r="W751" s="409">
        <v>0</v>
      </c>
      <c r="X751" s="409">
        <v>0</v>
      </c>
      <c r="Y751" s="409">
        <v>0</v>
      </c>
      <c r="Z751" s="409">
        <v>0</v>
      </c>
      <c r="AA751" s="409">
        <v>0</v>
      </c>
      <c r="AB751" s="409">
        <f t="shared" ref="AB751:AC753" si="531">N751+T751-X751</f>
        <v>0</v>
      </c>
      <c r="AC751" s="409">
        <f t="shared" si="531"/>
        <v>0</v>
      </c>
      <c r="AD751" s="409">
        <f t="shared" si="482"/>
        <v>0</v>
      </c>
      <c r="AE751" s="409">
        <v>0</v>
      </c>
      <c r="AF751" s="409">
        <v>0</v>
      </c>
      <c r="AG751" s="409">
        <f t="shared" si="483"/>
        <v>0</v>
      </c>
      <c r="AH751" s="409">
        <v>0</v>
      </c>
      <c r="AI751" s="409">
        <v>0</v>
      </c>
      <c r="AJ751" s="409">
        <f t="shared" si="484"/>
        <v>0</v>
      </c>
      <c r="AK751" s="409">
        <v>0</v>
      </c>
      <c r="AL751" s="409">
        <v>0</v>
      </c>
      <c r="AM751" s="409">
        <f t="shared" si="485"/>
        <v>0</v>
      </c>
      <c r="AN751" s="409">
        <v>0</v>
      </c>
      <c r="AO751" s="409">
        <v>0</v>
      </c>
      <c r="AP751" s="409">
        <f t="shared" si="486"/>
        <v>0</v>
      </c>
      <c r="AQ751" s="409">
        <f t="shared" si="529"/>
        <v>0</v>
      </c>
      <c r="AR751" s="409">
        <f t="shared" si="529"/>
        <v>0</v>
      </c>
      <c r="AS751" s="409">
        <f t="shared" si="487"/>
        <v>0</v>
      </c>
      <c r="AT751" s="409">
        <f t="shared" si="530"/>
        <v>0</v>
      </c>
      <c r="AU751" s="409">
        <f t="shared" si="530"/>
        <v>0</v>
      </c>
      <c r="AV751" s="409">
        <v>0</v>
      </c>
      <c r="AW751" s="409">
        <v>0</v>
      </c>
      <c r="AX751" s="409">
        <v>0</v>
      </c>
      <c r="AY751" s="409">
        <v>0</v>
      </c>
      <c r="AZ751" s="409">
        <f t="shared" si="491"/>
        <v>0</v>
      </c>
      <c r="BA751" s="409">
        <f t="shared" si="491"/>
        <v>0</v>
      </c>
    </row>
    <row r="752" spans="1:53" ht="46.5" hidden="1">
      <c r="A752" s="271"/>
      <c r="B752" s="78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415">
        <v>1002</v>
      </c>
      <c r="L752" s="415"/>
      <c r="M752" s="408" t="s">
        <v>573</v>
      </c>
      <c r="N752" s="409">
        <f>IFERROR(VLOOKUP($B752,[5]OAX!$B$51:$S$1085,13,0),0)</f>
        <v>0</v>
      </c>
      <c r="O752" s="409">
        <f>IFERROR(VLOOKUP($B752,[5]OAX!$B$51:$S$1085,14,0),0)</f>
        <v>0</v>
      </c>
      <c r="P752" s="409">
        <f t="shared" si="500"/>
        <v>0</v>
      </c>
      <c r="Q752" s="175" t="s">
        <v>80</v>
      </c>
      <c r="R752" s="411">
        <f>IFERROR(VLOOKUP($B752,[5]OAX!$B$51:$S$1085,17,0),0)</f>
        <v>0</v>
      </c>
      <c r="S752" s="411">
        <f>IFERROR(VLOOKUP($B752,[5]OAX!$B$51:$S$1085,18,0),0)</f>
        <v>0</v>
      </c>
      <c r="T752" s="409">
        <v>0</v>
      </c>
      <c r="U752" s="409">
        <v>0</v>
      </c>
      <c r="V752" s="409">
        <v>0</v>
      </c>
      <c r="W752" s="409">
        <v>0</v>
      </c>
      <c r="X752" s="409">
        <v>0</v>
      </c>
      <c r="Y752" s="409">
        <v>0</v>
      </c>
      <c r="Z752" s="409">
        <v>0</v>
      </c>
      <c r="AA752" s="409">
        <v>0</v>
      </c>
      <c r="AB752" s="409">
        <f t="shared" si="531"/>
        <v>0</v>
      </c>
      <c r="AC752" s="409">
        <f t="shared" si="531"/>
        <v>0</v>
      </c>
      <c r="AD752" s="409">
        <f t="shared" si="482"/>
        <v>0</v>
      </c>
      <c r="AE752" s="409">
        <v>0</v>
      </c>
      <c r="AF752" s="409">
        <v>0</v>
      </c>
      <c r="AG752" s="409">
        <f t="shared" si="483"/>
        <v>0</v>
      </c>
      <c r="AH752" s="409">
        <v>0</v>
      </c>
      <c r="AI752" s="409">
        <v>0</v>
      </c>
      <c r="AJ752" s="409">
        <f t="shared" si="484"/>
        <v>0</v>
      </c>
      <c r="AK752" s="409">
        <v>0</v>
      </c>
      <c r="AL752" s="409">
        <v>0</v>
      </c>
      <c r="AM752" s="409">
        <f t="shared" si="485"/>
        <v>0</v>
      </c>
      <c r="AN752" s="409">
        <v>0</v>
      </c>
      <c r="AO752" s="409">
        <v>0</v>
      </c>
      <c r="AP752" s="409">
        <f t="shared" si="486"/>
        <v>0</v>
      </c>
      <c r="AQ752" s="409">
        <f t="shared" si="529"/>
        <v>0</v>
      </c>
      <c r="AR752" s="409">
        <f t="shared" si="529"/>
        <v>0</v>
      </c>
      <c r="AS752" s="409">
        <f t="shared" si="487"/>
        <v>0</v>
      </c>
      <c r="AT752" s="409">
        <f t="shared" si="530"/>
        <v>0</v>
      </c>
      <c r="AU752" s="409">
        <f t="shared" si="530"/>
        <v>0</v>
      </c>
      <c r="AV752" s="409">
        <v>0</v>
      </c>
      <c r="AW752" s="409">
        <v>0</v>
      </c>
      <c r="AX752" s="409">
        <v>0</v>
      </c>
      <c r="AY752" s="409">
        <v>0</v>
      </c>
      <c r="AZ752" s="409">
        <f t="shared" si="491"/>
        <v>0</v>
      </c>
      <c r="BA752" s="409">
        <f t="shared" si="491"/>
        <v>0</v>
      </c>
    </row>
    <row r="753" spans="1:53" ht="69.75" hidden="1">
      <c r="A753" s="271"/>
      <c r="B753" s="78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415">
        <v>1003</v>
      </c>
      <c r="L753" s="415"/>
      <c r="M753" s="408" t="s">
        <v>574</v>
      </c>
      <c r="N753" s="409">
        <f>IFERROR(VLOOKUP($B753,[5]OAX!$B$51:$S$1085,13,0),0)</f>
        <v>0</v>
      </c>
      <c r="O753" s="409">
        <f>IFERROR(VLOOKUP($B753,[5]OAX!$B$51:$S$1085,14,0),0)</f>
        <v>0</v>
      </c>
      <c r="P753" s="409">
        <f t="shared" si="500"/>
        <v>0</v>
      </c>
      <c r="Q753" s="175" t="s">
        <v>80</v>
      </c>
      <c r="R753" s="411">
        <f>IFERROR(VLOOKUP($B753,[5]OAX!$B$51:$S$1085,17,0),0)</f>
        <v>0</v>
      </c>
      <c r="S753" s="411">
        <f>IFERROR(VLOOKUP($B753,[5]OAX!$B$51:$S$1085,18,0),0)</f>
        <v>0</v>
      </c>
      <c r="T753" s="409">
        <v>0</v>
      </c>
      <c r="U753" s="409">
        <v>0</v>
      </c>
      <c r="V753" s="409">
        <v>0</v>
      </c>
      <c r="W753" s="409">
        <v>0</v>
      </c>
      <c r="X753" s="409">
        <v>0</v>
      </c>
      <c r="Y753" s="409">
        <v>0</v>
      </c>
      <c r="Z753" s="409">
        <v>0</v>
      </c>
      <c r="AA753" s="409">
        <v>0</v>
      </c>
      <c r="AB753" s="409">
        <f t="shared" si="531"/>
        <v>0</v>
      </c>
      <c r="AC753" s="409">
        <f t="shared" si="531"/>
        <v>0</v>
      </c>
      <c r="AD753" s="409">
        <f t="shared" si="482"/>
        <v>0</v>
      </c>
      <c r="AE753" s="409">
        <v>0</v>
      </c>
      <c r="AF753" s="409">
        <v>0</v>
      </c>
      <c r="AG753" s="409">
        <f t="shared" si="483"/>
        <v>0</v>
      </c>
      <c r="AH753" s="409">
        <v>0</v>
      </c>
      <c r="AI753" s="409">
        <v>0</v>
      </c>
      <c r="AJ753" s="409">
        <f t="shared" si="484"/>
        <v>0</v>
      </c>
      <c r="AK753" s="409">
        <v>0</v>
      </c>
      <c r="AL753" s="409">
        <v>0</v>
      </c>
      <c r="AM753" s="409">
        <f t="shared" si="485"/>
        <v>0</v>
      </c>
      <c r="AN753" s="409">
        <v>0</v>
      </c>
      <c r="AO753" s="409">
        <v>0</v>
      </c>
      <c r="AP753" s="409">
        <f t="shared" si="486"/>
        <v>0</v>
      </c>
      <c r="AQ753" s="409">
        <f t="shared" si="529"/>
        <v>0</v>
      </c>
      <c r="AR753" s="409">
        <f t="shared" si="529"/>
        <v>0</v>
      </c>
      <c r="AS753" s="409">
        <f t="shared" si="487"/>
        <v>0</v>
      </c>
      <c r="AT753" s="409">
        <f t="shared" si="530"/>
        <v>0</v>
      </c>
      <c r="AU753" s="409">
        <f t="shared" si="530"/>
        <v>0</v>
      </c>
      <c r="AV753" s="409">
        <v>0</v>
      </c>
      <c r="AW753" s="409">
        <v>0</v>
      </c>
      <c r="AX753" s="409">
        <v>0</v>
      </c>
      <c r="AY753" s="409">
        <v>0</v>
      </c>
      <c r="AZ753" s="409">
        <f t="shared" si="491"/>
        <v>0</v>
      </c>
      <c r="BA753" s="409">
        <f t="shared" si="491"/>
        <v>0</v>
      </c>
    </row>
    <row r="754" spans="1:53" ht="72">
      <c r="A754" s="271"/>
      <c r="B754" s="78" t="str">
        <f t="shared" si="508"/>
        <v>3</v>
      </c>
      <c r="C754" s="477">
        <v>2023</v>
      </c>
      <c r="D754" s="477">
        <v>20</v>
      </c>
      <c r="E754" s="477">
        <v>3</v>
      </c>
      <c r="F754" s="477"/>
      <c r="G754" s="477"/>
      <c r="H754" s="477"/>
      <c r="I754" s="478"/>
      <c r="J754" s="478"/>
      <c r="K754" s="479"/>
      <c r="L754" s="479"/>
      <c r="M754" s="372" t="s">
        <v>575</v>
      </c>
      <c r="N754" s="373">
        <f>+N755</f>
        <v>1674000</v>
      </c>
      <c r="O754" s="373">
        <f>+O755</f>
        <v>0</v>
      </c>
      <c r="P754" s="373">
        <f t="shared" si="500"/>
        <v>1674000</v>
      </c>
      <c r="Q754" s="374"/>
      <c r="R754" s="369"/>
      <c r="S754" s="369"/>
      <c r="T754" s="373">
        <f>+T755</f>
        <v>0</v>
      </c>
      <c r="U754" s="373">
        <f t="shared" ref="U754:AC754" si="532">+U755</f>
        <v>0</v>
      </c>
      <c r="V754" s="373">
        <f t="shared" si="532"/>
        <v>0</v>
      </c>
      <c r="W754" s="373">
        <f t="shared" si="532"/>
        <v>0</v>
      </c>
      <c r="X754" s="373">
        <f t="shared" si="532"/>
        <v>0</v>
      </c>
      <c r="Y754" s="373">
        <f t="shared" si="532"/>
        <v>0</v>
      </c>
      <c r="Z754" s="373">
        <f t="shared" si="532"/>
        <v>0</v>
      </c>
      <c r="AA754" s="373">
        <f t="shared" si="532"/>
        <v>0</v>
      </c>
      <c r="AB754" s="373">
        <f t="shared" si="532"/>
        <v>1674000</v>
      </c>
      <c r="AC754" s="373">
        <f t="shared" si="532"/>
        <v>0</v>
      </c>
      <c r="AD754" s="373">
        <f t="shared" si="482"/>
        <v>1674000</v>
      </c>
      <c r="AE754" s="373">
        <f>+AE755</f>
        <v>1459755.18</v>
      </c>
      <c r="AF754" s="373">
        <f>+AF755</f>
        <v>0</v>
      </c>
      <c r="AG754" s="373">
        <f t="shared" si="483"/>
        <v>1459755.18</v>
      </c>
      <c r="AH754" s="373">
        <f>+AH755</f>
        <v>0</v>
      </c>
      <c r="AI754" s="373">
        <f>+AI755</f>
        <v>0</v>
      </c>
      <c r="AJ754" s="373">
        <f t="shared" si="484"/>
        <v>0</v>
      </c>
      <c r="AK754" s="373">
        <f>+AK755</f>
        <v>0</v>
      </c>
      <c r="AL754" s="373">
        <f>+AL755</f>
        <v>0</v>
      </c>
      <c r="AM754" s="373">
        <f t="shared" si="485"/>
        <v>0</v>
      </c>
      <c r="AN754" s="373">
        <f>+AN755</f>
        <v>0</v>
      </c>
      <c r="AO754" s="373">
        <f>+AO755</f>
        <v>0</v>
      </c>
      <c r="AP754" s="373">
        <f t="shared" si="486"/>
        <v>0</v>
      </c>
      <c r="AQ754" s="373">
        <f>+AQ755</f>
        <v>214244.81999999998</v>
      </c>
      <c r="AR754" s="373">
        <f>+AR755</f>
        <v>0</v>
      </c>
      <c r="AS754" s="373">
        <f t="shared" si="487"/>
        <v>214244.81999999998</v>
      </c>
      <c r="AT754" s="373"/>
      <c r="AU754" s="373"/>
      <c r="AV754" s="373"/>
      <c r="AW754" s="373"/>
      <c r="AX754" s="373"/>
      <c r="AY754" s="373"/>
      <c r="AZ754" s="373"/>
      <c r="BA754" s="373"/>
    </row>
    <row r="755" spans="1:53" ht="48">
      <c r="A755" s="271"/>
      <c r="B755" s="78" t="str">
        <f t="shared" si="508"/>
        <v>37</v>
      </c>
      <c r="C755" s="417">
        <v>2023</v>
      </c>
      <c r="D755" s="417">
        <v>20</v>
      </c>
      <c r="E755" s="417">
        <v>3</v>
      </c>
      <c r="F755" s="417">
        <v>7</v>
      </c>
      <c r="G755" s="417"/>
      <c r="H755" s="417"/>
      <c r="I755" s="417"/>
      <c r="J755" s="417"/>
      <c r="K755" s="418"/>
      <c r="L755" s="418"/>
      <c r="M755" s="377" t="s">
        <v>576</v>
      </c>
      <c r="N755" s="378">
        <f>+N756+N886</f>
        <v>1674000</v>
      </c>
      <c r="O755" s="378">
        <f>+O756+O886</f>
        <v>0</v>
      </c>
      <c r="P755" s="378">
        <f t="shared" si="500"/>
        <v>1674000</v>
      </c>
      <c r="Q755" s="379"/>
      <c r="R755" s="375"/>
      <c r="S755" s="375"/>
      <c r="T755" s="378">
        <f>+T756+T886</f>
        <v>0</v>
      </c>
      <c r="U755" s="378">
        <f t="shared" ref="U755:AC755" si="533">+U756+U886</f>
        <v>0</v>
      </c>
      <c r="V755" s="378">
        <f t="shared" si="533"/>
        <v>0</v>
      </c>
      <c r="W755" s="378">
        <f t="shared" si="533"/>
        <v>0</v>
      </c>
      <c r="X755" s="378">
        <f t="shared" si="533"/>
        <v>0</v>
      </c>
      <c r="Y755" s="378">
        <f t="shared" si="533"/>
        <v>0</v>
      </c>
      <c r="Z755" s="378">
        <f t="shared" si="533"/>
        <v>0</v>
      </c>
      <c r="AA755" s="378">
        <f t="shared" si="533"/>
        <v>0</v>
      </c>
      <c r="AB755" s="378">
        <f t="shared" si="533"/>
        <v>1674000</v>
      </c>
      <c r="AC755" s="378">
        <f t="shared" si="533"/>
        <v>0</v>
      </c>
      <c r="AD755" s="378">
        <f t="shared" si="482"/>
        <v>1674000</v>
      </c>
      <c r="AE755" s="378">
        <f>+AE756+AE886</f>
        <v>1459755.18</v>
      </c>
      <c r="AF755" s="378">
        <f>+AF756+AF886</f>
        <v>0</v>
      </c>
      <c r="AG755" s="378">
        <f t="shared" si="483"/>
        <v>1459755.18</v>
      </c>
      <c r="AH755" s="378">
        <f>+AH756+AH886</f>
        <v>0</v>
      </c>
      <c r="AI755" s="378">
        <f>+AI756+AI886</f>
        <v>0</v>
      </c>
      <c r="AJ755" s="378">
        <f t="shared" si="484"/>
        <v>0</v>
      </c>
      <c r="AK755" s="378">
        <f>+AK756+AK886</f>
        <v>0</v>
      </c>
      <c r="AL755" s="378">
        <f>+AL756+AL886</f>
        <v>0</v>
      </c>
      <c r="AM755" s="378">
        <f t="shared" si="485"/>
        <v>0</v>
      </c>
      <c r="AN755" s="378">
        <f>+AN756+AN886</f>
        <v>0</v>
      </c>
      <c r="AO755" s="378">
        <f>+AO756+AO886</f>
        <v>0</v>
      </c>
      <c r="AP755" s="378">
        <f t="shared" si="486"/>
        <v>0</v>
      </c>
      <c r="AQ755" s="378">
        <f>+AQ756+AQ886</f>
        <v>214244.81999999998</v>
      </c>
      <c r="AR755" s="378">
        <f>+AR756+AR886</f>
        <v>0</v>
      </c>
      <c r="AS755" s="378">
        <f t="shared" si="487"/>
        <v>214244.81999999998</v>
      </c>
      <c r="AT755" s="378"/>
      <c r="AU755" s="378"/>
      <c r="AV755" s="378"/>
      <c r="AW755" s="378"/>
      <c r="AX755" s="378"/>
      <c r="AY755" s="378"/>
      <c r="AZ755" s="378"/>
      <c r="BA755" s="378"/>
    </row>
    <row r="756" spans="1:53" ht="24.75">
      <c r="A756" s="271"/>
      <c r="B756" s="78" t="str">
        <f t="shared" si="508"/>
        <v>3713</v>
      </c>
      <c r="C756" s="431">
        <v>2023</v>
      </c>
      <c r="D756" s="431">
        <v>20</v>
      </c>
      <c r="E756" s="431">
        <v>3</v>
      </c>
      <c r="F756" s="431">
        <v>7</v>
      </c>
      <c r="G756" s="431">
        <v>13</v>
      </c>
      <c r="H756" s="431"/>
      <c r="I756" s="431"/>
      <c r="J756" s="431"/>
      <c r="K756" s="431"/>
      <c r="L756" s="431"/>
      <c r="M756" s="470" t="s">
        <v>577</v>
      </c>
      <c r="N756" s="471">
        <f>+N757+N779+N788</f>
        <v>1224000</v>
      </c>
      <c r="O756" s="471">
        <f>+O757+O779+O788</f>
        <v>0</v>
      </c>
      <c r="P756" s="471">
        <f t="shared" si="500"/>
        <v>1224000</v>
      </c>
      <c r="Q756" s="419"/>
      <c r="R756" s="431"/>
      <c r="S756" s="431"/>
      <c r="T756" s="471">
        <f>+T757+T779+T788</f>
        <v>0</v>
      </c>
      <c r="U756" s="471">
        <f t="shared" ref="U756:AC756" si="534">+U757+U779+U788</f>
        <v>0</v>
      </c>
      <c r="V756" s="471">
        <f t="shared" si="534"/>
        <v>0</v>
      </c>
      <c r="W756" s="471">
        <f t="shared" si="534"/>
        <v>0</v>
      </c>
      <c r="X756" s="471">
        <f t="shared" si="534"/>
        <v>0</v>
      </c>
      <c r="Y756" s="471">
        <f t="shared" si="534"/>
        <v>0</v>
      </c>
      <c r="Z756" s="471">
        <f t="shared" si="534"/>
        <v>0</v>
      </c>
      <c r="AA756" s="471">
        <f t="shared" si="534"/>
        <v>0</v>
      </c>
      <c r="AB756" s="471">
        <f t="shared" si="534"/>
        <v>1224000</v>
      </c>
      <c r="AC756" s="471">
        <f t="shared" si="534"/>
        <v>0</v>
      </c>
      <c r="AD756" s="471">
        <f t="shared" ref="AD756:AD819" si="535">+AC756+AB756</f>
        <v>1224000</v>
      </c>
      <c r="AE756" s="471">
        <f>+AE757+AE779+AE788</f>
        <v>1062199.98</v>
      </c>
      <c r="AF756" s="471">
        <f>+AF757+AF779+AF788</f>
        <v>0</v>
      </c>
      <c r="AG756" s="471">
        <f t="shared" ref="AG756:AG819" si="536">+AF756+AE756</f>
        <v>1062199.98</v>
      </c>
      <c r="AH756" s="471">
        <f>+AH757+AH779+AH788</f>
        <v>0</v>
      </c>
      <c r="AI756" s="471">
        <f>+AI757+AI779+AI788</f>
        <v>0</v>
      </c>
      <c r="AJ756" s="471">
        <f t="shared" ref="AJ756:AJ819" si="537">+AI756+AH756</f>
        <v>0</v>
      </c>
      <c r="AK756" s="471">
        <f>+AK757+AK779+AK788</f>
        <v>0</v>
      </c>
      <c r="AL756" s="471">
        <f>+AL757+AL779+AL788</f>
        <v>0</v>
      </c>
      <c r="AM756" s="471">
        <f t="shared" ref="AM756:AM819" si="538">+AL756+AK756</f>
        <v>0</v>
      </c>
      <c r="AN756" s="471">
        <f>+AN757+AN779+AN788</f>
        <v>0</v>
      </c>
      <c r="AO756" s="471">
        <f>+AO757+AO779+AO788</f>
        <v>0</v>
      </c>
      <c r="AP756" s="471">
        <f t="shared" ref="AP756:AP819" si="539">+AO756+AN756</f>
        <v>0</v>
      </c>
      <c r="AQ756" s="471">
        <f>+AQ757+AQ779+AQ788</f>
        <v>161800.01999999999</v>
      </c>
      <c r="AR756" s="471">
        <f>+AR757+AR779+AR788</f>
        <v>0</v>
      </c>
      <c r="AS756" s="471">
        <f t="shared" ref="AS756:AS819" si="540">+AR756+AQ756</f>
        <v>161800.01999999999</v>
      </c>
      <c r="AT756" s="471"/>
      <c r="AU756" s="471"/>
      <c r="AV756" s="471"/>
      <c r="AW756" s="471"/>
      <c r="AX756" s="471"/>
      <c r="AY756" s="471"/>
      <c r="AZ756" s="471"/>
      <c r="BA756" s="471"/>
    </row>
    <row r="757" spans="1:53" ht="24.75" hidden="1">
      <c r="A757" s="271"/>
      <c r="B757" s="78" t="str">
        <f t="shared" si="508"/>
        <v>37132000</v>
      </c>
      <c r="C757" s="388">
        <v>2023</v>
      </c>
      <c r="D757" s="388">
        <v>20</v>
      </c>
      <c r="E757" s="388">
        <v>3</v>
      </c>
      <c r="F757" s="388">
        <v>7</v>
      </c>
      <c r="G757" s="388">
        <v>13</v>
      </c>
      <c r="H757" s="388">
        <v>2000</v>
      </c>
      <c r="I757" s="388"/>
      <c r="J757" s="388"/>
      <c r="K757" s="389"/>
      <c r="L757" s="389"/>
      <c r="M757" s="390" t="s">
        <v>55</v>
      </c>
      <c r="N757" s="391">
        <f>+N758+N761+N764+N767+N774</f>
        <v>0</v>
      </c>
      <c r="O757" s="391">
        <f>+O758+O761+O764+O767+O774</f>
        <v>0</v>
      </c>
      <c r="P757" s="391">
        <f t="shared" si="500"/>
        <v>0</v>
      </c>
      <c r="Q757" s="446"/>
      <c r="R757" s="447"/>
      <c r="S757" s="447"/>
      <c r="T757" s="391">
        <f>+T758+T761+T764+T767+T774</f>
        <v>0</v>
      </c>
      <c r="U757" s="391">
        <f t="shared" ref="U757:AC757" si="541">+U758+U761+U764+U767+U774</f>
        <v>0</v>
      </c>
      <c r="V757" s="391">
        <f t="shared" si="541"/>
        <v>0</v>
      </c>
      <c r="W757" s="391">
        <f t="shared" si="541"/>
        <v>0</v>
      </c>
      <c r="X757" s="391">
        <f t="shared" si="541"/>
        <v>0</v>
      </c>
      <c r="Y757" s="391">
        <f t="shared" si="541"/>
        <v>0</v>
      </c>
      <c r="Z757" s="391">
        <f t="shared" si="541"/>
        <v>0</v>
      </c>
      <c r="AA757" s="391">
        <f t="shared" si="541"/>
        <v>0</v>
      </c>
      <c r="AB757" s="391">
        <f t="shared" si="541"/>
        <v>0</v>
      </c>
      <c r="AC757" s="391">
        <f t="shared" si="541"/>
        <v>0</v>
      </c>
      <c r="AD757" s="391">
        <f t="shared" si="535"/>
        <v>0</v>
      </c>
      <c r="AE757" s="391">
        <f>+AE758+AE761+AE764+AE767+AE774</f>
        <v>0</v>
      </c>
      <c r="AF757" s="391">
        <f>+AF758+AF761+AF764+AF767+AF774</f>
        <v>0</v>
      </c>
      <c r="AG757" s="391">
        <f t="shared" si="536"/>
        <v>0</v>
      </c>
      <c r="AH757" s="391">
        <f>+AH758+AH761+AH764+AH767+AH774</f>
        <v>0</v>
      </c>
      <c r="AI757" s="391">
        <f>+AI758+AI761+AI764+AI767+AI774</f>
        <v>0</v>
      </c>
      <c r="AJ757" s="391">
        <f t="shared" si="537"/>
        <v>0</v>
      </c>
      <c r="AK757" s="391">
        <f>+AK758+AK761+AK764+AK767+AK774</f>
        <v>0</v>
      </c>
      <c r="AL757" s="391">
        <f>+AL758+AL761+AL764+AL767+AL774</f>
        <v>0</v>
      </c>
      <c r="AM757" s="391">
        <f t="shared" si="538"/>
        <v>0</v>
      </c>
      <c r="AN757" s="391">
        <f>+AN758+AN761+AN764+AN767+AN774</f>
        <v>0</v>
      </c>
      <c r="AO757" s="391">
        <f>+AO758+AO761+AO764+AO767+AO774</f>
        <v>0</v>
      </c>
      <c r="AP757" s="391">
        <f t="shared" si="539"/>
        <v>0</v>
      </c>
      <c r="AQ757" s="391">
        <f>+AQ758+AQ761+AQ764+AQ767+AQ774</f>
        <v>0</v>
      </c>
      <c r="AR757" s="391">
        <f>+AR758+AR761+AR764+AR767+AR774</f>
        <v>0</v>
      </c>
      <c r="AS757" s="391">
        <f t="shared" si="540"/>
        <v>0</v>
      </c>
      <c r="AT757" s="391"/>
      <c r="AU757" s="391"/>
      <c r="AV757" s="391"/>
      <c r="AW757" s="391"/>
      <c r="AX757" s="391"/>
      <c r="AY757" s="391"/>
      <c r="AZ757" s="391"/>
      <c r="BA757" s="391"/>
    </row>
    <row r="758" spans="1:53" ht="48" hidden="1">
      <c r="A758" s="271"/>
      <c r="B758" s="78" t="str">
        <f t="shared" si="508"/>
        <v>371320002100</v>
      </c>
      <c r="C758" s="394">
        <v>2023</v>
      </c>
      <c r="D758" s="394">
        <v>20</v>
      </c>
      <c r="E758" s="394">
        <v>3</v>
      </c>
      <c r="F758" s="394">
        <v>7</v>
      </c>
      <c r="G758" s="394">
        <v>13</v>
      </c>
      <c r="H758" s="394">
        <v>2000</v>
      </c>
      <c r="I758" s="394">
        <v>2100</v>
      </c>
      <c r="J758" s="394"/>
      <c r="K758" s="395"/>
      <c r="L758" s="395"/>
      <c r="M758" s="396" t="s">
        <v>105</v>
      </c>
      <c r="N758" s="397">
        <f>+N759</f>
        <v>0</v>
      </c>
      <c r="O758" s="397">
        <f>+O759</f>
        <v>0</v>
      </c>
      <c r="P758" s="397">
        <f t="shared" si="500"/>
        <v>0</v>
      </c>
      <c r="Q758" s="448"/>
      <c r="R758" s="449"/>
      <c r="S758" s="449"/>
      <c r="T758" s="397">
        <f>+T759</f>
        <v>0</v>
      </c>
      <c r="U758" s="397">
        <f t="shared" ref="U758:AC759" si="542">+U759</f>
        <v>0</v>
      </c>
      <c r="V758" s="397">
        <f t="shared" si="542"/>
        <v>0</v>
      </c>
      <c r="W758" s="397">
        <f t="shared" si="542"/>
        <v>0</v>
      </c>
      <c r="X758" s="397">
        <f t="shared" si="542"/>
        <v>0</v>
      </c>
      <c r="Y758" s="397">
        <f t="shared" si="542"/>
        <v>0</v>
      </c>
      <c r="Z758" s="397">
        <f t="shared" si="542"/>
        <v>0</v>
      </c>
      <c r="AA758" s="397">
        <f t="shared" si="542"/>
        <v>0</v>
      </c>
      <c r="AB758" s="397">
        <f t="shared" si="542"/>
        <v>0</v>
      </c>
      <c r="AC758" s="397">
        <f t="shared" si="542"/>
        <v>0</v>
      </c>
      <c r="AD758" s="397">
        <f t="shared" si="535"/>
        <v>0</v>
      </c>
      <c r="AE758" s="397">
        <f>+AE759</f>
        <v>0</v>
      </c>
      <c r="AF758" s="397">
        <f>+AF759</f>
        <v>0</v>
      </c>
      <c r="AG758" s="397">
        <f t="shared" si="536"/>
        <v>0</v>
      </c>
      <c r="AH758" s="397">
        <f>+AH759</f>
        <v>0</v>
      </c>
      <c r="AI758" s="397">
        <f>+AI759</f>
        <v>0</v>
      </c>
      <c r="AJ758" s="397">
        <f t="shared" si="537"/>
        <v>0</v>
      </c>
      <c r="AK758" s="397">
        <f>+AK759</f>
        <v>0</v>
      </c>
      <c r="AL758" s="397">
        <f>+AL759</f>
        <v>0</v>
      </c>
      <c r="AM758" s="397">
        <f t="shared" si="538"/>
        <v>0</v>
      </c>
      <c r="AN758" s="397">
        <f>+AN759</f>
        <v>0</v>
      </c>
      <c r="AO758" s="397">
        <f>+AO759</f>
        <v>0</v>
      </c>
      <c r="AP758" s="397">
        <f t="shared" si="539"/>
        <v>0</v>
      </c>
      <c r="AQ758" s="397">
        <f>+AQ759</f>
        <v>0</v>
      </c>
      <c r="AR758" s="397">
        <f>+AR759</f>
        <v>0</v>
      </c>
      <c r="AS758" s="397">
        <f t="shared" si="540"/>
        <v>0</v>
      </c>
      <c r="AT758" s="397"/>
      <c r="AU758" s="397"/>
      <c r="AV758" s="397"/>
      <c r="AW758" s="397"/>
      <c r="AX758" s="397"/>
      <c r="AY758" s="397"/>
      <c r="AZ758" s="397"/>
      <c r="BA758" s="397"/>
    </row>
    <row r="759" spans="1:53" ht="48" hidden="1">
      <c r="A759" s="271"/>
      <c r="B759" s="78" t="str">
        <f t="shared" si="508"/>
        <v>371320002100214</v>
      </c>
      <c r="C759" s="400">
        <v>2023</v>
      </c>
      <c r="D759" s="400">
        <v>20</v>
      </c>
      <c r="E759" s="400">
        <v>3</v>
      </c>
      <c r="F759" s="400">
        <v>7</v>
      </c>
      <c r="G759" s="400">
        <v>13</v>
      </c>
      <c r="H759" s="400">
        <v>2000</v>
      </c>
      <c r="I759" s="400">
        <v>2100</v>
      </c>
      <c r="J759" s="400">
        <v>214</v>
      </c>
      <c r="K759" s="401"/>
      <c r="L759" s="401"/>
      <c r="M759" s="482" t="s">
        <v>156</v>
      </c>
      <c r="N759" s="483">
        <f>+N760</f>
        <v>0</v>
      </c>
      <c r="O759" s="483">
        <f>+O760</f>
        <v>0</v>
      </c>
      <c r="P759" s="483">
        <f t="shared" si="500"/>
        <v>0</v>
      </c>
      <c r="Q759" s="450" t="s">
        <v>45</v>
      </c>
      <c r="R759" s="451"/>
      <c r="S759" s="451"/>
      <c r="T759" s="483">
        <f>+T760</f>
        <v>0</v>
      </c>
      <c r="U759" s="483">
        <f t="shared" si="542"/>
        <v>0</v>
      </c>
      <c r="V759" s="483">
        <f t="shared" si="542"/>
        <v>0</v>
      </c>
      <c r="W759" s="483">
        <f t="shared" si="542"/>
        <v>0</v>
      </c>
      <c r="X759" s="483">
        <f t="shared" si="542"/>
        <v>0</v>
      </c>
      <c r="Y759" s="483">
        <f t="shared" si="542"/>
        <v>0</v>
      </c>
      <c r="Z759" s="483">
        <f t="shared" si="542"/>
        <v>0</v>
      </c>
      <c r="AA759" s="483">
        <f t="shared" si="542"/>
        <v>0</v>
      </c>
      <c r="AB759" s="483">
        <f t="shared" si="542"/>
        <v>0</v>
      </c>
      <c r="AC759" s="483">
        <f t="shared" si="542"/>
        <v>0</v>
      </c>
      <c r="AD759" s="483">
        <f t="shared" si="535"/>
        <v>0</v>
      </c>
      <c r="AE759" s="483">
        <f>+AE760</f>
        <v>0</v>
      </c>
      <c r="AF759" s="483">
        <f>+AF760</f>
        <v>0</v>
      </c>
      <c r="AG759" s="483">
        <f t="shared" si="536"/>
        <v>0</v>
      </c>
      <c r="AH759" s="483">
        <f>+AH760</f>
        <v>0</v>
      </c>
      <c r="AI759" s="483">
        <f>+AI760</f>
        <v>0</v>
      </c>
      <c r="AJ759" s="483">
        <f t="shared" si="537"/>
        <v>0</v>
      </c>
      <c r="AK759" s="483">
        <f>+AK760</f>
        <v>0</v>
      </c>
      <c r="AL759" s="483">
        <f>+AL760</f>
        <v>0</v>
      </c>
      <c r="AM759" s="483">
        <f t="shared" si="538"/>
        <v>0</v>
      </c>
      <c r="AN759" s="483">
        <f>+AN760</f>
        <v>0</v>
      </c>
      <c r="AO759" s="483">
        <f>+AO760</f>
        <v>0</v>
      </c>
      <c r="AP759" s="483">
        <f t="shared" si="539"/>
        <v>0</v>
      </c>
      <c r="AQ759" s="483">
        <f>+AQ760</f>
        <v>0</v>
      </c>
      <c r="AR759" s="483">
        <f>+AR760</f>
        <v>0</v>
      </c>
      <c r="AS759" s="483">
        <f t="shared" si="540"/>
        <v>0</v>
      </c>
      <c r="AT759" s="483"/>
      <c r="AU759" s="483"/>
      <c r="AV759" s="483"/>
      <c r="AW759" s="483"/>
      <c r="AX759" s="483"/>
      <c r="AY759" s="483"/>
      <c r="AZ759" s="483"/>
      <c r="BA759" s="483"/>
    </row>
    <row r="760" spans="1:53" ht="46.5" hidden="1">
      <c r="A760" s="271"/>
      <c r="B760" s="78" t="str">
        <f t="shared" si="508"/>
        <v>3713200021002141</v>
      </c>
      <c r="C760" s="406">
        <v>2023</v>
      </c>
      <c r="D760" s="406">
        <v>20</v>
      </c>
      <c r="E760" s="406">
        <v>3</v>
      </c>
      <c r="F760" s="406">
        <v>7</v>
      </c>
      <c r="G760" s="406">
        <v>13</v>
      </c>
      <c r="H760" s="406">
        <v>2000</v>
      </c>
      <c r="I760" s="406">
        <v>2100</v>
      </c>
      <c r="J760" s="406">
        <v>214</v>
      </c>
      <c r="K760" s="407">
        <v>1</v>
      </c>
      <c r="L760" s="407"/>
      <c r="M760" s="408" t="s">
        <v>543</v>
      </c>
      <c r="N760" s="409">
        <f>IFERROR(VLOOKUP($B760,[5]OAX!$B$51:$S$1085,13,0),0)</f>
        <v>0</v>
      </c>
      <c r="O760" s="409">
        <f>IFERROR(VLOOKUP($B760,[5]OAX!$B$51:$S$1085,14,0),0)</f>
        <v>0</v>
      </c>
      <c r="P760" s="409">
        <f t="shared" si="500"/>
        <v>0</v>
      </c>
      <c r="Q760" s="175" t="s">
        <v>59</v>
      </c>
      <c r="R760" s="411">
        <f>IFERROR(VLOOKUP($B760,[5]OAX!$B$51:$S$1085,17,0),0)</f>
        <v>0</v>
      </c>
      <c r="S760" s="411">
        <f>IFERROR(VLOOKUP($B760,[5]OAX!$B$51:$S$1085,18,0),0)</f>
        <v>0</v>
      </c>
      <c r="T760" s="409">
        <v>0</v>
      </c>
      <c r="U760" s="409">
        <v>0</v>
      </c>
      <c r="V760" s="409">
        <v>0</v>
      </c>
      <c r="W760" s="409">
        <v>0</v>
      </c>
      <c r="X760" s="409">
        <v>0</v>
      </c>
      <c r="Y760" s="409">
        <v>0</v>
      </c>
      <c r="Z760" s="409">
        <v>0</v>
      </c>
      <c r="AA760" s="409">
        <v>0</v>
      </c>
      <c r="AB760" s="409">
        <f>N760+T760-X760</f>
        <v>0</v>
      </c>
      <c r="AC760" s="409">
        <f>O760+U760-Y760</f>
        <v>0</v>
      </c>
      <c r="AD760" s="409">
        <f t="shared" si="535"/>
        <v>0</v>
      </c>
      <c r="AE760" s="409">
        <v>0</v>
      </c>
      <c r="AF760" s="409">
        <v>0</v>
      </c>
      <c r="AG760" s="409">
        <f t="shared" si="536"/>
        <v>0</v>
      </c>
      <c r="AH760" s="409">
        <v>0</v>
      </c>
      <c r="AI760" s="409">
        <v>0</v>
      </c>
      <c r="AJ760" s="409">
        <f t="shared" si="537"/>
        <v>0</v>
      </c>
      <c r="AK760" s="409">
        <v>0</v>
      </c>
      <c r="AL760" s="409">
        <v>0</v>
      </c>
      <c r="AM760" s="409">
        <f t="shared" si="538"/>
        <v>0</v>
      </c>
      <c r="AN760" s="409">
        <v>0</v>
      </c>
      <c r="AO760" s="409">
        <v>0</v>
      </c>
      <c r="AP760" s="409">
        <f t="shared" si="539"/>
        <v>0</v>
      </c>
      <c r="AQ760" s="409">
        <f>AB760-AE760--AH760-AK760-AN760</f>
        <v>0</v>
      </c>
      <c r="AR760" s="409">
        <f>AC760-AF760--AI760-AL760-AO760</f>
        <v>0</v>
      </c>
      <c r="AS760" s="409">
        <f t="shared" si="540"/>
        <v>0</v>
      </c>
      <c r="AT760" s="409">
        <f>R760+V760-Z760</f>
        <v>0</v>
      </c>
      <c r="AU760" s="409">
        <f>S760+W760-AA760</f>
        <v>0</v>
      </c>
      <c r="AV760" s="409">
        <v>0</v>
      </c>
      <c r="AW760" s="409">
        <v>0</v>
      </c>
      <c r="AX760" s="409">
        <v>0</v>
      </c>
      <c r="AY760" s="409">
        <v>0</v>
      </c>
      <c r="AZ760" s="409">
        <f t="shared" si="491"/>
        <v>0</v>
      </c>
      <c r="BA760" s="409">
        <f t="shared" si="491"/>
        <v>0</v>
      </c>
    </row>
    <row r="761" spans="1:53" ht="24.75" hidden="1">
      <c r="A761" s="271"/>
      <c r="B761" s="78" t="str">
        <f t="shared" si="508"/>
        <v>371320002500</v>
      </c>
      <c r="C761" s="394">
        <v>2023</v>
      </c>
      <c r="D761" s="394">
        <v>20</v>
      </c>
      <c r="E761" s="394">
        <v>3</v>
      </c>
      <c r="F761" s="394">
        <v>7</v>
      </c>
      <c r="G761" s="394">
        <v>13</v>
      </c>
      <c r="H761" s="394">
        <v>2000</v>
      </c>
      <c r="I761" s="394">
        <v>2500</v>
      </c>
      <c r="J761" s="394"/>
      <c r="K761" s="395" t="s">
        <v>45</v>
      </c>
      <c r="L761" s="395"/>
      <c r="M761" s="396" t="s">
        <v>544</v>
      </c>
      <c r="N761" s="397">
        <f>+N762</f>
        <v>0</v>
      </c>
      <c r="O761" s="397">
        <f>+O762</f>
        <v>0</v>
      </c>
      <c r="P761" s="397">
        <f t="shared" si="500"/>
        <v>0</v>
      </c>
      <c r="Q761" s="448" t="s">
        <v>45</v>
      </c>
      <c r="R761" s="449"/>
      <c r="S761" s="449"/>
      <c r="T761" s="397">
        <f>+T762</f>
        <v>0</v>
      </c>
      <c r="U761" s="397">
        <f t="shared" ref="U761:AC762" si="543">+U762</f>
        <v>0</v>
      </c>
      <c r="V761" s="397">
        <f t="shared" si="543"/>
        <v>0</v>
      </c>
      <c r="W761" s="397">
        <f t="shared" si="543"/>
        <v>0</v>
      </c>
      <c r="X761" s="397">
        <f t="shared" si="543"/>
        <v>0</v>
      </c>
      <c r="Y761" s="397">
        <f t="shared" si="543"/>
        <v>0</v>
      </c>
      <c r="Z761" s="397">
        <f t="shared" si="543"/>
        <v>0</v>
      </c>
      <c r="AA761" s="397">
        <f t="shared" si="543"/>
        <v>0</v>
      </c>
      <c r="AB761" s="397">
        <f t="shared" si="543"/>
        <v>0</v>
      </c>
      <c r="AC761" s="397">
        <f t="shared" si="543"/>
        <v>0</v>
      </c>
      <c r="AD761" s="397">
        <f t="shared" si="535"/>
        <v>0</v>
      </c>
      <c r="AE761" s="397">
        <f>+AE762</f>
        <v>0</v>
      </c>
      <c r="AF761" s="397">
        <f>+AF762</f>
        <v>0</v>
      </c>
      <c r="AG761" s="397">
        <f t="shared" si="536"/>
        <v>0</v>
      </c>
      <c r="AH761" s="397">
        <f>+AH762</f>
        <v>0</v>
      </c>
      <c r="AI761" s="397">
        <f>+AI762</f>
        <v>0</v>
      </c>
      <c r="AJ761" s="397">
        <f t="shared" si="537"/>
        <v>0</v>
      </c>
      <c r="AK761" s="397">
        <f>+AK762</f>
        <v>0</v>
      </c>
      <c r="AL761" s="397">
        <f>+AL762</f>
        <v>0</v>
      </c>
      <c r="AM761" s="397">
        <f t="shared" si="538"/>
        <v>0</v>
      </c>
      <c r="AN761" s="397">
        <f>+AN762</f>
        <v>0</v>
      </c>
      <c r="AO761" s="397">
        <f>+AO762</f>
        <v>0</v>
      </c>
      <c r="AP761" s="397">
        <f t="shared" si="539"/>
        <v>0</v>
      </c>
      <c r="AQ761" s="397">
        <f>+AQ762</f>
        <v>0</v>
      </c>
      <c r="AR761" s="397">
        <f>+AR762</f>
        <v>0</v>
      </c>
      <c r="AS761" s="397">
        <f t="shared" si="540"/>
        <v>0</v>
      </c>
      <c r="AT761" s="397"/>
      <c r="AU761" s="397"/>
      <c r="AV761" s="397"/>
      <c r="AW761" s="397"/>
      <c r="AX761" s="397"/>
      <c r="AY761" s="397"/>
      <c r="AZ761" s="397"/>
      <c r="BA761" s="397"/>
    </row>
    <row r="762" spans="1:53" ht="24.75" hidden="1">
      <c r="A762" s="271"/>
      <c r="B762" s="78" t="str">
        <f t="shared" si="508"/>
        <v>371320002500255</v>
      </c>
      <c r="C762" s="400">
        <v>2023</v>
      </c>
      <c r="D762" s="400">
        <v>20</v>
      </c>
      <c r="E762" s="400">
        <v>3</v>
      </c>
      <c r="F762" s="400">
        <v>7</v>
      </c>
      <c r="G762" s="400">
        <v>13</v>
      </c>
      <c r="H762" s="400">
        <v>2000</v>
      </c>
      <c r="I762" s="400">
        <v>2500</v>
      </c>
      <c r="J762" s="400">
        <v>255</v>
      </c>
      <c r="K762" s="401"/>
      <c r="L762" s="401"/>
      <c r="M762" s="402" t="s">
        <v>545</v>
      </c>
      <c r="N762" s="403">
        <f>+N763</f>
        <v>0</v>
      </c>
      <c r="O762" s="403">
        <f>+O763</f>
        <v>0</v>
      </c>
      <c r="P762" s="403">
        <f t="shared" si="500"/>
        <v>0</v>
      </c>
      <c r="Q762" s="450" t="s">
        <v>45</v>
      </c>
      <c r="R762" s="451"/>
      <c r="S762" s="451"/>
      <c r="T762" s="403">
        <f>+T763</f>
        <v>0</v>
      </c>
      <c r="U762" s="403">
        <f t="shared" si="543"/>
        <v>0</v>
      </c>
      <c r="V762" s="403">
        <f t="shared" si="543"/>
        <v>0</v>
      </c>
      <c r="W762" s="403">
        <f t="shared" si="543"/>
        <v>0</v>
      </c>
      <c r="X762" s="403">
        <f t="shared" si="543"/>
        <v>0</v>
      </c>
      <c r="Y762" s="403">
        <f t="shared" si="543"/>
        <v>0</v>
      </c>
      <c r="Z762" s="403">
        <f t="shared" si="543"/>
        <v>0</v>
      </c>
      <c r="AA762" s="403">
        <f t="shared" si="543"/>
        <v>0</v>
      </c>
      <c r="AB762" s="403">
        <f t="shared" si="543"/>
        <v>0</v>
      </c>
      <c r="AC762" s="403">
        <f t="shared" si="543"/>
        <v>0</v>
      </c>
      <c r="AD762" s="403">
        <f t="shared" si="535"/>
        <v>0</v>
      </c>
      <c r="AE762" s="403">
        <f>+AE763</f>
        <v>0</v>
      </c>
      <c r="AF762" s="403">
        <f>+AF763</f>
        <v>0</v>
      </c>
      <c r="AG762" s="403">
        <f t="shared" si="536"/>
        <v>0</v>
      </c>
      <c r="AH762" s="403">
        <f>+AH763</f>
        <v>0</v>
      </c>
      <c r="AI762" s="403">
        <f>+AI763</f>
        <v>0</v>
      </c>
      <c r="AJ762" s="403">
        <f t="shared" si="537"/>
        <v>0</v>
      </c>
      <c r="AK762" s="403">
        <f>+AK763</f>
        <v>0</v>
      </c>
      <c r="AL762" s="403">
        <f>+AL763</f>
        <v>0</v>
      </c>
      <c r="AM762" s="403">
        <f t="shared" si="538"/>
        <v>0</v>
      </c>
      <c r="AN762" s="403">
        <f>+AN763</f>
        <v>0</v>
      </c>
      <c r="AO762" s="403">
        <f>+AO763</f>
        <v>0</v>
      </c>
      <c r="AP762" s="403">
        <f t="shared" si="539"/>
        <v>0</v>
      </c>
      <c r="AQ762" s="403">
        <f>+AQ763</f>
        <v>0</v>
      </c>
      <c r="AR762" s="403">
        <f>+AR763</f>
        <v>0</v>
      </c>
      <c r="AS762" s="403">
        <f t="shared" si="540"/>
        <v>0</v>
      </c>
      <c r="AT762" s="403"/>
      <c r="AU762" s="403"/>
      <c r="AV762" s="403"/>
      <c r="AW762" s="403"/>
      <c r="AX762" s="403"/>
      <c r="AY762" s="403"/>
      <c r="AZ762" s="403"/>
      <c r="BA762" s="403"/>
    </row>
    <row r="763" spans="1:53" ht="24.75" hidden="1">
      <c r="A763" s="271"/>
      <c r="B763" s="78" t="str">
        <f t="shared" si="508"/>
        <v>3713200025002551</v>
      </c>
      <c r="C763" s="406">
        <v>2023</v>
      </c>
      <c r="D763" s="406">
        <v>20</v>
      </c>
      <c r="E763" s="406">
        <v>3</v>
      </c>
      <c r="F763" s="406">
        <v>7</v>
      </c>
      <c r="G763" s="406">
        <v>13</v>
      </c>
      <c r="H763" s="406">
        <v>2000</v>
      </c>
      <c r="I763" s="406">
        <v>2500</v>
      </c>
      <c r="J763" s="406">
        <v>255</v>
      </c>
      <c r="K763" s="407">
        <v>1</v>
      </c>
      <c r="L763" s="407"/>
      <c r="M763" s="408" t="s">
        <v>545</v>
      </c>
      <c r="N763" s="409">
        <f>IFERROR(VLOOKUP($B763,[5]OAX!$B$51:$S$1085,13,0),0)</f>
        <v>0</v>
      </c>
      <c r="O763" s="409">
        <f>IFERROR(VLOOKUP($B763,[5]OAX!$B$51:$S$1085,14,0),0)</f>
        <v>0</v>
      </c>
      <c r="P763" s="409">
        <f t="shared" si="500"/>
        <v>0</v>
      </c>
      <c r="Q763" s="175" t="s">
        <v>59</v>
      </c>
      <c r="R763" s="411">
        <f>IFERROR(VLOOKUP($B763,[5]OAX!$B$51:$S$1085,17,0),0)</f>
        <v>0</v>
      </c>
      <c r="S763" s="411">
        <f>IFERROR(VLOOKUP($B763,[5]OAX!$B$51:$S$1085,18,0),0)</f>
        <v>0</v>
      </c>
      <c r="T763" s="409">
        <v>0</v>
      </c>
      <c r="U763" s="409">
        <v>0</v>
      </c>
      <c r="V763" s="409">
        <v>0</v>
      </c>
      <c r="W763" s="409">
        <v>0</v>
      </c>
      <c r="X763" s="409">
        <v>0</v>
      </c>
      <c r="Y763" s="409">
        <v>0</v>
      </c>
      <c r="Z763" s="409">
        <v>0</v>
      </c>
      <c r="AA763" s="409">
        <v>0</v>
      </c>
      <c r="AB763" s="409">
        <f>N763+T763-X763</f>
        <v>0</v>
      </c>
      <c r="AC763" s="409">
        <f>O763+U763-Y763</f>
        <v>0</v>
      </c>
      <c r="AD763" s="409">
        <f t="shared" si="535"/>
        <v>0</v>
      </c>
      <c r="AE763" s="409">
        <v>0</v>
      </c>
      <c r="AF763" s="409">
        <v>0</v>
      </c>
      <c r="AG763" s="409">
        <f t="shared" si="536"/>
        <v>0</v>
      </c>
      <c r="AH763" s="409">
        <v>0</v>
      </c>
      <c r="AI763" s="409">
        <v>0</v>
      </c>
      <c r="AJ763" s="409">
        <f t="shared" si="537"/>
        <v>0</v>
      </c>
      <c r="AK763" s="409">
        <v>0</v>
      </c>
      <c r="AL763" s="409">
        <v>0</v>
      </c>
      <c r="AM763" s="409">
        <f t="shared" si="538"/>
        <v>0</v>
      </c>
      <c r="AN763" s="409">
        <v>0</v>
      </c>
      <c r="AO763" s="409">
        <v>0</v>
      </c>
      <c r="AP763" s="409">
        <f t="shared" si="539"/>
        <v>0</v>
      </c>
      <c r="AQ763" s="409">
        <f>AB763-AE763--AH763-AK763-AN763</f>
        <v>0</v>
      </c>
      <c r="AR763" s="409">
        <f>AC763-AF763--AI763-AL763-AO763</f>
        <v>0</v>
      </c>
      <c r="AS763" s="409">
        <f t="shared" si="540"/>
        <v>0</v>
      </c>
      <c r="AT763" s="409">
        <f>R763+V763-Z763</f>
        <v>0</v>
      </c>
      <c r="AU763" s="409">
        <f>S763+W763-AA763</f>
        <v>0</v>
      </c>
      <c r="AV763" s="409">
        <v>0</v>
      </c>
      <c r="AW763" s="409">
        <v>0</v>
      </c>
      <c r="AX763" s="409">
        <v>0</v>
      </c>
      <c r="AY763" s="409">
        <v>0</v>
      </c>
      <c r="AZ763" s="409">
        <f t="shared" ref="AZ763:BA826" si="544">AT763-AV763-AX763</f>
        <v>0</v>
      </c>
      <c r="BA763" s="409">
        <f t="shared" si="544"/>
        <v>0</v>
      </c>
    </row>
    <row r="764" spans="1:53" ht="48" hidden="1">
      <c r="A764" s="271"/>
      <c r="B764" s="78" t="str">
        <f t="shared" si="508"/>
        <v>371320002700</v>
      </c>
      <c r="C764" s="394">
        <v>2023</v>
      </c>
      <c r="D764" s="394">
        <v>20</v>
      </c>
      <c r="E764" s="394">
        <v>3</v>
      </c>
      <c r="F764" s="394">
        <v>7</v>
      </c>
      <c r="G764" s="394">
        <v>13</v>
      </c>
      <c r="H764" s="394">
        <v>2000</v>
      </c>
      <c r="I764" s="394">
        <v>2700</v>
      </c>
      <c r="J764" s="394"/>
      <c r="K764" s="395" t="s">
        <v>45</v>
      </c>
      <c r="L764" s="395"/>
      <c r="M764" s="396" t="s">
        <v>328</v>
      </c>
      <c r="N764" s="397">
        <f>+N765</f>
        <v>0</v>
      </c>
      <c r="O764" s="397">
        <f>+O765</f>
        <v>0</v>
      </c>
      <c r="P764" s="397">
        <f t="shared" si="500"/>
        <v>0</v>
      </c>
      <c r="Q764" s="448" t="s">
        <v>45</v>
      </c>
      <c r="R764" s="449"/>
      <c r="S764" s="449"/>
      <c r="T764" s="397">
        <f>+T765</f>
        <v>0</v>
      </c>
      <c r="U764" s="397">
        <f t="shared" ref="U764:AC765" si="545">+U765</f>
        <v>0</v>
      </c>
      <c r="V764" s="397">
        <f t="shared" si="545"/>
        <v>0</v>
      </c>
      <c r="W764" s="397">
        <f t="shared" si="545"/>
        <v>0</v>
      </c>
      <c r="X764" s="397">
        <f t="shared" si="545"/>
        <v>0</v>
      </c>
      <c r="Y764" s="397">
        <f t="shared" si="545"/>
        <v>0</v>
      </c>
      <c r="Z764" s="397">
        <f t="shared" si="545"/>
        <v>0</v>
      </c>
      <c r="AA764" s="397">
        <f t="shared" si="545"/>
        <v>0</v>
      </c>
      <c r="AB764" s="397">
        <f t="shared" si="545"/>
        <v>0</v>
      </c>
      <c r="AC764" s="397">
        <f t="shared" si="545"/>
        <v>0</v>
      </c>
      <c r="AD764" s="397">
        <f t="shared" si="535"/>
        <v>0</v>
      </c>
      <c r="AE764" s="397">
        <f>+AE765</f>
        <v>0</v>
      </c>
      <c r="AF764" s="397">
        <f>+AF765</f>
        <v>0</v>
      </c>
      <c r="AG764" s="397">
        <f t="shared" si="536"/>
        <v>0</v>
      </c>
      <c r="AH764" s="397">
        <f>+AH765</f>
        <v>0</v>
      </c>
      <c r="AI764" s="397">
        <f>+AI765</f>
        <v>0</v>
      </c>
      <c r="AJ764" s="397">
        <f t="shared" si="537"/>
        <v>0</v>
      </c>
      <c r="AK764" s="397">
        <f>+AK765</f>
        <v>0</v>
      </c>
      <c r="AL764" s="397">
        <f>+AL765</f>
        <v>0</v>
      </c>
      <c r="AM764" s="397">
        <f t="shared" si="538"/>
        <v>0</v>
      </c>
      <c r="AN764" s="397">
        <f>+AN765</f>
        <v>0</v>
      </c>
      <c r="AO764" s="397">
        <f>+AO765</f>
        <v>0</v>
      </c>
      <c r="AP764" s="397">
        <f t="shared" si="539"/>
        <v>0</v>
      </c>
      <c r="AQ764" s="397">
        <f>+AQ765</f>
        <v>0</v>
      </c>
      <c r="AR764" s="397">
        <f>+AR765</f>
        <v>0</v>
      </c>
      <c r="AS764" s="397">
        <f t="shared" si="540"/>
        <v>0</v>
      </c>
      <c r="AT764" s="397"/>
      <c r="AU764" s="397"/>
      <c r="AV764" s="397"/>
      <c r="AW764" s="397"/>
      <c r="AX764" s="397"/>
      <c r="AY764" s="397"/>
      <c r="AZ764" s="397"/>
      <c r="BA764" s="397"/>
    </row>
    <row r="765" spans="1:53" ht="24.75" hidden="1">
      <c r="A765" s="271"/>
      <c r="B765" s="78" t="str">
        <f t="shared" si="508"/>
        <v>371320002700272</v>
      </c>
      <c r="C765" s="400">
        <v>2023</v>
      </c>
      <c r="D765" s="400">
        <v>20</v>
      </c>
      <c r="E765" s="400">
        <v>3</v>
      </c>
      <c r="F765" s="400">
        <v>7</v>
      </c>
      <c r="G765" s="400">
        <v>13</v>
      </c>
      <c r="H765" s="400">
        <v>2000</v>
      </c>
      <c r="I765" s="400">
        <v>2700</v>
      </c>
      <c r="J765" s="400">
        <v>272</v>
      </c>
      <c r="K765" s="401"/>
      <c r="L765" s="401"/>
      <c r="M765" s="402" t="s">
        <v>578</v>
      </c>
      <c r="N765" s="403">
        <f>+N766</f>
        <v>0</v>
      </c>
      <c r="O765" s="403">
        <f>+O766</f>
        <v>0</v>
      </c>
      <c r="P765" s="403">
        <f t="shared" si="500"/>
        <v>0</v>
      </c>
      <c r="Q765" s="450" t="s">
        <v>45</v>
      </c>
      <c r="R765" s="451"/>
      <c r="S765" s="451"/>
      <c r="T765" s="403">
        <f>+T766</f>
        <v>0</v>
      </c>
      <c r="U765" s="403">
        <f t="shared" si="545"/>
        <v>0</v>
      </c>
      <c r="V765" s="403">
        <f t="shared" si="545"/>
        <v>0</v>
      </c>
      <c r="W765" s="403">
        <f t="shared" si="545"/>
        <v>0</v>
      </c>
      <c r="X765" s="403">
        <f t="shared" si="545"/>
        <v>0</v>
      </c>
      <c r="Y765" s="403">
        <f t="shared" si="545"/>
        <v>0</v>
      </c>
      <c r="Z765" s="403">
        <f t="shared" si="545"/>
        <v>0</v>
      </c>
      <c r="AA765" s="403">
        <f t="shared" si="545"/>
        <v>0</v>
      </c>
      <c r="AB765" s="403">
        <f t="shared" si="545"/>
        <v>0</v>
      </c>
      <c r="AC765" s="403">
        <f t="shared" si="545"/>
        <v>0</v>
      </c>
      <c r="AD765" s="403">
        <f t="shared" si="535"/>
        <v>0</v>
      </c>
      <c r="AE765" s="403">
        <f>+AE766</f>
        <v>0</v>
      </c>
      <c r="AF765" s="403">
        <f>+AF766</f>
        <v>0</v>
      </c>
      <c r="AG765" s="403">
        <f t="shared" si="536"/>
        <v>0</v>
      </c>
      <c r="AH765" s="403">
        <f>+AH766</f>
        <v>0</v>
      </c>
      <c r="AI765" s="403">
        <f>+AI766</f>
        <v>0</v>
      </c>
      <c r="AJ765" s="403">
        <f t="shared" si="537"/>
        <v>0</v>
      </c>
      <c r="AK765" s="403">
        <f>+AK766</f>
        <v>0</v>
      </c>
      <c r="AL765" s="403">
        <f>+AL766</f>
        <v>0</v>
      </c>
      <c r="AM765" s="403">
        <f t="shared" si="538"/>
        <v>0</v>
      </c>
      <c r="AN765" s="403">
        <f>+AN766</f>
        <v>0</v>
      </c>
      <c r="AO765" s="403">
        <f>+AO766</f>
        <v>0</v>
      </c>
      <c r="AP765" s="403">
        <f t="shared" si="539"/>
        <v>0</v>
      </c>
      <c r="AQ765" s="403">
        <f>+AQ766</f>
        <v>0</v>
      </c>
      <c r="AR765" s="403">
        <f>+AR766</f>
        <v>0</v>
      </c>
      <c r="AS765" s="403">
        <f t="shared" si="540"/>
        <v>0</v>
      </c>
      <c r="AT765" s="403"/>
      <c r="AU765" s="403"/>
      <c r="AV765" s="403"/>
      <c r="AW765" s="403"/>
      <c r="AX765" s="403"/>
      <c r="AY765" s="403"/>
      <c r="AZ765" s="403"/>
      <c r="BA765" s="403"/>
    </row>
    <row r="766" spans="1:53" ht="46.5" hidden="1">
      <c r="A766" s="271"/>
      <c r="B766" s="78" t="str">
        <f t="shared" si="508"/>
        <v>3713200027002721</v>
      </c>
      <c r="C766" s="406">
        <v>2023</v>
      </c>
      <c r="D766" s="406">
        <v>20</v>
      </c>
      <c r="E766" s="406">
        <v>3</v>
      </c>
      <c r="F766" s="406">
        <v>7</v>
      </c>
      <c r="G766" s="406">
        <v>13</v>
      </c>
      <c r="H766" s="406">
        <v>2000</v>
      </c>
      <c r="I766" s="406">
        <v>2700</v>
      </c>
      <c r="J766" s="406">
        <v>272</v>
      </c>
      <c r="K766" s="407">
        <v>1</v>
      </c>
      <c r="L766" s="407"/>
      <c r="M766" s="408" t="s">
        <v>579</v>
      </c>
      <c r="N766" s="409">
        <f>IFERROR(VLOOKUP($B766,[5]OAX!$B$51:$S$1085,13,0),0)</f>
        <v>0</v>
      </c>
      <c r="O766" s="409">
        <f>IFERROR(VLOOKUP($B766,[5]OAX!$B$51:$S$1085,14,0),0)</f>
        <v>0</v>
      </c>
      <c r="P766" s="409">
        <f t="shared" si="500"/>
        <v>0</v>
      </c>
      <c r="Q766" s="175" t="s">
        <v>59</v>
      </c>
      <c r="R766" s="411">
        <f>IFERROR(VLOOKUP($B766,[5]OAX!$B$51:$S$1085,17,0),0)</f>
        <v>0</v>
      </c>
      <c r="S766" s="411">
        <f>IFERROR(VLOOKUP($B766,[5]OAX!$B$51:$S$1085,18,0),0)</f>
        <v>0</v>
      </c>
      <c r="T766" s="409">
        <v>0</v>
      </c>
      <c r="U766" s="409">
        <v>0</v>
      </c>
      <c r="V766" s="409">
        <v>0</v>
      </c>
      <c r="W766" s="409">
        <v>0</v>
      </c>
      <c r="X766" s="409">
        <v>0</v>
      </c>
      <c r="Y766" s="409">
        <v>0</v>
      </c>
      <c r="Z766" s="409">
        <v>0</v>
      </c>
      <c r="AA766" s="409">
        <v>0</v>
      </c>
      <c r="AB766" s="409">
        <f>N766+T766-X766</f>
        <v>0</v>
      </c>
      <c r="AC766" s="409">
        <f>O766+U766-Y766</f>
        <v>0</v>
      </c>
      <c r="AD766" s="409">
        <f t="shared" si="535"/>
        <v>0</v>
      </c>
      <c r="AE766" s="409">
        <v>0</v>
      </c>
      <c r="AF766" s="409">
        <v>0</v>
      </c>
      <c r="AG766" s="409">
        <f t="shared" si="536"/>
        <v>0</v>
      </c>
      <c r="AH766" s="409">
        <v>0</v>
      </c>
      <c r="AI766" s="409">
        <v>0</v>
      </c>
      <c r="AJ766" s="409">
        <f t="shared" si="537"/>
        <v>0</v>
      </c>
      <c r="AK766" s="409">
        <v>0</v>
      </c>
      <c r="AL766" s="409">
        <v>0</v>
      </c>
      <c r="AM766" s="409">
        <f t="shared" si="538"/>
        <v>0</v>
      </c>
      <c r="AN766" s="409">
        <v>0</v>
      </c>
      <c r="AO766" s="409">
        <v>0</v>
      </c>
      <c r="AP766" s="409">
        <f t="shared" si="539"/>
        <v>0</v>
      </c>
      <c r="AQ766" s="409">
        <f>AB766-AE766--AH766-AK766-AN766</f>
        <v>0</v>
      </c>
      <c r="AR766" s="409">
        <f>AC766-AF766--AI766-AL766-AO766</f>
        <v>0</v>
      </c>
      <c r="AS766" s="409">
        <f t="shared" si="540"/>
        <v>0</v>
      </c>
      <c r="AT766" s="409">
        <f>R766+V766-Z766</f>
        <v>0</v>
      </c>
      <c r="AU766" s="409">
        <f>S766+W766-AA766</f>
        <v>0</v>
      </c>
      <c r="AV766" s="409">
        <v>0</v>
      </c>
      <c r="AW766" s="409">
        <v>0</v>
      </c>
      <c r="AX766" s="409">
        <v>0</v>
      </c>
      <c r="AY766" s="409">
        <v>0</v>
      </c>
      <c r="AZ766" s="409">
        <f t="shared" si="544"/>
        <v>0</v>
      </c>
      <c r="BA766" s="409">
        <f t="shared" si="544"/>
        <v>0</v>
      </c>
    </row>
    <row r="767" spans="1:53" ht="24.75" hidden="1">
      <c r="A767" s="271"/>
      <c r="B767" s="78" t="str">
        <f t="shared" si="508"/>
        <v>371320002800</v>
      </c>
      <c r="C767" s="394">
        <v>2023</v>
      </c>
      <c r="D767" s="394">
        <v>20</v>
      </c>
      <c r="E767" s="394">
        <v>3</v>
      </c>
      <c r="F767" s="394">
        <v>7</v>
      </c>
      <c r="G767" s="394">
        <v>13</v>
      </c>
      <c r="H767" s="394">
        <v>2000</v>
      </c>
      <c r="I767" s="394">
        <v>2800</v>
      </c>
      <c r="J767" s="394"/>
      <c r="K767" s="395" t="s">
        <v>45</v>
      </c>
      <c r="L767" s="395"/>
      <c r="M767" s="396" t="s">
        <v>62</v>
      </c>
      <c r="N767" s="397">
        <f>+N768+N772</f>
        <v>0</v>
      </c>
      <c r="O767" s="397">
        <f>+O768+O772</f>
        <v>0</v>
      </c>
      <c r="P767" s="397">
        <f t="shared" si="500"/>
        <v>0</v>
      </c>
      <c r="Q767" s="448" t="s">
        <v>45</v>
      </c>
      <c r="R767" s="449"/>
      <c r="S767" s="449"/>
      <c r="T767" s="397">
        <f>+T768+T772</f>
        <v>0</v>
      </c>
      <c r="U767" s="397">
        <f t="shared" ref="U767:AC767" si="546">+U768+U772</f>
        <v>0</v>
      </c>
      <c r="V767" s="397">
        <f t="shared" si="546"/>
        <v>0</v>
      </c>
      <c r="W767" s="397">
        <f t="shared" si="546"/>
        <v>0</v>
      </c>
      <c r="X767" s="397">
        <f t="shared" si="546"/>
        <v>0</v>
      </c>
      <c r="Y767" s="397">
        <f t="shared" si="546"/>
        <v>0</v>
      </c>
      <c r="Z767" s="397">
        <f t="shared" si="546"/>
        <v>0</v>
      </c>
      <c r="AA767" s="397">
        <f t="shared" si="546"/>
        <v>0</v>
      </c>
      <c r="AB767" s="397">
        <f t="shared" si="546"/>
        <v>0</v>
      </c>
      <c r="AC767" s="397">
        <f t="shared" si="546"/>
        <v>0</v>
      </c>
      <c r="AD767" s="397">
        <f t="shared" si="535"/>
        <v>0</v>
      </c>
      <c r="AE767" s="397">
        <f>+AE768+AE772</f>
        <v>0</v>
      </c>
      <c r="AF767" s="397">
        <f>+AF768+AF772</f>
        <v>0</v>
      </c>
      <c r="AG767" s="397">
        <f t="shared" si="536"/>
        <v>0</v>
      </c>
      <c r="AH767" s="397">
        <f>+AH768+AH772</f>
        <v>0</v>
      </c>
      <c r="AI767" s="397">
        <f>+AI768+AI772</f>
        <v>0</v>
      </c>
      <c r="AJ767" s="397">
        <f t="shared" si="537"/>
        <v>0</v>
      </c>
      <c r="AK767" s="397">
        <f>+AK768+AK772</f>
        <v>0</v>
      </c>
      <c r="AL767" s="397">
        <f>+AL768+AL772</f>
        <v>0</v>
      </c>
      <c r="AM767" s="397">
        <f t="shared" si="538"/>
        <v>0</v>
      </c>
      <c r="AN767" s="397">
        <f>+AN768+AN772</f>
        <v>0</v>
      </c>
      <c r="AO767" s="397">
        <f>+AO768+AO772</f>
        <v>0</v>
      </c>
      <c r="AP767" s="397">
        <f t="shared" si="539"/>
        <v>0</v>
      </c>
      <c r="AQ767" s="397">
        <f>+AQ768+AQ772</f>
        <v>0</v>
      </c>
      <c r="AR767" s="397">
        <f>+AR768+AR772</f>
        <v>0</v>
      </c>
      <c r="AS767" s="397">
        <f t="shared" si="540"/>
        <v>0</v>
      </c>
      <c r="AT767" s="397"/>
      <c r="AU767" s="397"/>
      <c r="AV767" s="397"/>
      <c r="AW767" s="397"/>
      <c r="AX767" s="397"/>
      <c r="AY767" s="397"/>
      <c r="AZ767" s="397"/>
      <c r="BA767" s="397"/>
    </row>
    <row r="768" spans="1:53" ht="24.75" hidden="1">
      <c r="A768" s="271"/>
      <c r="B768" s="78" t="str">
        <f t="shared" si="508"/>
        <v>371320002800282</v>
      </c>
      <c r="C768" s="400">
        <v>2023</v>
      </c>
      <c r="D768" s="400">
        <v>20</v>
      </c>
      <c r="E768" s="400">
        <v>3</v>
      </c>
      <c r="F768" s="400">
        <v>7</v>
      </c>
      <c r="G768" s="400">
        <v>13</v>
      </c>
      <c r="H768" s="400">
        <v>2000</v>
      </c>
      <c r="I768" s="400">
        <v>2800</v>
      </c>
      <c r="J768" s="400">
        <v>282</v>
      </c>
      <c r="K768" s="401"/>
      <c r="L768" s="401"/>
      <c r="M768" s="402" t="s">
        <v>112</v>
      </c>
      <c r="N768" s="403">
        <f>SUM(N769:N771)</f>
        <v>0</v>
      </c>
      <c r="O768" s="403">
        <f>SUM(O769:O771)</f>
        <v>0</v>
      </c>
      <c r="P768" s="403">
        <f t="shared" si="500"/>
        <v>0</v>
      </c>
      <c r="Q768" s="450" t="s">
        <v>45</v>
      </c>
      <c r="R768" s="451"/>
      <c r="S768" s="451"/>
      <c r="T768" s="403">
        <f>SUM(T769:T771)</f>
        <v>0</v>
      </c>
      <c r="U768" s="403">
        <f t="shared" ref="U768:AC768" si="547">SUM(U769:U771)</f>
        <v>0</v>
      </c>
      <c r="V768" s="403">
        <f t="shared" si="547"/>
        <v>0</v>
      </c>
      <c r="W768" s="403">
        <f t="shared" si="547"/>
        <v>0</v>
      </c>
      <c r="X768" s="403">
        <f t="shared" si="547"/>
        <v>0</v>
      </c>
      <c r="Y768" s="403">
        <f t="shared" si="547"/>
        <v>0</v>
      </c>
      <c r="Z768" s="403">
        <f t="shared" si="547"/>
        <v>0</v>
      </c>
      <c r="AA768" s="403">
        <f t="shared" si="547"/>
        <v>0</v>
      </c>
      <c r="AB768" s="403">
        <f t="shared" si="547"/>
        <v>0</v>
      </c>
      <c r="AC768" s="403">
        <f t="shared" si="547"/>
        <v>0</v>
      </c>
      <c r="AD768" s="403">
        <f t="shared" si="535"/>
        <v>0</v>
      </c>
      <c r="AE768" s="403">
        <f>SUM(AE769:AE771)</f>
        <v>0</v>
      </c>
      <c r="AF768" s="403">
        <f>SUM(AF769:AF771)</f>
        <v>0</v>
      </c>
      <c r="AG768" s="403">
        <f t="shared" si="536"/>
        <v>0</v>
      </c>
      <c r="AH768" s="403">
        <f>SUM(AH769:AH771)</f>
        <v>0</v>
      </c>
      <c r="AI768" s="403">
        <f>SUM(AI769:AI771)</f>
        <v>0</v>
      </c>
      <c r="AJ768" s="403">
        <f t="shared" si="537"/>
        <v>0</v>
      </c>
      <c r="AK768" s="403">
        <f>SUM(AK769:AK771)</f>
        <v>0</v>
      </c>
      <c r="AL768" s="403">
        <f>SUM(AL769:AL771)</f>
        <v>0</v>
      </c>
      <c r="AM768" s="403">
        <f t="shared" si="538"/>
        <v>0</v>
      </c>
      <c r="AN768" s="403">
        <f>SUM(AN769:AN771)</f>
        <v>0</v>
      </c>
      <c r="AO768" s="403">
        <f>SUM(AO769:AO771)</f>
        <v>0</v>
      </c>
      <c r="AP768" s="403">
        <f t="shared" si="539"/>
        <v>0</v>
      </c>
      <c r="AQ768" s="403">
        <f>SUM(AQ769:AQ771)</f>
        <v>0</v>
      </c>
      <c r="AR768" s="403">
        <f>SUM(AR769:AR771)</f>
        <v>0</v>
      </c>
      <c r="AS768" s="403">
        <f t="shared" si="540"/>
        <v>0</v>
      </c>
      <c r="AT768" s="403"/>
      <c r="AU768" s="403"/>
      <c r="AV768" s="403"/>
      <c r="AW768" s="403"/>
      <c r="AX768" s="403"/>
      <c r="AY768" s="403"/>
      <c r="AZ768" s="403"/>
      <c r="BA768" s="403"/>
    </row>
    <row r="769" spans="1:53" ht="24.75" hidden="1">
      <c r="A769" s="271"/>
      <c r="B769" s="78" t="str">
        <f t="shared" si="508"/>
        <v>3713200028002821</v>
      </c>
      <c r="C769" s="406">
        <v>2023</v>
      </c>
      <c r="D769" s="406">
        <v>20</v>
      </c>
      <c r="E769" s="406">
        <v>3</v>
      </c>
      <c r="F769" s="406">
        <v>7</v>
      </c>
      <c r="G769" s="406">
        <v>13</v>
      </c>
      <c r="H769" s="406">
        <v>2000</v>
      </c>
      <c r="I769" s="406">
        <v>2800</v>
      </c>
      <c r="J769" s="406">
        <v>282</v>
      </c>
      <c r="K769" s="407">
        <v>1</v>
      </c>
      <c r="L769" s="407"/>
      <c r="M769" s="408" t="s">
        <v>580</v>
      </c>
      <c r="N769" s="409">
        <f>IFERROR(VLOOKUP($B769,[5]OAX!$B$51:$S$1085,13,0),0)</f>
        <v>0</v>
      </c>
      <c r="O769" s="409">
        <f>IFERROR(VLOOKUP($B769,[5]OAX!$B$51:$S$1085,14,0),0)</f>
        <v>0</v>
      </c>
      <c r="P769" s="409">
        <f t="shared" si="500"/>
        <v>0</v>
      </c>
      <c r="Q769" s="175" t="s">
        <v>59</v>
      </c>
      <c r="R769" s="411">
        <f>IFERROR(VLOOKUP($B769,[5]OAX!$B$51:$S$1085,17,0),0)</f>
        <v>0</v>
      </c>
      <c r="S769" s="411">
        <f>IFERROR(VLOOKUP($B769,[5]OAX!$B$51:$S$1085,18,0),0)</f>
        <v>0</v>
      </c>
      <c r="T769" s="409">
        <v>0</v>
      </c>
      <c r="U769" s="409">
        <v>0</v>
      </c>
      <c r="V769" s="409">
        <v>0</v>
      </c>
      <c r="W769" s="409">
        <v>0</v>
      </c>
      <c r="X769" s="409">
        <v>0</v>
      </c>
      <c r="Y769" s="409">
        <v>0</v>
      </c>
      <c r="Z769" s="409">
        <v>0</v>
      </c>
      <c r="AA769" s="409">
        <v>0</v>
      </c>
      <c r="AB769" s="409">
        <f t="shared" ref="AB769:AC771" si="548">N769+T769-X769</f>
        <v>0</v>
      </c>
      <c r="AC769" s="409">
        <f t="shared" si="548"/>
        <v>0</v>
      </c>
      <c r="AD769" s="409">
        <f t="shared" si="535"/>
        <v>0</v>
      </c>
      <c r="AE769" s="409">
        <v>0</v>
      </c>
      <c r="AF769" s="409">
        <v>0</v>
      </c>
      <c r="AG769" s="409">
        <f t="shared" si="536"/>
        <v>0</v>
      </c>
      <c r="AH769" s="409">
        <v>0</v>
      </c>
      <c r="AI769" s="409">
        <v>0</v>
      </c>
      <c r="AJ769" s="409">
        <f t="shared" si="537"/>
        <v>0</v>
      </c>
      <c r="AK769" s="409">
        <v>0</v>
      </c>
      <c r="AL769" s="409">
        <v>0</v>
      </c>
      <c r="AM769" s="409">
        <f t="shared" si="538"/>
        <v>0</v>
      </c>
      <c r="AN769" s="409">
        <v>0</v>
      </c>
      <c r="AO769" s="409">
        <v>0</v>
      </c>
      <c r="AP769" s="409">
        <f t="shared" si="539"/>
        <v>0</v>
      </c>
      <c r="AQ769" s="409">
        <f t="shared" ref="AQ769:AR771" si="549">AB769-AE769--AH769-AK769-AN769</f>
        <v>0</v>
      </c>
      <c r="AR769" s="409">
        <f t="shared" si="549"/>
        <v>0</v>
      </c>
      <c r="AS769" s="409">
        <f t="shared" si="540"/>
        <v>0</v>
      </c>
      <c r="AT769" s="409">
        <f t="shared" ref="AT769:AU771" si="550">R769+V769-Z769</f>
        <v>0</v>
      </c>
      <c r="AU769" s="409">
        <f t="shared" si="550"/>
        <v>0</v>
      </c>
      <c r="AV769" s="409">
        <v>0</v>
      </c>
      <c r="AW769" s="409">
        <v>0</v>
      </c>
      <c r="AX769" s="409">
        <v>0</v>
      </c>
      <c r="AY769" s="409">
        <v>0</v>
      </c>
      <c r="AZ769" s="409">
        <f t="shared" si="544"/>
        <v>0</v>
      </c>
      <c r="BA769" s="409">
        <f t="shared" si="544"/>
        <v>0</v>
      </c>
    </row>
    <row r="770" spans="1:53" ht="24.75" hidden="1">
      <c r="A770" s="271"/>
      <c r="B770" s="78" t="str">
        <f t="shared" si="508"/>
        <v>3713200028002822</v>
      </c>
      <c r="C770" s="406">
        <v>2023</v>
      </c>
      <c r="D770" s="406">
        <v>20</v>
      </c>
      <c r="E770" s="406">
        <v>3</v>
      </c>
      <c r="F770" s="406">
        <v>7</v>
      </c>
      <c r="G770" s="406">
        <v>13</v>
      </c>
      <c r="H770" s="406">
        <v>2000</v>
      </c>
      <c r="I770" s="406">
        <v>2800</v>
      </c>
      <c r="J770" s="406">
        <v>282</v>
      </c>
      <c r="K770" s="407">
        <v>2</v>
      </c>
      <c r="L770" s="407"/>
      <c r="M770" s="408" t="s">
        <v>581</v>
      </c>
      <c r="N770" s="409">
        <f>IFERROR(VLOOKUP($B770,[5]OAX!$B$51:$S$1085,13,0),0)</f>
        <v>0</v>
      </c>
      <c r="O770" s="409">
        <f>IFERROR(VLOOKUP($B770,[5]OAX!$B$51:$S$1085,14,0),0)</f>
        <v>0</v>
      </c>
      <c r="P770" s="409">
        <f t="shared" si="500"/>
        <v>0</v>
      </c>
      <c r="Q770" s="175" t="s">
        <v>59</v>
      </c>
      <c r="R770" s="411">
        <f>IFERROR(VLOOKUP($B770,[5]OAX!$B$51:$S$1085,17,0),0)</f>
        <v>0</v>
      </c>
      <c r="S770" s="411">
        <f>IFERROR(VLOOKUP($B770,[5]OAX!$B$51:$S$1085,18,0),0)</f>
        <v>0</v>
      </c>
      <c r="T770" s="409">
        <v>0</v>
      </c>
      <c r="U770" s="409">
        <v>0</v>
      </c>
      <c r="V770" s="409">
        <v>0</v>
      </c>
      <c r="W770" s="409">
        <v>0</v>
      </c>
      <c r="X770" s="409">
        <v>0</v>
      </c>
      <c r="Y770" s="409">
        <v>0</v>
      </c>
      <c r="Z770" s="409">
        <v>0</v>
      </c>
      <c r="AA770" s="409">
        <v>0</v>
      </c>
      <c r="AB770" s="409">
        <f t="shared" si="548"/>
        <v>0</v>
      </c>
      <c r="AC770" s="409">
        <f t="shared" si="548"/>
        <v>0</v>
      </c>
      <c r="AD770" s="409">
        <f t="shared" si="535"/>
        <v>0</v>
      </c>
      <c r="AE770" s="409">
        <v>0</v>
      </c>
      <c r="AF770" s="409">
        <v>0</v>
      </c>
      <c r="AG770" s="409">
        <f t="shared" si="536"/>
        <v>0</v>
      </c>
      <c r="AH770" s="409">
        <v>0</v>
      </c>
      <c r="AI770" s="409">
        <v>0</v>
      </c>
      <c r="AJ770" s="409">
        <f t="shared" si="537"/>
        <v>0</v>
      </c>
      <c r="AK770" s="409">
        <v>0</v>
      </c>
      <c r="AL770" s="409">
        <v>0</v>
      </c>
      <c r="AM770" s="409">
        <f t="shared" si="538"/>
        <v>0</v>
      </c>
      <c r="AN770" s="409">
        <v>0</v>
      </c>
      <c r="AO770" s="409">
        <v>0</v>
      </c>
      <c r="AP770" s="409">
        <f t="shared" si="539"/>
        <v>0</v>
      </c>
      <c r="AQ770" s="409">
        <f t="shared" si="549"/>
        <v>0</v>
      </c>
      <c r="AR770" s="409">
        <f t="shared" si="549"/>
        <v>0</v>
      </c>
      <c r="AS770" s="409">
        <f t="shared" si="540"/>
        <v>0</v>
      </c>
      <c r="AT770" s="409">
        <f t="shared" si="550"/>
        <v>0</v>
      </c>
      <c r="AU770" s="409">
        <f t="shared" si="550"/>
        <v>0</v>
      </c>
      <c r="AV770" s="409">
        <v>0</v>
      </c>
      <c r="AW770" s="409">
        <v>0</v>
      </c>
      <c r="AX770" s="409">
        <v>0</v>
      </c>
      <c r="AY770" s="409">
        <v>0</v>
      </c>
      <c r="AZ770" s="409">
        <f t="shared" si="544"/>
        <v>0</v>
      </c>
      <c r="BA770" s="409">
        <f t="shared" si="544"/>
        <v>0</v>
      </c>
    </row>
    <row r="771" spans="1:53" ht="24.75" hidden="1">
      <c r="A771" s="271"/>
      <c r="B771" s="78" t="str">
        <f t="shared" si="508"/>
        <v>3713200028002823</v>
      </c>
      <c r="C771" s="406">
        <v>2023</v>
      </c>
      <c r="D771" s="406">
        <v>20</v>
      </c>
      <c r="E771" s="406">
        <v>3</v>
      </c>
      <c r="F771" s="406">
        <v>7</v>
      </c>
      <c r="G771" s="406">
        <v>13</v>
      </c>
      <c r="H771" s="406">
        <v>2000</v>
      </c>
      <c r="I771" s="406">
        <v>2800</v>
      </c>
      <c r="J771" s="406">
        <v>282</v>
      </c>
      <c r="K771" s="407">
        <v>3</v>
      </c>
      <c r="L771" s="407"/>
      <c r="M771" s="408" t="s">
        <v>582</v>
      </c>
      <c r="N771" s="409">
        <f>IFERROR(VLOOKUP($B771,[5]OAX!$B$51:$S$1085,13,0),0)</f>
        <v>0</v>
      </c>
      <c r="O771" s="409">
        <f>IFERROR(VLOOKUP($B771,[5]OAX!$B$51:$S$1085,14,0),0)</f>
        <v>0</v>
      </c>
      <c r="P771" s="409">
        <f t="shared" si="500"/>
        <v>0</v>
      </c>
      <c r="Q771" s="175" t="s">
        <v>162</v>
      </c>
      <c r="R771" s="411">
        <f>IFERROR(VLOOKUP($B771,[5]OAX!$B$51:$S$1085,17,0),0)</f>
        <v>0</v>
      </c>
      <c r="S771" s="411">
        <f>IFERROR(VLOOKUP($B771,[5]OAX!$B$51:$S$1085,18,0),0)</f>
        <v>0</v>
      </c>
      <c r="T771" s="409">
        <v>0</v>
      </c>
      <c r="U771" s="409">
        <v>0</v>
      </c>
      <c r="V771" s="409">
        <v>0</v>
      </c>
      <c r="W771" s="409">
        <v>0</v>
      </c>
      <c r="X771" s="409">
        <v>0</v>
      </c>
      <c r="Y771" s="409">
        <v>0</v>
      </c>
      <c r="Z771" s="409">
        <v>0</v>
      </c>
      <c r="AA771" s="409">
        <v>0</v>
      </c>
      <c r="AB771" s="409">
        <f t="shared" si="548"/>
        <v>0</v>
      </c>
      <c r="AC771" s="409">
        <f t="shared" si="548"/>
        <v>0</v>
      </c>
      <c r="AD771" s="409">
        <f t="shared" si="535"/>
        <v>0</v>
      </c>
      <c r="AE771" s="409">
        <v>0</v>
      </c>
      <c r="AF771" s="409">
        <v>0</v>
      </c>
      <c r="AG771" s="409">
        <f t="shared" si="536"/>
        <v>0</v>
      </c>
      <c r="AH771" s="409">
        <v>0</v>
      </c>
      <c r="AI771" s="409">
        <v>0</v>
      </c>
      <c r="AJ771" s="409">
        <f t="shared" si="537"/>
        <v>0</v>
      </c>
      <c r="AK771" s="409">
        <v>0</v>
      </c>
      <c r="AL771" s="409">
        <v>0</v>
      </c>
      <c r="AM771" s="409">
        <f t="shared" si="538"/>
        <v>0</v>
      </c>
      <c r="AN771" s="409">
        <v>0</v>
      </c>
      <c r="AO771" s="409">
        <v>0</v>
      </c>
      <c r="AP771" s="409">
        <f t="shared" si="539"/>
        <v>0</v>
      </c>
      <c r="AQ771" s="409">
        <f t="shared" si="549"/>
        <v>0</v>
      </c>
      <c r="AR771" s="409">
        <f t="shared" si="549"/>
        <v>0</v>
      </c>
      <c r="AS771" s="409">
        <f t="shared" si="540"/>
        <v>0</v>
      </c>
      <c r="AT771" s="409">
        <f t="shared" si="550"/>
        <v>0</v>
      </c>
      <c r="AU771" s="409">
        <f t="shared" si="550"/>
        <v>0</v>
      </c>
      <c r="AV771" s="409">
        <v>0</v>
      </c>
      <c r="AW771" s="409">
        <v>0</v>
      </c>
      <c r="AX771" s="409">
        <v>0</v>
      </c>
      <c r="AY771" s="409">
        <v>0</v>
      </c>
      <c r="AZ771" s="409">
        <f t="shared" si="544"/>
        <v>0</v>
      </c>
      <c r="BA771" s="409">
        <f t="shared" si="544"/>
        <v>0</v>
      </c>
    </row>
    <row r="772" spans="1:53" ht="24.75" hidden="1">
      <c r="A772" s="271"/>
      <c r="B772" s="78" t="str">
        <f t="shared" si="508"/>
        <v>371320002800283</v>
      </c>
      <c r="C772" s="400">
        <v>2023</v>
      </c>
      <c r="D772" s="400">
        <v>20</v>
      </c>
      <c r="E772" s="400">
        <v>3</v>
      </c>
      <c r="F772" s="400">
        <v>7</v>
      </c>
      <c r="G772" s="400">
        <v>13</v>
      </c>
      <c r="H772" s="400">
        <v>2000</v>
      </c>
      <c r="I772" s="400">
        <v>2800</v>
      </c>
      <c r="J772" s="400">
        <v>283</v>
      </c>
      <c r="K772" s="401"/>
      <c r="L772" s="401"/>
      <c r="M772" s="402" t="s">
        <v>63</v>
      </c>
      <c r="N772" s="403">
        <f>+N773</f>
        <v>0</v>
      </c>
      <c r="O772" s="403">
        <f>+O773</f>
        <v>0</v>
      </c>
      <c r="P772" s="403">
        <f t="shared" si="500"/>
        <v>0</v>
      </c>
      <c r="Q772" s="450" t="s">
        <v>45</v>
      </c>
      <c r="R772" s="451"/>
      <c r="S772" s="451"/>
      <c r="T772" s="403">
        <f>+T773</f>
        <v>0</v>
      </c>
      <c r="U772" s="403">
        <f t="shared" ref="U772:AC772" si="551">+U773</f>
        <v>0</v>
      </c>
      <c r="V772" s="403">
        <f t="shared" si="551"/>
        <v>0</v>
      </c>
      <c r="W772" s="403">
        <f t="shared" si="551"/>
        <v>0</v>
      </c>
      <c r="X772" s="403">
        <f t="shared" si="551"/>
        <v>0</v>
      </c>
      <c r="Y772" s="403">
        <f t="shared" si="551"/>
        <v>0</v>
      </c>
      <c r="Z772" s="403">
        <f t="shared" si="551"/>
        <v>0</v>
      </c>
      <c r="AA772" s="403">
        <f t="shared" si="551"/>
        <v>0</v>
      </c>
      <c r="AB772" s="403">
        <f t="shared" si="551"/>
        <v>0</v>
      </c>
      <c r="AC772" s="403">
        <f t="shared" si="551"/>
        <v>0</v>
      </c>
      <c r="AD772" s="403">
        <f t="shared" si="535"/>
        <v>0</v>
      </c>
      <c r="AE772" s="403">
        <f>+AE773</f>
        <v>0</v>
      </c>
      <c r="AF772" s="403">
        <f>+AF773</f>
        <v>0</v>
      </c>
      <c r="AG772" s="403">
        <f t="shared" si="536"/>
        <v>0</v>
      </c>
      <c r="AH772" s="403">
        <f>+AH773</f>
        <v>0</v>
      </c>
      <c r="AI772" s="403">
        <f>+AI773</f>
        <v>0</v>
      </c>
      <c r="AJ772" s="403">
        <f t="shared" si="537"/>
        <v>0</v>
      </c>
      <c r="AK772" s="403">
        <f>+AK773</f>
        <v>0</v>
      </c>
      <c r="AL772" s="403">
        <f>+AL773</f>
        <v>0</v>
      </c>
      <c r="AM772" s="403">
        <f t="shared" si="538"/>
        <v>0</v>
      </c>
      <c r="AN772" s="403">
        <f>+AN773</f>
        <v>0</v>
      </c>
      <c r="AO772" s="403">
        <f>+AO773</f>
        <v>0</v>
      </c>
      <c r="AP772" s="403">
        <f t="shared" si="539"/>
        <v>0</v>
      </c>
      <c r="AQ772" s="403">
        <f>+AQ773</f>
        <v>0</v>
      </c>
      <c r="AR772" s="403">
        <f>+AR773</f>
        <v>0</v>
      </c>
      <c r="AS772" s="403">
        <f t="shared" si="540"/>
        <v>0</v>
      </c>
      <c r="AT772" s="403"/>
      <c r="AU772" s="403"/>
      <c r="AV772" s="403"/>
      <c r="AW772" s="403"/>
      <c r="AX772" s="403"/>
      <c r="AY772" s="403"/>
      <c r="AZ772" s="403"/>
      <c r="BA772" s="403"/>
    </row>
    <row r="773" spans="1:53" ht="24.75" hidden="1">
      <c r="A773" s="271"/>
      <c r="B773" s="78" t="str">
        <f t="shared" si="508"/>
        <v>3713200028002831</v>
      </c>
      <c r="C773" s="406">
        <v>2023</v>
      </c>
      <c r="D773" s="406">
        <v>20</v>
      </c>
      <c r="E773" s="406">
        <v>3</v>
      </c>
      <c r="F773" s="406">
        <v>7</v>
      </c>
      <c r="G773" s="406">
        <v>13</v>
      </c>
      <c r="H773" s="406">
        <v>2000</v>
      </c>
      <c r="I773" s="406">
        <v>2800</v>
      </c>
      <c r="J773" s="406">
        <v>283</v>
      </c>
      <c r="K773" s="407">
        <v>1</v>
      </c>
      <c r="L773" s="407"/>
      <c r="M773" s="408" t="s">
        <v>583</v>
      </c>
      <c r="N773" s="409">
        <f>IFERROR(VLOOKUP($B773,[5]OAX!$B$51:$S$1085,13,0),0)</f>
        <v>0</v>
      </c>
      <c r="O773" s="409">
        <f>IFERROR(VLOOKUP($B773,[5]OAX!$B$51:$S$1085,14,0),0)</f>
        <v>0</v>
      </c>
      <c r="P773" s="409">
        <f t="shared" si="500"/>
        <v>0</v>
      </c>
      <c r="Q773" s="175" t="s">
        <v>59</v>
      </c>
      <c r="R773" s="411">
        <f>IFERROR(VLOOKUP($B773,[5]OAX!$B$51:$S$1085,17,0),0)</f>
        <v>0</v>
      </c>
      <c r="S773" s="411">
        <f>IFERROR(VLOOKUP($B773,[5]OAX!$B$51:$S$1085,18,0),0)</f>
        <v>0</v>
      </c>
      <c r="T773" s="409">
        <v>0</v>
      </c>
      <c r="U773" s="409">
        <v>0</v>
      </c>
      <c r="V773" s="409">
        <v>0</v>
      </c>
      <c r="W773" s="409">
        <v>0</v>
      </c>
      <c r="X773" s="409">
        <v>0</v>
      </c>
      <c r="Y773" s="409">
        <v>0</v>
      </c>
      <c r="Z773" s="409">
        <v>0</v>
      </c>
      <c r="AA773" s="409">
        <v>0</v>
      </c>
      <c r="AB773" s="409">
        <f>N773+T773-X773</f>
        <v>0</v>
      </c>
      <c r="AC773" s="409">
        <f>O773+U773-Y773</f>
        <v>0</v>
      </c>
      <c r="AD773" s="409">
        <f t="shared" si="535"/>
        <v>0</v>
      </c>
      <c r="AE773" s="409">
        <v>0</v>
      </c>
      <c r="AF773" s="409">
        <v>0</v>
      </c>
      <c r="AG773" s="409">
        <f t="shared" si="536"/>
        <v>0</v>
      </c>
      <c r="AH773" s="409">
        <v>0</v>
      </c>
      <c r="AI773" s="409">
        <v>0</v>
      </c>
      <c r="AJ773" s="409">
        <f t="shared" si="537"/>
        <v>0</v>
      </c>
      <c r="AK773" s="409">
        <v>0</v>
      </c>
      <c r="AL773" s="409">
        <v>0</v>
      </c>
      <c r="AM773" s="409">
        <f t="shared" si="538"/>
        <v>0</v>
      </c>
      <c r="AN773" s="409">
        <v>0</v>
      </c>
      <c r="AO773" s="409">
        <v>0</v>
      </c>
      <c r="AP773" s="409">
        <f t="shared" si="539"/>
        <v>0</v>
      </c>
      <c r="AQ773" s="409">
        <f>AB773-AE773--AH773-AK773-AN773</f>
        <v>0</v>
      </c>
      <c r="AR773" s="409">
        <f>AC773-AF773--AI773-AL773-AO773</f>
        <v>0</v>
      </c>
      <c r="AS773" s="409">
        <f t="shared" si="540"/>
        <v>0</v>
      </c>
      <c r="AT773" s="409">
        <f>R773+V773-Z773</f>
        <v>0</v>
      </c>
      <c r="AU773" s="409">
        <f>S773+W773-AA773</f>
        <v>0</v>
      </c>
      <c r="AV773" s="409">
        <v>0</v>
      </c>
      <c r="AW773" s="409">
        <v>0</v>
      </c>
      <c r="AX773" s="409">
        <v>0</v>
      </c>
      <c r="AY773" s="409">
        <v>0</v>
      </c>
      <c r="AZ773" s="409">
        <f t="shared" si="544"/>
        <v>0</v>
      </c>
      <c r="BA773" s="409">
        <f t="shared" si="544"/>
        <v>0</v>
      </c>
    </row>
    <row r="774" spans="1:53" ht="24.75" hidden="1">
      <c r="A774" s="271"/>
      <c r="B774" s="78" t="str">
        <f t="shared" si="508"/>
        <v>371320002900</v>
      </c>
      <c r="C774" s="394">
        <v>2023</v>
      </c>
      <c r="D774" s="394">
        <v>20</v>
      </c>
      <c r="E774" s="394">
        <v>3</v>
      </c>
      <c r="F774" s="394">
        <v>7</v>
      </c>
      <c r="G774" s="394">
        <v>13</v>
      </c>
      <c r="H774" s="394">
        <v>2000</v>
      </c>
      <c r="I774" s="394">
        <v>2900</v>
      </c>
      <c r="J774" s="394"/>
      <c r="K774" s="395" t="s">
        <v>45</v>
      </c>
      <c r="L774" s="395"/>
      <c r="M774" s="396" t="s">
        <v>584</v>
      </c>
      <c r="N774" s="397">
        <f>+N775+N777</f>
        <v>0</v>
      </c>
      <c r="O774" s="397">
        <f>+O775+O777</f>
        <v>0</v>
      </c>
      <c r="P774" s="397">
        <f t="shared" si="500"/>
        <v>0</v>
      </c>
      <c r="Q774" s="448" t="s">
        <v>45</v>
      </c>
      <c r="R774" s="449"/>
      <c r="S774" s="449"/>
      <c r="T774" s="397">
        <f>+T775+T777</f>
        <v>0</v>
      </c>
      <c r="U774" s="397">
        <f t="shared" ref="U774:AC774" si="552">+U775+U777</f>
        <v>0</v>
      </c>
      <c r="V774" s="397">
        <f t="shared" si="552"/>
        <v>0</v>
      </c>
      <c r="W774" s="397">
        <f t="shared" si="552"/>
        <v>0</v>
      </c>
      <c r="X774" s="397">
        <f t="shared" si="552"/>
        <v>0</v>
      </c>
      <c r="Y774" s="397">
        <f t="shared" si="552"/>
        <v>0</v>
      </c>
      <c r="Z774" s="397">
        <f t="shared" si="552"/>
        <v>0</v>
      </c>
      <c r="AA774" s="397">
        <f t="shared" si="552"/>
        <v>0</v>
      </c>
      <c r="AB774" s="397">
        <f t="shared" si="552"/>
        <v>0</v>
      </c>
      <c r="AC774" s="397">
        <f t="shared" si="552"/>
        <v>0</v>
      </c>
      <c r="AD774" s="397">
        <f t="shared" si="535"/>
        <v>0</v>
      </c>
      <c r="AE774" s="397">
        <f>+AE775+AE777</f>
        <v>0</v>
      </c>
      <c r="AF774" s="397">
        <f>+AF775+AF777</f>
        <v>0</v>
      </c>
      <c r="AG774" s="397">
        <f t="shared" si="536"/>
        <v>0</v>
      </c>
      <c r="AH774" s="397">
        <f>+AH775+AH777</f>
        <v>0</v>
      </c>
      <c r="AI774" s="397">
        <f>+AI775+AI777</f>
        <v>0</v>
      </c>
      <c r="AJ774" s="397">
        <f t="shared" si="537"/>
        <v>0</v>
      </c>
      <c r="AK774" s="397">
        <f>+AK775+AK777</f>
        <v>0</v>
      </c>
      <c r="AL774" s="397">
        <f>+AL775+AL777</f>
        <v>0</v>
      </c>
      <c r="AM774" s="397">
        <f t="shared" si="538"/>
        <v>0</v>
      </c>
      <c r="AN774" s="397">
        <f>+AN775+AN777</f>
        <v>0</v>
      </c>
      <c r="AO774" s="397">
        <f>+AO775+AO777</f>
        <v>0</v>
      </c>
      <c r="AP774" s="397">
        <f t="shared" si="539"/>
        <v>0</v>
      </c>
      <c r="AQ774" s="397">
        <f>+AQ775+AQ777</f>
        <v>0</v>
      </c>
      <c r="AR774" s="397">
        <f>+AR775+AR777</f>
        <v>0</v>
      </c>
      <c r="AS774" s="397">
        <f t="shared" si="540"/>
        <v>0</v>
      </c>
      <c r="AT774" s="397"/>
      <c r="AU774" s="397"/>
      <c r="AV774" s="397"/>
      <c r="AW774" s="397"/>
      <c r="AX774" s="397"/>
      <c r="AY774" s="397"/>
      <c r="AZ774" s="397"/>
      <c r="BA774" s="397"/>
    </row>
    <row r="775" spans="1:53" ht="24.75" hidden="1">
      <c r="A775" s="271"/>
      <c r="B775" s="78" t="str">
        <f t="shared" si="508"/>
        <v>371320002900291</v>
      </c>
      <c r="C775" s="400">
        <v>2023</v>
      </c>
      <c r="D775" s="400">
        <v>20</v>
      </c>
      <c r="E775" s="400">
        <v>3</v>
      </c>
      <c r="F775" s="400">
        <v>7</v>
      </c>
      <c r="G775" s="400">
        <v>13</v>
      </c>
      <c r="H775" s="400">
        <v>2000</v>
      </c>
      <c r="I775" s="400">
        <v>2900</v>
      </c>
      <c r="J775" s="400">
        <v>291</v>
      </c>
      <c r="K775" s="401"/>
      <c r="L775" s="401"/>
      <c r="M775" s="495" t="s">
        <v>585</v>
      </c>
      <c r="N775" s="483">
        <f>+N776</f>
        <v>0</v>
      </c>
      <c r="O775" s="483">
        <f>+O776</f>
        <v>0</v>
      </c>
      <c r="P775" s="483">
        <f t="shared" si="500"/>
        <v>0</v>
      </c>
      <c r="Q775" s="450" t="s">
        <v>45</v>
      </c>
      <c r="R775" s="451"/>
      <c r="S775" s="451"/>
      <c r="T775" s="483">
        <f>+T776</f>
        <v>0</v>
      </c>
      <c r="U775" s="483">
        <f t="shared" ref="U775:AC775" si="553">+U776</f>
        <v>0</v>
      </c>
      <c r="V775" s="483">
        <f t="shared" si="553"/>
        <v>0</v>
      </c>
      <c r="W775" s="483">
        <f t="shared" si="553"/>
        <v>0</v>
      </c>
      <c r="X775" s="483">
        <f t="shared" si="553"/>
        <v>0</v>
      </c>
      <c r="Y775" s="483">
        <f t="shared" si="553"/>
        <v>0</v>
      </c>
      <c r="Z775" s="483">
        <f t="shared" si="553"/>
        <v>0</v>
      </c>
      <c r="AA775" s="483">
        <f t="shared" si="553"/>
        <v>0</v>
      </c>
      <c r="AB775" s="483">
        <f t="shared" si="553"/>
        <v>0</v>
      </c>
      <c r="AC775" s="483">
        <f t="shared" si="553"/>
        <v>0</v>
      </c>
      <c r="AD775" s="483">
        <f t="shared" si="535"/>
        <v>0</v>
      </c>
      <c r="AE775" s="483">
        <f>+AE776</f>
        <v>0</v>
      </c>
      <c r="AF775" s="483">
        <f>+AF776</f>
        <v>0</v>
      </c>
      <c r="AG775" s="483">
        <f t="shared" si="536"/>
        <v>0</v>
      </c>
      <c r="AH775" s="483">
        <f>+AH776</f>
        <v>0</v>
      </c>
      <c r="AI775" s="483">
        <f>+AI776</f>
        <v>0</v>
      </c>
      <c r="AJ775" s="483">
        <f t="shared" si="537"/>
        <v>0</v>
      </c>
      <c r="AK775" s="483">
        <f>+AK776</f>
        <v>0</v>
      </c>
      <c r="AL775" s="483">
        <f>+AL776</f>
        <v>0</v>
      </c>
      <c r="AM775" s="483">
        <f t="shared" si="538"/>
        <v>0</v>
      </c>
      <c r="AN775" s="483">
        <f>+AN776</f>
        <v>0</v>
      </c>
      <c r="AO775" s="483">
        <f>+AO776</f>
        <v>0</v>
      </c>
      <c r="AP775" s="483">
        <f t="shared" si="539"/>
        <v>0</v>
      </c>
      <c r="AQ775" s="483">
        <f>+AQ776</f>
        <v>0</v>
      </c>
      <c r="AR775" s="483">
        <f>+AR776</f>
        <v>0</v>
      </c>
      <c r="AS775" s="483">
        <f t="shared" si="540"/>
        <v>0</v>
      </c>
      <c r="AT775" s="483"/>
      <c r="AU775" s="483"/>
      <c r="AV775" s="483"/>
      <c r="AW775" s="483"/>
      <c r="AX775" s="483"/>
      <c r="AY775" s="483"/>
      <c r="AZ775" s="483"/>
      <c r="BA775" s="483"/>
    </row>
    <row r="776" spans="1:53" ht="24.75" hidden="1">
      <c r="A776" s="271"/>
      <c r="B776" s="78" t="str">
        <f t="shared" si="508"/>
        <v>3713200029002911</v>
      </c>
      <c r="C776" s="406">
        <v>2023</v>
      </c>
      <c r="D776" s="406">
        <v>20</v>
      </c>
      <c r="E776" s="406">
        <v>3</v>
      </c>
      <c r="F776" s="406">
        <v>7</v>
      </c>
      <c r="G776" s="406">
        <v>13</v>
      </c>
      <c r="H776" s="406">
        <v>2000</v>
      </c>
      <c r="I776" s="406">
        <v>2900</v>
      </c>
      <c r="J776" s="406">
        <v>291</v>
      </c>
      <c r="K776" s="407">
        <v>1</v>
      </c>
      <c r="L776" s="407"/>
      <c r="M776" s="408" t="s">
        <v>586</v>
      </c>
      <c r="N776" s="409">
        <f>IFERROR(VLOOKUP($B776,[5]OAX!$B$51:$S$1085,13,0),0)</f>
        <v>0</v>
      </c>
      <c r="O776" s="409">
        <f>IFERROR(VLOOKUP($B776,[5]OAX!$B$51:$S$1085,14,0),0)</f>
        <v>0</v>
      </c>
      <c r="P776" s="409">
        <f t="shared" si="500"/>
        <v>0</v>
      </c>
      <c r="Q776" s="175" t="s">
        <v>59</v>
      </c>
      <c r="R776" s="411">
        <f>IFERROR(VLOOKUP($B776,[5]OAX!$B$51:$S$1085,17,0),0)</f>
        <v>0</v>
      </c>
      <c r="S776" s="411">
        <f>IFERROR(VLOOKUP($B776,[5]OAX!$B$51:$S$1085,18,0),0)</f>
        <v>0</v>
      </c>
      <c r="T776" s="409">
        <v>0</v>
      </c>
      <c r="U776" s="409">
        <v>0</v>
      </c>
      <c r="V776" s="409">
        <v>0</v>
      </c>
      <c r="W776" s="409">
        <v>0</v>
      </c>
      <c r="X776" s="409">
        <v>0</v>
      </c>
      <c r="Y776" s="409">
        <v>0</v>
      </c>
      <c r="Z776" s="409">
        <v>0</v>
      </c>
      <c r="AA776" s="409">
        <v>0</v>
      </c>
      <c r="AB776" s="409">
        <f>N776+T776-X776</f>
        <v>0</v>
      </c>
      <c r="AC776" s="409">
        <f>O776+U776-Y776</f>
        <v>0</v>
      </c>
      <c r="AD776" s="409">
        <f t="shared" si="535"/>
        <v>0</v>
      </c>
      <c r="AE776" s="409">
        <v>0</v>
      </c>
      <c r="AF776" s="409">
        <v>0</v>
      </c>
      <c r="AG776" s="409">
        <f t="shared" si="536"/>
        <v>0</v>
      </c>
      <c r="AH776" s="409">
        <v>0</v>
      </c>
      <c r="AI776" s="409">
        <v>0</v>
      </c>
      <c r="AJ776" s="409">
        <f t="shared" si="537"/>
        <v>0</v>
      </c>
      <c r="AK776" s="409">
        <v>0</v>
      </c>
      <c r="AL776" s="409">
        <v>0</v>
      </c>
      <c r="AM776" s="409">
        <f t="shared" si="538"/>
        <v>0</v>
      </c>
      <c r="AN776" s="409">
        <v>0</v>
      </c>
      <c r="AO776" s="409">
        <v>0</v>
      </c>
      <c r="AP776" s="409">
        <f t="shared" si="539"/>
        <v>0</v>
      </c>
      <c r="AQ776" s="409">
        <f>AB776-AE776--AH776-AK776-AN776</f>
        <v>0</v>
      </c>
      <c r="AR776" s="409">
        <f>AC776-AF776--AI776-AL776-AO776</f>
        <v>0</v>
      </c>
      <c r="AS776" s="409">
        <f t="shared" si="540"/>
        <v>0</v>
      </c>
      <c r="AT776" s="409">
        <f>R776+V776-Z776</f>
        <v>0</v>
      </c>
      <c r="AU776" s="409">
        <f>S776+W776-AA776</f>
        <v>0</v>
      </c>
      <c r="AV776" s="409">
        <v>0</v>
      </c>
      <c r="AW776" s="409">
        <v>0</v>
      </c>
      <c r="AX776" s="409">
        <v>0</v>
      </c>
      <c r="AY776" s="409">
        <v>0</v>
      </c>
      <c r="AZ776" s="409">
        <f t="shared" si="544"/>
        <v>0</v>
      </c>
      <c r="BA776" s="409">
        <f t="shared" si="544"/>
        <v>0</v>
      </c>
    </row>
    <row r="777" spans="1:53" ht="24.75" hidden="1">
      <c r="A777" s="271"/>
      <c r="B777" s="78" t="str">
        <f t="shared" si="508"/>
        <v>371320002900292</v>
      </c>
      <c r="C777" s="400">
        <v>2023</v>
      </c>
      <c r="D777" s="400">
        <v>20</v>
      </c>
      <c r="E777" s="400">
        <v>3</v>
      </c>
      <c r="F777" s="400">
        <v>7</v>
      </c>
      <c r="G777" s="400">
        <v>13</v>
      </c>
      <c r="H777" s="400">
        <v>2000</v>
      </c>
      <c r="I777" s="400">
        <v>2900</v>
      </c>
      <c r="J777" s="400">
        <v>292</v>
      </c>
      <c r="K777" s="401"/>
      <c r="L777" s="401"/>
      <c r="M777" s="495" t="s">
        <v>587</v>
      </c>
      <c r="N777" s="483">
        <f>+N778</f>
        <v>0</v>
      </c>
      <c r="O777" s="483">
        <f>+O778</f>
        <v>0</v>
      </c>
      <c r="P777" s="483">
        <f t="shared" si="500"/>
        <v>0</v>
      </c>
      <c r="Q777" s="450" t="s">
        <v>45</v>
      </c>
      <c r="R777" s="451"/>
      <c r="S777" s="451"/>
      <c r="T777" s="483">
        <f>+T778</f>
        <v>0</v>
      </c>
      <c r="U777" s="483">
        <f t="shared" ref="U777:AC777" si="554">+U778</f>
        <v>0</v>
      </c>
      <c r="V777" s="483">
        <f t="shared" si="554"/>
        <v>0</v>
      </c>
      <c r="W777" s="483">
        <f t="shared" si="554"/>
        <v>0</v>
      </c>
      <c r="X777" s="483">
        <f t="shared" si="554"/>
        <v>0</v>
      </c>
      <c r="Y777" s="483">
        <f t="shared" si="554"/>
        <v>0</v>
      </c>
      <c r="Z777" s="483">
        <f t="shared" si="554"/>
        <v>0</v>
      </c>
      <c r="AA777" s="483">
        <f t="shared" si="554"/>
        <v>0</v>
      </c>
      <c r="AB777" s="483">
        <f t="shared" si="554"/>
        <v>0</v>
      </c>
      <c r="AC777" s="483">
        <f t="shared" si="554"/>
        <v>0</v>
      </c>
      <c r="AD777" s="483">
        <f t="shared" si="535"/>
        <v>0</v>
      </c>
      <c r="AE777" s="483">
        <f>+AE778</f>
        <v>0</v>
      </c>
      <c r="AF777" s="483">
        <f>+AF778</f>
        <v>0</v>
      </c>
      <c r="AG777" s="483">
        <f t="shared" si="536"/>
        <v>0</v>
      </c>
      <c r="AH777" s="483">
        <f>+AH778</f>
        <v>0</v>
      </c>
      <c r="AI777" s="483">
        <f>+AI778</f>
        <v>0</v>
      </c>
      <c r="AJ777" s="483">
        <f t="shared" si="537"/>
        <v>0</v>
      </c>
      <c r="AK777" s="483">
        <f>+AK778</f>
        <v>0</v>
      </c>
      <c r="AL777" s="483">
        <f>+AL778</f>
        <v>0</v>
      </c>
      <c r="AM777" s="483">
        <f t="shared" si="538"/>
        <v>0</v>
      </c>
      <c r="AN777" s="483">
        <f>+AN778</f>
        <v>0</v>
      </c>
      <c r="AO777" s="483">
        <f>+AO778</f>
        <v>0</v>
      </c>
      <c r="AP777" s="483">
        <f t="shared" si="539"/>
        <v>0</v>
      </c>
      <c r="AQ777" s="483">
        <f>+AQ778</f>
        <v>0</v>
      </c>
      <c r="AR777" s="483">
        <f>+AR778</f>
        <v>0</v>
      </c>
      <c r="AS777" s="483">
        <f t="shared" si="540"/>
        <v>0</v>
      </c>
      <c r="AT777" s="483"/>
      <c r="AU777" s="483"/>
      <c r="AV777" s="483"/>
      <c r="AW777" s="483"/>
      <c r="AX777" s="483"/>
      <c r="AY777" s="483"/>
      <c r="AZ777" s="483"/>
      <c r="BA777" s="483"/>
    </row>
    <row r="778" spans="1:53" ht="24.75" hidden="1">
      <c r="A778" s="271"/>
      <c r="B778" s="78" t="str">
        <f t="shared" si="508"/>
        <v>3713200029002921</v>
      </c>
      <c r="C778" s="406">
        <v>2023</v>
      </c>
      <c r="D778" s="406">
        <v>20</v>
      </c>
      <c r="E778" s="406">
        <v>3</v>
      </c>
      <c r="F778" s="406">
        <v>7</v>
      </c>
      <c r="G778" s="406">
        <v>13</v>
      </c>
      <c r="H778" s="406">
        <v>2000</v>
      </c>
      <c r="I778" s="406">
        <v>2900</v>
      </c>
      <c r="J778" s="406">
        <v>292</v>
      </c>
      <c r="K778" s="407">
        <v>1</v>
      </c>
      <c r="L778" s="407"/>
      <c r="M778" s="408" t="s">
        <v>588</v>
      </c>
      <c r="N778" s="409">
        <f>IFERROR(VLOOKUP($B778,[5]OAX!$B$51:$S$1085,13,0),0)</f>
        <v>0</v>
      </c>
      <c r="O778" s="409">
        <f>IFERROR(VLOOKUP($B778,[5]OAX!$B$51:$S$1085,14,0),0)</f>
        <v>0</v>
      </c>
      <c r="P778" s="409">
        <f t="shared" si="500"/>
        <v>0</v>
      </c>
      <c r="Q778" s="175" t="s">
        <v>59</v>
      </c>
      <c r="R778" s="411">
        <f>IFERROR(VLOOKUP($B778,[5]OAX!$B$51:$S$1085,17,0),0)</f>
        <v>0</v>
      </c>
      <c r="S778" s="411">
        <f>IFERROR(VLOOKUP($B778,[5]OAX!$B$51:$S$1085,18,0),0)</f>
        <v>0</v>
      </c>
      <c r="T778" s="409">
        <v>0</v>
      </c>
      <c r="U778" s="409">
        <v>0</v>
      </c>
      <c r="V778" s="409">
        <v>0</v>
      </c>
      <c r="W778" s="409">
        <v>0</v>
      </c>
      <c r="X778" s="409">
        <v>0</v>
      </c>
      <c r="Y778" s="409">
        <v>0</v>
      </c>
      <c r="Z778" s="409">
        <v>0</v>
      </c>
      <c r="AA778" s="409">
        <v>0</v>
      </c>
      <c r="AB778" s="409">
        <f>N778+T778-X778</f>
        <v>0</v>
      </c>
      <c r="AC778" s="409">
        <f>O778+U778-Y778</f>
        <v>0</v>
      </c>
      <c r="AD778" s="409">
        <f t="shared" si="535"/>
        <v>0</v>
      </c>
      <c r="AE778" s="409">
        <v>0</v>
      </c>
      <c r="AF778" s="409">
        <v>0</v>
      </c>
      <c r="AG778" s="409">
        <f t="shared" si="536"/>
        <v>0</v>
      </c>
      <c r="AH778" s="409">
        <v>0</v>
      </c>
      <c r="AI778" s="409">
        <v>0</v>
      </c>
      <c r="AJ778" s="409">
        <f t="shared" si="537"/>
        <v>0</v>
      </c>
      <c r="AK778" s="409">
        <v>0</v>
      </c>
      <c r="AL778" s="409">
        <v>0</v>
      </c>
      <c r="AM778" s="409">
        <f t="shared" si="538"/>
        <v>0</v>
      </c>
      <c r="AN778" s="409">
        <v>0</v>
      </c>
      <c r="AO778" s="409">
        <v>0</v>
      </c>
      <c r="AP778" s="409">
        <f t="shared" si="539"/>
        <v>0</v>
      </c>
      <c r="AQ778" s="409">
        <f>AB778-AE778--AH778-AK778-AN778</f>
        <v>0</v>
      </c>
      <c r="AR778" s="409">
        <f>AC778-AF778--AI778-AL778-AO778</f>
        <v>0</v>
      </c>
      <c r="AS778" s="409">
        <f t="shared" si="540"/>
        <v>0</v>
      </c>
      <c r="AT778" s="409">
        <f>R778+V778-Z778</f>
        <v>0</v>
      </c>
      <c r="AU778" s="409">
        <f>S778+W778-AA778</f>
        <v>0</v>
      </c>
      <c r="AV778" s="409">
        <v>0</v>
      </c>
      <c r="AW778" s="409">
        <v>0</v>
      </c>
      <c r="AX778" s="409">
        <v>0</v>
      </c>
      <c r="AY778" s="409">
        <v>0</v>
      </c>
      <c r="AZ778" s="409">
        <f t="shared" si="544"/>
        <v>0</v>
      </c>
      <c r="BA778" s="409">
        <f t="shared" si="544"/>
        <v>0</v>
      </c>
    </row>
    <row r="779" spans="1:53" ht="24.75" hidden="1">
      <c r="A779" s="271"/>
      <c r="B779" s="78" t="str">
        <f t="shared" si="508"/>
        <v>37133000</v>
      </c>
      <c r="C779" s="388">
        <v>2023</v>
      </c>
      <c r="D779" s="388">
        <v>20</v>
      </c>
      <c r="E779" s="388">
        <v>3</v>
      </c>
      <c r="F779" s="388">
        <v>7</v>
      </c>
      <c r="G779" s="388">
        <v>13</v>
      </c>
      <c r="H779" s="388">
        <v>3000</v>
      </c>
      <c r="I779" s="388"/>
      <c r="J779" s="388"/>
      <c r="K779" s="389" t="s">
        <v>45</v>
      </c>
      <c r="L779" s="389"/>
      <c r="M779" s="390" t="s">
        <v>71</v>
      </c>
      <c r="N779" s="391">
        <f>+N780+N783</f>
        <v>0</v>
      </c>
      <c r="O779" s="391">
        <f>+O780+O783</f>
        <v>0</v>
      </c>
      <c r="P779" s="391">
        <f t="shared" si="500"/>
        <v>0</v>
      </c>
      <c r="Q779" s="446" t="s">
        <v>45</v>
      </c>
      <c r="R779" s="447"/>
      <c r="S779" s="447"/>
      <c r="T779" s="391">
        <f>+T780+T783</f>
        <v>0</v>
      </c>
      <c r="U779" s="391">
        <f t="shared" ref="U779:AC779" si="555">+U780+U783</f>
        <v>0</v>
      </c>
      <c r="V779" s="391">
        <f t="shared" si="555"/>
        <v>0</v>
      </c>
      <c r="W779" s="391">
        <f t="shared" si="555"/>
        <v>0</v>
      </c>
      <c r="X779" s="391">
        <f t="shared" si="555"/>
        <v>0</v>
      </c>
      <c r="Y779" s="391">
        <f t="shared" si="555"/>
        <v>0</v>
      </c>
      <c r="Z779" s="391">
        <f t="shared" si="555"/>
        <v>0</v>
      </c>
      <c r="AA779" s="391">
        <f t="shared" si="555"/>
        <v>0</v>
      </c>
      <c r="AB779" s="391">
        <f t="shared" si="555"/>
        <v>0</v>
      </c>
      <c r="AC779" s="391">
        <f t="shared" si="555"/>
        <v>0</v>
      </c>
      <c r="AD779" s="391">
        <f t="shared" si="535"/>
        <v>0</v>
      </c>
      <c r="AE779" s="391">
        <f>+AE780+AE783</f>
        <v>0</v>
      </c>
      <c r="AF779" s="391">
        <f>+AF780+AF783</f>
        <v>0</v>
      </c>
      <c r="AG779" s="391">
        <f t="shared" si="536"/>
        <v>0</v>
      </c>
      <c r="AH779" s="391">
        <f>+AH780+AH783</f>
        <v>0</v>
      </c>
      <c r="AI779" s="391">
        <f>+AI780+AI783</f>
        <v>0</v>
      </c>
      <c r="AJ779" s="391">
        <f t="shared" si="537"/>
        <v>0</v>
      </c>
      <c r="AK779" s="391">
        <f>+AK780+AK783</f>
        <v>0</v>
      </c>
      <c r="AL779" s="391">
        <f>+AL780+AL783</f>
        <v>0</v>
      </c>
      <c r="AM779" s="391">
        <f t="shared" si="538"/>
        <v>0</v>
      </c>
      <c r="AN779" s="391">
        <f>+AN780+AN783</f>
        <v>0</v>
      </c>
      <c r="AO779" s="391">
        <f>+AO780+AO783</f>
        <v>0</v>
      </c>
      <c r="AP779" s="391">
        <f t="shared" si="539"/>
        <v>0</v>
      </c>
      <c r="AQ779" s="391">
        <f>+AQ780+AQ783</f>
        <v>0</v>
      </c>
      <c r="AR779" s="391">
        <f>+AR780+AR783</f>
        <v>0</v>
      </c>
      <c r="AS779" s="391">
        <f t="shared" si="540"/>
        <v>0</v>
      </c>
      <c r="AT779" s="391"/>
      <c r="AU779" s="391"/>
      <c r="AV779" s="391"/>
      <c r="AW779" s="391"/>
      <c r="AX779" s="391"/>
      <c r="AY779" s="391"/>
      <c r="AZ779" s="391"/>
      <c r="BA779" s="391"/>
    </row>
    <row r="780" spans="1:53" ht="24.75" hidden="1">
      <c r="A780" s="271"/>
      <c r="B780" s="78" t="str">
        <f t="shared" si="508"/>
        <v>371330003100</v>
      </c>
      <c r="C780" s="394">
        <v>2023</v>
      </c>
      <c r="D780" s="394">
        <v>20</v>
      </c>
      <c r="E780" s="394">
        <v>3</v>
      </c>
      <c r="F780" s="394">
        <v>7</v>
      </c>
      <c r="G780" s="394">
        <v>13</v>
      </c>
      <c r="H780" s="394">
        <v>3000</v>
      </c>
      <c r="I780" s="394">
        <v>3100</v>
      </c>
      <c r="J780" s="394"/>
      <c r="K780" s="395" t="s">
        <v>45</v>
      </c>
      <c r="L780" s="395"/>
      <c r="M780" s="396" t="s">
        <v>166</v>
      </c>
      <c r="N780" s="397">
        <f>+N781</f>
        <v>0</v>
      </c>
      <c r="O780" s="397">
        <f>+O781</f>
        <v>0</v>
      </c>
      <c r="P780" s="397">
        <f t="shared" si="500"/>
        <v>0</v>
      </c>
      <c r="Q780" s="448" t="s">
        <v>45</v>
      </c>
      <c r="R780" s="449"/>
      <c r="S780" s="449"/>
      <c r="T780" s="397">
        <f>+T781</f>
        <v>0</v>
      </c>
      <c r="U780" s="397">
        <f t="shared" ref="U780:AC781" si="556">+U781</f>
        <v>0</v>
      </c>
      <c r="V780" s="397">
        <f t="shared" si="556"/>
        <v>0</v>
      </c>
      <c r="W780" s="397">
        <f t="shared" si="556"/>
        <v>0</v>
      </c>
      <c r="X780" s="397">
        <f t="shared" si="556"/>
        <v>0</v>
      </c>
      <c r="Y780" s="397">
        <f t="shared" si="556"/>
        <v>0</v>
      </c>
      <c r="Z780" s="397">
        <f t="shared" si="556"/>
        <v>0</v>
      </c>
      <c r="AA780" s="397">
        <f t="shared" si="556"/>
        <v>0</v>
      </c>
      <c r="AB780" s="397">
        <f t="shared" si="556"/>
        <v>0</v>
      </c>
      <c r="AC780" s="397">
        <f t="shared" si="556"/>
        <v>0</v>
      </c>
      <c r="AD780" s="397">
        <f t="shared" si="535"/>
        <v>0</v>
      </c>
      <c r="AE780" s="397">
        <f>+AE781</f>
        <v>0</v>
      </c>
      <c r="AF780" s="397">
        <f>+AF781</f>
        <v>0</v>
      </c>
      <c r="AG780" s="397">
        <f t="shared" si="536"/>
        <v>0</v>
      </c>
      <c r="AH780" s="397">
        <f>+AH781</f>
        <v>0</v>
      </c>
      <c r="AI780" s="397">
        <f>+AI781</f>
        <v>0</v>
      </c>
      <c r="AJ780" s="397">
        <f t="shared" si="537"/>
        <v>0</v>
      </c>
      <c r="AK780" s="397">
        <f>+AK781</f>
        <v>0</v>
      </c>
      <c r="AL780" s="397">
        <f>+AL781</f>
        <v>0</v>
      </c>
      <c r="AM780" s="397">
        <f t="shared" si="538"/>
        <v>0</v>
      </c>
      <c r="AN780" s="397">
        <f>+AN781</f>
        <v>0</v>
      </c>
      <c r="AO780" s="397">
        <f>+AO781</f>
        <v>0</v>
      </c>
      <c r="AP780" s="397">
        <f t="shared" si="539"/>
        <v>0</v>
      </c>
      <c r="AQ780" s="397">
        <f>+AQ781</f>
        <v>0</v>
      </c>
      <c r="AR780" s="397">
        <f>+AR781</f>
        <v>0</v>
      </c>
      <c r="AS780" s="397">
        <f t="shared" si="540"/>
        <v>0</v>
      </c>
      <c r="AT780" s="397"/>
      <c r="AU780" s="397"/>
      <c r="AV780" s="397"/>
      <c r="AW780" s="397"/>
      <c r="AX780" s="397"/>
      <c r="AY780" s="397"/>
      <c r="AZ780" s="397"/>
      <c r="BA780" s="397"/>
    </row>
    <row r="781" spans="1:53" ht="48" hidden="1">
      <c r="A781" s="271"/>
      <c r="B781" s="78" t="str">
        <f t="shared" si="508"/>
        <v>371330003100317</v>
      </c>
      <c r="C781" s="400">
        <v>2023</v>
      </c>
      <c r="D781" s="400">
        <v>20</v>
      </c>
      <c r="E781" s="400">
        <v>3</v>
      </c>
      <c r="F781" s="400">
        <v>7</v>
      </c>
      <c r="G781" s="400">
        <v>13</v>
      </c>
      <c r="H781" s="400">
        <v>3000</v>
      </c>
      <c r="I781" s="400">
        <v>3100</v>
      </c>
      <c r="J781" s="400">
        <v>317</v>
      </c>
      <c r="K781" s="401"/>
      <c r="L781" s="401"/>
      <c r="M781" s="402" t="s">
        <v>332</v>
      </c>
      <c r="N781" s="403">
        <f>+N782</f>
        <v>0</v>
      </c>
      <c r="O781" s="403">
        <f>+O782</f>
        <v>0</v>
      </c>
      <c r="P781" s="403">
        <f t="shared" ref="P781:P844" si="557">+O781+N781</f>
        <v>0</v>
      </c>
      <c r="Q781" s="450" t="s">
        <v>45</v>
      </c>
      <c r="R781" s="451"/>
      <c r="S781" s="451"/>
      <c r="T781" s="403">
        <f>+T782</f>
        <v>0</v>
      </c>
      <c r="U781" s="403">
        <f t="shared" si="556"/>
        <v>0</v>
      </c>
      <c r="V781" s="403">
        <f t="shared" si="556"/>
        <v>0</v>
      </c>
      <c r="W781" s="403">
        <f t="shared" si="556"/>
        <v>0</v>
      </c>
      <c r="X781" s="403">
        <f t="shared" si="556"/>
        <v>0</v>
      </c>
      <c r="Y781" s="403">
        <f t="shared" si="556"/>
        <v>0</v>
      </c>
      <c r="Z781" s="403">
        <f t="shared" si="556"/>
        <v>0</v>
      </c>
      <c r="AA781" s="403">
        <f t="shared" si="556"/>
        <v>0</v>
      </c>
      <c r="AB781" s="403">
        <f t="shared" si="556"/>
        <v>0</v>
      </c>
      <c r="AC781" s="403">
        <f t="shared" si="556"/>
        <v>0</v>
      </c>
      <c r="AD781" s="403">
        <f t="shared" si="535"/>
        <v>0</v>
      </c>
      <c r="AE781" s="403">
        <f>+AE782</f>
        <v>0</v>
      </c>
      <c r="AF781" s="403">
        <f>+AF782</f>
        <v>0</v>
      </c>
      <c r="AG781" s="403">
        <f t="shared" si="536"/>
        <v>0</v>
      </c>
      <c r="AH781" s="403">
        <f>+AH782</f>
        <v>0</v>
      </c>
      <c r="AI781" s="403">
        <f>+AI782</f>
        <v>0</v>
      </c>
      <c r="AJ781" s="403">
        <f t="shared" si="537"/>
        <v>0</v>
      </c>
      <c r="AK781" s="403">
        <f>+AK782</f>
        <v>0</v>
      </c>
      <c r="AL781" s="403">
        <f>+AL782</f>
        <v>0</v>
      </c>
      <c r="AM781" s="403">
        <f t="shared" si="538"/>
        <v>0</v>
      </c>
      <c r="AN781" s="403">
        <f>+AN782</f>
        <v>0</v>
      </c>
      <c r="AO781" s="403">
        <f>+AO782</f>
        <v>0</v>
      </c>
      <c r="AP781" s="403">
        <f t="shared" si="539"/>
        <v>0</v>
      </c>
      <c r="AQ781" s="403">
        <f>+AQ782</f>
        <v>0</v>
      </c>
      <c r="AR781" s="403">
        <f>+AR782</f>
        <v>0</v>
      </c>
      <c r="AS781" s="403">
        <f t="shared" si="540"/>
        <v>0</v>
      </c>
      <c r="AT781" s="403"/>
      <c r="AU781" s="403"/>
      <c r="AV781" s="403"/>
      <c r="AW781" s="403"/>
      <c r="AX781" s="403"/>
      <c r="AY781" s="403"/>
      <c r="AZ781" s="403"/>
      <c r="BA781" s="403"/>
    </row>
    <row r="782" spans="1:53" ht="24.75" hidden="1">
      <c r="A782" s="271"/>
      <c r="B782" s="78" t="str">
        <f t="shared" si="508"/>
        <v>3713300031003171</v>
      </c>
      <c r="C782" s="406">
        <v>2023</v>
      </c>
      <c r="D782" s="406">
        <v>20</v>
      </c>
      <c r="E782" s="406">
        <v>3</v>
      </c>
      <c r="F782" s="406">
        <v>7</v>
      </c>
      <c r="G782" s="406">
        <v>13</v>
      </c>
      <c r="H782" s="406">
        <v>3000</v>
      </c>
      <c r="I782" s="406">
        <v>3100</v>
      </c>
      <c r="J782" s="406">
        <v>317</v>
      </c>
      <c r="K782" s="407">
        <v>1</v>
      </c>
      <c r="L782" s="407"/>
      <c r="M782" s="408" t="s">
        <v>168</v>
      </c>
      <c r="N782" s="409">
        <f>IFERROR(VLOOKUP($B782,[5]OAX!$B$51:$S$1085,13,0),0)</f>
        <v>0</v>
      </c>
      <c r="O782" s="409">
        <f>IFERROR(VLOOKUP($B782,[5]OAX!$B$51:$S$1085,14,0),0)</f>
        <v>0</v>
      </c>
      <c r="P782" s="409">
        <f t="shared" si="557"/>
        <v>0</v>
      </c>
      <c r="Q782" s="175" t="s">
        <v>80</v>
      </c>
      <c r="R782" s="411">
        <f>IFERROR(VLOOKUP($B782,[5]OAX!$B$51:$S$1085,17,0),0)</f>
        <v>0</v>
      </c>
      <c r="S782" s="411">
        <f>IFERROR(VLOOKUP($B782,[5]OAX!$B$51:$S$1085,18,0),0)</f>
        <v>0</v>
      </c>
      <c r="T782" s="409">
        <v>0</v>
      </c>
      <c r="U782" s="409">
        <v>0</v>
      </c>
      <c r="V782" s="409">
        <v>0</v>
      </c>
      <c r="W782" s="409">
        <v>0</v>
      </c>
      <c r="X782" s="409">
        <v>0</v>
      </c>
      <c r="Y782" s="409">
        <v>0</v>
      </c>
      <c r="Z782" s="409">
        <v>0</v>
      </c>
      <c r="AA782" s="409">
        <v>0</v>
      </c>
      <c r="AB782" s="409">
        <f>N782+T782-X782</f>
        <v>0</v>
      </c>
      <c r="AC782" s="409">
        <f>O782+U782-Y782</f>
        <v>0</v>
      </c>
      <c r="AD782" s="409">
        <f t="shared" si="535"/>
        <v>0</v>
      </c>
      <c r="AE782" s="409">
        <v>0</v>
      </c>
      <c r="AF782" s="409">
        <v>0</v>
      </c>
      <c r="AG782" s="409">
        <f t="shared" si="536"/>
        <v>0</v>
      </c>
      <c r="AH782" s="409">
        <v>0</v>
      </c>
      <c r="AI782" s="409">
        <v>0</v>
      </c>
      <c r="AJ782" s="409">
        <f t="shared" si="537"/>
        <v>0</v>
      </c>
      <c r="AK782" s="409">
        <v>0</v>
      </c>
      <c r="AL782" s="409">
        <v>0</v>
      </c>
      <c r="AM782" s="409">
        <f t="shared" si="538"/>
        <v>0</v>
      </c>
      <c r="AN782" s="409">
        <v>0</v>
      </c>
      <c r="AO782" s="409">
        <v>0</v>
      </c>
      <c r="AP782" s="409">
        <f t="shared" si="539"/>
        <v>0</v>
      </c>
      <c r="AQ782" s="409">
        <f>AB782-AE782--AH782-AK782-AN782</f>
        <v>0</v>
      </c>
      <c r="AR782" s="409">
        <f>AC782-AF782--AI782-AL782-AO782</f>
        <v>0</v>
      </c>
      <c r="AS782" s="409">
        <f t="shared" si="540"/>
        <v>0</v>
      </c>
      <c r="AT782" s="409">
        <f>R782+V782-Z782</f>
        <v>0</v>
      </c>
      <c r="AU782" s="409">
        <f>S782+W782-AA782</f>
        <v>0</v>
      </c>
      <c r="AV782" s="409">
        <v>0</v>
      </c>
      <c r="AW782" s="409">
        <v>0</v>
      </c>
      <c r="AX782" s="409">
        <v>0</v>
      </c>
      <c r="AY782" s="409">
        <v>0</v>
      </c>
      <c r="AZ782" s="409">
        <f t="shared" si="544"/>
        <v>0</v>
      </c>
      <c r="BA782" s="409">
        <f t="shared" si="544"/>
        <v>0</v>
      </c>
    </row>
    <row r="783" spans="1:53" ht="48" hidden="1">
      <c r="A783" s="271"/>
      <c r="B783" s="78" t="str">
        <f t="shared" si="508"/>
        <v>371330003300</v>
      </c>
      <c r="C783" s="394">
        <v>2023</v>
      </c>
      <c r="D783" s="394">
        <v>20</v>
      </c>
      <c r="E783" s="394">
        <v>3</v>
      </c>
      <c r="F783" s="394">
        <v>7</v>
      </c>
      <c r="G783" s="394">
        <v>13</v>
      </c>
      <c r="H783" s="394">
        <v>3000</v>
      </c>
      <c r="I783" s="394">
        <v>3300</v>
      </c>
      <c r="J783" s="394"/>
      <c r="K783" s="395" t="s">
        <v>45</v>
      </c>
      <c r="L783" s="395"/>
      <c r="M783" s="396" t="s">
        <v>72</v>
      </c>
      <c r="N783" s="397">
        <f>+N784</f>
        <v>0</v>
      </c>
      <c r="O783" s="397">
        <f>+O784</f>
        <v>0</v>
      </c>
      <c r="P783" s="397">
        <f t="shared" si="557"/>
        <v>0</v>
      </c>
      <c r="Q783" s="448" t="s">
        <v>45</v>
      </c>
      <c r="R783" s="449"/>
      <c r="S783" s="449"/>
      <c r="T783" s="397">
        <f t="shared" ref="T783:AC783" si="558">+T784</f>
        <v>0</v>
      </c>
      <c r="U783" s="397">
        <f t="shared" si="558"/>
        <v>0</v>
      </c>
      <c r="V783" s="397">
        <f t="shared" si="558"/>
        <v>0</v>
      </c>
      <c r="W783" s="397">
        <f t="shared" si="558"/>
        <v>0</v>
      </c>
      <c r="X783" s="397">
        <f t="shared" si="558"/>
        <v>0</v>
      </c>
      <c r="Y783" s="397">
        <f t="shared" si="558"/>
        <v>0</v>
      </c>
      <c r="Z783" s="397">
        <f t="shared" si="558"/>
        <v>0</v>
      </c>
      <c r="AA783" s="397">
        <f t="shared" si="558"/>
        <v>0</v>
      </c>
      <c r="AB783" s="397">
        <f t="shared" si="558"/>
        <v>0</v>
      </c>
      <c r="AC783" s="397">
        <f t="shared" si="558"/>
        <v>0</v>
      </c>
      <c r="AD783" s="397">
        <f t="shared" si="535"/>
        <v>0</v>
      </c>
      <c r="AE783" s="397">
        <f>+AE784</f>
        <v>0</v>
      </c>
      <c r="AF783" s="397">
        <f>+AF784</f>
        <v>0</v>
      </c>
      <c r="AG783" s="397">
        <f t="shared" si="536"/>
        <v>0</v>
      </c>
      <c r="AH783" s="397">
        <f>+AH784</f>
        <v>0</v>
      </c>
      <c r="AI783" s="397">
        <f>+AI784</f>
        <v>0</v>
      </c>
      <c r="AJ783" s="397">
        <f t="shared" si="537"/>
        <v>0</v>
      </c>
      <c r="AK783" s="397">
        <f>+AK784</f>
        <v>0</v>
      </c>
      <c r="AL783" s="397">
        <f>+AL784</f>
        <v>0</v>
      </c>
      <c r="AM783" s="397">
        <f t="shared" si="538"/>
        <v>0</v>
      </c>
      <c r="AN783" s="397">
        <f>+AN784</f>
        <v>0</v>
      </c>
      <c r="AO783" s="397">
        <f>+AO784</f>
        <v>0</v>
      </c>
      <c r="AP783" s="397">
        <f t="shared" si="539"/>
        <v>0</v>
      </c>
      <c r="AQ783" s="397">
        <f>+AQ784</f>
        <v>0</v>
      </c>
      <c r="AR783" s="397">
        <f>+AR784</f>
        <v>0</v>
      </c>
      <c r="AS783" s="397">
        <f t="shared" si="540"/>
        <v>0</v>
      </c>
      <c r="AT783" s="397"/>
      <c r="AU783" s="397"/>
      <c r="AV783" s="397"/>
      <c r="AW783" s="397"/>
      <c r="AX783" s="397"/>
      <c r="AY783" s="397"/>
      <c r="AZ783" s="397"/>
      <c r="BA783" s="397"/>
    </row>
    <row r="784" spans="1:53" ht="24.75" hidden="1">
      <c r="A784" s="271"/>
      <c r="B784" s="78" t="str">
        <f t="shared" si="508"/>
        <v>371330003300337</v>
      </c>
      <c r="C784" s="400">
        <v>2023</v>
      </c>
      <c r="D784" s="400">
        <v>20</v>
      </c>
      <c r="E784" s="400">
        <v>3</v>
      </c>
      <c r="F784" s="400">
        <v>7</v>
      </c>
      <c r="G784" s="400">
        <v>13</v>
      </c>
      <c r="H784" s="400">
        <v>3000</v>
      </c>
      <c r="I784" s="400">
        <v>3300</v>
      </c>
      <c r="J784" s="400">
        <v>337</v>
      </c>
      <c r="K784" s="401"/>
      <c r="L784" s="401"/>
      <c r="M784" s="482" t="s">
        <v>589</v>
      </c>
      <c r="N784" s="483">
        <f>SUM(N785:N787)</f>
        <v>0</v>
      </c>
      <c r="O784" s="483">
        <f>SUM(O785:O787)</f>
        <v>0</v>
      </c>
      <c r="P784" s="483">
        <f t="shared" si="557"/>
        <v>0</v>
      </c>
      <c r="Q784" s="450" t="s">
        <v>45</v>
      </c>
      <c r="R784" s="451"/>
      <c r="S784" s="451"/>
      <c r="T784" s="483">
        <f>SUM(T785:T787)</f>
        <v>0</v>
      </c>
      <c r="U784" s="483">
        <f t="shared" ref="U784:AC784" si="559">SUM(U785:U787)</f>
        <v>0</v>
      </c>
      <c r="V784" s="483">
        <f t="shared" si="559"/>
        <v>0</v>
      </c>
      <c r="W784" s="483">
        <f t="shared" si="559"/>
        <v>0</v>
      </c>
      <c r="X784" s="483">
        <f t="shared" si="559"/>
        <v>0</v>
      </c>
      <c r="Y784" s="483">
        <f t="shared" si="559"/>
        <v>0</v>
      </c>
      <c r="Z784" s="483">
        <f t="shared" si="559"/>
        <v>0</v>
      </c>
      <c r="AA784" s="483">
        <f t="shared" si="559"/>
        <v>0</v>
      </c>
      <c r="AB784" s="483">
        <f t="shared" si="559"/>
        <v>0</v>
      </c>
      <c r="AC784" s="483">
        <f t="shared" si="559"/>
        <v>0</v>
      </c>
      <c r="AD784" s="483">
        <f t="shared" si="535"/>
        <v>0</v>
      </c>
      <c r="AE784" s="483">
        <f>SUM(AE785:AE787)</f>
        <v>0</v>
      </c>
      <c r="AF784" s="483">
        <f>SUM(AF785:AF787)</f>
        <v>0</v>
      </c>
      <c r="AG784" s="483">
        <f t="shared" si="536"/>
        <v>0</v>
      </c>
      <c r="AH784" s="483">
        <f>SUM(AH785:AH787)</f>
        <v>0</v>
      </c>
      <c r="AI784" s="483">
        <f>SUM(AI785:AI787)</f>
        <v>0</v>
      </c>
      <c r="AJ784" s="483">
        <f t="shared" si="537"/>
        <v>0</v>
      </c>
      <c r="AK784" s="483">
        <f>SUM(AK785:AK787)</f>
        <v>0</v>
      </c>
      <c r="AL784" s="483">
        <f>SUM(AL785:AL787)</f>
        <v>0</v>
      </c>
      <c r="AM784" s="483">
        <f t="shared" si="538"/>
        <v>0</v>
      </c>
      <c r="AN784" s="483">
        <f>SUM(AN785:AN787)</f>
        <v>0</v>
      </c>
      <c r="AO784" s="483">
        <f>SUM(AO785:AO787)</f>
        <v>0</v>
      </c>
      <c r="AP784" s="483">
        <f t="shared" si="539"/>
        <v>0</v>
      </c>
      <c r="AQ784" s="483">
        <f>SUM(AQ785:AQ787)</f>
        <v>0</v>
      </c>
      <c r="AR784" s="483">
        <f>SUM(AR785:AR787)</f>
        <v>0</v>
      </c>
      <c r="AS784" s="483">
        <f t="shared" si="540"/>
        <v>0</v>
      </c>
      <c r="AT784" s="483"/>
      <c r="AU784" s="483"/>
      <c r="AV784" s="483"/>
      <c r="AW784" s="483"/>
      <c r="AX784" s="483"/>
      <c r="AY784" s="483"/>
      <c r="AZ784" s="483"/>
      <c r="BA784" s="483"/>
    </row>
    <row r="785" spans="1:53" ht="24.75" hidden="1">
      <c r="A785" s="271"/>
      <c r="B785" s="78" t="str">
        <f t="shared" si="508"/>
        <v>3713300033003371</v>
      </c>
      <c r="C785" s="406">
        <v>2023</v>
      </c>
      <c r="D785" s="406">
        <v>20</v>
      </c>
      <c r="E785" s="406">
        <v>3</v>
      </c>
      <c r="F785" s="406">
        <v>7</v>
      </c>
      <c r="G785" s="406">
        <v>13</v>
      </c>
      <c r="H785" s="406">
        <v>3000</v>
      </c>
      <c r="I785" s="406">
        <v>3300</v>
      </c>
      <c r="J785" s="406">
        <v>337</v>
      </c>
      <c r="K785" s="407">
        <v>1</v>
      </c>
      <c r="L785" s="407"/>
      <c r="M785" s="429" t="s">
        <v>590</v>
      </c>
      <c r="N785" s="409">
        <f>IFERROR(VLOOKUP($B785,[5]OAX!$B$51:$S$1085,13,0),0)</f>
        <v>0</v>
      </c>
      <c r="O785" s="409">
        <f>IFERROR(VLOOKUP($B785,[5]OAX!$B$51:$S$1085,14,0),0)</f>
        <v>0</v>
      </c>
      <c r="P785" s="409">
        <f t="shared" si="557"/>
        <v>0</v>
      </c>
      <c r="Q785" s="175" t="s">
        <v>80</v>
      </c>
      <c r="R785" s="411">
        <f>IFERROR(VLOOKUP($B785,[5]OAX!$B$51:$S$1085,17,0),0)</f>
        <v>0</v>
      </c>
      <c r="S785" s="411">
        <f>IFERROR(VLOOKUP($B785,[5]OAX!$B$51:$S$1085,18,0),0)</f>
        <v>0</v>
      </c>
      <c r="T785" s="409">
        <v>0</v>
      </c>
      <c r="U785" s="409">
        <v>0</v>
      </c>
      <c r="V785" s="409">
        <v>0</v>
      </c>
      <c r="W785" s="409">
        <v>0</v>
      </c>
      <c r="X785" s="409">
        <v>0</v>
      </c>
      <c r="Y785" s="409">
        <v>0</v>
      </c>
      <c r="Z785" s="409">
        <v>0</v>
      </c>
      <c r="AA785" s="409">
        <v>0</v>
      </c>
      <c r="AB785" s="409">
        <f t="shared" ref="AB785:AC787" si="560">N785+T785-X785</f>
        <v>0</v>
      </c>
      <c r="AC785" s="409">
        <f t="shared" si="560"/>
        <v>0</v>
      </c>
      <c r="AD785" s="409">
        <f t="shared" si="535"/>
        <v>0</v>
      </c>
      <c r="AE785" s="409">
        <v>0</v>
      </c>
      <c r="AF785" s="409">
        <v>0</v>
      </c>
      <c r="AG785" s="409">
        <f t="shared" si="536"/>
        <v>0</v>
      </c>
      <c r="AH785" s="409">
        <v>0</v>
      </c>
      <c r="AI785" s="409">
        <v>0</v>
      </c>
      <c r="AJ785" s="409">
        <f t="shared" si="537"/>
        <v>0</v>
      </c>
      <c r="AK785" s="409">
        <v>0</v>
      </c>
      <c r="AL785" s="409">
        <v>0</v>
      </c>
      <c r="AM785" s="409">
        <f t="shared" si="538"/>
        <v>0</v>
      </c>
      <c r="AN785" s="409">
        <v>0</v>
      </c>
      <c r="AO785" s="409">
        <v>0</v>
      </c>
      <c r="AP785" s="409">
        <f t="shared" si="539"/>
        <v>0</v>
      </c>
      <c r="AQ785" s="409">
        <f t="shared" ref="AQ785:AR787" si="561">AB785-AE785--AH785-AK785-AN785</f>
        <v>0</v>
      </c>
      <c r="AR785" s="409">
        <f t="shared" si="561"/>
        <v>0</v>
      </c>
      <c r="AS785" s="409">
        <f t="shared" si="540"/>
        <v>0</v>
      </c>
      <c r="AT785" s="409">
        <f t="shared" ref="AT785:AU787" si="562">R785+V785-Z785</f>
        <v>0</v>
      </c>
      <c r="AU785" s="409">
        <f t="shared" si="562"/>
        <v>0</v>
      </c>
      <c r="AV785" s="409">
        <v>0</v>
      </c>
      <c r="AW785" s="409">
        <v>0</v>
      </c>
      <c r="AX785" s="409">
        <v>0</v>
      </c>
      <c r="AY785" s="409">
        <v>0</v>
      </c>
      <c r="AZ785" s="409">
        <f t="shared" si="544"/>
        <v>0</v>
      </c>
      <c r="BA785" s="409">
        <f t="shared" si="544"/>
        <v>0</v>
      </c>
    </row>
    <row r="786" spans="1:53" ht="24.75" hidden="1">
      <c r="A786" s="271"/>
      <c r="B786" s="78" t="str">
        <f t="shared" si="508"/>
        <v>3713300033003372</v>
      </c>
      <c r="C786" s="406">
        <v>2023</v>
      </c>
      <c r="D786" s="406">
        <v>20</v>
      </c>
      <c r="E786" s="406">
        <v>3</v>
      </c>
      <c r="F786" s="406">
        <v>7</v>
      </c>
      <c r="G786" s="406">
        <v>13</v>
      </c>
      <c r="H786" s="37">
        <v>3000</v>
      </c>
      <c r="I786" s="406">
        <v>3300</v>
      </c>
      <c r="J786" s="406">
        <v>337</v>
      </c>
      <c r="K786" s="407">
        <v>2</v>
      </c>
      <c r="L786" s="407"/>
      <c r="M786" s="429" t="s">
        <v>591</v>
      </c>
      <c r="N786" s="409">
        <f>IFERROR(VLOOKUP($B786,[5]OAX!$B$51:$S$1085,13,0),0)</f>
        <v>0</v>
      </c>
      <c r="O786" s="409">
        <f>IFERROR(VLOOKUP($B786,[5]OAX!$B$51:$S$1085,14,0),0)</f>
        <v>0</v>
      </c>
      <c r="P786" s="409">
        <f t="shared" si="557"/>
        <v>0</v>
      </c>
      <c r="Q786" s="175" t="s">
        <v>80</v>
      </c>
      <c r="R786" s="411">
        <f>IFERROR(VLOOKUP($B786,[5]OAX!$B$51:$S$1085,17,0),0)</f>
        <v>0</v>
      </c>
      <c r="S786" s="411">
        <f>IFERROR(VLOOKUP($B786,[5]OAX!$B$51:$S$1085,18,0),0)</f>
        <v>0</v>
      </c>
      <c r="T786" s="409">
        <v>0</v>
      </c>
      <c r="U786" s="409">
        <v>0</v>
      </c>
      <c r="V786" s="409">
        <v>0</v>
      </c>
      <c r="W786" s="409">
        <v>0</v>
      </c>
      <c r="X786" s="409">
        <v>0</v>
      </c>
      <c r="Y786" s="409">
        <v>0</v>
      </c>
      <c r="Z786" s="409">
        <v>0</v>
      </c>
      <c r="AA786" s="409">
        <v>0</v>
      </c>
      <c r="AB786" s="409">
        <f t="shared" si="560"/>
        <v>0</v>
      </c>
      <c r="AC786" s="409">
        <f t="shared" si="560"/>
        <v>0</v>
      </c>
      <c r="AD786" s="409">
        <f t="shared" si="535"/>
        <v>0</v>
      </c>
      <c r="AE786" s="409">
        <v>0</v>
      </c>
      <c r="AF786" s="409">
        <v>0</v>
      </c>
      <c r="AG786" s="409">
        <f t="shared" si="536"/>
        <v>0</v>
      </c>
      <c r="AH786" s="409">
        <v>0</v>
      </c>
      <c r="AI786" s="409">
        <v>0</v>
      </c>
      <c r="AJ786" s="409">
        <f t="shared" si="537"/>
        <v>0</v>
      </c>
      <c r="AK786" s="409">
        <v>0</v>
      </c>
      <c r="AL786" s="409">
        <v>0</v>
      </c>
      <c r="AM786" s="409">
        <f t="shared" si="538"/>
        <v>0</v>
      </c>
      <c r="AN786" s="409">
        <v>0</v>
      </c>
      <c r="AO786" s="409">
        <v>0</v>
      </c>
      <c r="AP786" s="409">
        <f t="shared" si="539"/>
        <v>0</v>
      </c>
      <c r="AQ786" s="409">
        <f t="shared" si="561"/>
        <v>0</v>
      </c>
      <c r="AR786" s="409">
        <f t="shared" si="561"/>
        <v>0</v>
      </c>
      <c r="AS786" s="409">
        <f t="shared" si="540"/>
        <v>0</v>
      </c>
      <c r="AT786" s="409">
        <f t="shared" si="562"/>
        <v>0</v>
      </c>
      <c r="AU786" s="409">
        <f t="shared" si="562"/>
        <v>0</v>
      </c>
      <c r="AV786" s="409">
        <v>0</v>
      </c>
      <c r="AW786" s="409">
        <v>0</v>
      </c>
      <c r="AX786" s="409">
        <v>0</v>
      </c>
      <c r="AY786" s="409">
        <v>0</v>
      </c>
      <c r="AZ786" s="409">
        <f t="shared" si="544"/>
        <v>0</v>
      </c>
      <c r="BA786" s="409">
        <f t="shared" si="544"/>
        <v>0</v>
      </c>
    </row>
    <row r="787" spans="1:53" ht="24.75" hidden="1">
      <c r="A787" s="271"/>
      <c r="B787" s="78" t="str">
        <f t="shared" si="508"/>
        <v>3713300033003373</v>
      </c>
      <c r="C787" s="406">
        <v>2023</v>
      </c>
      <c r="D787" s="406">
        <v>20</v>
      </c>
      <c r="E787" s="406">
        <v>3</v>
      </c>
      <c r="F787" s="406">
        <v>7</v>
      </c>
      <c r="G787" s="406">
        <v>13</v>
      </c>
      <c r="H787" s="37">
        <v>3000</v>
      </c>
      <c r="I787" s="406">
        <v>3300</v>
      </c>
      <c r="J787" s="406">
        <v>337</v>
      </c>
      <c r="K787" s="407">
        <v>3</v>
      </c>
      <c r="L787" s="407"/>
      <c r="M787" s="429" t="s">
        <v>592</v>
      </c>
      <c r="N787" s="409">
        <f>IFERROR(VLOOKUP($B787,[5]OAX!$B$51:$S$1085,13,0),0)</f>
        <v>0</v>
      </c>
      <c r="O787" s="409">
        <f>IFERROR(VLOOKUP($B787,[5]OAX!$B$51:$S$1085,14,0),0)</f>
        <v>0</v>
      </c>
      <c r="P787" s="409">
        <f t="shared" si="557"/>
        <v>0</v>
      </c>
      <c r="Q787" s="175" t="s">
        <v>80</v>
      </c>
      <c r="R787" s="411">
        <f>IFERROR(VLOOKUP($B787,[5]OAX!$B$51:$S$1085,17,0),0)</f>
        <v>0</v>
      </c>
      <c r="S787" s="411">
        <f>IFERROR(VLOOKUP($B787,[5]OAX!$B$51:$S$1085,18,0),0)</f>
        <v>0</v>
      </c>
      <c r="T787" s="409">
        <v>0</v>
      </c>
      <c r="U787" s="409">
        <v>0</v>
      </c>
      <c r="V787" s="409">
        <v>0</v>
      </c>
      <c r="W787" s="409">
        <v>0</v>
      </c>
      <c r="X787" s="409">
        <v>0</v>
      </c>
      <c r="Y787" s="409">
        <v>0</v>
      </c>
      <c r="Z787" s="409">
        <v>0</v>
      </c>
      <c r="AA787" s="409">
        <v>0</v>
      </c>
      <c r="AB787" s="409">
        <f t="shared" si="560"/>
        <v>0</v>
      </c>
      <c r="AC787" s="409">
        <f t="shared" si="560"/>
        <v>0</v>
      </c>
      <c r="AD787" s="409">
        <f t="shared" si="535"/>
        <v>0</v>
      </c>
      <c r="AE787" s="409">
        <v>0</v>
      </c>
      <c r="AF787" s="409">
        <v>0</v>
      </c>
      <c r="AG787" s="409">
        <f t="shared" si="536"/>
        <v>0</v>
      </c>
      <c r="AH787" s="409">
        <v>0</v>
      </c>
      <c r="AI787" s="409">
        <v>0</v>
      </c>
      <c r="AJ787" s="409">
        <f t="shared" si="537"/>
        <v>0</v>
      </c>
      <c r="AK787" s="409">
        <v>0</v>
      </c>
      <c r="AL787" s="409">
        <v>0</v>
      </c>
      <c r="AM787" s="409">
        <f t="shared" si="538"/>
        <v>0</v>
      </c>
      <c r="AN787" s="409">
        <v>0</v>
      </c>
      <c r="AO787" s="409">
        <v>0</v>
      </c>
      <c r="AP787" s="409">
        <f t="shared" si="539"/>
        <v>0</v>
      </c>
      <c r="AQ787" s="409">
        <f t="shared" si="561"/>
        <v>0</v>
      </c>
      <c r="AR787" s="409">
        <f t="shared" si="561"/>
        <v>0</v>
      </c>
      <c r="AS787" s="409">
        <f t="shared" si="540"/>
        <v>0</v>
      </c>
      <c r="AT787" s="409">
        <f t="shared" si="562"/>
        <v>0</v>
      </c>
      <c r="AU787" s="409">
        <f t="shared" si="562"/>
        <v>0</v>
      </c>
      <c r="AV787" s="409">
        <v>0</v>
      </c>
      <c r="AW787" s="409">
        <v>0</v>
      </c>
      <c r="AX787" s="409">
        <v>0</v>
      </c>
      <c r="AY787" s="409">
        <v>0</v>
      </c>
      <c r="AZ787" s="409">
        <f t="shared" si="544"/>
        <v>0</v>
      </c>
      <c r="BA787" s="409">
        <f t="shared" si="544"/>
        <v>0</v>
      </c>
    </row>
    <row r="788" spans="1:53" ht="24.75">
      <c r="A788" s="271"/>
      <c r="B788" s="78" t="str">
        <f t="shared" si="508"/>
        <v>37135000</v>
      </c>
      <c r="C788" s="388">
        <v>2023</v>
      </c>
      <c r="D788" s="388">
        <v>20</v>
      </c>
      <c r="E788" s="388">
        <v>3</v>
      </c>
      <c r="F788" s="388">
        <v>7</v>
      </c>
      <c r="G788" s="388">
        <v>13</v>
      </c>
      <c r="H788" s="388">
        <v>5000</v>
      </c>
      <c r="I788" s="388"/>
      <c r="J788" s="388"/>
      <c r="K788" s="389" t="s">
        <v>45</v>
      </c>
      <c r="L788" s="389"/>
      <c r="M788" s="390" t="s">
        <v>129</v>
      </c>
      <c r="N788" s="391">
        <f>+N789+N814+N819+N844+N851+N861</f>
        <v>1224000</v>
      </c>
      <c r="O788" s="391">
        <f>+O789+O814+O819+O844+O851+O861</f>
        <v>0</v>
      </c>
      <c r="P788" s="391">
        <f t="shared" si="557"/>
        <v>1224000</v>
      </c>
      <c r="Q788" s="446" t="s">
        <v>45</v>
      </c>
      <c r="R788" s="447"/>
      <c r="S788" s="447"/>
      <c r="T788" s="391">
        <f>+T789+T814+T819+T844+T851+T861</f>
        <v>0</v>
      </c>
      <c r="U788" s="391">
        <f t="shared" ref="U788:AC788" si="563">+U789+U814+U819+U844+U851+U861</f>
        <v>0</v>
      </c>
      <c r="V788" s="391">
        <f t="shared" si="563"/>
        <v>0</v>
      </c>
      <c r="W788" s="391">
        <f t="shared" si="563"/>
        <v>0</v>
      </c>
      <c r="X788" s="391">
        <f t="shared" si="563"/>
        <v>0</v>
      </c>
      <c r="Y788" s="391">
        <f t="shared" si="563"/>
        <v>0</v>
      </c>
      <c r="Z788" s="391">
        <f t="shared" si="563"/>
        <v>0</v>
      </c>
      <c r="AA788" s="391">
        <f t="shared" si="563"/>
        <v>0</v>
      </c>
      <c r="AB788" s="391">
        <f t="shared" si="563"/>
        <v>1224000</v>
      </c>
      <c r="AC788" s="391">
        <f t="shared" si="563"/>
        <v>0</v>
      </c>
      <c r="AD788" s="391">
        <f t="shared" si="535"/>
        <v>1224000</v>
      </c>
      <c r="AE788" s="391">
        <f>+AE789+AE814+AE819+AE844+AE851+AE861</f>
        <v>1062199.98</v>
      </c>
      <c r="AF788" s="391">
        <f>+AF789+AF814+AF819+AF844+AF851+AF861</f>
        <v>0</v>
      </c>
      <c r="AG788" s="391">
        <f t="shared" si="536"/>
        <v>1062199.98</v>
      </c>
      <c r="AH788" s="391">
        <f>+AH789+AH814+AH819+AH844+AH851+AH861</f>
        <v>0</v>
      </c>
      <c r="AI788" s="391">
        <f>+AI789+AI814+AI819+AI844+AI851+AI861</f>
        <v>0</v>
      </c>
      <c r="AJ788" s="391">
        <f t="shared" si="537"/>
        <v>0</v>
      </c>
      <c r="AK788" s="391">
        <f>+AK789+AK814+AK819+AK844+AK851+AK861</f>
        <v>0</v>
      </c>
      <c r="AL788" s="391">
        <f>+AL789+AL814+AL819+AL844+AL851+AL861</f>
        <v>0</v>
      </c>
      <c r="AM788" s="391">
        <f t="shared" si="538"/>
        <v>0</v>
      </c>
      <c r="AN788" s="391">
        <f>+AN789+AN814+AN819+AN844+AN851+AN861</f>
        <v>0</v>
      </c>
      <c r="AO788" s="391">
        <f>+AO789+AO814+AO819+AO844+AO851+AO861</f>
        <v>0</v>
      </c>
      <c r="AP788" s="391">
        <f t="shared" si="539"/>
        <v>0</v>
      </c>
      <c r="AQ788" s="391">
        <f>+AQ789+AQ814+AQ819+AQ844+AQ851+AQ861</f>
        <v>161800.01999999999</v>
      </c>
      <c r="AR788" s="391">
        <f>+AR789+AR814+AR819+AR844+AR851+AR861</f>
        <v>0</v>
      </c>
      <c r="AS788" s="391">
        <f t="shared" si="540"/>
        <v>161800.01999999999</v>
      </c>
      <c r="AT788" s="391"/>
      <c r="AU788" s="391"/>
      <c r="AV788" s="391"/>
      <c r="AW788" s="391"/>
      <c r="AX788" s="391"/>
      <c r="AY788" s="391"/>
      <c r="AZ788" s="391"/>
      <c r="BA788" s="391"/>
    </row>
    <row r="789" spans="1:53" ht="24.75">
      <c r="A789" s="271"/>
      <c r="B789" s="78" t="str">
        <f t="shared" si="508"/>
        <v>371350005100</v>
      </c>
      <c r="C789" s="394">
        <v>2023</v>
      </c>
      <c r="D789" s="394">
        <v>20</v>
      </c>
      <c r="E789" s="394">
        <v>3</v>
      </c>
      <c r="F789" s="394">
        <v>7</v>
      </c>
      <c r="G789" s="394">
        <v>13</v>
      </c>
      <c r="H789" s="394">
        <v>5000</v>
      </c>
      <c r="I789" s="394">
        <v>5100</v>
      </c>
      <c r="J789" s="394"/>
      <c r="K789" s="395" t="s">
        <v>45</v>
      </c>
      <c r="L789" s="395"/>
      <c r="M789" s="396" t="s">
        <v>130</v>
      </c>
      <c r="N789" s="397">
        <f>+N790+N806</f>
        <v>1000000</v>
      </c>
      <c r="O789" s="397">
        <f>+O790+O806</f>
        <v>0</v>
      </c>
      <c r="P789" s="397">
        <f t="shared" si="557"/>
        <v>1000000</v>
      </c>
      <c r="Q789" s="448" t="s">
        <v>45</v>
      </c>
      <c r="R789" s="449"/>
      <c r="S789" s="449"/>
      <c r="T789" s="397">
        <f>+T790+T806</f>
        <v>0</v>
      </c>
      <c r="U789" s="397">
        <f t="shared" ref="U789:AC789" si="564">+U790+U806</f>
        <v>0</v>
      </c>
      <c r="V789" s="397">
        <f t="shared" si="564"/>
        <v>0</v>
      </c>
      <c r="W789" s="397">
        <f t="shared" si="564"/>
        <v>0</v>
      </c>
      <c r="X789" s="397">
        <f t="shared" si="564"/>
        <v>0</v>
      </c>
      <c r="Y789" s="397">
        <f t="shared" si="564"/>
        <v>0</v>
      </c>
      <c r="Z789" s="397">
        <f t="shared" si="564"/>
        <v>0</v>
      </c>
      <c r="AA789" s="397">
        <f t="shared" si="564"/>
        <v>0</v>
      </c>
      <c r="AB789" s="397">
        <f t="shared" si="564"/>
        <v>1000000</v>
      </c>
      <c r="AC789" s="397">
        <f t="shared" si="564"/>
        <v>0</v>
      </c>
      <c r="AD789" s="397">
        <f t="shared" si="535"/>
        <v>1000000</v>
      </c>
      <c r="AE789" s="397">
        <f>+AE790+AE806</f>
        <v>998200</v>
      </c>
      <c r="AF789" s="397">
        <f>+AF790+AF806</f>
        <v>0</v>
      </c>
      <c r="AG789" s="397">
        <f t="shared" si="536"/>
        <v>998200</v>
      </c>
      <c r="AH789" s="397">
        <f>+AH790+AH806</f>
        <v>0</v>
      </c>
      <c r="AI789" s="397">
        <f>+AI790+AI806</f>
        <v>0</v>
      </c>
      <c r="AJ789" s="397">
        <f t="shared" si="537"/>
        <v>0</v>
      </c>
      <c r="AK789" s="397">
        <f>+AK790+AK806</f>
        <v>0</v>
      </c>
      <c r="AL789" s="397">
        <f>+AL790+AL806</f>
        <v>0</v>
      </c>
      <c r="AM789" s="397">
        <f t="shared" si="538"/>
        <v>0</v>
      </c>
      <c r="AN789" s="397">
        <f>+AN790+AN806</f>
        <v>0</v>
      </c>
      <c r="AO789" s="397">
        <f>+AO790+AO806</f>
        <v>0</v>
      </c>
      <c r="AP789" s="397">
        <f t="shared" si="539"/>
        <v>0</v>
      </c>
      <c r="AQ789" s="397">
        <f>+AQ790+AQ806</f>
        <v>1800</v>
      </c>
      <c r="AR789" s="397">
        <f>+AR790+AR806</f>
        <v>0</v>
      </c>
      <c r="AS789" s="397">
        <f t="shared" si="540"/>
        <v>1800</v>
      </c>
      <c r="AT789" s="397"/>
      <c r="AU789" s="397"/>
      <c r="AV789" s="397"/>
      <c r="AW789" s="397"/>
      <c r="AX789" s="397"/>
      <c r="AY789" s="397"/>
      <c r="AZ789" s="397"/>
      <c r="BA789" s="397"/>
    </row>
    <row r="790" spans="1:53" ht="24.75" hidden="1">
      <c r="A790" s="271"/>
      <c r="B790" s="78" t="str">
        <f t="shared" si="508"/>
        <v>371350005100515</v>
      </c>
      <c r="C790" s="400">
        <v>2023</v>
      </c>
      <c r="D790" s="400">
        <v>20</v>
      </c>
      <c r="E790" s="400">
        <v>3</v>
      </c>
      <c r="F790" s="400">
        <v>7</v>
      </c>
      <c r="G790" s="400">
        <v>13</v>
      </c>
      <c r="H790" s="400">
        <v>5000</v>
      </c>
      <c r="I790" s="400">
        <v>5100</v>
      </c>
      <c r="J790" s="400">
        <v>515</v>
      </c>
      <c r="K790" s="401"/>
      <c r="L790" s="401"/>
      <c r="M790" s="402" t="s">
        <v>131</v>
      </c>
      <c r="N790" s="403">
        <f>SUM(N791:N805)</f>
        <v>0</v>
      </c>
      <c r="O790" s="403">
        <f>SUM(O791:O805)</f>
        <v>0</v>
      </c>
      <c r="P790" s="403">
        <f t="shared" si="557"/>
        <v>0</v>
      </c>
      <c r="Q790" s="450" t="s">
        <v>45</v>
      </c>
      <c r="R790" s="451"/>
      <c r="S790" s="451"/>
      <c r="T790" s="403">
        <f>SUM(T791:T805)</f>
        <v>0</v>
      </c>
      <c r="U790" s="403">
        <f t="shared" ref="U790:AC790" si="565">SUM(U791:U805)</f>
        <v>0</v>
      </c>
      <c r="V790" s="403">
        <f t="shared" si="565"/>
        <v>0</v>
      </c>
      <c r="W790" s="403">
        <f t="shared" si="565"/>
        <v>0</v>
      </c>
      <c r="X790" s="403">
        <f t="shared" si="565"/>
        <v>0</v>
      </c>
      <c r="Y790" s="403">
        <f t="shared" si="565"/>
        <v>0</v>
      </c>
      <c r="Z790" s="403">
        <f t="shared" si="565"/>
        <v>0</v>
      </c>
      <c r="AA790" s="403">
        <f t="shared" si="565"/>
        <v>0</v>
      </c>
      <c r="AB790" s="403">
        <f t="shared" si="565"/>
        <v>0</v>
      </c>
      <c r="AC790" s="403">
        <f t="shared" si="565"/>
        <v>0</v>
      </c>
      <c r="AD790" s="403">
        <f t="shared" si="535"/>
        <v>0</v>
      </c>
      <c r="AE790" s="403">
        <f>SUM(AE791:AE805)</f>
        <v>0</v>
      </c>
      <c r="AF790" s="403">
        <f>SUM(AF791:AF805)</f>
        <v>0</v>
      </c>
      <c r="AG790" s="403">
        <f t="shared" si="536"/>
        <v>0</v>
      </c>
      <c r="AH790" s="403">
        <f>SUM(AH791:AH805)</f>
        <v>0</v>
      </c>
      <c r="AI790" s="403">
        <f>SUM(AI791:AI805)</f>
        <v>0</v>
      </c>
      <c r="AJ790" s="403">
        <f t="shared" si="537"/>
        <v>0</v>
      </c>
      <c r="AK790" s="403">
        <f>SUM(AK791:AK805)</f>
        <v>0</v>
      </c>
      <c r="AL790" s="403">
        <f>SUM(AL791:AL805)</f>
        <v>0</v>
      </c>
      <c r="AM790" s="403">
        <f t="shared" si="538"/>
        <v>0</v>
      </c>
      <c r="AN790" s="403">
        <f>SUM(AN791:AN805)</f>
        <v>0</v>
      </c>
      <c r="AO790" s="403">
        <f>SUM(AO791:AO805)</f>
        <v>0</v>
      </c>
      <c r="AP790" s="403">
        <f t="shared" si="539"/>
        <v>0</v>
      </c>
      <c r="AQ790" s="403">
        <f>SUM(AQ791:AQ805)</f>
        <v>0</v>
      </c>
      <c r="AR790" s="403">
        <f>SUM(AR791:AR805)</f>
        <v>0</v>
      </c>
      <c r="AS790" s="403">
        <f t="shared" si="540"/>
        <v>0</v>
      </c>
      <c r="AT790" s="403"/>
      <c r="AU790" s="403"/>
      <c r="AV790" s="403"/>
      <c r="AW790" s="403"/>
      <c r="AX790" s="403"/>
      <c r="AY790" s="403"/>
      <c r="AZ790" s="403"/>
      <c r="BA790" s="403"/>
    </row>
    <row r="791" spans="1:53" ht="24.75" hidden="1">
      <c r="A791" s="271"/>
      <c r="B791" s="78" t="str">
        <f t="shared" si="508"/>
        <v>3713500051005151</v>
      </c>
      <c r="C791" s="406">
        <v>2023</v>
      </c>
      <c r="D791" s="406">
        <v>20</v>
      </c>
      <c r="E791" s="406">
        <v>3</v>
      </c>
      <c r="F791" s="406">
        <v>7</v>
      </c>
      <c r="G791" s="406">
        <v>13</v>
      </c>
      <c r="H791" s="406">
        <v>5000</v>
      </c>
      <c r="I791" s="406">
        <v>5100</v>
      </c>
      <c r="J791" s="406">
        <v>515</v>
      </c>
      <c r="K791" s="407">
        <v>1</v>
      </c>
      <c r="L791" s="407"/>
      <c r="M791" s="408" t="s">
        <v>178</v>
      </c>
      <c r="N791" s="409">
        <f>IFERROR(VLOOKUP($B791,[5]OAX!$B$51:$S$1085,13,0),0)</f>
        <v>0</v>
      </c>
      <c r="O791" s="409">
        <f>IFERROR(VLOOKUP($B791,[5]OAX!$B$51:$S$1085,14,0),0)</f>
        <v>0</v>
      </c>
      <c r="P791" s="409">
        <f t="shared" si="557"/>
        <v>0</v>
      </c>
      <c r="Q791" s="175" t="s">
        <v>59</v>
      </c>
      <c r="R791" s="411">
        <f>IFERROR(VLOOKUP($B791,[5]OAX!$B$51:$S$1085,17,0),0)</f>
        <v>0</v>
      </c>
      <c r="S791" s="411">
        <f>IFERROR(VLOOKUP($B791,[5]OAX!$B$51:$S$1085,18,0),0)</f>
        <v>0</v>
      </c>
      <c r="T791" s="409">
        <v>0</v>
      </c>
      <c r="U791" s="409">
        <v>0</v>
      </c>
      <c r="V791" s="409">
        <v>0</v>
      </c>
      <c r="W791" s="409">
        <v>0</v>
      </c>
      <c r="X791" s="409">
        <v>0</v>
      </c>
      <c r="Y791" s="409">
        <v>0</v>
      </c>
      <c r="Z791" s="409">
        <v>0</v>
      </c>
      <c r="AA791" s="409">
        <v>0</v>
      </c>
      <c r="AB791" s="409">
        <f t="shared" ref="AB791:AC805" si="566">N791+T791-X791</f>
        <v>0</v>
      </c>
      <c r="AC791" s="409">
        <f t="shared" si="566"/>
        <v>0</v>
      </c>
      <c r="AD791" s="409">
        <f t="shared" si="535"/>
        <v>0</v>
      </c>
      <c r="AE791" s="409">
        <v>0</v>
      </c>
      <c r="AF791" s="409">
        <v>0</v>
      </c>
      <c r="AG791" s="409">
        <f t="shared" si="536"/>
        <v>0</v>
      </c>
      <c r="AH791" s="409">
        <v>0</v>
      </c>
      <c r="AI791" s="409">
        <v>0</v>
      </c>
      <c r="AJ791" s="409">
        <f t="shared" si="537"/>
        <v>0</v>
      </c>
      <c r="AK791" s="409">
        <v>0</v>
      </c>
      <c r="AL791" s="409">
        <v>0</v>
      </c>
      <c r="AM791" s="409">
        <f t="shared" si="538"/>
        <v>0</v>
      </c>
      <c r="AN791" s="409">
        <v>0</v>
      </c>
      <c r="AO791" s="409">
        <v>0</v>
      </c>
      <c r="AP791" s="409">
        <f t="shared" si="539"/>
        <v>0</v>
      </c>
      <c r="AQ791" s="409">
        <f t="shared" ref="AQ791:AR805" si="567">AB791-AE791--AH791-AK791-AN791</f>
        <v>0</v>
      </c>
      <c r="AR791" s="409">
        <f t="shared" si="567"/>
        <v>0</v>
      </c>
      <c r="AS791" s="409">
        <f t="shared" si="540"/>
        <v>0</v>
      </c>
      <c r="AT791" s="409">
        <f t="shared" ref="AT791:AU805" si="568">R791+V791-Z791</f>
        <v>0</v>
      </c>
      <c r="AU791" s="409">
        <f t="shared" si="568"/>
        <v>0</v>
      </c>
      <c r="AV791" s="409">
        <v>0</v>
      </c>
      <c r="AW791" s="409">
        <v>0</v>
      </c>
      <c r="AX791" s="409">
        <v>0</v>
      </c>
      <c r="AY791" s="409">
        <v>0</v>
      </c>
      <c r="AZ791" s="409">
        <f t="shared" si="544"/>
        <v>0</v>
      </c>
      <c r="BA791" s="409">
        <f t="shared" si="544"/>
        <v>0</v>
      </c>
    </row>
    <row r="792" spans="1:53" ht="24.75" hidden="1">
      <c r="A792" s="271"/>
      <c r="B792" s="78" t="str">
        <f t="shared" si="508"/>
        <v>3713500051005152</v>
      </c>
      <c r="C792" s="406">
        <v>2023</v>
      </c>
      <c r="D792" s="406">
        <v>20</v>
      </c>
      <c r="E792" s="406">
        <v>3</v>
      </c>
      <c r="F792" s="406">
        <v>7</v>
      </c>
      <c r="G792" s="406">
        <v>13</v>
      </c>
      <c r="H792" s="406">
        <v>5000</v>
      </c>
      <c r="I792" s="406">
        <v>5100</v>
      </c>
      <c r="J792" s="406">
        <v>515</v>
      </c>
      <c r="K792" s="407">
        <v>2</v>
      </c>
      <c r="L792" s="407"/>
      <c r="M792" s="408" t="s">
        <v>288</v>
      </c>
      <c r="N792" s="409">
        <f>IFERROR(VLOOKUP($B792,[5]OAX!$B$51:$S$1085,13,0),0)</f>
        <v>0</v>
      </c>
      <c r="O792" s="409">
        <f>IFERROR(VLOOKUP($B792,[5]OAX!$B$51:$S$1085,14,0),0)</f>
        <v>0</v>
      </c>
      <c r="P792" s="409">
        <f t="shared" si="557"/>
        <v>0</v>
      </c>
      <c r="Q792" s="175" t="s">
        <v>59</v>
      </c>
      <c r="R792" s="411">
        <f>IFERROR(VLOOKUP($B792,[5]OAX!$B$51:$S$1085,17,0),0)</f>
        <v>0</v>
      </c>
      <c r="S792" s="411">
        <f>IFERROR(VLOOKUP($B792,[5]OAX!$B$51:$S$1085,18,0),0)</f>
        <v>0</v>
      </c>
      <c r="T792" s="409">
        <v>0</v>
      </c>
      <c r="U792" s="409">
        <v>0</v>
      </c>
      <c r="V792" s="409">
        <v>0</v>
      </c>
      <c r="W792" s="409">
        <v>0</v>
      </c>
      <c r="X792" s="409">
        <v>0</v>
      </c>
      <c r="Y792" s="409">
        <v>0</v>
      </c>
      <c r="Z792" s="409">
        <v>0</v>
      </c>
      <c r="AA792" s="409">
        <v>0</v>
      </c>
      <c r="AB792" s="409">
        <f t="shared" si="566"/>
        <v>0</v>
      </c>
      <c r="AC792" s="409">
        <f t="shared" si="566"/>
        <v>0</v>
      </c>
      <c r="AD792" s="409">
        <f t="shared" si="535"/>
        <v>0</v>
      </c>
      <c r="AE792" s="409">
        <v>0</v>
      </c>
      <c r="AF792" s="409">
        <v>0</v>
      </c>
      <c r="AG792" s="409">
        <f t="shared" si="536"/>
        <v>0</v>
      </c>
      <c r="AH792" s="409">
        <v>0</v>
      </c>
      <c r="AI792" s="409">
        <v>0</v>
      </c>
      <c r="AJ792" s="409">
        <f t="shared" si="537"/>
        <v>0</v>
      </c>
      <c r="AK792" s="409">
        <v>0</v>
      </c>
      <c r="AL792" s="409">
        <v>0</v>
      </c>
      <c r="AM792" s="409">
        <f t="shared" si="538"/>
        <v>0</v>
      </c>
      <c r="AN792" s="409">
        <v>0</v>
      </c>
      <c r="AO792" s="409">
        <v>0</v>
      </c>
      <c r="AP792" s="409">
        <f t="shared" si="539"/>
        <v>0</v>
      </c>
      <c r="AQ792" s="409">
        <f t="shared" si="567"/>
        <v>0</v>
      </c>
      <c r="AR792" s="409">
        <f t="shared" si="567"/>
        <v>0</v>
      </c>
      <c r="AS792" s="409">
        <f t="shared" si="540"/>
        <v>0</v>
      </c>
      <c r="AT792" s="409">
        <f t="shared" si="568"/>
        <v>0</v>
      </c>
      <c r="AU792" s="409">
        <f t="shared" si="568"/>
        <v>0</v>
      </c>
      <c r="AV792" s="409">
        <v>0</v>
      </c>
      <c r="AW792" s="409">
        <v>0</v>
      </c>
      <c r="AX792" s="409">
        <v>0</v>
      </c>
      <c r="AY792" s="409">
        <v>0</v>
      </c>
      <c r="AZ792" s="409">
        <f t="shared" si="544"/>
        <v>0</v>
      </c>
      <c r="BA792" s="409">
        <f t="shared" si="544"/>
        <v>0</v>
      </c>
    </row>
    <row r="793" spans="1:53" ht="24.75" hidden="1">
      <c r="A793" s="271"/>
      <c r="B793" s="78" t="str">
        <f t="shared" si="508"/>
        <v>3713500051005153</v>
      </c>
      <c r="C793" s="406">
        <v>2023</v>
      </c>
      <c r="D793" s="406">
        <v>20</v>
      </c>
      <c r="E793" s="406">
        <v>3</v>
      </c>
      <c r="F793" s="406">
        <v>7</v>
      </c>
      <c r="G793" s="406">
        <v>13</v>
      </c>
      <c r="H793" s="406">
        <v>5000</v>
      </c>
      <c r="I793" s="406">
        <v>5100</v>
      </c>
      <c r="J793" s="406">
        <v>515</v>
      </c>
      <c r="K793" s="407">
        <v>3</v>
      </c>
      <c r="L793" s="407"/>
      <c r="M793" s="408" t="s">
        <v>593</v>
      </c>
      <c r="N793" s="409">
        <f>IFERROR(VLOOKUP($B793,[5]OAX!$B$51:$S$1085,13,0),0)</f>
        <v>0</v>
      </c>
      <c r="O793" s="409">
        <f>IFERROR(VLOOKUP($B793,[5]OAX!$B$51:$S$1085,14,0),0)</f>
        <v>0</v>
      </c>
      <c r="P793" s="409">
        <f t="shared" si="557"/>
        <v>0</v>
      </c>
      <c r="Q793" s="175" t="s">
        <v>59</v>
      </c>
      <c r="R793" s="411">
        <f>IFERROR(VLOOKUP($B793,[5]OAX!$B$51:$S$1085,17,0),0)</f>
        <v>0</v>
      </c>
      <c r="S793" s="411">
        <f>IFERROR(VLOOKUP($B793,[5]OAX!$B$51:$S$1085,18,0),0)</f>
        <v>0</v>
      </c>
      <c r="T793" s="409">
        <v>0</v>
      </c>
      <c r="U793" s="409">
        <v>0</v>
      </c>
      <c r="V793" s="409">
        <v>0</v>
      </c>
      <c r="W793" s="409">
        <v>0</v>
      </c>
      <c r="X793" s="409">
        <v>0</v>
      </c>
      <c r="Y793" s="409">
        <v>0</v>
      </c>
      <c r="Z793" s="409">
        <v>0</v>
      </c>
      <c r="AA793" s="409">
        <v>0</v>
      </c>
      <c r="AB793" s="409">
        <f t="shared" si="566"/>
        <v>0</v>
      </c>
      <c r="AC793" s="409">
        <f t="shared" si="566"/>
        <v>0</v>
      </c>
      <c r="AD793" s="409">
        <f t="shared" si="535"/>
        <v>0</v>
      </c>
      <c r="AE793" s="409">
        <v>0</v>
      </c>
      <c r="AF793" s="409">
        <v>0</v>
      </c>
      <c r="AG793" s="409">
        <f t="shared" si="536"/>
        <v>0</v>
      </c>
      <c r="AH793" s="409">
        <v>0</v>
      </c>
      <c r="AI793" s="409">
        <v>0</v>
      </c>
      <c r="AJ793" s="409">
        <f t="shared" si="537"/>
        <v>0</v>
      </c>
      <c r="AK793" s="409">
        <v>0</v>
      </c>
      <c r="AL793" s="409">
        <v>0</v>
      </c>
      <c r="AM793" s="409">
        <f t="shared" si="538"/>
        <v>0</v>
      </c>
      <c r="AN793" s="409">
        <v>0</v>
      </c>
      <c r="AO793" s="409">
        <v>0</v>
      </c>
      <c r="AP793" s="409">
        <f t="shared" si="539"/>
        <v>0</v>
      </c>
      <c r="AQ793" s="409">
        <f t="shared" si="567"/>
        <v>0</v>
      </c>
      <c r="AR793" s="409">
        <f t="shared" si="567"/>
        <v>0</v>
      </c>
      <c r="AS793" s="409">
        <f t="shared" si="540"/>
        <v>0</v>
      </c>
      <c r="AT793" s="409">
        <f t="shared" si="568"/>
        <v>0</v>
      </c>
      <c r="AU793" s="409">
        <f t="shared" si="568"/>
        <v>0</v>
      </c>
      <c r="AV793" s="409">
        <v>0</v>
      </c>
      <c r="AW793" s="409">
        <v>0</v>
      </c>
      <c r="AX793" s="409">
        <v>0</v>
      </c>
      <c r="AY793" s="409">
        <v>0</v>
      </c>
      <c r="AZ793" s="409">
        <f t="shared" si="544"/>
        <v>0</v>
      </c>
      <c r="BA793" s="409">
        <f t="shared" si="544"/>
        <v>0</v>
      </c>
    </row>
    <row r="794" spans="1:53" ht="24.75" hidden="1">
      <c r="A794" s="271"/>
      <c r="B794" s="78" t="str">
        <f t="shared" ref="B794:B857" si="569">+CONCATENATE(E794,F794,G794,H794,I794,J794,K794,L794)</f>
        <v>3713500051005154</v>
      </c>
      <c r="C794" s="406">
        <v>2023</v>
      </c>
      <c r="D794" s="406">
        <v>20</v>
      </c>
      <c r="E794" s="406">
        <v>3</v>
      </c>
      <c r="F794" s="406">
        <v>7</v>
      </c>
      <c r="G794" s="406">
        <v>13</v>
      </c>
      <c r="H794" s="406">
        <v>5000</v>
      </c>
      <c r="I794" s="406">
        <v>5100</v>
      </c>
      <c r="J794" s="406">
        <v>515</v>
      </c>
      <c r="K794" s="407">
        <v>4</v>
      </c>
      <c r="L794" s="407"/>
      <c r="M794" s="408" t="s">
        <v>307</v>
      </c>
      <c r="N794" s="409">
        <f>IFERROR(VLOOKUP($B794,[5]OAX!$B$51:$S$1085,13,0),0)</f>
        <v>0</v>
      </c>
      <c r="O794" s="409">
        <f>IFERROR(VLOOKUP($B794,[5]OAX!$B$51:$S$1085,14,0),0)</f>
        <v>0</v>
      </c>
      <c r="P794" s="409">
        <f t="shared" si="557"/>
        <v>0</v>
      </c>
      <c r="Q794" s="175" t="s">
        <v>59</v>
      </c>
      <c r="R794" s="411">
        <f>IFERROR(VLOOKUP($B794,[5]OAX!$B$51:$S$1085,17,0),0)</f>
        <v>0</v>
      </c>
      <c r="S794" s="411">
        <f>IFERROR(VLOOKUP($B794,[5]OAX!$B$51:$S$1085,18,0),0)</f>
        <v>0</v>
      </c>
      <c r="T794" s="409">
        <v>0</v>
      </c>
      <c r="U794" s="409">
        <v>0</v>
      </c>
      <c r="V794" s="409">
        <v>0</v>
      </c>
      <c r="W794" s="409">
        <v>0</v>
      </c>
      <c r="X794" s="409">
        <v>0</v>
      </c>
      <c r="Y794" s="409">
        <v>0</v>
      </c>
      <c r="Z794" s="409">
        <v>0</v>
      </c>
      <c r="AA794" s="409">
        <v>0</v>
      </c>
      <c r="AB794" s="409">
        <f t="shared" si="566"/>
        <v>0</v>
      </c>
      <c r="AC794" s="409">
        <f t="shared" si="566"/>
        <v>0</v>
      </c>
      <c r="AD794" s="409">
        <f t="shared" si="535"/>
        <v>0</v>
      </c>
      <c r="AE794" s="409">
        <v>0</v>
      </c>
      <c r="AF794" s="409">
        <v>0</v>
      </c>
      <c r="AG794" s="409">
        <f t="shared" si="536"/>
        <v>0</v>
      </c>
      <c r="AH794" s="409">
        <v>0</v>
      </c>
      <c r="AI794" s="409">
        <v>0</v>
      </c>
      <c r="AJ794" s="409">
        <f t="shared" si="537"/>
        <v>0</v>
      </c>
      <c r="AK794" s="409">
        <v>0</v>
      </c>
      <c r="AL794" s="409">
        <v>0</v>
      </c>
      <c r="AM794" s="409">
        <f t="shared" si="538"/>
        <v>0</v>
      </c>
      <c r="AN794" s="409">
        <v>0</v>
      </c>
      <c r="AO794" s="409">
        <v>0</v>
      </c>
      <c r="AP794" s="409">
        <f t="shared" si="539"/>
        <v>0</v>
      </c>
      <c r="AQ794" s="409">
        <f t="shared" si="567"/>
        <v>0</v>
      </c>
      <c r="AR794" s="409">
        <f t="shared" si="567"/>
        <v>0</v>
      </c>
      <c r="AS794" s="409">
        <f t="shared" si="540"/>
        <v>0</v>
      </c>
      <c r="AT794" s="409">
        <f t="shared" si="568"/>
        <v>0</v>
      </c>
      <c r="AU794" s="409">
        <f t="shared" si="568"/>
        <v>0</v>
      </c>
      <c r="AV794" s="409">
        <v>0</v>
      </c>
      <c r="AW794" s="409">
        <v>0</v>
      </c>
      <c r="AX794" s="409">
        <v>0</v>
      </c>
      <c r="AY794" s="409">
        <v>0</v>
      </c>
      <c r="AZ794" s="409">
        <f t="shared" si="544"/>
        <v>0</v>
      </c>
      <c r="BA794" s="409">
        <f t="shared" si="544"/>
        <v>0</v>
      </c>
    </row>
    <row r="795" spans="1:53" ht="24.75" hidden="1">
      <c r="A795" s="271"/>
      <c r="B795" s="78" t="str">
        <f t="shared" si="569"/>
        <v>3713500051005155</v>
      </c>
      <c r="C795" s="406">
        <v>2023</v>
      </c>
      <c r="D795" s="406">
        <v>20</v>
      </c>
      <c r="E795" s="406">
        <v>3</v>
      </c>
      <c r="F795" s="406">
        <v>7</v>
      </c>
      <c r="G795" s="406">
        <v>13</v>
      </c>
      <c r="H795" s="406">
        <v>5000</v>
      </c>
      <c r="I795" s="406">
        <v>5100</v>
      </c>
      <c r="J795" s="406">
        <v>515</v>
      </c>
      <c r="K795" s="407">
        <v>5</v>
      </c>
      <c r="L795" s="407"/>
      <c r="M795" s="408" t="s">
        <v>594</v>
      </c>
      <c r="N795" s="409">
        <f>IFERROR(VLOOKUP($B795,[5]OAX!$B$51:$S$1085,13,0),0)</f>
        <v>0</v>
      </c>
      <c r="O795" s="409">
        <f>IFERROR(VLOOKUP($B795,[5]OAX!$B$51:$S$1085,14,0),0)</f>
        <v>0</v>
      </c>
      <c r="P795" s="409">
        <f t="shared" si="557"/>
        <v>0</v>
      </c>
      <c r="Q795" s="175" t="s">
        <v>59</v>
      </c>
      <c r="R795" s="411">
        <f>IFERROR(VLOOKUP($B795,[5]OAX!$B$51:$S$1085,17,0),0)</f>
        <v>0</v>
      </c>
      <c r="S795" s="411">
        <f>IFERROR(VLOOKUP($B795,[5]OAX!$B$51:$S$1085,18,0),0)</f>
        <v>0</v>
      </c>
      <c r="T795" s="409">
        <v>0</v>
      </c>
      <c r="U795" s="409">
        <v>0</v>
      </c>
      <c r="V795" s="409">
        <v>0</v>
      </c>
      <c r="W795" s="409">
        <v>0</v>
      </c>
      <c r="X795" s="409">
        <v>0</v>
      </c>
      <c r="Y795" s="409">
        <v>0</v>
      </c>
      <c r="Z795" s="409">
        <v>0</v>
      </c>
      <c r="AA795" s="409">
        <v>0</v>
      </c>
      <c r="AB795" s="409">
        <f t="shared" si="566"/>
        <v>0</v>
      </c>
      <c r="AC795" s="409">
        <f t="shared" si="566"/>
        <v>0</v>
      </c>
      <c r="AD795" s="409">
        <f t="shared" si="535"/>
        <v>0</v>
      </c>
      <c r="AE795" s="409">
        <v>0</v>
      </c>
      <c r="AF795" s="409">
        <v>0</v>
      </c>
      <c r="AG795" s="409">
        <f t="shared" si="536"/>
        <v>0</v>
      </c>
      <c r="AH795" s="409">
        <v>0</v>
      </c>
      <c r="AI795" s="409">
        <v>0</v>
      </c>
      <c r="AJ795" s="409">
        <f t="shared" si="537"/>
        <v>0</v>
      </c>
      <c r="AK795" s="409">
        <v>0</v>
      </c>
      <c r="AL795" s="409">
        <v>0</v>
      </c>
      <c r="AM795" s="409">
        <f t="shared" si="538"/>
        <v>0</v>
      </c>
      <c r="AN795" s="409">
        <v>0</v>
      </c>
      <c r="AO795" s="409">
        <v>0</v>
      </c>
      <c r="AP795" s="409">
        <f t="shared" si="539"/>
        <v>0</v>
      </c>
      <c r="AQ795" s="409">
        <f t="shared" si="567"/>
        <v>0</v>
      </c>
      <c r="AR795" s="409">
        <f t="shared" si="567"/>
        <v>0</v>
      </c>
      <c r="AS795" s="409">
        <f t="shared" si="540"/>
        <v>0</v>
      </c>
      <c r="AT795" s="409">
        <f t="shared" si="568"/>
        <v>0</v>
      </c>
      <c r="AU795" s="409">
        <f t="shared" si="568"/>
        <v>0</v>
      </c>
      <c r="AV795" s="409">
        <v>0</v>
      </c>
      <c r="AW795" s="409">
        <v>0</v>
      </c>
      <c r="AX795" s="409">
        <v>0</v>
      </c>
      <c r="AY795" s="409">
        <v>0</v>
      </c>
      <c r="AZ795" s="409">
        <f t="shared" si="544"/>
        <v>0</v>
      </c>
      <c r="BA795" s="409">
        <f t="shared" si="544"/>
        <v>0</v>
      </c>
    </row>
    <row r="796" spans="1:53" ht="24.75" hidden="1">
      <c r="A796" s="271"/>
      <c r="B796" s="78" t="str">
        <f t="shared" si="569"/>
        <v>3713500051005156</v>
      </c>
      <c r="C796" s="406">
        <v>2023</v>
      </c>
      <c r="D796" s="406">
        <v>20</v>
      </c>
      <c r="E796" s="406">
        <v>3</v>
      </c>
      <c r="F796" s="406">
        <v>7</v>
      </c>
      <c r="G796" s="406">
        <v>13</v>
      </c>
      <c r="H796" s="406">
        <v>5000</v>
      </c>
      <c r="I796" s="406">
        <v>5100</v>
      </c>
      <c r="J796" s="406">
        <v>515</v>
      </c>
      <c r="K796" s="407">
        <v>6</v>
      </c>
      <c r="L796" s="407"/>
      <c r="M796" s="408" t="s">
        <v>595</v>
      </c>
      <c r="N796" s="409">
        <f>IFERROR(VLOOKUP($B796,[5]OAX!$B$51:$S$1085,13,0),0)</f>
        <v>0</v>
      </c>
      <c r="O796" s="409">
        <f>IFERROR(VLOOKUP($B796,[5]OAX!$B$51:$S$1085,14,0),0)</f>
        <v>0</v>
      </c>
      <c r="P796" s="409">
        <f t="shared" si="557"/>
        <v>0</v>
      </c>
      <c r="Q796" s="175" t="s">
        <v>59</v>
      </c>
      <c r="R796" s="411">
        <f>IFERROR(VLOOKUP($B796,[5]OAX!$B$51:$S$1085,17,0),0)</f>
        <v>0</v>
      </c>
      <c r="S796" s="411">
        <f>IFERROR(VLOOKUP($B796,[5]OAX!$B$51:$S$1085,18,0),0)</f>
        <v>0</v>
      </c>
      <c r="T796" s="409">
        <v>0</v>
      </c>
      <c r="U796" s="409">
        <v>0</v>
      </c>
      <c r="V796" s="409">
        <v>0</v>
      </c>
      <c r="W796" s="409">
        <v>0</v>
      </c>
      <c r="X796" s="409">
        <v>0</v>
      </c>
      <c r="Y796" s="409">
        <v>0</v>
      </c>
      <c r="Z796" s="409">
        <v>0</v>
      </c>
      <c r="AA796" s="409">
        <v>0</v>
      </c>
      <c r="AB796" s="409">
        <f t="shared" si="566"/>
        <v>0</v>
      </c>
      <c r="AC796" s="409">
        <f t="shared" si="566"/>
        <v>0</v>
      </c>
      <c r="AD796" s="409">
        <f t="shared" si="535"/>
        <v>0</v>
      </c>
      <c r="AE796" s="409">
        <v>0</v>
      </c>
      <c r="AF796" s="409">
        <v>0</v>
      </c>
      <c r="AG796" s="409">
        <f t="shared" si="536"/>
        <v>0</v>
      </c>
      <c r="AH796" s="409">
        <v>0</v>
      </c>
      <c r="AI796" s="409">
        <v>0</v>
      </c>
      <c r="AJ796" s="409">
        <f t="shared" si="537"/>
        <v>0</v>
      </c>
      <c r="AK796" s="409">
        <v>0</v>
      </c>
      <c r="AL796" s="409">
        <v>0</v>
      </c>
      <c r="AM796" s="409">
        <f t="shared" si="538"/>
        <v>0</v>
      </c>
      <c r="AN796" s="409">
        <v>0</v>
      </c>
      <c r="AO796" s="409">
        <v>0</v>
      </c>
      <c r="AP796" s="409">
        <f t="shared" si="539"/>
        <v>0</v>
      </c>
      <c r="AQ796" s="409">
        <f t="shared" si="567"/>
        <v>0</v>
      </c>
      <c r="AR796" s="409">
        <f t="shared" si="567"/>
        <v>0</v>
      </c>
      <c r="AS796" s="409">
        <f t="shared" si="540"/>
        <v>0</v>
      </c>
      <c r="AT796" s="409">
        <f t="shared" si="568"/>
        <v>0</v>
      </c>
      <c r="AU796" s="409">
        <f t="shared" si="568"/>
        <v>0</v>
      </c>
      <c r="AV796" s="409">
        <v>0</v>
      </c>
      <c r="AW796" s="409">
        <v>0</v>
      </c>
      <c r="AX796" s="409">
        <v>0</v>
      </c>
      <c r="AY796" s="409">
        <v>0</v>
      </c>
      <c r="AZ796" s="409">
        <f t="shared" si="544"/>
        <v>0</v>
      </c>
      <c r="BA796" s="409">
        <f t="shared" si="544"/>
        <v>0</v>
      </c>
    </row>
    <row r="797" spans="1:53" ht="24.75" hidden="1">
      <c r="A797" s="271"/>
      <c r="B797" s="78" t="str">
        <f t="shared" si="569"/>
        <v>3713500051005157</v>
      </c>
      <c r="C797" s="406">
        <v>2023</v>
      </c>
      <c r="D797" s="406">
        <v>20</v>
      </c>
      <c r="E797" s="406">
        <v>3</v>
      </c>
      <c r="F797" s="406">
        <v>7</v>
      </c>
      <c r="G797" s="406">
        <v>13</v>
      </c>
      <c r="H797" s="406">
        <v>5000</v>
      </c>
      <c r="I797" s="406">
        <v>5100</v>
      </c>
      <c r="J797" s="406">
        <v>515</v>
      </c>
      <c r="K797" s="407">
        <v>7</v>
      </c>
      <c r="L797" s="407"/>
      <c r="M797" s="408" t="s">
        <v>596</v>
      </c>
      <c r="N797" s="409">
        <f>IFERROR(VLOOKUP($B797,[5]OAX!$B$51:$S$1085,13,0),0)</f>
        <v>0</v>
      </c>
      <c r="O797" s="409">
        <f>IFERROR(VLOOKUP($B797,[5]OAX!$B$51:$S$1085,14,0),0)</f>
        <v>0</v>
      </c>
      <c r="P797" s="409">
        <f t="shared" si="557"/>
        <v>0</v>
      </c>
      <c r="Q797" s="175" t="s">
        <v>59</v>
      </c>
      <c r="R797" s="411">
        <f>IFERROR(VLOOKUP($B797,[5]OAX!$B$51:$S$1085,17,0),0)</f>
        <v>0</v>
      </c>
      <c r="S797" s="411">
        <f>IFERROR(VLOOKUP($B797,[5]OAX!$B$51:$S$1085,18,0),0)</f>
        <v>0</v>
      </c>
      <c r="T797" s="409">
        <v>0</v>
      </c>
      <c r="U797" s="409">
        <v>0</v>
      </c>
      <c r="V797" s="409">
        <v>0</v>
      </c>
      <c r="W797" s="409">
        <v>0</v>
      </c>
      <c r="X797" s="409">
        <v>0</v>
      </c>
      <c r="Y797" s="409">
        <v>0</v>
      </c>
      <c r="Z797" s="409">
        <v>0</v>
      </c>
      <c r="AA797" s="409">
        <v>0</v>
      </c>
      <c r="AB797" s="409">
        <f t="shared" si="566"/>
        <v>0</v>
      </c>
      <c r="AC797" s="409">
        <f t="shared" si="566"/>
        <v>0</v>
      </c>
      <c r="AD797" s="409">
        <f t="shared" si="535"/>
        <v>0</v>
      </c>
      <c r="AE797" s="409">
        <v>0</v>
      </c>
      <c r="AF797" s="409">
        <v>0</v>
      </c>
      <c r="AG797" s="409">
        <f t="shared" si="536"/>
        <v>0</v>
      </c>
      <c r="AH797" s="409">
        <v>0</v>
      </c>
      <c r="AI797" s="409">
        <v>0</v>
      </c>
      <c r="AJ797" s="409">
        <f t="shared" si="537"/>
        <v>0</v>
      </c>
      <c r="AK797" s="409">
        <v>0</v>
      </c>
      <c r="AL797" s="409">
        <v>0</v>
      </c>
      <c r="AM797" s="409">
        <f t="shared" si="538"/>
        <v>0</v>
      </c>
      <c r="AN797" s="409">
        <v>0</v>
      </c>
      <c r="AO797" s="409">
        <v>0</v>
      </c>
      <c r="AP797" s="409">
        <f t="shared" si="539"/>
        <v>0</v>
      </c>
      <c r="AQ797" s="409">
        <f t="shared" si="567"/>
        <v>0</v>
      </c>
      <c r="AR797" s="409">
        <f t="shared" si="567"/>
        <v>0</v>
      </c>
      <c r="AS797" s="409">
        <f t="shared" si="540"/>
        <v>0</v>
      </c>
      <c r="AT797" s="409">
        <f t="shared" si="568"/>
        <v>0</v>
      </c>
      <c r="AU797" s="409">
        <f t="shared" si="568"/>
        <v>0</v>
      </c>
      <c r="AV797" s="409">
        <v>0</v>
      </c>
      <c r="AW797" s="409">
        <v>0</v>
      </c>
      <c r="AX797" s="409">
        <v>0</v>
      </c>
      <c r="AY797" s="409">
        <v>0</v>
      </c>
      <c r="AZ797" s="409">
        <f t="shared" si="544"/>
        <v>0</v>
      </c>
      <c r="BA797" s="409">
        <f t="shared" si="544"/>
        <v>0</v>
      </c>
    </row>
    <row r="798" spans="1:53" ht="24.75" hidden="1">
      <c r="A798" s="271"/>
      <c r="B798" s="78" t="str">
        <f t="shared" si="569"/>
        <v>3713500051005158</v>
      </c>
      <c r="C798" s="406">
        <v>2023</v>
      </c>
      <c r="D798" s="406">
        <v>20</v>
      </c>
      <c r="E798" s="406">
        <v>3</v>
      </c>
      <c r="F798" s="406">
        <v>7</v>
      </c>
      <c r="G798" s="406">
        <v>13</v>
      </c>
      <c r="H798" s="406">
        <v>5000</v>
      </c>
      <c r="I798" s="406">
        <v>5100</v>
      </c>
      <c r="J798" s="406">
        <v>515</v>
      </c>
      <c r="K798" s="407">
        <v>8</v>
      </c>
      <c r="L798" s="407"/>
      <c r="M798" s="408" t="s">
        <v>597</v>
      </c>
      <c r="N798" s="409">
        <f>IFERROR(VLOOKUP($B798,[5]OAX!$B$51:$S$1085,13,0),0)</f>
        <v>0</v>
      </c>
      <c r="O798" s="409">
        <f>IFERROR(VLOOKUP($B798,[5]OAX!$B$51:$S$1085,14,0),0)</f>
        <v>0</v>
      </c>
      <c r="P798" s="409">
        <f t="shared" si="557"/>
        <v>0</v>
      </c>
      <c r="Q798" s="175" t="s">
        <v>59</v>
      </c>
      <c r="R798" s="411">
        <f>IFERROR(VLOOKUP($B798,[5]OAX!$B$51:$S$1085,17,0),0)</f>
        <v>0</v>
      </c>
      <c r="S798" s="411">
        <f>IFERROR(VLOOKUP($B798,[5]OAX!$B$51:$S$1085,18,0),0)</f>
        <v>0</v>
      </c>
      <c r="T798" s="409">
        <v>0</v>
      </c>
      <c r="U798" s="409">
        <v>0</v>
      </c>
      <c r="V798" s="409">
        <v>0</v>
      </c>
      <c r="W798" s="409">
        <v>0</v>
      </c>
      <c r="X798" s="409">
        <v>0</v>
      </c>
      <c r="Y798" s="409">
        <v>0</v>
      </c>
      <c r="Z798" s="409">
        <v>0</v>
      </c>
      <c r="AA798" s="409">
        <v>0</v>
      </c>
      <c r="AB798" s="409">
        <f t="shared" si="566"/>
        <v>0</v>
      </c>
      <c r="AC798" s="409">
        <f t="shared" si="566"/>
        <v>0</v>
      </c>
      <c r="AD798" s="409">
        <f t="shared" si="535"/>
        <v>0</v>
      </c>
      <c r="AE798" s="409">
        <v>0</v>
      </c>
      <c r="AF798" s="409">
        <v>0</v>
      </c>
      <c r="AG798" s="409">
        <f t="shared" si="536"/>
        <v>0</v>
      </c>
      <c r="AH798" s="409">
        <v>0</v>
      </c>
      <c r="AI798" s="409">
        <v>0</v>
      </c>
      <c r="AJ798" s="409">
        <f t="shared" si="537"/>
        <v>0</v>
      </c>
      <c r="AK798" s="409">
        <v>0</v>
      </c>
      <c r="AL798" s="409">
        <v>0</v>
      </c>
      <c r="AM798" s="409">
        <f t="shared" si="538"/>
        <v>0</v>
      </c>
      <c r="AN798" s="409">
        <v>0</v>
      </c>
      <c r="AO798" s="409">
        <v>0</v>
      </c>
      <c r="AP798" s="409">
        <f t="shared" si="539"/>
        <v>0</v>
      </c>
      <c r="AQ798" s="409">
        <f t="shared" si="567"/>
        <v>0</v>
      </c>
      <c r="AR798" s="409">
        <f t="shared" si="567"/>
        <v>0</v>
      </c>
      <c r="AS798" s="409">
        <f t="shared" si="540"/>
        <v>0</v>
      </c>
      <c r="AT798" s="409">
        <f t="shared" si="568"/>
        <v>0</v>
      </c>
      <c r="AU798" s="409">
        <f t="shared" si="568"/>
        <v>0</v>
      </c>
      <c r="AV798" s="409">
        <v>0</v>
      </c>
      <c r="AW798" s="409">
        <v>0</v>
      </c>
      <c r="AX798" s="409">
        <v>0</v>
      </c>
      <c r="AY798" s="409">
        <v>0</v>
      </c>
      <c r="AZ798" s="409">
        <f t="shared" si="544"/>
        <v>0</v>
      </c>
      <c r="BA798" s="409">
        <f t="shared" si="544"/>
        <v>0</v>
      </c>
    </row>
    <row r="799" spans="1:53" ht="24.75" hidden="1">
      <c r="A799" s="271"/>
      <c r="B799" s="78" t="str">
        <f t="shared" si="569"/>
        <v>3713500051005159</v>
      </c>
      <c r="C799" s="406">
        <v>2023</v>
      </c>
      <c r="D799" s="406">
        <v>20</v>
      </c>
      <c r="E799" s="406">
        <v>3</v>
      </c>
      <c r="F799" s="406">
        <v>7</v>
      </c>
      <c r="G799" s="406">
        <v>13</v>
      </c>
      <c r="H799" s="406">
        <v>5000</v>
      </c>
      <c r="I799" s="406">
        <v>5100</v>
      </c>
      <c r="J799" s="406">
        <v>515</v>
      </c>
      <c r="K799" s="407">
        <v>9</v>
      </c>
      <c r="L799" s="407"/>
      <c r="M799" s="429" t="s">
        <v>598</v>
      </c>
      <c r="N799" s="409">
        <f>IFERROR(VLOOKUP($B799,[5]OAX!$B$51:$S$1085,13,0),0)</f>
        <v>0</v>
      </c>
      <c r="O799" s="409">
        <f>IFERROR(VLOOKUP($B799,[5]OAX!$B$51:$S$1085,14,0),0)</f>
        <v>0</v>
      </c>
      <c r="P799" s="409">
        <f t="shared" si="557"/>
        <v>0</v>
      </c>
      <c r="Q799" s="175" t="s">
        <v>59</v>
      </c>
      <c r="R799" s="411">
        <f>IFERROR(VLOOKUP($B799,[5]OAX!$B$51:$S$1085,17,0),0)</f>
        <v>0</v>
      </c>
      <c r="S799" s="411">
        <f>IFERROR(VLOOKUP($B799,[5]OAX!$B$51:$S$1085,18,0),0)</f>
        <v>0</v>
      </c>
      <c r="T799" s="409">
        <v>0</v>
      </c>
      <c r="U799" s="409">
        <v>0</v>
      </c>
      <c r="V799" s="409">
        <v>0</v>
      </c>
      <c r="W799" s="409">
        <v>0</v>
      </c>
      <c r="X799" s="409">
        <v>0</v>
      </c>
      <c r="Y799" s="409">
        <v>0</v>
      </c>
      <c r="Z799" s="409">
        <v>0</v>
      </c>
      <c r="AA799" s="409">
        <v>0</v>
      </c>
      <c r="AB799" s="409">
        <f t="shared" si="566"/>
        <v>0</v>
      </c>
      <c r="AC799" s="409">
        <f t="shared" si="566"/>
        <v>0</v>
      </c>
      <c r="AD799" s="409">
        <f t="shared" si="535"/>
        <v>0</v>
      </c>
      <c r="AE799" s="409">
        <v>0</v>
      </c>
      <c r="AF799" s="409">
        <v>0</v>
      </c>
      <c r="AG799" s="409">
        <f t="shared" si="536"/>
        <v>0</v>
      </c>
      <c r="AH799" s="409">
        <v>0</v>
      </c>
      <c r="AI799" s="409">
        <v>0</v>
      </c>
      <c r="AJ799" s="409">
        <f t="shared" si="537"/>
        <v>0</v>
      </c>
      <c r="AK799" s="409">
        <v>0</v>
      </c>
      <c r="AL799" s="409">
        <v>0</v>
      </c>
      <c r="AM799" s="409">
        <f t="shared" si="538"/>
        <v>0</v>
      </c>
      <c r="AN799" s="409">
        <v>0</v>
      </c>
      <c r="AO799" s="409">
        <v>0</v>
      </c>
      <c r="AP799" s="409">
        <f t="shared" si="539"/>
        <v>0</v>
      </c>
      <c r="AQ799" s="409">
        <f t="shared" si="567"/>
        <v>0</v>
      </c>
      <c r="AR799" s="409">
        <f t="shared" si="567"/>
        <v>0</v>
      </c>
      <c r="AS799" s="409">
        <f t="shared" si="540"/>
        <v>0</v>
      </c>
      <c r="AT799" s="409">
        <f t="shared" si="568"/>
        <v>0</v>
      </c>
      <c r="AU799" s="409">
        <f t="shared" si="568"/>
        <v>0</v>
      </c>
      <c r="AV799" s="409">
        <v>0</v>
      </c>
      <c r="AW799" s="409">
        <v>0</v>
      </c>
      <c r="AX799" s="409">
        <v>0</v>
      </c>
      <c r="AY799" s="409">
        <v>0</v>
      </c>
      <c r="AZ799" s="409">
        <f t="shared" si="544"/>
        <v>0</v>
      </c>
      <c r="BA799" s="409">
        <f t="shared" si="544"/>
        <v>0</v>
      </c>
    </row>
    <row r="800" spans="1:53" ht="24.75" hidden="1">
      <c r="A800" s="271"/>
      <c r="B800" s="78" t="str">
        <f t="shared" si="569"/>
        <v>37135000510051510</v>
      </c>
      <c r="C800" s="406">
        <v>2023</v>
      </c>
      <c r="D800" s="406">
        <v>20</v>
      </c>
      <c r="E800" s="406">
        <v>3</v>
      </c>
      <c r="F800" s="406">
        <v>7</v>
      </c>
      <c r="G800" s="406">
        <v>13</v>
      </c>
      <c r="H800" s="406">
        <v>5000</v>
      </c>
      <c r="I800" s="406">
        <v>5100</v>
      </c>
      <c r="J800" s="406">
        <v>515</v>
      </c>
      <c r="K800" s="407">
        <v>10</v>
      </c>
      <c r="L800" s="407"/>
      <c r="M800" s="408" t="s">
        <v>599</v>
      </c>
      <c r="N800" s="409">
        <f>IFERROR(VLOOKUP($B800,[5]OAX!$B$51:$S$1085,13,0),0)</f>
        <v>0</v>
      </c>
      <c r="O800" s="409">
        <f>IFERROR(VLOOKUP($B800,[5]OAX!$B$51:$S$1085,14,0),0)</f>
        <v>0</v>
      </c>
      <c r="P800" s="409">
        <f t="shared" si="557"/>
        <v>0</v>
      </c>
      <c r="Q800" s="175" t="s">
        <v>59</v>
      </c>
      <c r="R800" s="411">
        <f>IFERROR(VLOOKUP($B800,[5]OAX!$B$51:$S$1085,17,0),0)</f>
        <v>0</v>
      </c>
      <c r="S800" s="411">
        <f>IFERROR(VLOOKUP($B800,[5]OAX!$B$51:$S$1085,18,0),0)</f>
        <v>0</v>
      </c>
      <c r="T800" s="409">
        <v>0</v>
      </c>
      <c r="U800" s="409">
        <v>0</v>
      </c>
      <c r="V800" s="409">
        <v>0</v>
      </c>
      <c r="W800" s="409">
        <v>0</v>
      </c>
      <c r="X800" s="409">
        <v>0</v>
      </c>
      <c r="Y800" s="409">
        <v>0</v>
      </c>
      <c r="Z800" s="409">
        <v>0</v>
      </c>
      <c r="AA800" s="409">
        <v>0</v>
      </c>
      <c r="AB800" s="409">
        <f t="shared" si="566"/>
        <v>0</v>
      </c>
      <c r="AC800" s="409">
        <f t="shared" si="566"/>
        <v>0</v>
      </c>
      <c r="AD800" s="409">
        <f t="shared" si="535"/>
        <v>0</v>
      </c>
      <c r="AE800" s="409">
        <v>0</v>
      </c>
      <c r="AF800" s="409">
        <v>0</v>
      </c>
      <c r="AG800" s="409">
        <f t="shared" si="536"/>
        <v>0</v>
      </c>
      <c r="AH800" s="409">
        <v>0</v>
      </c>
      <c r="AI800" s="409">
        <v>0</v>
      </c>
      <c r="AJ800" s="409">
        <f t="shared" si="537"/>
        <v>0</v>
      </c>
      <c r="AK800" s="409">
        <v>0</v>
      </c>
      <c r="AL800" s="409">
        <v>0</v>
      </c>
      <c r="AM800" s="409">
        <f t="shared" si="538"/>
        <v>0</v>
      </c>
      <c r="AN800" s="409">
        <v>0</v>
      </c>
      <c r="AO800" s="409">
        <v>0</v>
      </c>
      <c r="AP800" s="409">
        <f t="shared" si="539"/>
        <v>0</v>
      </c>
      <c r="AQ800" s="409">
        <f t="shared" si="567"/>
        <v>0</v>
      </c>
      <c r="AR800" s="409">
        <f t="shared" si="567"/>
        <v>0</v>
      </c>
      <c r="AS800" s="409">
        <f t="shared" si="540"/>
        <v>0</v>
      </c>
      <c r="AT800" s="409">
        <f t="shared" si="568"/>
        <v>0</v>
      </c>
      <c r="AU800" s="409">
        <f t="shared" si="568"/>
        <v>0</v>
      </c>
      <c r="AV800" s="409">
        <v>0</v>
      </c>
      <c r="AW800" s="409">
        <v>0</v>
      </c>
      <c r="AX800" s="409">
        <v>0</v>
      </c>
      <c r="AY800" s="409">
        <v>0</v>
      </c>
      <c r="AZ800" s="409">
        <f t="shared" si="544"/>
        <v>0</v>
      </c>
      <c r="BA800" s="409">
        <f t="shared" si="544"/>
        <v>0</v>
      </c>
    </row>
    <row r="801" spans="1:53" ht="24.75" hidden="1">
      <c r="A801" s="271"/>
      <c r="B801" s="78" t="str">
        <f t="shared" si="569"/>
        <v>37135000510051511</v>
      </c>
      <c r="C801" s="406">
        <v>2023</v>
      </c>
      <c r="D801" s="406">
        <v>20</v>
      </c>
      <c r="E801" s="406">
        <v>3</v>
      </c>
      <c r="F801" s="406">
        <v>7</v>
      </c>
      <c r="G801" s="406">
        <v>13</v>
      </c>
      <c r="H801" s="406">
        <v>5000</v>
      </c>
      <c r="I801" s="406">
        <v>5100</v>
      </c>
      <c r="J801" s="406">
        <v>515</v>
      </c>
      <c r="K801" s="407">
        <v>11</v>
      </c>
      <c r="L801" s="407"/>
      <c r="M801" s="408" t="s">
        <v>186</v>
      </c>
      <c r="N801" s="409">
        <f>IFERROR(VLOOKUP($B801,[5]OAX!$B$51:$S$1085,13,0),0)</f>
        <v>0</v>
      </c>
      <c r="O801" s="409">
        <f>IFERROR(VLOOKUP($B801,[5]OAX!$B$51:$S$1085,14,0),0)</f>
        <v>0</v>
      </c>
      <c r="P801" s="409">
        <f t="shared" si="557"/>
        <v>0</v>
      </c>
      <c r="Q801" s="175" t="s">
        <v>59</v>
      </c>
      <c r="R801" s="411">
        <f>IFERROR(VLOOKUP($B801,[5]OAX!$B$51:$S$1085,17,0),0)</f>
        <v>0</v>
      </c>
      <c r="S801" s="411">
        <f>IFERROR(VLOOKUP($B801,[5]OAX!$B$51:$S$1085,18,0),0)</f>
        <v>0</v>
      </c>
      <c r="T801" s="409">
        <v>0</v>
      </c>
      <c r="U801" s="409">
        <v>0</v>
      </c>
      <c r="V801" s="409">
        <v>0</v>
      </c>
      <c r="W801" s="409">
        <v>0</v>
      </c>
      <c r="X801" s="409">
        <v>0</v>
      </c>
      <c r="Y801" s="409">
        <v>0</v>
      </c>
      <c r="Z801" s="409">
        <v>0</v>
      </c>
      <c r="AA801" s="409">
        <v>0</v>
      </c>
      <c r="AB801" s="409">
        <f t="shared" si="566"/>
        <v>0</v>
      </c>
      <c r="AC801" s="409">
        <f t="shared" si="566"/>
        <v>0</v>
      </c>
      <c r="AD801" s="409">
        <f t="shared" si="535"/>
        <v>0</v>
      </c>
      <c r="AE801" s="409">
        <v>0</v>
      </c>
      <c r="AF801" s="409">
        <v>0</v>
      </c>
      <c r="AG801" s="409">
        <f t="shared" si="536"/>
        <v>0</v>
      </c>
      <c r="AH801" s="409">
        <v>0</v>
      </c>
      <c r="AI801" s="409">
        <v>0</v>
      </c>
      <c r="AJ801" s="409">
        <f t="shared" si="537"/>
        <v>0</v>
      </c>
      <c r="AK801" s="409">
        <v>0</v>
      </c>
      <c r="AL801" s="409">
        <v>0</v>
      </c>
      <c r="AM801" s="409">
        <f t="shared" si="538"/>
        <v>0</v>
      </c>
      <c r="AN801" s="409">
        <v>0</v>
      </c>
      <c r="AO801" s="409">
        <v>0</v>
      </c>
      <c r="AP801" s="409">
        <f t="shared" si="539"/>
        <v>0</v>
      </c>
      <c r="AQ801" s="409">
        <f t="shared" si="567"/>
        <v>0</v>
      </c>
      <c r="AR801" s="409">
        <f t="shared" si="567"/>
        <v>0</v>
      </c>
      <c r="AS801" s="409">
        <f t="shared" si="540"/>
        <v>0</v>
      </c>
      <c r="AT801" s="409">
        <f t="shared" si="568"/>
        <v>0</v>
      </c>
      <c r="AU801" s="409">
        <f t="shared" si="568"/>
        <v>0</v>
      </c>
      <c r="AV801" s="409">
        <v>0</v>
      </c>
      <c r="AW801" s="409">
        <v>0</v>
      </c>
      <c r="AX801" s="409">
        <v>0</v>
      </c>
      <c r="AY801" s="409">
        <v>0</v>
      </c>
      <c r="AZ801" s="409">
        <f t="shared" si="544"/>
        <v>0</v>
      </c>
      <c r="BA801" s="409">
        <f t="shared" si="544"/>
        <v>0</v>
      </c>
    </row>
    <row r="802" spans="1:53" ht="24.75" hidden="1">
      <c r="A802" s="271"/>
      <c r="B802" s="78" t="str">
        <f t="shared" si="569"/>
        <v>37135000510051512</v>
      </c>
      <c r="C802" s="406">
        <v>2023</v>
      </c>
      <c r="D802" s="406">
        <v>20</v>
      </c>
      <c r="E802" s="406">
        <v>3</v>
      </c>
      <c r="F802" s="406">
        <v>7</v>
      </c>
      <c r="G802" s="406">
        <v>13</v>
      </c>
      <c r="H802" s="406">
        <v>5000</v>
      </c>
      <c r="I802" s="406">
        <v>5100</v>
      </c>
      <c r="J802" s="406">
        <v>515</v>
      </c>
      <c r="K802" s="407">
        <v>12</v>
      </c>
      <c r="L802" s="407"/>
      <c r="M802" s="408" t="s">
        <v>600</v>
      </c>
      <c r="N802" s="409">
        <f>IFERROR(VLOOKUP($B802,[5]OAX!$B$51:$S$1085,13,0),0)</f>
        <v>0</v>
      </c>
      <c r="O802" s="409">
        <f>IFERROR(VLOOKUP($B802,[5]OAX!$B$51:$S$1085,14,0),0)</f>
        <v>0</v>
      </c>
      <c r="P802" s="409">
        <f t="shared" si="557"/>
        <v>0</v>
      </c>
      <c r="Q802" s="175" t="s">
        <v>59</v>
      </c>
      <c r="R802" s="411">
        <f>IFERROR(VLOOKUP($B802,[5]OAX!$B$51:$S$1085,17,0),0)</f>
        <v>0</v>
      </c>
      <c r="S802" s="411">
        <f>IFERROR(VLOOKUP($B802,[5]OAX!$B$51:$S$1085,18,0),0)</f>
        <v>0</v>
      </c>
      <c r="T802" s="409">
        <v>0</v>
      </c>
      <c r="U802" s="409">
        <v>0</v>
      </c>
      <c r="V802" s="409">
        <v>0</v>
      </c>
      <c r="W802" s="409">
        <v>0</v>
      </c>
      <c r="X802" s="409">
        <v>0</v>
      </c>
      <c r="Y802" s="409">
        <v>0</v>
      </c>
      <c r="Z802" s="409">
        <v>0</v>
      </c>
      <c r="AA802" s="409">
        <v>0</v>
      </c>
      <c r="AB802" s="409">
        <f t="shared" si="566"/>
        <v>0</v>
      </c>
      <c r="AC802" s="409">
        <f t="shared" si="566"/>
        <v>0</v>
      </c>
      <c r="AD802" s="409">
        <f t="shared" si="535"/>
        <v>0</v>
      </c>
      <c r="AE802" s="409">
        <v>0</v>
      </c>
      <c r="AF802" s="409">
        <v>0</v>
      </c>
      <c r="AG802" s="409">
        <f t="shared" si="536"/>
        <v>0</v>
      </c>
      <c r="AH802" s="409">
        <v>0</v>
      </c>
      <c r="AI802" s="409">
        <v>0</v>
      </c>
      <c r="AJ802" s="409">
        <f t="shared" si="537"/>
        <v>0</v>
      </c>
      <c r="AK802" s="409">
        <v>0</v>
      </c>
      <c r="AL802" s="409">
        <v>0</v>
      </c>
      <c r="AM802" s="409">
        <f t="shared" si="538"/>
        <v>0</v>
      </c>
      <c r="AN802" s="409">
        <v>0</v>
      </c>
      <c r="AO802" s="409">
        <v>0</v>
      </c>
      <c r="AP802" s="409">
        <f t="shared" si="539"/>
        <v>0</v>
      </c>
      <c r="AQ802" s="409">
        <f t="shared" si="567"/>
        <v>0</v>
      </c>
      <c r="AR802" s="409">
        <f t="shared" si="567"/>
        <v>0</v>
      </c>
      <c r="AS802" s="409">
        <f t="shared" si="540"/>
        <v>0</v>
      </c>
      <c r="AT802" s="409">
        <f t="shared" si="568"/>
        <v>0</v>
      </c>
      <c r="AU802" s="409">
        <f t="shared" si="568"/>
        <v>0</v>
      </c>
      <c r="AV802" s="409">
        <v>0</v>
      </c>
      <c r="AW802" s="409">
        <v>0</v>
      </c>
      <c r="AX802" s="409">
        <v>0</v>
      </c>
      <c r="AY802" s="409">
        <v>0</v>
      </c>
      <c r="AZ802" s="409">
        <f t="shared" si="544"/>
        <v>0</v>
      </c>
      <c r="BA802" s="409">
        <f t="shared" si="544"/>
        <v>0</v>
      </c>
    </row>
    <row r="803" spans="1:53" ht="24.75" hidden="1">
      <c r="A803" s="271"/>
      <c r="B803" s="78" t="str">
        <f t="shared" si="569"/>
        <v>37135000510051513</v>
      </c>
      <c r="C803" s="406">
        <v>2023</v>
      </c>
      <c r="D803" s="406">
        <v>20</v>
      </c>
      <c r="E803" s="406">
        <v>3</v>
      </c>
      <c r="F803" s="406">
        <v>7</v>
      </c>
      <c r="G803" s="406">
        <v>13</v>
      </c>
      <c r="H803" s="406">
        <v>5000</v>
      </c>
      <c r="I803" s="406">
        <v>5100</v>
      </c>
      <c r="J803" s="406">
        <v>515</v>
      </c>
      <c r="K803" s="407">
        <v>13</v>
      </c>
      <c r="L803" s="407"/>
      <c r="M803" s="408" t="s">
        <v>601</v>
      </c>
      <c r="N803" s="409">
        <f>IFERROR(VLOOKUP($B803,[5]OAX!$B$51:$S$1085,13,0),0)</f>
        <v>0</v>
      </c>
      <c r="O803" s="409">
        <f>IFERROR(VLOOKUP($B803,[5]OAX!$B$51:$S$1085,14,0),0)</f>
        <v>0</v>
      </c>
      <c r="P803" s="409">
        <f t="shared" si="557"/>
        <v>0</v>
      </c>
      <c r="Q803" s="175" t="s">
        <v>59</v>
      </c>
      <c r="R803" s="411">
        <f>IFERROR(VLOOKUP($B803,[5]OAX!$B$51:$S$1085,17,0),0)</f>
        <v>0</v>
      </c>
      <c r="S803" s="411">
        <f>IFERROR(VLOOKUP($B803,[5]OAX!$B$51:$S$1085,18,0),0)</f>
        <v>0</v>
      </c>
      <c r="T803" s="409">
        <v>0</v>
      </c>
      <c r="U803" s="409">
        <v>0</v>
      </c>
      <c r="V803" s="409">
        <v>0</v>
      </c>
      <c r="W803" s="409">
        <v>0</v>
      </c>
      <c r="X803" s="409">
        <v>0</v>
      </c>
      <c r="Y803" s="409">
        <v>0</v>
      </c>
      <c r="Z803" s="409">
        <v>0</v>
      </c>
      <c r="AA803" s="409">
        <v>0</v>
      </c>
      <c r="AB803" s="409">
        <f t="shared" si="566"/>
        <v>0</v>
      </c>
      <c r="AC803" s="409">
        <f t="shared" si="566"/>
        <v>0</v>
      </c>
      <c r="AD803" s="409">
        <f t="shared" si="535"/>
        <v>0</v>
      </c>
      <c r="AE803" s="409">
        <v>0</v>
      </c>
      <c r="AF803" s="409">
        <v>0</v>
      </c>
      <c r="AG803" s="409">
        <f t="shared" si="536"/>
        <v>0</v>
      </c>
      <c r="AH803" s="409">
        <v>0</v>
      </c>
      <c r="AI803" s="409">
        <v>0</v>
      </c>
      <c r="AJ803" s="409">
        <f t="shared" si="537"/>
        <v>0</v>
      </c>
      <c r="AK803" s="409">
        <v>0</v>
      </c>
      <c r="AL803" s="409">
        <v>0</v>
      </c>
      <c r="AM803" s="409">
        <f t="shared" si="538"/>
        <v>0</v>
      </c>
      <c r="AN803" s="409">
        <v>0</v>
      </c>
      <c r="AO803" s="409">
        <v>0</v>
      </c>
      <c r="AP803" s="409">
        <f t="shared" si="539"/>
        <v>0</v>
      </c>
      <c r="AQ803" s="409">
        <f t="shared" si="567"/>
        <v>0</v>
      </c>
      <c r="AR803" s="409">
        <f t="shared" si="567"/>
        <v>0</v>
      </c>
      <c r="AS803" s="409">
        <f t="shared" si="540"/>
        <v>0</v>
      </c>
      <c r="AT803" s="409">
        <f t="shared" si="568"/>
        <v>0</v>
      </c>
      <c r="AU803" s="409">
        <f t="shared" si="568"/>
        <v>0</v>
      </c>
      <c r="AV803" s="409">
        <v>0</v>
      </c>
      <c r="AW803" s="409">
        <v>0</v>
      </c>
      <c r="AX803" s="409">
        <v>0</v>
      </c>
      <c r="AY803" s="409">
        <v>0</v>
      </c>
      <c r="AZ803" s="409">
        <f t="shared" si="544"/>
        <v>0</v>
      </c>
      <c r="BA803" s="409">
        <f t="shared" si="544"/>
        <v>0</v>
      </c>
    </row>
    <row r="804" spans="1:53" ht="24.75" hidden="1">
      <c r="A804" s="271"/>
      <c r="B804" s="78" t="str">
        <f t="shared" si="569"/>
        <v>37135000510051514</v>
      </c>
      <c r="C804" s="406">
        <v>2023</v>
      </c>
      <c r="D804" s="406">
        <v>20</v>
      </c>
      <c r="E804" s="406">
        <v>3</v>
      </c>
      <c r="F804" s="406">
        <v>7</v>
      </c>
      <c r="G804" s="406">
        <v>13</v>
      </c>
      <c r="H804" s="406">
        <v>5000</v>
      </c>
      <c r="I804" s="406">
        <v>5100</v>
      </c>
      <c r="J804" s="406">
        <v>515</v>
      </c>
      <c r="K804" s="407">
        <v>14</v>
      </c>
      <c r="L804" s="407"/>
      <c r="M804" s="408" t="s">
        <v>602</v>
      </c>
      <c r="N804" s="409">
        <f>IFERROR(VLOOKUP($B804,[5]OAX!$B$51:$S$1085,13,0),0)</f>
        <v>0</v>
      </c>
      <c r="O804" s="409">
        <f>IFERROR(VLOOKUP($B804,[5]OAX!$B$51:$S$1085,14,0),0)</f>
        <v>0</v>
      </c>
      <c r="P804" s="409">
        <f t="shared" si="557"/>
        <v>0</v>
      </c>
      <c r="Q804" s="175" t="s">
        <v>59</v>
      </c>
      <c r="R804" s="411">
        <f>IFERROR(VLOOKUP($B804,[5]OAX!$B$51:$S$1085,17,0),0)</f>
        <v>0</v>
      </c>
      <c r="S804" s="411">
        <f>IFERROR(VLOOKUP($B804,[5]OAX!$B$51:$S$1085,18,0),0)</f>
        <v>0</v>
      </c>
      <c r="T804" s="409">
        <v>0</v>
      </c>
      <c r="U804" s="409">
        <v>0</v>
      </c>
      <c r="V804" s="409">
        <v>0</v>
      </c>
      <c r="W804" s="409">
        <v>0</v>
      </c>
      <c r="X804" s="409">
        <v>0</v>
      </c>
      <c r="Y804" s="409">
        <v>0</v>
      </c>
      <c r="Z804" s="409">
        <v>0</v>
      </c>
      <c r="AA804" s="409">
        <v>0</v>
      </c>
      <c r="AB804" s="409">
        <f t="shared" si="566"/>
        <v>0</v>
      </c>
      <c r="AC804" s="409">
        <f t="shared" si="566"/>
        <v>0</v>
      </c>
      <c r="AD804" s="409">
        <f t="shared" si="535"/>
        <v>0</v>
      </c>
      <c r="AE804" s="409">
        <v>0</v>
      </c>
      <c r="AF804" s="409">
        <v>0</v>
      </c>
      <c r="AG804" s="409">
        <f t="shared" si="536"/>
        <v>0</v>
      </c>
      <c r="AH804" s="409">
        <v>0</v>
      </c>
      <c r="AI804" s="409">
        <v>0</v>
      </c>
      <c r="AJ804" s="409">
        <f t="shared" si="537"/>
        <v>0</v>
      </c>
      <c r="AK804" s="409">
        <v>0</v>
      </c>
      <c r="AL804" s="409">
        <v>0</v>
      </c>
      <c r="AM804" s="409">
        <f t="shared" si="538"/>
        <v>0</v>
      </c>
      <c r="AN804" s="409">
        <v>0</v>
      </c>
      <c r="AO804" s="409">
        <v>0</v>
      </c>
      <c r="AP804" s="409">
        <f t="shared" si="539"/>
        <v>0</v>
      </c>
      <c r="AQ804" s="409">
        <f t="shared" si="567"/>
        <v>0</v>
      </c>
      <c r="AR804" s="409">
        <f t="shared" si="567"/>
        <v>0</v>
      </c>
      <c r="AS804" s="409">
        <f t="shared" si="540"/>
        <v>0</v>
      </c>
      <c r="AT804" s="409">
        <f t="shared" si="568"/>
        <v>0</v>
      </c>
      <c r="AU804" s="409">
        <f t="shared" si="568"/>
        <v>0</v>
      </c>
      <c r="AV804" s="409">
        <v>0</v>
      </c>
      <c r="AW804" s="409">
        <v>0</v>
      </c>
      <c r="AX804" s="409">
        <v>0</v>
      </c>
      <c r="AY804" s="409">
        <v>0</v>
      </c>
      <c r="AZ804" s="409">
        <f t="shared" si="544"/>
        <v>0</v>
      </c>
      <c r="BA804" s="409">
        <f t="shared" si="544"/>
        <v>0</v>
      </c>
    </row>
    <row r="805" spans="1:53" ht="24.75" hidden="1">
      <c r="A805" s="271"/>
      <c r="B805" s="78" t="str">
        <f t="shared" si="569"/>
        <v>37135000510051515</v>
      </c>
      <c r="C805" s="406">
        <v>2023</v>
      </c>
      <c r="D805" s="406">
        <v>20</v>
      </c>
      <c r="E805" s="406">
        <v>3</v>
      </c>
      <c r="F805" s="406">
        <v>7</v>
      </c>
      <c r="G805" s="406">
        <v>13</v>
      </c>
      <c r="H805" s="406">
        <v>5000</v>
      </c>
      <c r="I805" s="406">
        <v>5100</v>
      </c>
      <c r="J805" s="406">
        <v>515</v>
      </c>
      <c r="K805" s="407">
        <v>15</v>
      </c>
      <c r="L805" s="407"/>
      <c r="M805" s="408" t="s">
        <v>191</v>
      </c>
      <c r="N805" s="409">
        <f>IFERROR(VLOOKUP($B805,[5]OAX!$B$51:$S$1085,13,0),0)</f>
        <v>0</v>
      </c>
      <c r="O805" s="409">
        <f>IFERROR(VLOOKUP($B805,[5]OAX!$B$51:$S$1085,14,0),0)</f>
        <v>0</v>
      </c>
      <c r="P805" s="409">
        <f t="shared" si="557"/>
        <v>0</v>
      </c>
      <c r="Q805" s="175" t="s">
        <v>59</v>
      </c>
      <c r="R805" s="411">
        <f>IFERROR(VLOOKUP($B805,[5]OAX!$B$51:$S$1085,17,0),0)</f>
        <v>0</v>
      </c>
      <c r="S805" s="411">
        <f>IFERROR(VLOOKUP($B805,[5]OAX!$B$51:$S$1085,18,0),0)</f>
        <v>0</v>
      </c>
      <c r="T805" s="409">
        <v>0</v>
      </c>
      <c r="U805" s="409">
        <v>0</v>
      </c>
      <c r="V805" s="409">
        <v>0</v>
      </c>
      <c r="W805" s="409">
        <v>0</v>
      </c>
      <c r="X805" s="409">
        <v>0</v>
      </c>
      <c r="Y805" s="409">
        <v>0</v>
      </c>
      <c r="Z805" s="409">
        <v>0</v>
      </c>
      <c r="AA805" s="409">
        <v>0</v>
      </c>
      <c r="AB805" s="409">
        <f t="shared" si="566"/>
        <v>0</v>
      </c>
      <c r="AC805" s="409">
        <f t="shared" si="566"/>
        <v>0</v>
      </c>
      <c r="AD805" s="409">
        <f t="shared" si="535"/>
        <v>0</v>
      </c>
      <c r="AE805" s="409">
        <v>0</v>
      </c>
      <c r="AF805" s="409">
        <v>0</v>
      </c>
      <c r="AG805" s="409">
        <f t="shared" si="536"/>
        <v>0</v>
      </c>
      <c r="AH805" s="409">
        <v>0</v>
      </c>
      <c r="AI805" s="409">
        <v>0</v>
      </c>
      <c r="AJ805" s="409">
        <f t="shared" si="537"/>
        <v>0</v>
      </c>
      <c r="AK805" s="409">
        <v>0</v>
      </c>
      <c r="AL805" s="409">
        <v>0</v>
      </c>
      <c r="AM805" s="409">
        <f t="shared" si="538"/>
        <v>0</v>
      </c>
      <c r="AN805" s="409">
        <v>0</v>
      </c>
      <c r="AO805" s="409">
        <v>0</v>
      </c>
      <c r="AP805" s="409">
        <f t="shared" si="539"/>
        <v>0</v>
      </c>
      <c r="AQ805" s="409">
        <f t="shared" si="567"/>
        <v>0</v>
      </c>
      <c r="AR805" s="409">
        <f t="shared" si="567"/>
        <v>0</v>
      </c>
      <c r="AS805" s="409">
        <f t="shared" si="540"/>
        <v>0</v>
      </c>
      <c r="AT805" s="409">
        <f t="shared" si="568"/>
        <v>0</v>
      </c>
      <c r="AU805" s="409">
        <f t="shared" si="568"/>
        <v>0</v>
      </c>
      <c r="AV805" s="409">
        <v>0</v>
      </c>
      <c r="AW805" s="409">
        <v>0</v>
      </c>
      <c r="AX805" s="409">
        <v>0</v>
      </c>
      <c r="AY805" s="409">
        <v>0</v>
      </c>
      <c r="AZ805" s="409">
        <f t="shared" si="544"/>
        <v>0</v>
      </c>
      <c r="BA805" s="409">
        <f t="shared" si="544"/>
        <v>0</v>
      </c>
    </row>
    <row r="806" spans="1:53" ht="24.75">
      <c r="A806" s="271"/>
      <c r="B806" s="78" t="str">
        <f t="shared" si="569"/>
        <v>371350005100519</v>
      </c>
      <c r="C806" s="400">
        <v>2023</v>
      </c>
      <c r="D806" s="400">
        <v>20</v>
      </c>
      <c r="E806" s="400">
        <v>3</v>
      </c>
      <c r="F806" s="400">
        <v>7</v>
      </c>
      <c r="G806" s="400">
        <v>13</v>
      </c>
      <c r="H806" s="400">
        <v>5000</v>
      </c>
      <c r="I806" s="400">
        <v>5100</v>
      </c>
      <c r="J806" s="400">
        <v>519</v>
      </c>
      <c r="K806" s="401"/>
      <c r="L806" s="401"/>
      <c r="M806" s="482" t="s">
        <v>192</v>
      </c>
      <c r="N806" s="483">
        <f>SUM(N807:N813)</f>
        <v>1000000</v>
      </c>
      <c r="O806" s="483">
        <f>SUM(O807:O813)</f>
        <v>0</v>
      </c>
      <c r="P806" s="483">
        <f t="shared" si="557"/>
        <v>1000000</v>
      </c>
      <c r="Q806" s="496" t="s">
        <v>45</v>
      </c>
      <c r="R806" s="497"/>
      <c r="S806" s="497"/>
      <c r="T806" s="483">
        <f>SUM(T807:T813)</f>
        <v>0</v>
      </c>
      <c r="U806" s="483">
        <f t="shared" ref="U806:AC806" si="570">SUM(U807:U813)</f>
        <v>0</v>
      </c>
      <c r="V806" s="483">
        <f t="shared" si="570"/>
        <v>0</v>
      </c>
      <c r="W806" s="483">
        <f t="shared" si="570"/>
        <v>0</v>
      </c>
      <c r="X806" s="483">
        <f t="shared" si="570"/>
        <v>0</v>
      </c>
      <c r="Y806" s="483">
        <f t="shared" si="570"/>
        <v>0</v>
      </c>
      <c r="Z806" s="483">
        <f t="shared" si="570"/>
        <v>0</v>
      </c>
      <c r="AA806" s="483">
        <f t="shared" si="570"/>
        <v>0</v>
      </c>
      <c r="AB806" s="483">
        <f t="shared" si="570"/>
        <v>1000000</v>
      </c>
      <c r="AC806" s="483">
        <f t="shared" si="570"/>
        <v>0</v>
      </c>
      <c r="AD806" s="483">
        <f t="shared" si="535"/>
        <v>1000000</v>
      </c>
      <c r="AE806" s="483">
        <f>SUM(AE807:AE813)</f>
        <v>998200</v>
      </c>
      <c r="AF806" s="483">
        <f>SUM(AF807:AF813)</f>
        <v>0</v>
      </c>
      <c r="AG806" s="483">
        <f t="shared" si="536"/>
        <v>998200</v>
      </c>
      <c r="AH806" s="483">
        <f>SUM(AH807:AH813)</f>
        <v>0</v>
      </c>
      <c r="AI806" s="483">
        <f>SUM(AI807:AI813)</f>
        <v>0</v>
      </c>
      <c r="AJ806" s="483">
        <f t="shared" si="537"/>
        <v>0</v>
      </c>
      <c r="AK806" s="483">
        <f>SUM(AK807:AK813)</f>
        <v>0</v>
      </c>
      <c r="AL806" s="483">
        <f>SUM(AL807:AL813)</f>
        <v>0</v>
      </c>
      <c r="AM806" s="483">
        <f t="shared" si="538"/>
        <v>0</v>
      </c>
      <c r="AN806" s="483">
        <f>SUM(AN807:AN813)</f>
        <v>0</v>
      </c>
      <c r="AO806" s="483">
        <f>SUM(AO807:AO813)</f>
        <v>0</v>
      </c>
      <c r="AP806" s="483">
        <f t="shared" si="539"/>
        <v>0</v>
      </c>
      <c r="AQ806" s="483">
        <f>SUM(AQ807:AQ813)</f>
        <v>1800</v>
      </c>
      <c r="AR806" s="483">
        <f>SUM(AR807:AR813)</f>
        <v>0</v>
      </c>
      <c r="AS806" s="483">
        <f t="shared" si="540"/>
        <v>1800</v>
      </c>
      <c r="AT806" s="483"/>
      <c r="AU806" s="483"/>
      <c r="AV806" s="483"/>
      <c r="AW806" s="483"/>
      <c r="AX806" s="483"/>
      <c r="AY806" s="483"/>
      <c r="AZ806" s="483"/>
      <c r="BA806" s="483"/>
    </row>
    <row r="807" spans="1:53" ht="24.75">
      <c r="A807" s="271"/>
      <c r="B807" s="78" t="str">
        <f t="shared" si="569"/>
        <v>3713500051005191</v>
      </c>
      <c r="C807" s="406">
        <v>2023</v>
      </c>
      <c r="D807" s="406">
        <v>20</v>
      </c>
      <c r="E807" s="406">
        <v>3</v>
      </c>
      <c r="F807" s="406">
        <v>7</v>
      </c>
      <c r="G807" s="406">
        <v>13</v>
      </c>
      <c r="H807" s="406">
        <v>5000</v>
      </c>
      <c r="I807" s="406">
        <v>5100</v>
      </c>
      <c r="J807" s="406">
        <v>519</v>
      </c>
      <c r="K807" s="407">
        <v>1</v>
      </c>
      <c r="L807" s="407"/>
      <c r="M807" s="408" t="s">
        <v>260</v>
      </c>
      <c r="N807" s="409">
        <f>IFERROR(VLOOKUP($B807,[5]OAX!$B$51:$S$1085,13,0),0)</f>
        <v>1000000</v>
      </c>
      <c r="O807" s="409">
        <f>IFERROR(VLOOKUP($B807,[5]OAX!$B$51:$S$1085,14,0),0)</f>
        <v>0</v>
      </c>
      <c r="P807" s="409">
        <f t="shared" si="557"/>
        <v>1000000</v>
      </c>
      <c r="Q807" s="175" t="s">
        <v>59</v>
      </c>
      <c r="R807" s="411">
        <f>IFERROR(VLOOKUP($B807,[5]OAX!$B$51:$S$1085,17,0),0)</f>
        <v>1</v>
      </c>
      <c r="S807" s="411">
        <f>IFERROR(VLOOKUP($B807,[5]OAX!$B$51:$S$1085,18,0),0)</f>
        <v>0</v>
      </c>
      <c r="T807" s="409">
        <v>0</v>
      </c>
      <c r="U807" s="409">
        <v>0</v>
      </c>
      <c r="V807" s="409">
        <v>0</v>
      </c>
      <c r="W807" s="409">
        <v>0</v>
      </c>
      <c r="X807" s="409">
        <v>0</v>
      </c>
      <c r="Y807" s="409">
        <v>0</v>
      </c>
      <c r="Z807" s="409">
        <v>0</v>
      </c>
      <c r="AA807" s="409">
        <v>0</v>
      </c>
      <c r="AB807" s="409">
        <f t="shared" ref="AB807:AC813" si="571">N807+T807-X807</f>
        <v>1000000</v>
      </c>
      <c r="AC807" s="409">
        <f t="shared" si="571"/>
        <v>0</v>
      </c>
      <c r="AD807" s="409">
        <f t="shared" si="535"/>
        <v>1000000</v>
      </c>
      <c r="AE807" s="409">
        <f>998200</f>
        <v>998200</v>
      </c>
      <c r="AF807" s="409">
        <v>0</v>
      </c>
      <c r="AG807" s="409">
        <f t="shared" si="536"/>
        <v>998200</v>
      </c>
      <c r="AH807" s="409">
        <v>0</v>
      </c>
      <c r="AI807" s="409">
        <v>0</v>
      </c>
      <c r="AJ807" s="409">
        <f t="shared" si="537"/>
        <v>0</v>
      </c>
      <c r="AK807" s="409">
        <v>0</v>
      </c>
      <c r="AL807" s="409">
        <v>0</v>
      </c>
      <c r="AM807" s="409">
        <f t="shared" si="538"/>
        <v>0</v>
      </c>
      <c r="AN807" s="409">
        <v>0</v>
      </c>
      <c r="AO807" s="409">
        <v>0</v>
      </c>
      <c r="AP807" s="409">
        <f t="shared" si="539"/>
        <v>0</v>
      </c>
      <c r="AQ807" s="409">
        <f t="shared" ref="AQ807:AR813" si="572">AB807-AE807--AH807-AK807-AN807</f>
        <v>1800</v>
      </c>
      <c r="AR807" s="409">
        <f t="shared" si="572"/>
        <v>0</v>
      </c>
      <c r="AS807" s="409">
        <f t="shared" si="540"/>
        <v>1800</v>
      </c>
      <c r="AT807" s="409">
        <f t="shared" ref="AT807:AU813" si="573">R807+V807-Z807</f>
        <v>1</v>
      </c>
      <c r="AU807" s="409">
        <f t="shared" si="573"/>
        <v>0</v>
      </c>
      <c r="AV807" s="409">
        <v>1</v>
      </c>
      <c r="AW807" s="409">
        <v>0</v>
      </c>
      <c r="AX807" s="409">
        <v>0</v>
      </c>
      <c r="AY807" s="409">
        <v>0</v>
      </c>
      <c r="AZ807" s="409">
        <f t="shared" si="544"/>
        <v>0</v>
      </c>
      <c r="BA807" s="409">
        <f t="shared" si="544"/>
        <v>0</v>
      </c>
    </row>
    <row r="808" spans="1:53" ht="46.5" hidden="1">
      <c r="A808" s="271"/>
      <c r="B808" s="78" t="str">
        <f t="shared" si="569"/>
        <v>3713500051005192</v>
      </c>
      <c r="C808" s="406">
        <v>2023</v>
      </c>
      <c r="D808" s="406">
        <v>20</v>
      </c>
      <c r="E808" s="406">
        <v>3</v>
      </c>
      <c r="F808" s="406">
        <v>7</v>
      </c>
      <c r="G808" s="406">
        <v>13</v>
      </c>
      <c r="H808" s="406">
        <v>5000</v>
      </c>
      <c r="I808" s="406">
        <v>5100</v>
      </c>
      <c r="J808" s="406">
        <v>519</v>
      </c>
      <c r="K808" s="407">
        <v>2</v>
      </c>
      <c r="L808" s="407"/>
      <c r="M808" s="408" t="s">
        <v>603</v>
      </c>
      <c r="N808" s="409">
        <f>IFERROR(VLOOKUP($B808,[5]OAX!$B$51:$S$1085,13,0),0)</f>
        <v>0</v>
      </c>
      <c r="O808" s="409">
        <f>IFERROR(VLOOKUP($B808,[5]OAX!$B$51:$S$1085,14,0),0)</f>
        <v>0</v>
      </c>
      <c r="P808" s="409">
        <f t="shared" si="557"/>
        <v>0</v>
      </c>
      <c r="Q808" s="175" t="s">
        <v>59</v>
      </c>
      <c r="R808" s="411">
        <f>IFERROR(VLOOKUP($B808,[5]OAX!$B$51:$S$1085,17,0),0)</f>
        <v>0</v>
      </c>
      <c r="S808" s="411">
        <f>IFERROR(VLOOKUP($B808,[5]OAX!$B$51:$S$1085,18,0),0)</f>
        <v>0</v>
      </c>
      <c r="T808" s="409">
        <v>0</v>
      </c>
      <c r="U808" s="409">
        <v>0</v>
      </c>
      <c r="V808" s="409">
        <v>0</v>
      </c>
      <c r="W808" s="409">
        <v>0</v>
      </c>
      <c r="X808" s="409">
        <v>0</v>
      </c>
      <c r="Y808" s="409">
        <v>0</v>
      </c>
      <c r="Z808" s="409">
        <v>0</v>
      </c>
      <c r="AA808" s="409">
        <v>0</v>
      </c>
      <c r="AB808" s="409">
        <f t="shared" si="571"/>
        <v>0</v>
      </c>
      <c r="AC808" s="409">
        <f t="shared" si="571"/>
        <v>0</v>
      </c>
      <c r="AD808" s="409">
        <f t="shared" si="535"/>
        <v>0</v>
      </c>
      <c r="AE808" s="409">
        <v>0</v>
      </c>
      <c r="AF808" s="409">
        <v>0</v>
      </c>
      <c r="AG808" s="409">
        <f t="shared" si="536"/>
        <v>0</v>
      </c>
      <c r="AH808" s="409">
        <v>0</v>
      </c>
      <c r="AI808" s="409">
        <v>0</v>
      </c>
      <c r="AJ808" s="409">
        <f t="shared" si="537"/>
        <v>0</v>
      </c>
      <c r="AK808" s="409">
        <v>0</v>
      </c>
      <c r="AL808" s="409">
        <v>0</v>
      </c>
      <c r="AM808" s="409">
        <f t="shared" si="538"/>
        <v>0</v>
      </c>
      <c r="AN808" s="409">
        <v>0</v>
      </c>
      <c r="AO808" s="409">
        <v>0</v>
      </c>
      <c r="AP808" s="409">
        <f t="shared" si="539"/>
        <v>0</v>
      </c>
      <c r="AQ808" s="409">
        <f t="shared" si="572"/>
        <v>0</v>
      </c>
      <c r="AR808" s="409">
        <f t="shared" si="572"/>
        <v>0</v>
      </c>
      <c r="AS808" s="409">
        <f t="shared" si="540"/>
        <v>0</v>
      </c>
      <c r="AT808" s="409">
        <f t="shared" si="573"/>
        <v>0</v>
      </c>
      <c r="AU808" s="409">
        <f t="shared" si="573"/>
        <v>0</v>
      </c>
      <c r="AV808" s="409">
        <v>0</v>
      </c>
      <c r="AW808" s="409">
        <v>0</v>
      </c>
      <c r="AX808" s="409">
        <v>0</v>
      </c>
      <c r="AY808" s="409">
        <v>0</v>
      </c>
      <c r="AZ808" s="409">
        <f t="shared" si="544"/>
        <v>0</v>
      </c>
      <c r="BA808" s="409">
        <f t="shared" si="544"/>
        <v>0</v>
      </c>
    </row>
    <row r="809" spans="1:53" ht="24.75" hidden="1">
      <c r="A809" s="271"/>
      <c r="B809" s="78" t="str">
        <f t="shared" si="569"/>
        <v>3713500051005193</v>
      </c>
      <c r="C809" s="406">
        <v>2023</v>
      </c>
      <c r="D809" s="406">
        <v>20</v>
      </c>
      <c r="E809" s="406">
        <v>3</v>
      </c>
      <c r="F809" s="406">
        <v>7</v>
      </c>
      <c r="G809" s="406">
        <v>13</v>
      </c>
      <c r="H809" s="406">
        <v>5000</v>
      </c>
      <c r="I809" s="406">
        <v>5100</v>
      </c>
      <c r="J809" s="406">
        <v>519</v>
      </c>
      <c r="K809" s="407">
        <v>3</v>
      </c>
      <c r="L809" s="407"/>
      <c r="M809" s="408" t="s">
        <v>604</v>
      </c>
      <c r="N809" s="409">
        <f>IFERROR(VLOOKUP($B809,[5]OAX!$B$51:$S$1085,13,0),0)</f>
        <v>0</v>
      </c>
      <c r="O809" s="409">
        <f>IFERROR(VLOOKUP($B809,[5]OAX!$B$51:$S$1085,14,0),0)</f>
        <v>0</v>
      </c>
      <c r="P809" s="409">
        <f t="shared" si="557"/>
        <v>0</v>
      </c>
      <c r="Q809" s="175" t="s">
        <v>59</v>
      </c>
      <c r="R809" s="411">
        <f>IFERROR(VLOOKUP($B809,[5]OAX!$B$51:$S$1085,17,0),0)</f>
        <v>0</v>
      </c>
      <c r="S809" s="411">
        <f>IFERROR(VLOOKUP($B809,[5]OAX!$B$51:$S$1085,18,0),0)</f>
        <v>0</v>
      </c>
      <c r="T809" s="409">
        <v>0</v>
      </c>
      <c r="U809" s="409">
        <v>0</v>
      </c>
      <c r="V809" s="409">
        <v>0</v>
      </c>
      <c r="W809" s="409">
        <v>0</v>
      </c>
      <c r="X809" s="409">
        <v>0</v>
      </c>
      <c r="Y809" s="409">
        <v>0</v>
      </c>
      <c r="Z809" s="409">
        <v>0</v>
      </c>
      <c r="AA809" s="409">
        <v>0</v>
      </c>
      <c r="AB809" s="409">
        <f t="shared" si="571"/>
        <v>0</v>
      </c>
      <c r="AC809" s="409">
        <f t="shared" si="571"/>
        <v>0</v>
      </c>
      <c r="AD809" s="409">
        <f t="shared" si="535"/>
        <v>0</v>
      </c>
      <c r="AE809" s="409">
        <v>0</v>
      </c>
      <c r="AF809" s="409">
        <v>0</v>
      </c>
      <c r="AG809" s="409">
        <f t="shared" si="536"/>
        <v>0</v>
      </c>
      <c r="AH809" s="409">
        <v>0</v>
      </c>
      <c r="AI809" s="409">
        <v>0</v>
      </c>
      <c r="AJ809" s="409">
        <f t="shared" si="537"/>
        <v>0</v>
      </c>
      <c r="AK809" s="409">
        <v>0</v>
      </c>
      <c r="AL809" s="409">
        <v>0</v>
      </c>
      <c r="AM809" s="409">
        <f t="shared" si="538"/>
        <v>0</v>
      </c>
      <c r="AN809" s="409">
        <v>0</v>
      </c>
      <c r="AO809" s="409">
        <v>0</v>
      </c>
      <c r="AP809" s="409">
        <f t="shared" si="539"/>
        <v>0</v>
      </c>
      <c r="AQ809" s="409">
        <f t="shared" si="572"/>
        <v>0</v>
      </c>
      <c r="AR809" s="409">
        <f t="shared" si="572"/>
        <v>0</v>
      </c>
      <c r="AS809" s="409">
        <f t="shared" si="540"/>
        <v>0</v>
      </c>
      <c r="AT809" s="409">
        <f t="shared" si="573"/>
        <v>0</v>
      </c>
      <c r="AU809" s="409">
        <f t="shared" si="573"/>
        <v>0</v>
      </c>
      <c r="AV809" s="409">
        <v>0</v>
      </c>
      <c r="AW809" s="409">
        <v>0</v>
      </c>
      <c r="AX809" s="409">
        <v>0</v>
      </c>
      <c r="AY809" s="409">
        <v>0</v>
      </c>
      <c r="AZ809" s="409">
        <f t="shared" si="544"/>
        <v>0</v>
      </c>
      <c r="BA809" s="409">
        <f t="shared" si="544"/>
        <v>0</v>
      </c>
    </row>
    <row r="810" spans="1:53" ht="24.75" hidden="1">
      <c r="A810" s="271"/>
      <c r="B810" s="78" t="str">
        <f t="shared" si="569"/>
        <v>3713500051005194</v>
      </c>
      <c r="C810" s="406">
        <v>2023</v>
      </c>
      <c r="D810" s="406">
        <v>20</v>
      </c>
      <c r="E810" s="406">
        <v>3</v>
      </c>
      <c r="F810" s="406">
        <v>7</v>
      </c>
      <c r="G810" s="406">
        <v>13</v>
      </c>
      <c r="H810" s="406">
        <v>5000</v>
      </c>
      <c r="I810" s="406">
        <v>5100</v>
      </c>
      <c r="J810" s="406">
        <v>519</v>
      </c>
      <c r="K810" s="407">
        <v>4</v>
      </c>
      <c r="L810" s="407"/>
      <c r="M810" s="408" t="s">
        <v>605</v>
      </c>
      <c r="N810" s="409">
        <f>IFERROR(VLOOKUP($B810,[5]OAX!$B$51:$S$1085,13,0),0)</f>
        <v>0</v>
      </c>
      <c r="O810" s="409">
        <f>IFERROR(VLOOKUP($B810,[5]OAX!$B$51:$S$1085,14,0),0)</f>
        <v>0</v>
      </c>
      <c r="P810" s="409">
        <f t="shared" si="557"/>
        <v>0</v>
      </c>
      <c r="Q810" s="175" t="s">
        <v>59</v>
      </c>
      <c r="R810" s="411">
        <f>IFERROR(VLOOKUP($B810,[5]OAX!$B$51:$S$1085,17,0),0)</f>
        <v>0</v>
      </c>
      <c r="S810" s="411">
        <f>IFERROR(VLOOKUP($B810,[5]OAX!$B$51:$S$1085,18,0),0)</f>
        <v>0</v>
      </c>
      <c r="T810" s="409">
        <v>0</v>
      </c>
      <c r="U810" s="409">
        <v>0</v>
      </c>
      <c r="V810" s="409">
        <v>0</v>
      </c>
      <c r="W810" s="409">
        <v>0</v>
      </c>
      <c r="X810" s="409">
        <v>0</v>
      </c>
      <c r="Y810" s="409">
        <v>0</v>
      </c>
      <c r="Z810" s="409">
        <v>0</v>
      </c>
      <c r="AA810" s="409">
        <v>0</v>
      </c>
      <c r="AB810" s="409">
        <f t="shared" si="571"/>
        <v>0</v>
      </c>
      <c r="AC810" s="409">
        <f t="shared" si="571"/>
        <v>0</v>
      </c>
      <c r="AD810" s="409">
        <f t="shared" si="535"/>
        <v>0</v>
      </c>
      <c r="AE810" s="409">
        <v>0</v>
      </c>
      <c r="AF810" s="409">
        <v>0</v>
      </c>
      <c r="AG810" s="409">
        <f t="shared" si="536"/>
        <v>0</v>
      </c>
      <c r="AH810" s="409">
        <v>0</v>
      </c>
      <c r="AI810" s="409">
        <v>0</v>
      </c>
      <c r="AJ810" s="409">
        <f t="shared" si="537"/>
        <v>0</v>
      </c>
      <c r="AK810" s="409">
        <v>0</v>
      </c>
      <c r="AL810" s="409">
        <v>0</v>
      </c>
      <c r="AM810" s="409">
        <f t="shared" si="538"/>
        <v>0</v>
      </c>
      <c r="AN810" s="409">
        <v>0</v>
      </c>
      <c r="AO810" s="409">
        <v>0</v>
      </c>
      <c r="AP810" s="409">
        <f t="shared" si="539"/>
        <v>0</v>
      </c>
      <c r="AQ810" s="409">
        <f t="shared" si="572"/>
        <v>0</v>
      </c>
      <c r="AR810" s="409">
        <f t="shared" si="572"/>
        <v>0</v>
      </c>
      <c r="AS810" s="409">
        <f t="shared" si="540"/>
        <v>0</v>
      </c>
      <c r="AT810" s="409">
        <f t="shared" si="573"/>
        <v>0</v>
      </c>
      <c r="AU810" s="409">
        <f t="shared" si="573"/>
        <v>0</v>
      </c>
      <c r="AV810" s="409">
        <v>0</v>
      </c>
      <c r="AW810" s="409">
        <v>0</v>
      </c>
      <c r="AX810" s="409">
        <v>0</v>
      </c>
      <c r="AY810" s="409">
        <v>0</v>
      </c>
      <c r="AZ810" s="409">
        <f t="shared" si="544"/>
        <v>0</v>
      </c>
      <c r="BA810" s="409">
        <f t="shared" si="544"/>
        <v>0</v>
      </c>
    </row>
    <row r="811" spans="1:53" ht="46.5" hidden="1">
      <c r="A811" s="271"/>
      <c r="B811" s="78" t="str">
        <f t="shared" si="569"/>
        <v>3713500051005195</v>
      </c>
      <c r="C811" s="406">
        <v>2023</v>
      </c>
      <c r="D811" s="406">
        <v>20</v>
      </c>
      <c r="E811" s="406">
        <v>3</v>
      </c>
      <c r="F811" s="406">
        <v>7</v>
      </c>
      <c r="G811" s="406">
        <v>13</v>
      </c>
      <c r="H811" s="406">
        <v>5000</v>
      </c>
      <c r="I811" s="406">
        <v>5100</v>
      </c>
      <c r="J811" s="406">
        <v>519</v>
      </c>
      <c r="K811" s="407">
        <v>5</v>
      </c>
      <c r="L811" s="407"/>
      <c r="M811" s="408" t="s">
        <v>606</v>
      </c>
      <c r="N811" s="409">
        <f>IFERROR(VLOOKUP($B811,[5]OAX!$B$51:$S$1085,13,0),0)</f>
        <v>0</v>
      </c>
      <c r="O811" s="409">
        <f>IFERROR(VLOOKUP($B811,[5]OAX!$B$51:$S$1085,14,0),0)</f>
        <v>0</v>
      </c>
      <c r="P811" s="409">
        <f t="shared" si="557"/>
        <v>0</v>
      </c>
      <c r="Q811" s="175" t="s">
        <v>205</v>
      </c>
      <c r="R811" s="411">
        <f>IFERROR(VLOOKUP($B811,[5]OAX!$B$51:$S$1085,17,0),0)</f>
        <v>0</v>
      </c>
      <c r="S811" s="411">
        <f>IFERROR(VLOOKUP($B811,[5]OAX!$B$51:$S$1085,18,0),0)</f>
        <v>0</v>
      </c>
      <c r="T811" s="409">
        <v>0</v>
      </c>
      <c r="U811" s="409">
        <v>0</v>
      </c>
      <c r="V811" s="409">
        <v>0</v>
      </c>
      <c r="W811" s="409">
        <v>0</v>
      </c>
      <c r="X811" s="409">
        <v>0</v>
      </c>
      <c r="Y811" s="409">
        <v>0</v>
      </c>
      <c r="Z811" s="409">
        <v>0</v>
      </c>
      <c r="AA811" s="409">
        <v>0</v>
      </c>
      <c r="AB811" s="409">
        <f t="shared" si="571"/>
        <v>0</v>
      </c>
      <c r="AC811" s="409">
        <f t="shared" si="571"/>
        <v>0</v>
      </c>
      <c r="AD811" s="409">
        <f t="shared" si="535"/>
        <v>0</v>
      </c>
      <c r="AE811" s="409">
        <v>0</v>
      </c>
      <c r="AF811" s="409">
        <v>0</v>
      </c>
      <c r="AG811" s="409">
        <f t="shared" si="536"/>
        <v>0</v>
      </c>
      <c r="AH811" s="409">
        <v>0</v>
      </c>
      <c r="AI811" s="409">
        <v>0</v>
      </c>
      <c r="AJ811" s="409">
        <f t="shared" si="537"/>
        <v>0</v>
      </c>
      <c r="AK811" s="409">
        <v>0</v>
      </c>
      <c r="AL811" s="409">
        <v>0</v>
      </c>
      <c r="AM811" s="409">
        <f t="shared" si="538"/>
        <v>0</v>
      </c>
      <c r="AN811" s="409">
        <v>0</v>
      </c>
      <c r="AO811" s="409">
        <v>0</v>
      </c>
      <c r="AP811" s="409">
        <f t="shared" si="539"/>
        <v>0</v>
      </c>
      <c r="AQ811" s="409">
        <f t="shared" si="572"/>
        <v>0</v>
      </c>
      <c r="AR811" s="409">
        <f t="shared" si="572"/>
        <v>0</v>
      </c>
      <c r="AS811" s="409">
        <f t="shared" si="540"/>
        <v>0</v>
      </c>
      <c r="AT811" s="409">
        <f t="shared" si="573"/>
        <v>0</v>
      </c>
      <c r="AU811" s="409">
        <f t="shared" si="573"/>
        <v>0</v>
      </c>
      <c r="AV811" s="409">
        <v>0</v>
      </c>
      <c r="AW811" s="409">
        <v>0</v>
      </c>
      <c r="AX811" s="409">
        <v>0</v>
      </c>
      <c r="AY811" s="409">
        <v>0</v>
      </c>
      <c r="AZ811" s="409">
        <f t="shared" si="544"/>
        <v>0</v>
      </c>
      <c r="BA811" s="409">
        <f t="shared" si="544"/>
        <v>0</v>
      </c>
    </row>
    <row r="812" spans="1:53" ht="46.5" hidden="1">
      <c r="A812" s="271"/>
      <c r="B812" s="78" t="str">
        <f t="shared" si="569"/>
        <v>3713500051005196</v>
      </c>
      <c r="C812" s="406">
        <v>2023</v>
      </c>
      <c r="D812" s="406">
        <v>20</v>
      </c>
      <c r="E812" s="406">
        <v>3</v>
      </c>
      <c r="F812" s="406">
        <v>7</v>
      </c>
      <c r="G812" s="406">
        <v>13</v>
      </c>
      <c r="H812" s="406">
        <v>5000</v>
      </c>
      <c r="I812" s="406">
        <v>5100</v>
      </c>
      <c r="J812" s="406">
        <v>519</v>
      </c>
      <c r="K812" s="407">
        <v>6</v>
      </c>
      <c r="L812" s="407"/>
      <c r="M812" s="408" t="s">
        <v>607</v>
      </c>
      <c r="N812" s="409">
        <f>IFERROR(VLOOKUP($B812,[5]OAX!$B$51:$S$1085,13,0),0)</f>
        <v>0</v>
      </c>
      <c r="O812" s="409">
        <f>IFERROR(VLOOKUP($B812,[5]OAX!$B$51:$S$1085,14,0),0)</f>
        <v>0</v>
      </c>
      <c r="P812" s="409">
        <f t="shared" si="557"/>
        <v>0</v>
      </c>
      <c r="Q812" s="175" t="s">
        <v>205</v>
      </c>
      <c r="R812" s="411">
        <f>IFERROR(VLOOKUP($B812,[5]OAX!$B$51:$S$1085,17,0),0)</f>
        <v>0</v>
      </c>
      <c r="S812" s="411">
        <f>IFERROR(VLOOKUP($B812,[5]OAX!$B$51:$S$1085,18,0),0)</f>
        <v>0</v>
      </c>
      <c r="T812" s="409">
        <v>0</v>
      </c>
      <c r="U812" s="409">
        <v>0</v>
      </c>
      <c r="V812" s="409">
        <v>0</v>
      </c>
      <c r="W812" s="409">
        <v>0</v>
      </c>
      <c r="X812" s="409">
        <v>0</v>
      </c>
      <c r="Y812" s="409">
        <v>0</v>
      </c>
      <c r="Z812" s="409">
        <v>0</v>
      </c>
      <c r="AA812" s="409">
        <v>0</v>
      </c>
      <c r="AB812" s="409">
        <f t="shared" si="571"/>
        <v>0</v>
      </c>
      <c r="AC812" s="409">
        <f t="shared" si="571"/>
        <v>0</v>
      </c>
      <c r="AD812" s="409">
        <f t="shared" si="535"/>
        <v>0</v>
      </c>
      <c r="AE812" s="409">
        <v>0</v>
      </c>
      <c r="AF812" s="409">
        <v>0</v>
      </c>
      <c r="AG812" s="409">
        <f t="shared" si="536"/>
        <v>0</v>
      </c>
      <c r="AH812" s="409">
        <v>0</v>
      </c>
      <c r="AI812" s="409">
        <v>0</v>
      </c>
      <c r="AJ812" s="409">
        <f t="shared" si="537"/>
        <v>0</v>
      </c>
      <c r="AK812" s="409">
        <v>0</v>
      </c>
      <c r="AL812" s="409">
        <v>0</v>
      </c>
      <c r="AM812" s="409">
        <f t="shared" si="538"/>
        <v>0</v>
      </c>
      <c r="AN812" s="409">
        <v>0</v>
      </c>
      <c r="AO812" s="409">
        <v>0</v>
      </c>
      <c r="AP812" s="409">
        <f t="shared" si="539"/>
        <v>0</v>
      </c>
      <c r="AQ812" s="409">
        <f t="shared" si="572"/>
        <v>0</v>
      </c>
      <c r="AR812" s="409">
        <f t="shared" si="572"/>
        <v>0</v>
      </c>
      <c r="AS812" s="409">
        <f t="shared" si="540"/>
        <v>0</v>
      </c>
      <c r="AT812" s="409">
        <f t="shared" si="573"/>
        <v>0</v>
      </c>
      <c r="AU812" s="409">
        <f t="shared" si="573"/>
        <v>0</v>
      </c>
      <c r="AV812" s="409">
        <v>0</v>
      </c>
      <c r="AW812" s="409">
        <v>0</v>
      </c>
      <c r="AX812" s="409">
        <v>0</v>
      </c>
      <c r="AY812" s="409">
        <v>0</v>
      </c>
      <c r="AZ812" s="409">
        <f t="shared" si="544"/>
        <v>0</v>
      </c>
      <c r="BA812" s="409">
        <f t="shared" si="544"/>
        <v>0</v>
      </c>
    </row>
    <row r="813" spans="1:53" ht="46.5" hidden="1">
      <c r="A813" s="271"/>
      <c r="B813" s="78" t="str">
        <f t="shared" si="569"/>
        <v>3713500051005197</v>
      </c>
      <c r="C813" s="406">
        <v>2023</v>
      </c>
      <c r="D813" s="406">
        <v>20</v>
      </c>
      <c r="E813" s="406">
        <v>3</v>
      </c>
      <c r="F813" s="406">
        <v>7</v>
      </c>
      <c r="G813" s="406">
        <v>13</v>
      </c>
      <c r="H813" s="406">
        <v>5000</v>
      </c>
      <c r="I813" s="406">
        <v>5100</v>
      </c>
      <c r="J813" s="406">
        <v>519</v>
      </c>
      <c r="K813" s="407">
        <v>7</v>
      </c>
      <c r="L813" s="407"/>
      <c r="M813" s="408" t="s">
        <v>608</v>
      </c>
      <c r="N813" s="409">
        <f>IFERROR(VLOOKUP($B813,[5]OAX!$B$51:$S$1085,13,0),0)</f>
        <v>0</v>
      </c>
      <c r="O813" s="409">
        <f>IFERROR(VLOOKUP($B813,[5]OAX!$B$51:$S$1085,14,0),0)</f>
        <v>0</v>
      </c>
      <c r="P813" s="409">
        <f t="shared" si="557"/>
        <v>0</v>
      </c>
      <c r="Q813" s="175" t="s">
        <v>205</v>
      </c>
      <c r="R813" s="411">
        <f>IFERROR(VLOOKUP($B813,[5]OAX!$B$51:$S$1085,17,0),0)</f>
        <v>0</v>
      </c>
      <c r="S813" s="411">
        <f>IFERROR(VLOOKUP($B813,[5]OAX!$B$51:$S$1085,18,0),0)</f>
        <v>0</v>
      </c>
      <c r="T813" s="409">
        <v>0</v>
      </c>
      <c r="U813" s="409">
        <v>0</v>
      </c>
      <c r="V813" s="409">
        <v>0</v>
      </c>
      <c r="W813" s="409">
        <v>0</v>
      </c>
      <c r="X813" s="409">
        <v>0</v>
      </c>
      <c r="Y813" s="409">
        <v>0</v>
      </c>
      <c r="Z813" s="409">
        <v>0</v>
      </c>
      <c r="AA813" s="409">
        <v>0</v>
      </c>
      <c r="AB813" s="409">
        <f t="shared" si="571"/>
        <v>0</v>
      </c>
      <c r="AC813" s="409">
        <f t="shared" si="571"/>
        <v>0</v>
      </c>
      <c r="AD813" s="409">
        <f t="shared" si="535"/>
        <v>0</v>
      </c>
      <c r="AE813" s="409">
        <v>0</v>
      </c>
      <c r="AF813" s="409">
        <v>0</v>
      </c>
      <c r="AG813" s="409">
        <f t="shared" si="536"/>
        <v>0</v>
      </c>
      <c r="AH813" s="409">
        <v>0</v>
      </c>
      <c r="AI813" s="409">
        <v>0</v>
      </c>
      <c r="AJ813" s="409">
        <f t="shared" si="537"/>
        <v>0</v>
      </c>
      <c r="AK813" s="409">
        <v>0</v>
      </c>
      <c r="AL813" s="409">
        <v>0</v>
      </c>
      <c r="AM813" s="409">
        <f t="shared" si="538"/>
        <v>0</v>
      </c>
      <c r="AN813" s="409">
        <v>0</v>
      </c>
      <c r="AO813" s="409">
        <v>0</v>
      </c>
      <c r="AP813" s="409">
        <f t="shared" si="539"/>
        <v>0</v>
      </c>
      <c r="AQ813" s="409">
        <f t="shared" si="572"/>
        <v>0</v>
      </c>
      <c r="AR813" s="409">
        <f t="shared" si="572"/>
        <v>0</v>
      </c>
      <c r="AS813" s="409">
        <f t="shared" si="540"/>
        <v>0</v>
      </c>
      <c r="AT813" s="409">
        <f t="shared" si="573"/>
        <v>0</v>
      </c>
      <c r="AU813" s="409">
        <f t="shared" si="573"/>
        <v>0</v>
      </c>
      <c r="AV813" s="409">
        <v>0</v>
      </c>
      <c r="AW813" s="409">
        <v>0</v>
      </c>
      <c r="AX813" s="409">
        <v>0</v>
      </c>
      <c r="AY813" s="409">
        <v>0</v>
      </c>
      <c r="AZ813" s="409">
        <f t="shared" si="544"/>
        <v>0</v>
      </c>
      <c r="BA813" s="409">
        <f t="shared" si="544"/>
        <v>0</v>
      </c>
    </row>
    <row r="814" spans="1:53" ht="24.75" hidden="1">
      <c r="A814" s="271"/>
      <c r="B814" s="78" t="str">
        <f t="shared" si="569"/>
        <v>371350005200</v>
      </c>
      <c r="C814" s="394">
        <v>2023</v>
      </c>
      <c r="D814" s="394">
        <v>20</v>
      </c>
      <c r="E814" s="394">
        <v>3</v>
      </c>
      <c r="F814" s="394">
        <v>7</v>
      </c>
      <c r="G814" s="394">
        <v>13</v>
      </c>
      <c r="H814" s="394">
        <v>5000</v>
      </c>
      <c r="I814" s="394">
        <v>5200</v>
      </c>
      <c r="J814" s="394"/>
      <c r="K814" s="395" t="s">
        <v>45</v>
      </c>
      <c r="L814" s="395"/>
      <c r="M814" s="396" t="s">
        <v>609</v>
      </c>
      <c r="N814" s="397">
        <f>+N815</f>
        <v>0</v>
      </c>
      <c r="O814" s="397">
        <f>+O815</f>
        <v>0</v>
      </c>
      <c r="P814" s="397">
        <f t="shared" si="557"/>
        <v>0</v>
      </c>
      <c r="Q814" s="448" t="s">
        <v>45</v>
      </c>
      <c r="R814" s="449"/>
      <c r="S814" s="449"/>
      <c r="T814" s="397">
        <f>+T815</f>
        <v>0</v>
      </c>
      <c r="U814" s="397">
        <f t="shared" ref="U814:AC814" si="574">+U815</f>
        <v>0</v>
      </c>
      <c r="V814" s="397">
        <f t="shared" si="574"/>
        <v>0</v>
      </c>
      <c r="W814" s="397">
        <f t="shared" si="574"/>
        <v>0</v>
      </c>
      <c r="X814" s="397">
        <f t="shared" si="574"/>
        <v>0</v>
      </c>
      <c r="Y814" s="397">
        <f t="shared" si="574"/>
        <v>0</v>
      </c>
      <c r="Z814" s="397">
        <f t="shared" si="574"/>
        <v>0</v>
      </c>
      <c r="AA814" s="397">
        <f t="shared" si="574"/>
        <v>0</v>
      </c>
      <c r="AB814" s="397">
        <f t="shared" si="574"/>
        <v>0</v>
      </c>
      <c r="AC814" s="397">
        <f t="shared" si="574"/>
        <v>0</v>
      </c>
      <c r="AD814" s="397">
        <f t="shared" si="535"/>
        <v>0</v>
      </c>
      <c r="AE814" s="397">
        <f>+AE815</f>
        <v>0</v>
      </c>
      <c r="AF814" s="397">
        <f>+AF815</f>
        <v>0</v>
      </c>
      <c r="AG814" s="397">
        <f t="shared" si="536"/>
        <v>0</v>
      </c>
      <c r="AH814" s="397">
        <f>+AH815</f>
        <v>0</v>
      </c>
      <c r="AI814" s="397">
        <f>+AI815</f>
        <v>0</v>
      </c>
      <c r="AJ814" s="397">
        <f t="shared" si="537"/>
        <v>0</v>
      </c>
      <c r="AK814" s="397">
        <f>+AK815</f>
        <v>0</v>
      </c>
      <c r="AL814" s="397">
        <f>+AL815</f>
        <v>0</v>
      </c>
      <c r="AM814" s="397">
        <f t="shared" si="538"/>
        <v>0</v>
      </c>
      <c r="AN814" s="397">
        <f>+AN815</f>
        <v>0</v>
      </c>
      <c r="AO814" s="397">
        <f>+AO815</f>
        <v>0</v>
      </c>
      <c r="AP814" s="397">
        <f t="shared" si="539"/>
        <v>0</v>
      </c>
      <c r="AQ814" s="397">
        <f>+AQ815</f>
        <v>0</v>
      </c>
      <c r="AR814" s="397">
        <f>+AR815</f>
        <v>0</v>
      </c>
      <c r="AS814" s="397">
        <f t="shared" si="540"/>
        <v>0</v>
      </c>
      <c r="AT814" s="397"/>
      <c r="AU814" s="397"/>
      <c r="AV814" s="397"/>
      <c r="AW814" s="397"/>
      <c r="AX814" s="397"/>
      <c r="AY814" s="397"/>
      <c r="AZ814" s="397"/>
      <c r="BA814" s="397"/>
    </row>
    <row r="815" spans="1:53" ht="24.75" hidden="1">
      <c r="A815" s="271"/>
      <c r="B815" s="78" t="str">
        <f t="shared" si="569"/>
        <v>371350005200523</v>
      </c>
      <c r="C815" s="400">
        <v>2023</v>
      </c>
      <c r="D815" s="400">
        <v>20</v>
      </c>
      <c r="E815" s="400">
        <v>3</v>
      </c>
      <c r="F815" s="400">
        <v>7</v>
      </c>
      <c r="G815" s="400">
        <v>13</v>
      </c>
      <c r="H815" s="400">
        <v>5000</v>
      </c>
      <c r="I815" s="400">
        <v>5200</v>
      </c>
      <c r="J815" s="400">
        <v>523</v>
      </c>
      <c r="K815" s="400"/>
      <c r="L815" s="400"/>
      <c r="M815" s="402" t="s">
        <v>134</v>
      </c>
      <c r="N815" s="403">
        <f>SUM(N816:N818)</f>
        <v>0</v>
      </c>
      <c r="O815" s="403">
        <f>SUM(O816:O818)</f>
        <v>0</v>
      </c>
      <c r="P815" s="403">
        <f t="shared" si="557"/>
        <v>0</v>
      </c>
      <c r="Q815" s="450" t="s">
        <v>45</v>
      </c>
      <c r="R815" s="451"/>
      <c r="S815" s="451"/>
      <c r="T815" s="403">
        <f>SUM(T816:T818)</f>
        <v>0</v>
      </c>
      <c r="U815" s="403">
        <f t="shared" ref="U815:AC815" si="575">SUM(U816:U818)</f>
        <v>0</v>
      </c>
      <c r="V815" s="403">
        <f t="shared" si="575"/>
        <v>0</v>
      </c>
      <c r="W815" s="403">
        <f t="shared" si="575"/>
        <v>0</v>
      </c>
      <c r="X815" s="403">
        <f t="shared" si="575"/>
        <v>0</v>
      </c>
      <c r="Y815" s="403">
        <f t="shared" si="575"/>
        <v>0</v>
      </c>
      <c r="Z815" s="403">
        <f t="shared" si="575"/>
        <v>0</v>
      </c>
      <c r="AA815" s="403">
        <f t="shared" si="575"/>
        <v>0</v>
      </c>
      <c r="AB815" s="403">
        <f t="shared" si="575"/>
        <v>0</v>
      </c>
      <c r="AC815" s="403">
        <f t="shared" si="575"/>
        <v>0</v>
      </c>
      <c r="AD815" s="403">
        <f t="shared" si="535"/>
        <v>0</v>
      </c>
      <c r="AE815" s="403">
        <f>SUM(AE816:AE818)</f>
        <v>0</v>
      </c>
      <c r="AF815" s="403">
        <f>SUM(AF816:AF818)</f>
        <v>0</v>
      </c>
      <c r="AG815" s="403">
        <f t="shared" si="536"/>
        <v>0</v>
      </c>
      <c r="AH815" s="403">
        <f>SUM(AH816:AH818)</f>
        <v>0</v>
      </c>
      <c r="AI815" s="403">
        <f>SUM(AI816:AI818)</f>
        <v>0</v>
      </c>
      <c r="AJ815" s="403">
        <f t="shared" si="537"/>
        <v>0</v>
      </c>
      <c r="AK815" s="403">
        <f>SUM(AK816:AK818)</f>
        <v>0</v>
      </c>
      <c r="AL815" s="403">
        <f>SUM(AL816:AL818)</f>
        <v>0</v>
      </c>
      <c r="AM815" s="403">
        <f t="shared" si="538"/>
        <v>0</v>
      </c>
      <c r="AN815" s="403">
        <f>SUM(AN816:AN818)</f>
        <v>0</v>
      </c>
      <c r="AO815" s="403">
        <f>SUM(AO816:AO818)</f>
        <v>0</v>
      </c>
      <c r="AP815" s="403">
        <f t="shared" si="539"/>
        <v>0</v>
      </c>
      <c r="AQ815" s="403">
        <f>SUM(AQ816:AQ818)</f>
        <v>0</v>
      </c>
      <c r="AR815" s="403">
        <f>SUM(AR816:AR818)</f>
        <v>0</v>
      </c>
      <c r="AS815" s="403">
        <f t="shared" si="540"/>
        <v>0</v>
      </c>
      <c r="AT815" s="403"/>
      <c r="AU815" s="403"/>
      <c r="AV815" s="403"/>
      <c r="AW815" s="403"/>
      <c r="AX815" s="403"/>
      <c r="AY815" s="403"/>
      <c r="AZ815" s="403"/>
      <c r="BA815" s="403"/>
    </row>
    <row r="816" spans="1:53" ht="24.75" hidden="1">
      <c r="A816" s="271"/>
      <c r="B816" s="78" t="str">
        <f t="shared" si="569"/>
        <v>3713500052005231</v>
      </c>
      <c r="C816" s="406">
        <v>2023</v>
      </c>
      <c r="D816" s="406">
        <v>20</v>
      </c>
      <c r="E816" s="406">
        <v>3</v>
      </c>
      <c r="F816" s="406">
        <v>7</v>
      </c>
      <c r="G816" s="406">
        <v>13</v>
      </c>
      <c r="H816" s="406">
        <v>5000</v>
      </c>
      <c r="I816" s="406">
        <v>5200</v>
      </c>
      <c r="J816" s="406">
        <v>523</v>
      </c>
      <c r="K816" s="407">
        <v>1</v>
      </c>
      <c r="L816" s="407"/>
      <c r="M816" s="408" t="s">
        <v>135</v>
      </c>
      <c r="N816" s="409">
        <f>IFERROR(VLOOKUP($B816,[5]OAX!$B$51:$S$1085,13,0),0)</f>
        <v>0</v>
      </c>
      <c r="O816" s="409">
        <f>IFERROR(VLOOKUP($B816,[5]OAX!$B$51:$S$1085,14,0),0)</f>
        <v>0</v>
      </c>
      <c r="P816" s="409">
        <f t="shared" si="557"/>
        <v>0</v>
      </c>
      <c r="Q816" s="175" t="s">
        <v>162</v>
      </c>
      <c r="R816" s="411">
        <f>IFERROR(VLOOKUP($B816,[5]OAX!$B$51:$S$1085,17,0),0)</f>
        <v>0</v>
      </c>
      <c r="S816" s="411">
        <f>IFERROR(VLOOKUP($B816,[5]OAX!$B$51:$S$1085,18,0),0)</f>
        <v>0</v>
      </c>
      <c r="T816" s="409">
        <v>0</v>
      </c>
      <c r="U816" s="409">
        <v>0</v>
      </c>
      <c r="V816" s="409">
        <v>0</v>
      </c>
      <c r="W816" s="409">
        <v>0</v>
      </c>
      <c r="X816" s="409">
        <v>0</v>
      </c>
      <c r="Y816" s="409">
        <v>0</v>
      </c>
      <c r="Z816" s="409">
        <v>0</v>
      </c>
      <c r="AA816" s="409">
        <v>0</v>
      </c>
      <c r="AB816" s="409">
        <f t="shared" ref="AB816:AC818" si="576">N816+T816-X816</f>
        <v>0</v>
      </c>
      <c r="AC816" s="409">
        <f t="shared" si="576"/>
        <v>0</v>
      </c>
      <c r="AD816" s="409">
        <f t="shared" si="535"/>
        <v>0</v>
      </c>
      <c r="AE816" s="409">
        <v>0</v>
      </c>
      <c r="AF816" s="409">
        <v>0</v>
      </c>
      <c r="AG816" s="409">
        <f t="shared" si="536"/>
        <v>0</v>
      </c>
      <c r="AH816" s="409">
        <v>0</v>
      </c>
      <c r="AI816" s="409">
        <v>0</v>
      </c>
      <c r="AJ816" s="409">
        <f t="shared" si="537"/>
        <v>0</v>
      </c>
      <c r="AK816" s="409">
        <v>0</v>
      </c>
      <c r="AL816" s="409">
        <v>0</v>
      </c>
      <c r="AM816" s="409">
        <f t="shared" si="538"/>
        <v>0</v>
      </c>
      <c r="AN816" s="409">
        <v>0</v>
      </c>
      <c r="AO816" s="409">
        <v>0</v>
      </c>
      <c r="AP816" s="409">
        <f t="shared" si="539"/>
        <v>0</v>
      </c>
      <c r="AQ816" s="409">
        <f t="shared" ref="AQ816:AR818" si="577">AB816-AE816--AH816-AK816-AN816</f>
        <v>0</v>
      </c>
      <c r="AR816" s="409">
        <f t="shared" si="577"/>
        <v>0</v>
      </c>
      <c r="AS816" s="409">
        <f t="shared" si="540"/>
        <v>0</v>
      </c>
      <c r="AT816" s="409">
        <f t="shared" ref="AT816:AU818" si="578">R816+V816-Z816</f>
        <v>0</v>
      </c>
      <c r="AU816" s="409">
        <f t="shared" si="578"/>
        <v>0</v>
      </c>
      <c r="AV816" s="409">
        <v>0</v>
      </c>
      <c r="AW816" s="409">
        <v>0</v>
      </c>
      <c r="AX816" s="409">
        <v>0</v>
      </c>
      <c r="AY816" s="409">
        <v>0</v>
      </c>
      <c r="AZ816" s="409">
        <f t="shared" si="544"/>
        <v>0</v>
      </c>
      <c r="BA816" s="409">
        <f t="shared" si="544"/>
        <v>0</v>
      </c>
    </row>
    <row r="817" spans="1:53" ht="24.75" hidden="1">
      <c r="A817" s="271"/>
      <c r="B817" s="78" t="str">
        <f t="shared" si="569"/>
        <v>3713500052005232</v>
      </c>
      <c r="C817" s="406">
        <v>2023</v>
      </c>
      <c r="D817" s="406">
        <v>20</v>
      </c>
      <c r="E817" s="406">
        <v>3</v>
      </c>
      <c r="F817" s="406">
        <v>7</v>
      </c>
      <c r="G817" s="406">
        <v>13</v>
      </c>
      <c r="H817" s="406">
        <v>5000</v>
      </c>
      <c r="I817" s="406">
        <v>5200</v>
      </c>
      <c r="J817" s="406">
        <v>523</v>
      </c>
      <c r="K817" s="407">
        <v>2</v>
      </c>
      <c r="L817" s="407"/>
      <c r="M817" s="408" t="s">
        <v>610</v>
      </c>
      <c r="N817" s="409">
        <f>IFERROR(VLOOKUP($B817,[5]OAX!$B$51:$S$1085,13,0),0)</f>
        <v>0</v>
      </c>
      <c r="O817" s="409">
        <f>IFERROR(VLOOKUP($B817,[5]OAX!$B$51:$S$1085,14,0),0)</f>
        <v>0</v>
      </c>
      <c r="P817" s="409">
        <f t="shared" si="557"/>
        <v>0</v>
      </c>
      <c r="Q817" s="175" t="s">
        <v>162</v>
      </c>
      <c r="R817" s="411">
        <f>IFERROR(VLOOKUP($B817,[5]OAX!$B$51:$S$1085,17,0),0)</f>
        <v>0</v>
      </c>
      <c r="S817" s="411">
        <f>IFERROR(VLOOKUP($B817,[5]OAX!$B$51:$S$1085,18,0),0)</f>
        <v>0</v>
      </c>
      <c r="T817" s="409">
        <v>0</v>
      </c>
      <c r="U817" s="409">
        <v>0</v>
      </c>
      <c r="V817" s="409">
        <v>0</v>
      </c>
      <c r="W817" s="409">
        <v>0</v>
      </c>
      <c r="X817" s="409">
        <v>0</v>
      </c>
      <c r="Y817" s="409">
        <v>0</v>
      </c>
      <c r="Z817" s="409">
        <v>0</v>
      </c>
      <c r="AA817" s="409">
        <v>0</v>
      </c>
      <c r="AB817" s="409">
        <f t="shared" si="576"/>
        <v>0</v>
      </c>
      <c r="AC817" s="409">
        <f t="shared" si="576"/>
        <v>0</v>
      </c>
      <c r="AD817" s="409">
        <f t="shared" si="535"/>
        <v>0</v>
      </c>
      <c r="AE817" s="409">
        <v>0</v>
      </c>
      <c r="AF817" s="409">
        <v>0</v>
      </c>
      <c r="AG817" s="409">
        <f t="shared" si="536"/>
        <v>0</v>
      </c>
      <c r="AH817" s="409">
        <v>0</v>
      </c>
      <c r="AI817" s="409">
        <v>0</v>
      </c>
      <c r="AJ817" s="409">
        <f t="shared" si="537"/>
        <v>0</v>
      </c>
      <c r="AK817" s="409">
        <v>0</v>
      </c>
      <c r="AL817" s="409">
        <v>0</v>
      </c>
      <c r="AM817" s="409">
        <f t="shared" si="538"/>
        <v>0</v>
      </c>
      <c r="AN817" s="409">
        <v>0</v>
      </c>
      <c r="AO817" s="409">
        <v>0</v>
      </c>
      <c r="AP817" s="409">
        <f t="shared" si="539"/>
        <v>0</v>
      </c>
      <c r="AQ817" s="409">
        <f t="shared" si="577"/>
        <v>0</v>
      </c>
      <c r="AR817" s="409">
        <f t="shared" si="577"/>
        <v>0</v>
      </c>
      <c r="AS817" s="409">
        <f t="shared" si="540"/>
        <v>0</v>
      </c>
      <c r="AT817" s="409">
        <f t="shared" si="578"/>
        <v>0</v>
      </c>
      <c r="AU817" s="409">
        <f t="shared" si="578"/>
        <v>0</v>
      </c>
      <c r="AV817" s="409">
        <v>0</v>
      </c>
      <c r="AW817" s="409">
        <v>0</v>
      </c>
      <c r="AX817" s="409">
        <v>0</v>
      </c>
      <c r="AY817" s="409">
        <v>0</v>
      </c>
      <c r="AZ817" s="409">
        <f t="shared" si="544"/>
        <v>0</v>
      </c>
      <c r="BA817" s="409">
        <f t="shared" si="544"/>
        <v>0</v>
      </c>
    </row>
    <row r="818" spans="1:53" ht="24.75" hidden="1">
      <c r="A818" s="271"/>
      <c r="B818" s="78" t="str">
        <f t="shared" si="569"/>
        <v>3713500052005233</v>
      </c>
      <c r="C818" s="406">
        <v>2023</v>
      </c>
      <c r="D818" s="406">
        <v>20</v>
      </c>
      <c r="E818" s="406">
        <v>3</v>
      </c>
      <c r="F818" s="406">
        <v>7</v>
      </c>
      <c r="G818" s="406">
        <v>13</v>
      </c>
      <c r="H818" s="406">
        <v>5000</v>
      </c>
      <c r="I818" s="406">
        <v>5200</v>
      </c>
      <c r="J818" s="406">
        <v>523</v>
      </c>
      <c r="K818" s="407">
        <v>3</v>
      </c>
      <c r="L818" s="407"/>
      <c r="M818" s="408" t="s">
        <v>201</v>
      </c>
      <c r="N818" s="409">
        <f>IFERROR(VLOOKUP($B818,[5]OAX!$B$51:$S$1085,13,0),0)</f>
        <v>0</v>
      </c>
      <c r="O818" s="409">
        <f>IFERROR(VLOOKUP($B818,[5]OAX!$B$51:$S$1085,14,0),0)</f>
        <v>0</v>
      </c>
      <c r="P818" s="409">
        <f t="shared" si="557"/>
        <v>0</v>
      </c>
      <c r="Q818" s="175" t="s">
        <v>59</v>
      </c>
      <c r="R818" s="411">
        <f>IFERROR(VLOOKUP($B818,[5]OAX!$B$51:$S$1085,17,0),0)</f>
        <v>0</v>
      </c>
      <c r="S818" s="411">
        <f>IFERROR(VLOOKUP($B818,[5]OAX!$B$51:$S$1085,18,0),0)</f>
        <v>0</v>
      </c>
      <c r="T818" s="409">
        <v>0</v>
      </c>
      <c r="U818" s="409">
        <v>0</v>
      </c>
      <c r="V818" s="409">
        <v>0</v>
      </c>
      <c r="W818" s="409">
        <v>0</v>
      </c>
      <c r="X818" s="409">
        <v>0</v>
      </c>
      <c r="Y818" s="409">
        <v>0</v>
      </c>
      <c r="Z818" s="409">
        <v>0</v>
      </c>
      <c r="AA818" s="409">
        <v>0</v>
      </c>
      <c r="AB818" s="409">
        <f t="shared" si="576"/>
        <v>0</v>
      </c>
      <c r="AC818" s="409">
        <f t="shared" si="576"/>
        <v>0</v>
      </c>
      <c r="AD818" s="409">
        <f t="shared" si="535"/>
        <v>0</v>
      </c>
      <c r="AE818" s="409">
        <v>0</v>
      </c>
      <c r="AF818" s="409">
        <v>0</v>
      </c>
      <c r="AG818" s="409">
        <f t="shared" si="536"/>
        <v>0</v>
      </c>
      <c r="AH818" s="409">
        <v>0</v>
      </c>
      <c r="AI818" s="409">
        <v>0</v>
      </c>
      <c r="AJ818" s="409">
        <f t="shared" si="537"/>
        <v>0</v>
      </c>
      <c r="AK818" s="409">
        <v>0</v>
      </c>
      <c r="AL818" s="409">
        <v>0</v>
      </c>
      <c r="AM818" s="409">
        <f t="shared" si="538"/>
        <v>0</v>
      </c>
      <c r="AN818" s="409">
        <v>0</v>
      </c>
      <c r="AO818" s="409">
        <v>0</v>
      </c>
      <c r="AP818" s="409">
        <f t="shared" si="539"/>
        <v>0</v>
      </c>
      <c r="AQ818" s="409">
        <f t="shared" si="577"/>
        <v>0</v>
      </c>
      <c r="AR818" s="409">
        <f t="shared" si="577"/>
        <v>0</v>
      </c>
      <c r="AS818" s="409">
        <f t="shared" si="540"/>
        <v>0</v>
      </c>
      <c r="AT818" s="409">
        <f t="shared" si="578"/>
        <v>0</v>
      </c>
      <c r="AU818" s="409">
        <f t="shared" si="578"/>
        <v>0</v>
      </c>
      <c r="AV818" s="409">
        <v>0</v>
      </c>
      <c r="AW818" s="409">
        <v>0</v>
      </c>
      <c r="AX818" s="409">
        <v>0</v>
      </c>
      <c r="AY818" s="409">
        <v>0</v>
      </c>
      <c r="AZ818" s="409">
        <f t="shared" si="544"/>
        <v>0</v>
      </c>
      <c r="BA818" s="409">
        <f t="shared" si="544"/>
        <v>0</v>
      </c>
    </row>
    <row r="819" spans="1:53" ht="24.75" hidden="1">
      <c r="A819" s="271"/>
      <c r="B819" s="78" t="str">
        <f t="shared" si="569"/>
        <v>371350005300</v>
      </c>
      <c r="C819" s="394">
        <v>2023</v>
      </c>
      <c r="D819" s="394">
        <v>20</v>
      </c>
      <c r="E819" s="394">
        <v>3</v>
      </c>
      <c r="F819" s="394">
        <v>7</v>
      </c>
      <c r="G819" s="394">
        <v>13</v>
      </c>
      <c r="H819" s="394">
        <v>5000</v>
      </c>
      <c r="I819" s="394">
        <v>5300</v>
      </c>
      <c r="J819" s="394"/>
      <c r="K819" s="395" t="s">
        <v>45</v>
      </c>
      <c r="L819" s="395"/>
      <c r="M819" s="396" t="s">
        <v>561</v>
      </c>
      <c r="N819" s="397">
        <f>+N820+N839</f>
        <v>0</v>
      </c>
      <c r="O819" s="397">
        <f>+O820+O839</f>
        <v>0</v>
      </c>
      <c r="P819" s="397">
        <f t="shared" si="557"/>
        <v>0</v>
      </c>
      <c r="Q819" s="448" t="s">
        <v>45</v>
      </c>
      <c r="R819" s="449"/>
      <c r="S819" s="449"/>
      <c r="T819" s="397">
        <f>+T820+T839</f>
        <v>0</v>
      </c>
      <c r="U819" s="397">
        <f t="shared" ref="U819:AC819" si="579">+U820+U839</f>
        <v>0</v>
      </c>
      <c r="V819" s="397">
        <f t="shared" si="579"/>
        <v>0</v>
      </c>
      <c r="W819" s="397">
        <f t="shared" si="579"/>
        <v>0</v>
      </c>
      <c r="X819" s="397">
        <f t="shared" si="579"/>
        <v>0</v>
      </c>
      <c r="Y819" s="397">
        <f t="shared" si="579"/>
        <v>0</v>
      </c>
      <c r="Z819" s="397">
        <f t="shared" si="579"/>
        <v>0</v>
      </c>
      <c r="AA819" s="397">
        <f t="shared" si="579"/>
        <v>0</v>
      </c>
      <c r="AB819" s="397">
        <f t="shared" si="579"/>
        <v>0</v>
      </c>
      <c r="AC819" s="397">
        <f t="shared" si="579"/>
        <v>0</v>
      </c>
      <c r="AD819" s="397">
        <f t="shared" si="535"/>
        <v>0</v>
      </c>
      <c r="AE819" s="397">
        <f>+AE820+AE839</f>
        <v>0</v>
      </c>
      <c r="AF819" s="397">
        <f>+AF820+AF839</f>
        <v>0</v>
      </c>
      <c r="AG819" s="397">
        <f t="shared" si="536"/>
        <v>0</v>
      </c>
      <c r="AH819" s="397">
        <f>+AH820+AH839</f>
        <v>0</v>
      </c>
      <c r="AI819" s="397">
        <f>+AI820+AI839</f>
        <v>0</v>
      </c>
      <c r="AJ819" s="397">
        <f t="shared" si="537"/>
        <v>0</v>
      </c>
      <c r="AK819" s="397">
        <f>+AK820+AK839</f>
        <v>0</v>
      </c>
      <c r="AL819" s="397">
        <f>+AL820+AL839</f>
        <v>0</v>
      </c>
      <c r="AM819" s="397">
        <f t="shared" si="538"/>
        <v>0</v>
      </c>
      <c r="AN819" s="397">
        <f>+AN820+AN839</f>
        <v>0</v>
      </c>
      <c r="AO819" s="397">
        <f>+AO820+AO839</f>
        <v>0</v>
      </c>
      <c r="AP819" s="397">
        <f t="shared" si="539"/>
        <v>0</v>
      </c>
      <c r="AQ819" s="397">
        <f>+AQ820+AQ839</f>
        <v>0</v>
      </c>
      <c r="AR819" s="397">
        <f>+AR820+AR839</f>
        <v>0</v>
      </c>
      <c r="AS819" s="397">
        <f t="shared" si="540"/>
        <v>0</v>
      </c>
      <c r="AT819" s="397"/>
      <c r="AU819" s="397"/>
      <c r="AV819" s="397"/>
      <c r="AW819" s="397"/>
      <c r="AX819" s="397"/>
      <c r="AY819" s="397"/>
      <c r="AZ819" s="397"/>
      <c r="BA819" s="397"/>
    </row>
    <row r="820" spans="1:53" ht="24.75" hidden="1">
      <c r="A820" s="271"/>
      <c r="B820" s="78" t="str">
        <f t="shared" si="569"/>
        <v>371350005300531</v>
      </c>
      <c r="C820" s="400">
        <v>2023</v>
      </c>
      <c r="D820" s="400">
        <v>20</v>
      </c>
      <c r="E820" s="400">
        <v>3</v>
      </c>
      <c r="F820" s="400">
        <v>7</v>
      </c>
      <c r="G820" s="400">
        <v>13</v>
      </c>
      <c r="H820" s="400">
        <v>5000</v>
      </c>
      <c r="I820" s="400">
        <v>5300</v>
      </c>
      <c r="J820" s="400">
        <v>531</v>
      </c>
      <c r="K820" s="401"/>
      <c r="L820" s="401"/>
      <c r="M820" s="402" t="s">
        <v>347</v>
      </c>
      <c r="N820" s="403">
        <f>SUM(N821:N838)</f>
        <v>0</v>
      </c>
      <c r="O820" s="403">
        <f>SUM(O821:O838)</f>
        <v>0</v>
      </c>
      <c r="P820" s="403">
        <f t="shared" si="557"/>
        <v>0</v>
      </c>
      <c r="Q820" s="450" t="s">
        <v>45</v>
      </c>
      <c r="R820" s="451"/>
      <c r="S820" s="451"/>
      <c r="T820" s="403">
        <f>SUM(T821:T838)</f>
        <v>0</v>
      </c>
      <c r="U820" s="403">
        <f t="shared" ref="U820:AC820" si="580">SUM(U821:U838)</f>
        <v>0</v>
      </c>
      <c r="V820" s="403">
        <f t="shared" si="580"/>
        <v>0</v>
      </c>
      <c r="W820" s="403">
        <f t="shared" si="580"/>
        <v>0</v>
      </c>
      <c r="X820" s="403">
        <f t="shared" si="580"/>
        <v>0</v>
      </c>
      <c r="Y820" s="403">
        <f t="shared" si="580"/>
        <v>0</v>
      </c>
      <c r="Z820" s="403">
        <f t="shared" si="580"/>
        <v>0</v>
      </c>
      <c r="AA820" s="403">
        <f t="shared" si="580"/>
        <v>0</v>
      </c>
      <c r="AB820" s="403">
        <f t="shared" si="580"/>
        <v>0</v>
      </c>
      <c r="AC820" s="403">
        <f t="shared" si="580"/>
        <v>0</v>
      </c>
      <c r="AD820" s="403">
        <f t="shared" ref="AD820:AD883" si="581">+AC820+AB820</f>
        <v>0</v>
      </c>
      <c r="AE820" s="403">
        <f>SUM(AE821:AE838)</f>
        <v>0</v>
      </c>
      <c r="AF820" s="403">
        <f>SUM(AF821:AF838)</f>
        <v>0</v>
      </c>
      <c r="AG820" s="403">
        <f t="shared" ref="AG820:AG883" si="582">+AF820+AE820</f>
        <v>0</v>
      </c>
      <c r="AH820" s="403">
        <f>SUM(AH821:AH838)</f>
        <v>0</v>
      </c>
      <c r="AI820" s="403">
        <f>SUM(AI821:AI838)</f>
        <v>0</v>
      </c>
      <c r="AJ820" s="403">
        <f t="shared" ref="AJ820:AJ883" si="583">+AI820+AH820</f>
        <v>0</v>
      </c>
      <c r="AK820" s="403">
        <f>SUM(AK821:AK838)</f>
        <v>0</v>
      </c>
      <c r="AL820" s="403">
        <f>SUM(AL821:AL838)</f>
        <v>0</v>
      </c>
      <c r="AM820" s="403">
        <f t="shared" ref="AM820:AM883" si="584">+AL820+AK820</f>
        <v>0</v>
      </c>
      <c r="AN820" s="403">
        <f>SUM(AN821:AN838)</f>
        <v>0</v>
      </c>
      <c r="AO820" s="403">
        <f>SUM(AO821:AO838)</f>
        <v>0</v>
      </c>
      <c r="AP820" s="403">
        <f t="shared" ref="AP820:AP883" si="585">+AO820+AN820</f>
        <v>0</v>
      </c>
      <c r="AQ820" s="403">
        <f>SUM(AQ821:AQ838)</f>
        <v>0</v>
      </c>
      <c r="AR820" s="403">
        <f>SUM(AR821:AR838)</f>
        <v>0</v>
      </c>
      <c r="AS820" s="403">
        <f t="shared" ref="AS820:AS883" si="586">+AR820+AQ820</f>
        <v>0</v>
      </c>
      <c r="AT820" s="403"/>
      <c r="AU820" s="403"/>
      <c r="AV820" s="403"/>
      <c r="AW820" s="403"/>
      <c r="AX820" s="403"/>
      <c r="AY820" s="403"/>
      <c r="AZ820" s="403"/>
      <c r="BA820" s="403"/>
    </row>
    <row r="821" spans="1:53" ht="24.75" hidden="1">
      <c r="A821" s="271"/>
      <c r="B821" s="78" t="str">
        <f t="shared" si="569"/>
        <v>3713500053005311</v>
      </c>
      <c r="C821" s="406">
        <v>2023</v>
      </c>
      <c r="D821" s="406">
        <v>20</v>
      </c>
      <c r="E821" s="406">
        <v>3</v>
      </c>
      <c r="F821" s="406">
        <v>7</v>
      </c>
      <c r="G821" s="406">
        <v>13</v>
      </c>
      <c r="H821" s="406">
        <v>5000</v>
      </c>
      <c r="I821" s="406">
        <v>5300</v>
      </c>
      <c r="J821" s="406">
        <v>531</v>
      </c>
      <c r="K821" s="407">
        <v>1</v>
      </c>
      <c r="L821" s="407"/>
      <c r="M821" s="408" t="s">
        <v>611</v>
      </c>
      <c r="N821" s="409">
        <f>IFERROR(VLOOKUP($B821,[5]OAX!$B$51:$S$1085,13,0),0)</f>
        <v>0</v>
      </c>
      <c r="O821" s="409">
        <f>IFERROR(VLOOKUP($B821,[5]OAX!$B$51:$S$1085,14,0),0)</f>
        <v>0</v>
      </c>
      <c r="P821" s="409">
        <f t="shared" si="557"/>
        <v>0</v>
      </c>
      <c r="Q821" s="175" t="s">
        <v>59</v>
      </c>
      <c r="R821" s="411">
        <f>IFERROR(VLOOKUP($B821,[5]OAX!$B$51:$S$1085,17,0),0)</f>
        <v>0</v>
      </c>
      <c r="S821" s="411">
        <f>IFERROR(VLOOKUP($B821,[5]OAX!$B$51:$S$1085,18,0),0)</f>
        <v>0</v>
      </c>
      <c r="T821" s="409">
        <v>0</v>
      </c>
      <c r="U821" s="409">
        <v>0</v>
      </c>
      <c r="V821" s="409">
        <v>0</v>
      </c>
      <c r="W821" s="409">
        <v>0</v>
      </c>
      <c r="X821" s="409">
        <v>0</v>
      </c>
      <c r="Y821" s="409">
        <v>0</v>
      </c>
      <c r="Z821" s="409">
        <v>0</v>
      </c>
      <c r="AA821" s="409">
        <v>0</v>
      </c>
      <c r="AB821" s="409">
        <f t="shared" ref="AB821:AC838" si="587">N821+T821-X821</f>
        <v>0</v>
      </c>
      <c r="AC821" s="409">
        <f t="shared" si="587"/>
        <v>0</v>
      </c>
      <c r="AD821" s="409">
        <f t="shared" si="581"/>
        <v>0</v>
      </c>
      <c r="AE821" s="409">
        <v>0</v>
      </c>
      <c r="AF821" s="409">
        <v>0</v>
      </c>
      <c r="AG821" s="409">
        <f t="shared" si="582"/>
        <v>0</v>
      </c>
      <c r="AH821" s="409">
        <v>0</v>
      </c>
      <c r="AI821" s="409">
        <v>0</v>
      </c>
      <c r="AJ821" s="409">
        <f t="shared" si="583"/>
        <v>0</v>
      </c>
      <c r="AK821" s="409">
        <v>0</v>
      </c>
      <c r="AL821" s="409">
        <v>0</v>
      </c>
      <c r="AM821" s="409">
        <f t="shared" si="584"/>
        <v>0</v>
      </c>
      <c r="AN821" s="409">
        <v>0</v>
      </c>
      <c r="AO821" s="409">
        <v>0</v>
      </c>
      <c r="AP821" s="409">
        <f t="shared" si="585"/>
        <v>0</v>
      </c>
      <c r="AQ821" s="409">
        <f t="shared" ref="AQ821:AR838" si="588">AB821-AE821--AH821-AK821-AN821</f>
        <v>0</v>
      </c>
      <c r="AR821" s="409">
        <f t="shared" si="588"/>
        <v>0</v>
      </c>
      <c r="AS821" s="409">
        <f t="shared" si="586"/>
        <v>0</v>
      </c>
      <c r="AT821" s="409">
        <f t="shared" ref="AT821:AU838" si="589">R821+V821-Z821</f>
        <v>0</v>
      </c>
      <c r="AU821" s="409">
        <f t="shared" si="589"/>
        <v>0</v>
      </c>
      <c r="AV821" s="409">
        <v>0</v>
      </c>
      <c r="AW821" s="409">
        <v>0</v>
      </c>
      <c r="AX821" s="409">
        <v>0</v>
      </c>
      <c r="AY821" s="409">
        <v>0</v>
      </c>
      <c r="AZ821" s="409">
        <f t="shared" si="544"/>
        <v>0</v>
      </c>
      <c r="BA821" s="409">
        <f t="shared" si="544"/>
        <v>0</v>
      </c>
    </row>
    <row r="822" spans="1:53" ht="24.75" hidden="1">
      <c r="A822" s="271"/>
      <c r="B822" s="78" t="str">
        <f t="shared" si="569"/>
        <v>3713500053005312</v>
      </c>
      <c r="C822" s="406">
        <v>2023</v>
      </c>
      <c r="D822" s="406">
        <v>20</v>
      </c>
      <c r="E822" s="406">
        <v>3</v>
      </c>
      <c r="F822" s="406">
        <v>7</v>
      </c>
      <c r="G822" s="406">
        <v>13</v>
      </c>
      <c r="H822" s="406">
        <v>5000</v>
      </c>
      <c r="I822" s="406">
        <v>5300</v>
      </c>
      <c r="J822" s="406">
        <v>531</v>
      </c>
      <c r="K822" s="407">
        <v>2</v>
      </c>
      <c r="L822" s="407"/>
      <c r="M822" s="408" t="s">
        <v>612</v>
      </c>
      <c r="N822" s="409">
        <f>IFERROR(VLOOKUP($B822,[5]OAX!$B$51:$S$1085,13,0),0)</f>
        <v>0</v>
      </c>
      <c r="O822" s="409">
        <f>IFERROR(VLOOKUP($B822,[5]OAX!$B$51:$S$1085,14,0),0)</f>
        <v>0</v>
      </c>
      <c r="P822" s="409">
        <f t="shared" si="557"/>
        <v>0</v>
      </c>
      <c r="Q822" s="175" t="s">
        <v>59</v>
      </c>
      <c r="R822" s="411">
        <f>IFERROR(VLOOKUP($B822,[5]OAX!$B$51:$S$1085,17,0),0)</f>
        <v>0</v>
      </c>
      <c r="S822" s="411">
        <f>IFERROR(VLOOKUP($B822,[5]OAX!$B$51:$S$1085,18,0),0)</f>
        <v>0</v>
      </c>
      <c r="T822" s="409">
        <v>0</v>
      </c>
      <c r="U822" s="409">
        <v>0</v>
      </c>
      <c r="V822" s="409">
        <v>0</v>
      </c>
      <c r="W822" s="409">
        <v>0</v>
      </c>
      <c r="X822" s="409">
        <v>0</v>
      </c>
      <c r="Y822" s="409">
        <v>0</v>
      </c>
      <c r="Z822" s="409">
        <v>0</v>
      </c>
      <c r="AA822" s="409">
        <v>0</v>
      </c>
      <c r="AB822" s="409">
        <f t="shared" si="587"/>
        <v>0</v>
      </c>
      <c r="AC822" s="409">
        <f t="shared" si="587"/>
        <v>0</v>
      </c>
      <c r="AD822" s="409">
        <f t="shared" si="581"/>
        <v>0</v>
      </c>
      <c r="AE822" s="409">
        <v>0</v>
      </c>
      <c r="AF822" s="409">
        <v>0</v>
      </c>
      <c r="AG822" s="409">
        <f t="shared" si="582"/>
        <v>0</v>
      </c>
      <c r="AH822" s="409">
        <v>0</v>
      </c>
      <c r="AI822" s="409">
        <v>0</v>
      </c>
      <c r="AJ822" s="409">
        <f t="shared" si="583"/>
        <v>0</v>
      </c>
      <c r="AK822" s="409">
        <v>0</v>
      </c>
      <c r="AL822" s="409">
        <v>0</v>
      </c>
      <c r="AM822" s="409">
        <f t="shared" si="584"/>
        <v>0</v>
      </c>
      <c r="AN822" s="409">
        <v>0</v>
      </c>
      <c r="AO822" s="409">
        <v>0</v>
      </c>
      <c r="AP822" s="409">
        <f t="shared" si="585"/>
        <v>0</v>
      </c>
      <c r="AQ822" s="409">
        <f t="shared" si="588"/>
        <v>0</v>
      </c>
      <c r="AR822" s="409">
        <f t="shared" si="588"/>
        <v>0</v>
      </c>
      <c r="AS822" s="409">
        <f t="shared" si="586"/>
        <v>0</v>
      </c>
      <c r="AT822" s="409">
        <f t="shared" si="589"/>
        <v>0</v>
      </c>
      <c r="AU822" s="409">
        <f t="shared" si="589"/>
        <v>0</v>
      </c>
      <c r="AV822" s="409">
        <v>0</v>
      </c>
      <c r="AW822" s="409">
        <v>0</v>
      </c>
      <c r="AX822" s="409">
        <v>0</v>
      </c>
      <c r="AY822" s="409">
        <v>0</v>
      </c>
      <c r="AZ822" s="409">
        <f t="shared" si="544"/>
        <v>0</v>
      </c>
      <c r="BA822" s="409">
        <f t="shared" si="544"/>
        <v>0</v>
      </c>
    </row>
    <row r="823" spans="1:53" ht="24.75" hidden="1">
      <c r="A823" s="271"/>
      <c r="B823" s="78" t="str">
        <f t="shared" si="569"/>
        <v>3713500053005313</v>
      </c>
      <c r="C823" s="406">
        <v>2023</v>
      </c>
      <c r="D823" s="406">
        <v>20</v>
      </c>
      <c r="E823" s="406">
        <v>3</v>
      </c>
      <c r="F823" s="406">
        <v>7</v>
      </c>
      <c r="G823" s="406">
        <v>13</v>
      </c>
      <c r="H823" s="406">
        <v>5000</v>
      </c>
      <c r="I823" s="406">
        <v>5300</v>
      </c>
      <c r="J823" s="406">
        <v>531</v>
      </c>
      <c r="K823" s="407">
        <v>3</v>
      </c>
      <c r="L823" s="407"/>
      <c r="M823" s="408" t="s">
        <v>613</v>
      </c>
      <c r="N823" s="409">
        <f>IFERROR(VLOOKUP($B823,[5]OAX!$B$51:$S$1085,13,0),0)</f>
        <v>0</v>
      </c>
      <c r="O823" s="409">
        <f>IFERROR(VLOOKUP($B823,[5]OAX!$B$51:$S$1085,14,0),0)</f>
        <v>0</v>
      </c>
      <c r="P823" s="409">
        <f t="shared" si="557"/>
        <v>0</v>
      </c>
      <c r="Q823" s="175" t="s">
        <v>59</v>
      </c>
      <c r="R823" s="411">
        <f>IFERROR(VLOOKUP($B823,[5]OAX!$B$51:$S$1085,17,0),0)</f>
        <v>0</v>
      </c>
      <c r="S823" s="411">
        <f>IFERROR(VLOOKUP($B823,[5]OAX!$B$51:$S$1085,18,0),0)</f>
        <v>0</v>
      </c>
      <c r="T823" s="409">
        <v>0</v>
      </c>
      <c r="U823" s="409">
        <v>0</v>
      </c>
      <c r="V823" s="409">
        <v>0</v>
      </c>
      <c r="W823" s="409">
        <v>0</v>
      </c>
      <c r="X823" s="409">
        <v>0</v>
      </c>
      <c r="Y823" s="409">
        <v>0</v>
      </c>
      <c r="Z823" s="409">
        <v>0</v>
      </c>
      <c r="AA823" s="409">
        <v>0</v>
      </c>
      <c r="AB823" s="409">
        <f t="shared" si="587"/>
        <v>0</v>
      </c>
      <c r="AC823" s="409">
        <f t="shared" si="587"/>
        <v>0</v>
      </c>
      <c r="AD823" s="409">
        <f t="shared" si="581"/>
        <v>0</v>
      </c>
      <c r="AE823" s="409">
        <v>0</v>
      </c>
      <c r="AF823" s="409">
        <v>0</v>
      </c>
      <c r="AG823" s="409">
        <f t="shared" si="582"/>
        <v>0</v>
      </c>
      <c r="AH823" s="409">
        <v>0</v>
      </c>
      <c r="AI823" s="409">
        <v>0</v>
      </c>
      <c r="AJ823" s="409">
        <f t="shared" si="583"/>
        <v>0</v>
      </c>
      <c r="AK823" s="409">
        <v>0</v>
      </c>
      <c r="AL823" s="409">
        <v>0</v>
      </c>
      <c r="AM823" s="409">
        <f t="shared" si="584"/>
        <v>0</v>
      </c>
      <c r="AN823" s="409">
        <v>0</v>
      </c>
      <c r="AO823" s="409">
        <v>0</v>
      </c>
      <c r="AP823" s="409">
        <f t="shared" si="585"/>
        <v>0</v>
      </c>
      <c r="AQ823" s="409">
        <f t="shared" si="588"/>
        <v>0</v>
      </c>
      <c r="AR823" s="409">
        <f t="shared" si="588"/>
        <v>0</v>
      </c>
      <c r="AS823" s="409">
        <f t="shared" si="586"/>
        <v>0</v>
      </c>
      <c r="AT823" s="409">
        <f t="shared" si="589"/>
        <v>0</v>
      </c>
      <c r="AU823" s="409">
        <f t="shared" si="589"/>
        <v>0</v>
      </c>
      <c r="AV823" s="409">
        <v>0</v>
      </c>
      <c r="AW823" s="409">
        <v>0</v>
      </c>
      <c r="AX823" s="409">
        <v>0</v>
      </c>
      <c r="AY823" s="409">
        <v>0</v>
      </c>
      <c r="AZ823" s="409">
        <f t="shared" si="544"/>
        <v>0</v>
      </c>
      <c r="BA823" s="409">
        <f t="shared" si="544"/>
        <v>0</v>
      </c>
    </row>
    <row r="824" spans="1:53" ht="24.75" hidden="1">
      <c r="A824" s="271"/>
      <c r="B824" s="78" t="str">
        <f t="shared" si="569"/>
        <v>3713500053005314</v>
      </c>
      <c r="C824" s="406">
        <v>2023</v>
      </c>
      <c r="D824" s="406">
        <v>20</v>
      </c>
      <c r="E824" s="406">
        <v>3</v>
      </c>
      <c r="F824" s="406">
        <v>7</v>
      </c>
      <c r="G824" s="406">
        <v>13</v>
      </c>
      <c r="H824" s="406">
        <v>5000</v>
      </c>
      <c r="I824" s="406">
        <v>5300</v>
      </c>
      <c r="J824" s="406">
        <v>531</v>
      </c>
      <c r="K824" s="407">
        <v>4</v>
      </c>
      <c r="L824" s="407"/>
      <c r="M824" s="408" t="s">
        <v>614</v>
      </c>
      <c r="N824" s="409">
        <f>IFERROR(VLOOKUP($B824,[5]OAX!$B$51:$S$1085,13,0),0)</f>
        <v>0</v>
      </c>
      <c r="O824" s="409">
        <f>IFERROR(VLOOKUP($B824,[5]OAX!$B$51:$S$1085,14,0),0)</f>
        <v>0</v>
      </c>
      <c r="P824" s="409">
        <f t="shared" si="557"/>
        <v>0</v>
      </c>
      <c r="Q824" s="175" t="s">
        <v>59</v>
      </c>
      <c r="R824" s="411">
        <f>IFERROR(VLOOKUP($B824,[5]OAX!$B$51:$S$1085,17,0),0)</f>
        <v>0</v>
      </c>
      <c r="S824" s="411">
        <f>IFERROR(VLOOKUP($B824,[5]OAX!$B$51:$S$1085,18,0),0)</f>
        <v>0</v>
      </c>
      <c r="T824" s="409">
        <v>0</v>
      </c>
      <c r="U824" s="409">
        <v>0</v>
      </c>
      <c r="V824" s="409">
        <v>0</v>
      </c>
      <c r="W824" s="409">
        <v>0</v>
      </c>
      <c r="X824" s="409">
        <v>0</v>
      </c>
      <c r="Y824" s="409">
        <v>0</v>
      </c>
      <c r="Z824" s="409">
        <v>0</v>
      </c>
      <c r="AA824" s="409">
        <v>0</v>
      </c>
      <c r="AB824" s="409">
        <f t="shared" si="587"/>
        <v>0</v>
      </c>
      <c r="AC824" s="409">
        <f t="shared" si="587"/>
        <v>0</v>
      </c>
      <c r="AD824" s="409">
        <f t="shared" si="581"/>
        <v>0</v>
      </c>
      <c r="AE824" s="409">
        <v>0</v>
      </c>
      <c r="AF824" s="409">
        <v>0</v>
      </c>
      <c r="AG824" s="409">
        <f t="shared" si="582"/>
        <v>0</v>
      </c>
      <c r="AH824" s="409">
        <v>0</v>
      </c>
      <c r="AI824" s="409">
        <v>0</v>
      </c>
      <c r="AJ824" s="409">
        <f t="shared" si="583"/>
        <v>0</v>
      </c>
      <c r="AK824" s="409">
        <v>0</v>
      </c>
      <c r="AL824" s="409">
        <v>0</v>
      </c>
      <c r="AM824" s="409">
        <f t="shared" si="584"/>
        <v>0</v>
      </c>
      <c r="AN824" s="409">
        <v>0</v>
      </c>
      <c r="AO824" s="409">
        <v>0</v>
      </c>
      <c r="AP824" s="409">
        <f t="shared" si="585"/>
        <v>0</v>
      </c>
      <c r="AQ824" s="409">
        <f t="shared" si="588"/>
        <v>0</v>
      </c>
      <c r="AR824" s="409">
        <f t="shared" si="588"/>
        <v>0</v>
      </c>
      <c r="AS824" s="409">
        <f t="shared" si="586"/>
        <v>0</v>
      </c>
      <c r="AT824" s="409">
        <f t="shared" si="589"/>
        <v>0</v>
      </c>
      <c r="AU824" s="409">
        <f t="shared" si="589"/>
        <v>0</v>
      </c>
      <c r="AV824" s="409">
        <v>0</v>
      </c>
      <c r="AW824" s="409">
        <v>0</v>
      </c>
      <c r="AX824" s="409">
        <v>0</v>
      </c>
      <c r="AY824" s="409">
        <v>0</v>
      </c>
      <c r="AZ824" s="409">
        <f t="shared" si="544"/>
        <v>0</v>
      </c>
      <c r="BA824" s="409">
        <f t="shared" si="544"/>
        <v>0</v>
      </c>
    </row>
    <row r="825" spans="1:53" ht="24.75" hidden="1">
      <c r="A825" s="271"/>
      <c r="B825" s="78" t="str">
        <f t="shared" si="569"/>
        <v>3713500053005315</v>
      </c>
      <c r="C825" s="406">
        <v>2023</v>
      </c>
      <c r="D825" s="406">
        <v>20</v>
      </c>
      <c r="E825" s="406">
        <v>3</v>
      </c>
      <c r="F825" s="406">
        <v>7</v>
      </c>
      <c r="G825" s="406">
        <v>13</v>
      </c>
      <c r="H825" s="406">
        <v>5000</v>
      </c>
      <c r="I825" s="406">
        <v>5300</v>
      </c>
      <c r="J825" s="406">
        <v>531</v>
      </c>
      <c r="K825" s="407">
        <v>5</v>
      </c>
      <c r="L825" s="407"/>
      <c r="M825" s="408" t="s">
        <v>615</v>
      </c>
      <c r="N825" s="409">
        <f>IFERROR(VLOOKUP($B825,[5]OAX!$B$51:$S$1085,13,0),0)</f>
        <v>0</v>
      </c>
      <c r="O825" s="409">
        <f>IFERROR(VLOOKUP($B825,[5]OAX!$B$51:$S$1085,14,0),0)</f>
        <v>0</v>
      </c>
      <c r="P825" s="409">
        <f t="shared" si="557"/>
        <v>0</v>
      </c>
      <c r="Q825" s="175" t="s">
        <v>59</v>
      </c>
      <c r="R825" s="411">
        <f>IFERROR(VLOOKUP($B825,[5]OAX!$B$51:$S$1085,17,0),0)</f>
        <v>0</v>
      </c>
      <c r="S825" s="411">
        <f>IFERROR(VLOOKUP($B825,[5]OAX!$B$51:$S$1085,18,0),0)</f>
        <v>0</v>
      </c>
      <c r="T825" s="409">
        <v>0</v>
      </c>
      <c r="U825" s="409">
        <v>0</v>
      </c>
      <c r="V825" s="409">
        <v>0</v>
      </c>
      <c r="W825" s="409">
        <v>0</v>
      </c>
      <c r="X825" s="409">
        <v>0</v>
      </c>
      <c r="Y825" s="409">
        <v>0</v>
      </c>
      <c r="Z825" s="409">
        <v>0</v>
      </c>
      <c r="AA825" s="409">
        <v>0</v>
      </c>
      <c r="AB825" s="409">
        <f t="shared" si="587"/>
        <v>0</v>
      </c>
      <c r="AC825" s="409">
        <f t="shared" si="587"/>
        <v>0</v>
      </c>
      <c r="AD825" s="409">
        <f t="shared" si="581"/>
        <v>0</v>
      </c>
      <c r="AE825" s="409">
        <v>0</v>
      </c>
      <c r="AF825" s="409">
        <v>0</v>
      </c>
      <c r="AG825" s="409">
        <f t="shared" si="582"/>
        <v>0</v>
      </c>
      <c r="AH825" s="409">
        <v>0</v>
      </c>
      <c r="AI825" s="409">
        <v>0</v>
      </c>
      <c r="AJ825" s="409">
        <f t="shared" si="583"/>
        <v>0</v>
      </c>
      <c r="AK825" s="409">
        <v>0</v>
      </c>
      <c r="AL825" s="409">
        <v>0</v>
      </c>
      <c r="AM825" s="409">
        <f t="shared" si="584"/>
        <v>0</v>
      </c>
      <c r="AN825" s="409">
        <v>0</v>
      </c>
      <c r="AO825" s="409">
        <v>0</v>
      </c>
      <c r="AP825" s="409">
        <f t="shared" si="585"/>
        <v>0</v>
      </c>
      <c r="AQ825" s="409">
        <f t="shared" si="588"/>
        <v>0</v>
      </c>
      <c r="AR825" s="409">
        <f t="shared" si="588"/>
        <v>0</v>
      </c>
      <c r="AS825" s="409">
        <f t="shared" si="586"/>
        <v>0</v>
      </c>
      <c r="AT825" s="409">
        <f t="shared" si="589"/>
        <v>0</v>
      </c>
      <c r="AU825" s="409">
        <f t="shared" si="589"/>
        <v>0</v>
      </c>
      <c r="AV825" s="409">
        <v>0</v>
      </c>
      <c r="AW825" s="409">
        <v>0</v>
      </c>
      <c r="AX825" s="409">
        <v>0</v>
      </c>
      <c r="AY825" s="409">
        <v>0</v>
      </c>
      <c r="AZ825" s="409">
        <f t="shared" si="544"/>
        <v>0</v>
      </c>
      <c r="BA825" s="409">
        <f t="shared" si="544"/>
        <v>0</v>
      </c>
    </row>
    <row r="826" spans="1:53" ht="24.75" hidden="1">
      <c r="A826" s="271"/>
      <c r="B826" s="78" t="str">
        <f t="shared" si="569"/>
        <v>3713500053005316</v>
      </c>
      <c r="C826" s="406">
        <v>2023</v>
      </c>
      <c r="D826" s="406">
        <v>20</v>
      </c>
      <c r="E826" s="406">
        <v>3</v>
      </c>
      <c r="F826" s="406">
        <v>7</v>
      </c>
      <c r="G826" s="406">
        <v>13</v>
      </c>
      <c r="H826" s="406">
        <v>5000</v>
      </c>
      <c r="I826" s="406">
        <v>5300</v>
      </c>
      <c r="J826" s="406">
        <v>531</v>
      </c>
      <c r="K826" s="407">
        <v>6</v>
      </c>
      <c r="L826" s="407"/>
      <c r="M826" s="408" t="s">
        <v>616</v>
      </c>
      <c r="N826" s="409">
        <f>IFERROR(VLOOKUP($B826,[5]OAX!$B$51:$S$1085,13,0),0)</f>
        <v>0</v>
      </c>
      <c r="O826" s="409">
        <f>IFERROR(VLOOKUP($B826,[5]OAX!$B$51:$S$1085,14,0),0)</f>
        <v>0</v>
      </c>
      <c r="P826" s="409">
        <f t="shared" si="557"/>
        <v>0</v>
      </c>
      <c r="Q826" s="175" t="s">
        <v>59</v>
      </c>
      <c r="R826" s="411">
        <f>IFERROR(VLOOKUP($B826,[5]OAX!$B$51:$S$1085,17,0),0)</f>
        <v>0</v>
      </c>
      <c r="S826" s="411">
        <f>IFERROR(VLOOKUP($B826,[5]OAX!$B$51:$S$1085,18,0),0)</f>
        <v>0</v>
      </c>
      <c r="T826" s="409">
        <v>0</v>
      </c>
      <c r="U826" s="409">
        <v>0</v>
      </c>
      <c r="V826" s="409">
        <v>0</v>
      </c>
      <c r="W826" s="409">
        <v>0</v>
      </c>
      <c r="X826" s="409">
        <v>0</v>
      </c>
      <c r="Y826" s="409">
        <v>0</v>
      </c>
      <c r="Z826" s="409">
        <v>0</v>
      </c>
      <c r="AA826" s="409">
        <v>0</v>
      </c>
      <c r="AB826" s="409">
        <f t="shared" si="587"/>
        <v>0</v>
      </c>
      <c r="AC826" s="409">
        <f t="shared" si="587"/>
        <v>0</v>
      </c>
      <c r="AD826" s="409">
        <f t="shared" si="581"/>
        <v>0</v>
      </c>
      <c r="AE826" s="409">
        <v>0</v>
      </c>
      <c r="AF826" s="409">
        <v>0</v>
      </c>
      <c r="AG826" s="409">
        <f t="shared" si="582"/>
        <v>0</v>
      </c>
      <c r="AH826" s="409">
        <v>0</v>
      </c>
      <c r="AI826" s="409">
        <v>0</v>
      </c>
      <c r="AJ826" s="409">
        <f t="shared" si="583"/>
        <v>0</v>
      </c>
      <c r="AK826" s="409">
        <v>0</v>
      </c>
      <c r="AL826" s="409">
        <v>0</v>
      </c>
      <c r="AM826" s="409">
        <f t="shared" si="584"/>
        <v>0</v>
      </c>
      <c r="AN826" s="409">
        <v>0</v>
      </c>
      <c r="AO826" s="409">
        <v>0</v>
      </c>
      <c r="AP826" s="409">
        <f t="shared" si="585"/>
        <v>0</v>
      </c>
      <c r="AQ826" s="409">
        <f t="shared" si="588"/>
        <v>0</v>
      </c>
      <c r="AR826" s="409">
        <f t="shared" si="588"/>
        <v>0</v>
      </c>
      <c r="AS826" s="409">
        <f t="shared" si="586"/>
        <v>0</v>
      </c>
      <c r="AT826" s="409">
        <f t="shared" si="589"/>
        <v>0</v>
      </c>
      <c r="AU826" s="409">
        <f t="shared" si="589"/>
        <v>0</v>
      </c>
      <c r="AV826" s="409">
        <v>0</v>
      </c>
      <c r="AW826" s="409">
        <v>0</v>
      </c>
      <c r="AX826" s="409">
        <v>0</v>
      </c>
      <c r="AY826" s="409">
        <v>0</v>
      </c>
      <c r="AZ826" s="409">
        <f t="shared" si="544"/>
        <v>0</v>
      </c>
      <c r="BA826" s="409">
        <f t="shared" si="544"/>
        <v>0</v>
      </c>
    </row>
    <row r="827" spans="1:53" ht="24.75" hidden="1">
      <c r="A827" s="271"/>
      <c r="B827" s="78" t="str">
        <f t="shared" si="569"/>
        <v>3713500053005317</v>
      </c>
      <c r="C827" s="406">
        <v>2023</v>
      </c>
      <c r="D827" s="406">
        <v>20</v>
      </c>
      <c r="E827" s="406">
        <v>3</v>
      </c>
      <c r="F827" s="406">
        <v>7</v>
      </c>
      <c r="G827" s="406">
        <v>13</v>
      </c>
      <c r="H827" s="406">
        <v>5000</v>
      </c>
      <c r="I827" s="406">
        <v>5300</v>
      </c>
      <c r="J827" s="406">
        <v>531</v>
      </c>
      <c r="K827" s="407">
        <v>7</v>
      </c>
      <c r="L827" s="407"/>
      <c r="M827" s="408" t="s">
        <v>617</v>
      </c>
      <c r="N827" s="409">
        <f>IFERROR(VLOOKUP($B827,[5]OAX!$B$51:$S$1085,13,0),0)</f>
        <v>0</v>
      </c>
      <c r="O827" s="409">
        <f>IFERROR(VLOOKUP($B827,[5]OAX!$B$51:$S$1085,14,0),0)</f>
        <v>0</v>
      </c>
      <c r="P827" s="409">
        <f t="shared" si="557"/>
        <v>0</v>
      </c>
      <c r="Q827" s="175" t="s">
        <v>59</v>
      </c>
      <c r="R827" s="411">
        <f>IFERROR(VLOOKUP($B827,[5]OAX!$B$51:$S$1085,17,0),0)</f>
        <v>0</v>
      </c>
      <c r="S827" s="411">
        <f>IFERROR(VLOOKUP($B827,[5]OAX!$B$51:$S$1085,18,0),0)</f>
        <v>0</v>
      </c>
      <c r="T827" s="409">
        <v>0</v>
      </c>
      <c r="U827" s="409">
        <v>0</v>
      </c>
      <c r="V827" s="409">
        <v>0</v>
      </c>
      <c r="W827" s="409">
        <v>0</v>
      </c>
      <c r="X827" s="409">
        <v>0</v>
      </c>
      <c r="Y827" s="409">
        <v>0</v>
      </c>
      <c r="Z827" s="409">
        <v>0</v>
      </c>
      <c r="AA827" s="409">
        <v>0</v>
      </c>
      <c r="AB827" s="409">
        <f t="shared" si="587"/>
        <v>0</v>
      </c>
      <c r="AC827" s="409">
        <f t="shared" si="587"/>
        <v>0</v>
      </c>
      <c r="AD827" s="409">
        <f t="shared" si="581"/>
        <v>0</v>
      </c>
      <c r="AE827" s="409">
        <v>0</v>
      </c>
      <c r="AF827" s="409">
        <v>0</v>
      </c>
      <c r="AG827" s="409">
        <f t="shared" si="582"/>
        <v>0</v>
      </c>
      <c r="AH827" s="409">
        <v>0</v>
      </c>
      <c r="AI827" s="409">
        <v>0</v>
      </c>
      <c r="AJ827" s="409">
        <f t="shared" si="583"/>
        <v>0</v>
      </c>
      <c r="AK827" s="409">
        <v>0</v>
      </c>
      <c r="AL827" s="409">
        <v>0</v>
      </c>
      <c r="AM827" s="409">
        <f t="shared" si="584"/>
        <v>0</v>
      </c>
      <c r="AN827" s="409">
        <v>0</v>
      </c>
      <c r="AO827" s="409">
        <v>0</v>
      </c>
      <c r="AP827" s="409">
        <f t="shared" si="585"/>
        <v>0</v>
      </c>
      <c r="AQ827" s="409">
        <f t="shared" si="588"/>
        <v>0</v>
      </c>
      <c r="AR827" s="409">
        <f t="shared" si="588"/>
        <v>0</v>
      </c>
      <c r="AS827" s="409">
        <f t="shared" si="586"/>
        <v>0</v>
      </c>
      <c r="AT827" s="409">
        <f t="shared" si="589"/>
        <v>0</v>
      </c>
      <c r="AU827" s="409">
        <f t="shared" si="589"/>
        <v>0</v>
      </c>
      <c r="AV827" s="409">
        <v>0</v>
      </c>
      <c r="AW827" s="409">
        <v>0</v>
      </c>
      <c r="AX827" s="409">
        <v>0</v>
      </c>
      <c r="AY827" s="409">
        <v>0</v>
      </c>
      <c r="AZ827" s="409">
        <f t="shared" ref="AZ827:BA890" si="590">AT827-AV827-AX827</f>
        <v>0</v>
      </c>
      <c r="BA827" s="409">
        <f t="shared" si="590"/>
        <v>0</v>
      </c>
    </row>
    <row r="828" spans="1:53" ht="24.75" hidden="1">
      <c r="A828" s="271"/>
      <c r="B828" s="78" t="str">
        <f t="shared" si="569"/>
        <v>3713500053005318</v>
      </c>
      <c r="C828" s="406">
        <v>2023</v>
      </c>
      <c r="D828" s="406">
        <v>20</v>
      </c>
      <c r="E828" s="406">
        <v>3</v>
      </c>
      <c r="F828" s="406">
        <v>7</v>
      </c>
      <c r="G828" s="406">
        <v>13</v>
      </c>
      <c r="H828" s="406">
        <v>5000</v>
      </c>
      <c r="I828" s="406">
        <v>5300</v>
      </c>
      <c r="J828" s="406">
        <v>531</v>
      </c>
      <c r="K828" s="407">
        <v>8</v>
      </c>
      <c r="L828" s="407"/>
      <c r="M828" s="408" t="s">
        <v>618</v>
      </c>
      <c r="N828" s="409">
        <f>IFERROR(VLOOKUP($B828,[5]OAX!$B$51:$S$1085,13,0),0)</f>
        <v>0</v>
      </c>
      <c r="O828" s="409">
        <f>IFERROR(VLOOKUP($B828,[5]OAX!$B$51:$S$1085,14,0),0)</f>
        <v>0</v>
      </c>
      <c r="P828" s="409">
        <f t="shared" si="557"/>
        <v>0</v>
      </c>
      <c r="Q828" s="175" t="s">
        <v>59</v>
      </c>
      <c r="R828" s="411">
        <f>IFERROR(VLOOKUP($B828,[5]OAX!$B$51:$S$1085,17,0),0)</f>
        <v>0</v>
      </c>
      <c r="S828" s="411">
        <f>IFERROR(VLOOKUP($B828,[5]OAX!$B$51:$S$1085,18,0),0)</f>
        <v>0</v>
      </c>
      <c r="T828" s="409">
        <v>0</v>
      </c>
      <c r="U828" s="409">
        <v>0</v>
      </c>
      <c r="V828" s="409">
        <v>0</v>
      </c>
      <c r="W828" s="409">
        <v>0</v>
      </c>
      <c r="X828" s="409">
        <v>0</v>
      </c>
      <c r="Y828" s="409">
        <v>0</v>
      </c>
      <c r="Z828" s="409">
        <v>0</v>
      </c>
      <c r="AA828" s="409">
        <v>0</v>
      </c>
      <c r="AB828" s="409">
        <f t="shared" si="587"/>
        <v>0</v>
      </c>
      <c r="AC828" s="409">
        <f t="shared" si="587"/>
        <v>0</v>
      </c>
      <c r="AD828" s="409">
        <f t="shared" si="581"/>
        <v>0</v>
      </c>
      <c r="AE828" s="409">
        <v>0</v>
      </c>
      <c r="AF828" s="409">
        <v>0</v>
      </c>
      <c r="AG828" s="409">
        <f t="shared" si="582"/>
        <v>0</v>
      </c>
      <c r="AH828" s="409">
        <v>0</v>
      </c>
      <c r="AI828" s="409">
        <v>0</v>
      </c>
      <c r="AJ828" s="409">
        <f t="shared" si="583"/>
        <v>0</v>
      </c>
      <c r="AK828" s="409">
        <v>0</v>
      </c>
      <c r="AL828" s="409">
        <v>0</v>
      </c>
      <c r="AM828" s="409">
        <f t="shared" si="584"/>
        <v>0</v>
      </c>
      <c r="AN828" s="409">
        <v>0</v>
      </c>
      <c r="AO828" s="409">
        <v>0</v>
      </c>
      <c r="AP828" s="409">
        <f t="shared" si="585"/>
        <v>0</v>
      </c>
      <c r="AQ828" s="409">
        <f t="shared" si="588"/>
        <v>0</v>
      </c>
      <c r="AR828" s="409">
        <f t="shared" si="588"/>
        <v>0</v>
      </c>
      <c r="AS828" s="409">
        <f t="shared" si="586"/>
        <v>0</v>
      </c>
      <c r="AT828" s="409">
        <f t="shared" si="589"/>
        <v>0</v>
      </c>
      <c r="AU828" s="409">
        <f t="shared" si="589"/>
        <v>0</v>
      </c>
      <c r="AV828" s="409">
        <v>0</v>
      </c>
      <c r="AW828" s="409">
        <v>0</v>
      </c>
      <c r="AX828" s="409">
        <v>0</v>
      </c>
      <c r="AY828" s="409">
        <v>0</v>
      </c>
      <c r="AZ828" s="409">
        <f t="shared" si="590"/>
        <v>0</v>
      </c>
      <c r="BA828" s="409">
        <f t="shared" si="590"/>
        <v>0</v>
      </c>
    </row>
    <row r="829" spans="1:53" ht="24.75" hidden="1">
      <c r="A829" s="271"/>
      <c r="B829" s="78" t="str">
        <f t="shared" si="569"/>
        <v>3713500053005319</v>
      </c>
      <c r="C829" s="406">
        <v>2023</v>
      </c>
      <c r="D829" s="406">
        <v>20</v>
      </c>
      <c r="E829" s="406">
        <v>3</v>
      </c>
      <c r="F829" s="406">
        <v>7</v>
      </c>
      <c r="G829" s="406">
        <v>13</v>
      </c>
      <c r="H829" s="406">
        <v>5000</v>
      </c>
      <c r="I829" s="406">
        <v>5300</v>
      </c>
      <c r="J829" s="406">
        <v>531</v>
      </c>
      <c r="K829" s="407">
        <v>9</v>
      </c>
      <c r="L829" s="407"/>
      <c r="M829" s="408" t="s">
        <v>619</v>
      </c>
      <c r="N829" s="409">
        <f>IFERROR(VLOOKUP($B829,[5]OAX!$B$51:$S$1085,13,0),0)</f>
        <v>0</v>
      </c>
      <c r="O829" s="409">
        <f>IFERROR(VLOOKUP($B829,[5]OAX!$B$51:$S$1085,14,0),0)</f>
        <v>0</v>
      </c>
      <c r="P829" s="409">
        <f t="shared" si="557"/>
        <v>0</v>
      </c>
      <c r="Q829" s="175" t="s">
        <v>59</v>
      </c>
      <c r="R829" s="411">
        <f>IFERROR(VLOOKUP($B829,[5]OAX!$B$51:$S$1085,17,0),0)</f>
        <v>0</v>
      </c>
      <c r="S829" s="411">
        <f>IFERROR(VLOOKUP($B829,[5]OAX!$B$51:$S$1085,18,0),0)</f>
        <v>0</v>
      </c>
      <c r="T829" s="409">
        <v>0</v>
      </c>
      <c r="U829" s="409">
        <v>0</v>
      </c>
      <c r="V829" s="409">
        <v>0</v>
      </c>
      <c r="W829" s="409">
        <v>0</v>
      </c>
      <c r="X829" s="409">
        <v>0</v>
      </c>
      <c r="Y829" s="409">
        <v>0</v>
      </c>
      <c r="Z829" s="409">
        <v>0</v>
      </c>
      <c r="AA829" s="409">
        <v>0</v>
      </c>
      <c r="AB829" s="409">
        <f t="shared" si="587"/>
        <v>0</v>
      </c>
      <c r="AC829" s="409">
        <f t="shared" si="587"/>
        <v>0</v>
      </c>
      <c r="AD829" s="409">
        <f t="shared" si="581"/>
        <v>0</v>
      </c>
      <c r="AE829" s="409">
        <v>0</v>
      </c>
      <c r="AF829" s="409">
        <v>0</v>
      </c>
      <c r="AG829" s="409">
        <f t="shared" si="582"/>
        <v>0</v>
      </c>
      <c r="AH829" s="409">
        <v>0</v>
      </c>
      <c r="AI829" s="409">
        <v>0</v>
      </c>
      <c r="AJ829" s="409">
        <f t="shared" si="583"/>
        <v>0</v>
      </c>
      <c r="AK829" s="409">
        <v>0</v>
      </c>
      <c r="AL829" s="409">
        <v>0</v>
      </c>
      <c r="AM829" s="409">
        <f t="shared" si="584"/>
        <v>0</v>
      </c>
      <c r="AN829" s="409">
        <v>0</v>
      </c>
      <c r="AO829" s="409">
        <v>0</v>
      </c>
      <c r="AP829" s="409">
        <f t="shared" si="585"/>
        <v>0</v>
      </c>
      <c r="AQ829" s="409">
        <f t="shared" si="588"/>
        <v>0</v>
      </c>
      <c r="AR829" s="409">
        <f t="shared" si="588"/>
        <v>0</v>
      </c>
      <c r="AS829" s="409">
        <f t="shared" si="586"/>
        <v>0</v>
      </c>
      <c r="AT829" s="409">
        <f t="shared" si="589"/>
        <v>0</v>
      </c>
      <c r="AU829" s="409">
        <f t="shared" si="589"/>
        <v>0</v>
      </c>
      <c r="AV829" s="409">
        <v>0</v>
      </c>
      <c r="AW829" s="409">
        <v>0</v>
      </c>
      <c r="AX829" s="409">
        <v>0</v>
      </c>
      <c r="AY829" s="409">
        <v>0</v>
      </c>
      <c r="AZ829" s="409">
        <f t="shared" si="590"/>
        <v>0</v>
      </c>
      <c r="BA829" s="409">
        <f t="shared" si="590"/>
        <v>0</v>
      </c>
    </row>
    <row r="830" spans="1:53" ht="24.75" hidden="1">
      <c r="A830" s="271"/>
      <c r="B830" s="78" t="str">
        <f t="shared" si="569"/>
        <v>37135000530053110</v>
      </c>
      <c r="C830" s="406">
        <v>2023</v>
      </c>
      <c r="D830" s="406">
        <v>20</v>
      </c>
      <c r="E830" s="406">
        <v>3</v>
      </c>
      <c r="F830" s="406">
        <v>7</v>
      </c>
      <c r="G830" s="406">
        <v>13</v>
      </c>
      <c r="H830" s="406">
        <v>5000</v>
      </c>
      <c r="I830" s="406">
        <v>5300</v>
      </c>
      <c r="J830" s="406">
        <v>531</v>
      </c>
      <c r="K830" s="407">
        <v>10</v>
      </c>
      <c r="L830" s="407"/>
      <c r="M830" s="408" t="s">
        <v>620</v>
      </c>
      <c r="N830" s="409">
        <f>IFERROR(VLOOKUP($B830,[5]OAX!$B$51:$S$1085,13,0),0)</f>
        <v>0</v>
      </c>
      <c r="O830" s="409">
        <f>IFERROR(VLOOKUP($B830,[5]OAX!$B$51:$S$1085,14,0),0)</f>
        <v>0</v>
      </c>
      <c r="P830" s="409">
        <f t="shared" si="557"/>
        <v>0</v>
      </c>
      <c r="Q830" s="175" t="s">
        <v>59</v>
      </c>
      <c r="R830" s="411">
        <f>IFERROR(VLOOKUP($B830,[5]OAX!$B$51:$S$1085,17,0),0)</f>
        <v>0</v>
      </c>
      <c r="S830" s="411">
        <f>IFERROR(VLOOKUP($B830,[5]OAX!$B$51:$S$1085,18,0),0)</f>
        <v>0</v>
      </c>
      <c r="T830" s="409">
        <v>0</v>
      </c>
      <c r="U830" s="409">
        <v>0</v>
      </c>
      <c r="V830" s="409">
        <v>0</v>
      </c>
      <c r="W830" s="409">
        <v>0</v>
      </c>
      <c r="X830" s="409">
        <v>0</v>
      </c>
      <c r="Y830" s="409">
        <v>0</v>
      </c>
      <c r="Z830" s="409">
        <v>0</v>
      </c>
      <c r="AA830" s="409">
        <v>0</v>
      </c>
      <c r="AB830" s="409">
        <f t="shared" si="587"/>
        <v>0</v>
      </c>
      <c r="AC830" s="409">
        <f t="shared" si="587"/>
        <v>0</v>
      </c>
      <c r="AD830" s="409">
        <f t="shared" si="581"/>
        <v>0</v>
      </c>
      <c r="AE830" s="409">
        <v>0</v>
      </c>
      <c r="AF830" s="409">
        <v>0</v>
      </c>
      <c r="AG830" s="409">
        <f t="shared" si="582"/>
        <v>0</v>
      </c>
      <c r="AH830" s="409">
        <v>0</v>
      </c>
      <c r="AI830" s="409">
        <v>0</v>
      </c>
      <c r="AJ830" s="409">
        <f t="shared" si="583"/>
        <v>0</v>
      </c>
      <c r="AK830" s="409">
        <v>0</v>
      </c>
      <c r="AL830" s="409">
        <v>0</v>
      </c>
      <c r="AM830" s="409">
        <f t="shared" si="584"/>
        <v>0</v>
      </c>
      <c r="AN830" s="409">
        <v>0</v>
      </c>
      <c r="AO830" s="409">
        <v>0</v>
      </c>
      <c r="AP830" s="409">
        <f t="shared" si="585"/>
        <v>0</v>
      </c>
      <c r="AQ830" s="409">
        <f t="shared" si="588"/>
        <v>0</v>
      </c>
      <c r="AR830" s="409">
        <f t="shared" si="588"/>
        <v>0</v>
      </c>
      <c r="AS830" s="409">
        <f t="shared" si="586"/>
        <v>0</v>
      </c>
      <c r="AT830" s="409">
        <f t="shared" si="589"/>
        <v>0</v>
      </c>
      <c r="AU830" s="409">
        <f t="shared" si="589"/>
        <v>0</v>
      </c>
      <c r="AV830" s="409">
        <v>0</v>
      </c>
      <c r="AW830" s="409">
        <v>0</v>
      </c>
      <c r="AX830" s="409">
        <v>0</v>
      </c>
      <c r="AY830" s="409">
        <v>0</v>
      </c>
      <c r="AZ830" s="409">
        <f t="shared" si="590"/>
        <v>0</v>
      </c>
      <c r="BA830" s="409">
        <f t="shared" si="590"/>
        <v>0</v>
      </c>
    </row>
    <row r="831" spans="1:53" ht="24.75" hidden="1">
      <c r="A831" s="271"/>
      <c r="B831" s="78" t="str">
        <f t="shared" si="569"/>
        <v>37135000530053111</v>
      </c>
      <c r="C831" s="406">
        <v>2023</v>
      </c>
      <c r="D831" s="406">
        <v>20</v>
      </c>
      <c r="E831" s="406">
        <v>3</v>
      </c>
      <c r="F831" s="406">
        <v>7</v>
      </c>
      <c r="G831" s="406">
        <v>13</v>
      </c>
      <c r="H831" s="406">
        <v>5000</v>
      </c>
      <c r="I831" s="406">
        <v>5300</v>
      </c>
      <c r="J831" s="406">
        <v>531</v>
      </c>
      <c r="K831" s="407">
        <v>11</v>
      </c>
      <c r="L831" s="407"/>
      <c r="M831" s="408" t="s">
        <v>563</v>
      </c>
      <c r="N831" s="409">
        <f>IFERROR(VLOOKUP($B831,[5]OAX!$B$51:$S$1085,13,0),0)</f>
        <v>0</v>
      </c>
      <c r="O831" s="409">
        <f>IFERROR(VLOOKUP($B831,[5]OAX!$B$51:$S$1085,14,0),0)</f>
        <v>0</v>
      </c>
      <c r="P831" s="409">
        <f t="shared" si="557"/>
        <v>0</v>
      </c>
      <c r="Q831" s="175" t="s">
        <v>59</v>
      </c>
      <c r="R831" s="411">
        <f>IFERROR(VLOOKUP($B831,[5]OAX!$B$51:$S$1085,17,0),0)</f>
        <v>0</v>
      </c>
      <c r="S831" s="411">
        <f>IFERROR(VLOOKUP($B831,[5]OAX!$B$51:$S$1085,18,0),0)</f>
        <v>0</v>
      </c>
      <c r="T831" s="409">
        <v>0</v>
      </c>
      <c r="U831" s="409">
        <v>0</v>
      </c>
      <c r="V831" s="409">
        <v>0</v>
      </c>
      <c r="W831" s="409">
        <v>0</v>
      </c>
      <c r="X831" s="409">
        <v>0</v>
      </c>
      <c r="Y831" s="409">
        <v>0</v>
      </c>
      <c r="Z831" s="409">
        <v>0</v>
      </c>
      <c r="AA831" s="409">
        <v>0</v>
      </c>
      <c r="AB831" s="409">
        <f t="shared" si="587"/>
        <v>0</v>
      </c>
      <c r="AC831" s="409">
        <f t="shared" si="587"/>
        <v>0</v>
      </c>
      <c r="AD831" s="409">
        <f t="shared" si="581"/>
        <v>0</v>
      </c>
      <c r="AE831" s="409">
        <v>0</v>
      </c>
      <c r="AF831" s="409">
        <v>0</v>
      </c>
      <c r="AG831" s="409">
        <f t="shared" si="582"/>
        <v>0</v>
      </c>
      <c r="AH831" s="409">
        <v>0</v>
      </c>
      <c r="AI831" s="409">
        <v>0</v>
      </c>
      <c r="AJ831" s="409">
        <f t="shared" si="583"/>
        <v>0</v>
      </c>
      <c r="AK831" s="409">
        <v>0</v>
      </c>
      <c r="AL831" s="409">
        <v>0</v>
      </c>
      <c r="AM831" s="409">
        <f t="shared" si="584"/>
        <v>0</v>
      </c>
      <c r="AN831" s="409">
        <v>0</v>
      </c>
      <c r="AO831" s="409">
        <v>0</v>
      </c>
      <c r="AP831" s="409">
        <f t="shared" si="585"/>
        <v>0</v>
      </c>
      <c r="AQ831" s="409">
        <f t="shared" si="588"/>
        <v>0</v>
      </c>
      <c r="AR831" s="409">
        <f t="shared" si="588"/>
        <v>0</v>
      </c>
      <c r="AS831" s="409">
        <f t="shared" si="586"/>
        <v>0</v>
      </c>
      <c r="AT831" s="409">
        <f t="shared" si="589"/>
        <v>0</v>
      </c>
      <c r="AU831" s="409">
        <f t="shared" si="589"/>
        <v>0</v>
      </c>
      <c r="AV831" s="409">
        <v>0</v>
      </c>
      <c r="AW831" s="409">
        <v>0</v>
      </c>
      <c r="AX831" s="409">
        <v>0</v>
      </c>
      <c r="AY831" s="409">
        <v>0</v>
      </c>
      <c r="AZ831" s="409">
        <f t="shared" si="590"/>
        <v>0</v>
      </c>
      <c r="BA831" s="409">
        <f t="shared" si="590"/>
        <v>0</v>
      </c>
    </row>
    <row r="832" spans="1:53" ht="24.75" hidden="1">
      <c r="A832" s="271"/>
      <c r="B832" s="78" t="str">
        <f t="shared" si="569"/>
        <v>37135000530053112</v>
      </c>
      <c r="C832" s="406">
        <v>2023</v>
      </c>
      <c r="D832" s="406">
        <v>20</v>
      </c>
      <c r="E832" s="406">
        <v>3</v>
      </c>
      <c r="F832" s="406">
        <v>7</v>
      </c>
      <c r="G832" s="406">
        <v>13</v>
      </c>
      <c r="H832" s="406">
        <v>5000</v>
      </c>
      <c r="I832" s="406">
        <v>5300</v>
      </c>
      <c r="J832" s="406">
        <v>531</v>
      </c>
      <c r="K832" s="407">
        <v>12</v>
      </c>
      <c r="L832" s="407"/>
      <c r="M832" s="408" t="s">
        <v>621</v>
      </c>
      <c r="N832" s="409">
        <f>IFERROR(VLOOKUP($B832,[5]OAX!$B$51:$S$1085,13,0),0)</f>
        <v>0</v>
      </c>
      <c r="O832" s="409">
        <f>IFERROR(VLOOKUP($B832,[5]OAX!$B$51:$S$1085,14,0),0)</f>
        <v>0</v>
      </c>
      <c r="P832" s="409">
        <f t="shared" si="557"/>
        <v>0</v>
      </c>
      <c r="Q832" s="175" t="s">
        <v>59</v>
      </c>
      <c r="R832" s="411">
        <f>IFERROR(VLOOKUP($B832,[5]OAX!$B$51:$S$1085,17,0),0)</f>
        <v>0</v>
      </c>
      <c r="S832" s="411">
        <f>IFERROR(VLOOKUP($B832,[5]OAX!$B$51:$S$1085,18,0),0)</f>
        <v>0</v>
      </c>
      <c r="T832" s="409">
        <v>0</v>
      </c>
      <c r="U832" s="409">
        <v>0</v>
      </c>
      <c r="V832" s="409">
        <v>0</v>
      </c>
      <c r="W832" s="409">
        <v>0</v>
      </c>
      <c r="X832" s="409">
        <v>0</v>
      </c>
      <c r="Y832" s="409">
        <v>0</v>
      </c>
      <c r="Z832" s="409">
        <v>0</v>
      </c>
      <c r="AA832" s="409">
        <v>0</v>
      </c>
      <c r="AB832" s="409">
        <f t="shared" si="587"/>
        <v>0</v>
      </c>
      <c r="AC832" s="409">
        <f t="shared" si="587"/>
        <v>0</v>
      </c>
      <c r="AD832" s="409">
        <f t="shared" si="581"/>
        <v>0</v>
      </c>
      <c r="AE832" s="409">
        <v>0</v>
      </c>
      <c r="AF832" s="409">
        <v>0</v>
      </c>
      <c r="AG832" s="409">
        <f t="shared" si="582"/>
        <v>0</v>
      </c>
      <c r="AH832" s="409">
        <v>0</v>
      </c>
      <c r="AI832" s="409">
        <v>0</v>
      </c>
      <c r="AJ832" s="409">
        <f t="shared" si="583"/>
        <v>0</v>
      </c>
      <c r="AK832" s="409">
        <v>0</v>
      </c>
      <c r="AL832" s="409">
        <v>0</v>
      </c>
      <c r="AM832" s="409">
        <f t="shared" si="584"/>
        <v>0</v>
      </c>
      <c r="AN832" s="409">
        <v>0</v>
      </c>
      <c r="AO832" s="409">
        <v>0</v>
      </c>
      <c r="AP832" s="409">
        <f t="shared" si="585"/>
        <v>0</v>
      </c>
      <c r="AQ832" s="409">
        <f t="shared" si="588"/>
        <v>0</v>
      </c>
      <c r="AR832" s="409">
        <f t="shared" si="588"/>
        <v>0</v>
      </c>
      <c r="AS832" s="409">
        <f t="shared" si="586"/>
        <v>0</v>
      </c>
      <c r="AT832" s="409">
        <f t="shared" si="589"/>
        <v>0</v>
      </c>
      <c r="AU832" s="409">
        <f t="shared" si="589"/>
        <v>0</v>
      </c>
      <c r="AV832" s="409">
        <v>0</v>
      </c>
      <c r="AW832" s="409">
        <v>0</v>
      </c>
      <c r="AX832" s="409">
        <v>0</v>
      </c>
      <c r="AY832" s="409">
        <v>0</v>
      </c>
      <c r="AZ832" s="409">
        <f t="shared" si="590"/>
        <v>0</v>
      </c>
      <c r="BA832" s="409">
        <f t="shared" si="590"/>
        <v>0</v>
      </c>
    </row>
    <row r="833" spans="1:53" ht="24.75" hidden="1">
      <c r="A833" s="271"/>
      <c r="B833" s="78" t="str">
        <f t="shared" si="569"/>
        <v>37135000530053113</v>
      </c>
      <c r="C833" s="406">
        <v>2023</v>
      </c>
      <c r="D833" s="406">
        <v>20</v>
      </c>
      <c r="E833" s="406">
        <v>3</v>
      </c>
      <c r="F833" s="406">
        <v>7</v>
      </c>
      <c r="G833" s="406">
        <v>13</v>
      </c>
      <c r="H833" s="406">
        <v>5000</v>
      </c>
      <c r="I833" s="406">
        <v>5300</v>
      </c>
      <c r="J833" s="406">
        <v>531</v>
      </c>
      <c r="K833" s="407">
        <v>13</v>
      </c>
      <c r="L833" s="407"/>
      <c r="M833" s="408" t="s">
        <v>622</v>
      </c>
      <c r="N833" s="409">
        <f>IFERROR(VLOOKUP($B833,[5]OAX!$B$51:$S$1085,13,0),0)</f>
        <v>0</v>
      </c>
      <c r="O833" s="409">
        <f>IFERROR(VLOOKUP($B833,[5]OAX!$B$51:$S$1085,14,0),0)</f>
        <v>0</v>
      </c>
      <c r="P833" s="409">
        <f t="shared" si="557"/>
        <v>0</v>
      </c>
      <c r="Q833" s="175" t="s">
        <v>59</v>
      </c>
      <c r="R833" s="411">
        <f>IFERROR(VLOOKUP($B833,[5]OAX!$B$51:$S$1085,17,0),0)</f>
        <v>0</v>
      </c>
      <c r="S833" s="411">
        <f>IFERROR(VLOOKUP($B833,[5]OAX!$B$51:$S$1085,18,0),0)</f>
        <v>0</v>
      </c>
      <c r="T833" s="409">
        <v>0</v>
      </c>
      <c r="U833" s="409">
        <v>0</v>
      </c>
      <c r="V833" s="409">
        <v>0</v>
      </c>
      <c r="W833" s="409">
        <v>0</v>
      </c>
      <c r="X833" s="409">
        <v>0</v>
      </c>
      <c r="Y833" s="409">
        <v>0</v>
      </c>
      <c r="Z833" s="409">
        <v>0</v>
      </c>
      <c r="AA833" s="409">
        <v>0</v>
      </c>
      <c r="AB833" s="409">
        <f t="shared" si="587"/>
        <v>0</v>
      </c>
      <c r="AC833" s="409">
        <f t="shared" si="587"/>
        <v>0</v>
      </c>
      <c r="AD833" s="409">
        <f t="shared" si="581"/>
        <v>0</v>
      </c>
      <c r="AE833" s="409">
        <v>0</v>
      </c>
      <c r="AF833" s="409">
        <v>0</v>
      </c>
      <c r="AG833" s="409">
        <f t="shared" si="582"/>
        <v>0</v>
      </c>
      <c r="AH833" s="409">
        <v>0</v>
      </c>
      <c r="AI833" s="409">
        <v>0</v>
      </c>
      <c r="AJ833" s="409">
        <f t="shared" si="583"/>
        <v>0</v>
      </c>
      <c r="AK833" s="409">
        <v>0</v>
      </c>
      <c r="AL833" s="409">
        <v>0</v>
      </c>
      <c r="AM833" s="409">
        <f t="shared" si="584"/>
        <v>0</v>
      </c>
      <c r="AN833" s="409">
        <v>0</v>
      </c>
      <c r="AO833" s="409">
        <v>0</v>
      </c>
      <c r="AP833" s="409">
        <f t="shared" si="585"/>
        <v>0</v>
      </c>
      <c r="AQ833" s="409">
        <f t="shared" si="588"/>
        <v>0</v>
      </c>
      <c r="AR833" s="409">
        <f t="shared" si="588"/>
        <v>0</v>
      </c>
      <c r="AS833" s="409">
        <f t="shared" si="586"/>
        <v>0</v>
      </c>
      <c r="AT833" s="409">
        <f t="shared" si="589"/>
        <v>0</v>
      </c>
      <c r="AU833" s="409">
        <f t="shared" si="589"/>
        <v>0</v>
      </c>
      <c r="AV833" s="409">
        <v>0</v>
      </c>
      <c r="AW833" s="409">
        <v>0</v>
      </c>
      <c r="AX833" s="409">
        <v>0</v>
      </c>
      <c r="AY833" s="409">
        <v>0</v>
      </c>
      <c r="AZ833" s="409">
        <f t="shared" si="590"/>
        <v>0</v>
      </c>
      <c r="BA833" s="409">
        <f t="shared" si="590"/>
        <v>0</v>
      </c>
    </row>
    <row r="834" spans="1:53" ht="24.75" hidden="1">
      <c r="A834" s="271"/>
      <c r="B834" s="78" t="str">
        <f t="shared" si="569"/>
        <v>37135000530053114</v>
      </c>
      <c r="C834" s="406">
        <v>2023</v>
      </c>
      <c r="D834" s="406">
        <v>20</v>
      </c>
      <c r="E834" s="406">
        <v>3</v>
      </c>
      <c r="F834" s="406">
        <v>7</v>
      </c>
      <c r="G834" s="406">
        <v>13</v>
      </c>
      <c r="H834" s="406">
        <v>5000</v>
      </c>
      <c r="I834" s="406">
        <v>5300</v>
      </c>
      <c r="J834" s="406">
        <v>531</v>
      </c>
      <c r="K834" s="407">
        <v>14</v>
      </c>
      <c r="L834" s="407"/>
      <c r="M834" s="408" t="s">
        <v>449</v>
      </c>
      <c r="N834" s="409">
        <f>IFERROR(VLOOKUP($B834,[5]OAX!$B$51:$S$1085,13,0),0)</f>
        <v>0</v>
      </c>
      <c r="O834" s="409">
        <f>IFERROR(VLOOKUP($B834,[5]OAX!$B$51:$S$1085,14,0),0)</f>
        <v>0</v>
      </c>
      <c r="P834" s="409">
        <f t="shared" si="557"/>
        <v>0</v>
      </c>
      <c r="Q834" s="175" t="s">
        <v>59</v>
      </c>
      <c r="R834" s="411">
        <f>IFERROR(VLOOKUP($B834,[5]OAX!$B$51:$S$1085,17,0),0)</f>
        <v>0</v>
      </c>
      <c r="S834" s="411">
        <f>IFERROR(VLOOKUP($B834,[5]OAX!$B$51:$S$1085,18,0),0)</f>
        <v>0</v>
      </c>
      <c r="T834" s="409">
        <v>0</v>
      </c>
      <c r="U834" s="409">
        <v>0</v>
      </c>
      <c r="V834" s="409">
        <v>0</v>
      </c>
      <c r="W834" s="409">
        <v>0</v>
      </c>
      <c r="X834" s="409">
        <v>0</v>
      </c>
      <c r="Y834" s="409">
        <v>0</v>
      </c>
      <c r="Z834" s="409">
        <v>0</v>
      </c>
      <c r="AA834" s="409">
        <v>0</v>
      </c>
      <c r="AB834" s="409">
        <f t="shared" si="587"/>
        <v>0</v>
      </c>
      <c r="AC834" s="409">
        <f t="shared" si="587"/>
        <v>0</v>
      </c>
      <c r="AD834" s="409">
        <f t="shared" si="581"/>
        <v>0</v>
      </c>
      <c r="AE834" s="409">
        <v>0</v>
      </c>
      <c r="AF834" s="409">
        <v>0</v>
      </c>
      <c r="AG834" s="409">
        <f t="shared" si="582"/>
        <v>0</v>
      </c>
      <c r="AH834" s="409">
        <v>0</v>
      </c>
      <c r="AI834" s="409">
        <v>0</v>
      </c>
      <c r="AJ834" s="409">
        <f t="shared" si="583"/>
        <v>0</v>
      </c>
      <c r="AK834" s="409">
        <v>0</v>
      </c>
      <c r="AL834" s="409">
        <v>0</v>
      </c>
      <c r="AM834" s="409">
        <f t="shared" si="584"/>
        <v>0</v>
      </c>
      <c r="AN834" s="409">
        <v>0</v>
      </c>
      <c r="AO834" s="409">
        <v>0</v>
      </c>
      <c r="AP834" s="409">
        <f t="shared" si="585"/>
        <v>0</v>
      </c>
      <c r="AQ834" s="409">
        <f t="shared" si="588"/>
        <v>0</v>
      </c>
      <c r="AR834" s="409">
        <f t="shared" si="588"/>
        <v>0</v>
      </c>
      <c r="AS834" s="409">
        <f t="shared" si="586"/>
        <v>0</v>
      </c>
      <c r="AT834" s="409">
        <f t="shared" si="589"/>
        <v>0</v>
      </c>
      <c r="AU834" s="409">
        <f t="shared" si="589"/>
        <v>0</v>
      </c>
      <c r="AV834" s="409">
        <v>0</v>
      </c>
      <c r="AW834" s="409">
        <v>0</v>
      </c>
      <c r="AX834" s="409">
        <v>0</v>
      </c>
      <c r="AY834" s="409">
        <v>0</v>
      </c>
      <c r="AZ834" s="409">
        <f t="shared" si="590"/>
        <v>0</v>
      </c>
      <c r="BA834" s="409">
        <f t="shared" si="590"/>
        <v>0</v>
      </c>
    </row>
    <row r="835" spans="1:53" ht="46.5" hidden="1">
      <c r="A835" s="271"/>
      <c r="B835" s="78" t="str">
        <f t="shared" si="569"/>
        <v>37135000530053115</v>
      </c>
      <c r="C835" s="406">
        <v>2023</v>
      </c>
      <c r="D835" s="406">
        <v>20</v>
      </c>
      <c r="E835" s="406">
        <v>3</v>
      </c>
      <c r="F835" s="406">
        <v>7</v>
      </c>
      <c r="G835" s="406">
        <v>13</v>
      </c>
      <c r="H835" s="406">
        <v>5000</v>
      </c>
      <c r="I835" s="406">
        <v>5300</v>
      </c>
      <c r="J835" s="406">
        <v>531</v>
      </c>
      <c r="K835" s="407">
        <v>15</v>
      </c>
      <c r="L835" s="407"/>
      <c r="M835" s="408" t="s">
        <v>623</v>
      </c>
      <c r="N835" s="409">
        <f>IFERROR(VLOOKUP($B835,[5]OAX!$B$51:$S$1085,13,0),0)</f>
        <v>0</v>
      </c>
      <c r="O835" s="409">
        <f>IFERROR(VLOOKUP($B835,[5]OAX!$B$51:$S$1085,14,0),0)</f>
        <v>0</v>
      </c>
      <c r="P835" s="409">
        <f t="shared" si="557"/>
        <v>0</v>
      </c>
      <c r="Q835" s="175" t="s">
        <v>59</v>
      </c>
      <c r="R835" s="411">
        <f>IFERROR(VLOOKUP($B835,[5]OAX!$B$51:$S$1085,17,0),0)</f>
        <v>0</v>
      </c>
      <c r="S835" s="411">
        <f>IFERROR(VLOOKUP($B835,[5]OAX!$B$51:$S$1085,18,0),0)</f>
        <v>0</v>
      </c>
      <c r="T835" s="409">
        <v>0</v>
      </c>
      <c r="U835" s="409">
        <v>0</v>
      </c>
      <c r="V835" s="409">
        <v>0</v>
      </c>
      <c r="W835" s="409">
        <v>0</v>
      </c>
      <c r="X835" s="409">
        <v>0</v>
      </c>
      <c r="Y835" s="409">
        <v>0</v>
      </c>
      <c r="Z835" s="409">
        <v>0</v>
      </c>
      <c r="AA835" s="409">
        <v>0</v>
      </c>
      <c r="AB835" s="409">
        <f t="shared" si="587"/>
        <v>0</v>
      </c>
      <c r="AC835" s="409">
        <f t="shared" si="587"/>
        <v>0</v>
      </c>
      <c r="AD835" s="409">
        <f t="shared" si="581"/>
        <v>0</v>
      </c>
      <c r="AE835" s="409">
        <v>0</v>
      </c>
      <c r="AF835" s="409">
        <v>0</v>
      </c>
      <c r="AG835" s="409">
        <f t="shared" si="582"/>
        <v>0</v>
      </c>
      <c r="AH835" s="409">
        <v>0</v>
      </c>
      <c r="AI835" s="409">
        <v>0</v>
      </c>
      <c r="AJ835" s="409">
        <f t="shared" si="583"/>
        <v>0</v>
      </c>
      <c r="AK835" s="409">
        <v>0</v>
      </c>
      <c r="AL835" s="409">
        <v>0</v>
      </c>
      <c r="AM835" s="409">
        <f t="shared" si="584"/>
        <v>0</v>
      </c>
      <c r="AN835" s="409">
        <v>0</v>
      </c>
      <c r="AO835" s="409">
        <v>0</v>
      </c>
      <c r="AP835" s="409">
        <f t="shared" si="585"/>
        <v>0</v>
      </c>
      <c r="AQ835" s="409">
        <f t="shared" si="588"/>
        <v>0</v>
      </c>
      <c r="AR835" s="409">
        <f t="shared" si="588"/>
        <v>0</v>
      </c>
      <c r="AS835" s="409">
        <f t="shared" si="586"/>
        <v>0</v>
      </c>
      <c r="AT835" s="409">
        <f t="shared" si="589"/>
        <v>0</v>
      </c>
      <c r="AU835" s="409">
        <f t="shared" si="589"/>
        <v>0</v>
      </c>
      <c r="AV835" s="409">
        <v>0</v>
      </c>
      <c r="AW835" s="409">
        <v>0</v>
      </c>
      <c r="AX835" s="409">
        <v>0</v>
      </c>
      <c r="AY835" s="409">
        <v>0</v>
      </c>
      <c r="AZ835" s="409">
        <f t="shared" si="590"/>
        <v>0</v>
      </c>
      <c r="BA835" s="409">
        <f t="shared" si="590"/>
        <v>0</v>
      </c>
    </row>
    <row r="836" spans="1:53" ht="24.75" hidden="1">
      <c r="A836" s="271"/>
      <c r="B836" s="78" t="str">
        <f t="shared" si="569"/>
        <v>37135000530053116</v>
      </c>
      <c r="C836" s="406">
        <v>2023</v>
      </c>
      <c r="D836" s="406">
        <v>20</v>
      </c>
      <c r="E836" s="406">
        <v>3</v>
      </c>
      <c r="F836" s="406">
        <v>7</v>
      </c>
      <c r="G836" s="406">
        <v>13</v>
      </c>
      <c r="H836" s="406">
        <v>5000</v>
      </c>
      <c r="I836" s="406">
        <v>5300</v>
      </c>
      <c r="J836" s="406">
        <v>531</v>
      </c>
      <c r="K836" s="407">
        <v>16</v>
      </c>
      <c r="L836" s="407"/>
      <c r="M836" s="408" t="s">
        <v>624</v>
      </c>
      <c r="N836" s="409">
        <f>IFERROR(VLOOKUP($B836,[5]OAX!$B$51:$S$1085,13,0),0)</f>
        <v>0</v>
      </c>
      <c r="O836" s="409">
        <f>IFERROR(VLOOKUP($B836,[5]OAX!$B$51:$S$1085,14,0),0)</f>
        <v>0</v>
      </c>
      <c r="P836" s="409">
        <f t="shared" si="557"/>
        <v>0</v>
      </c>
      <c r="Q836" s="175" t="s">
        <v>59</v>
      </c>
      <c r="R836" s="411">
        <f>IFERROR(VLOOKUP($B836,[5]OAX!$B$51:$S$1085,17,0),0)</f>
        <v>0</v>
      </c>
      <c r="S836" s="411">
        <f>IFERROR(VLOOKUP($B836,[5]OAX!$B$51:$S$1085,18,0),0)</f>
        <v>0</v>
      </c>
      <c r="T836" s="409">
        <v>0</v>
      </c>
      <c r="U836" s="409">
        <v>0</v>
      </c>
      <c r="V836" s="409">
        <v>0</v>
      </c>
      <c r="W836" s="409">
        <v>0</v>
      </c>
      <c r="X836" s="409">
        <v>0</v>
      </c>
      <c r="Y836" s="409">
        <v>0</v>
      </c>
      <c r="Z836" s="409">
        <v>0</v>
      </c>
      <c r="AA836" s="409">
        <v>0</v>
      </c>
      <c r="AB836" s="409">
        <f t="shared" si="587"/>
        <v>0</v>
      </c>
      <c r="AC836" s="409">
        <f t="shared" si="587"/>
        <v>0</v>
      </c>
      <c r="AD836" s="409">
        <f t="shared" si="581"/>
        <v>0</v>
      </c>
      <c r="AE836" s="409">
        <v>0</v>
      </c>
      <c r="AF836" s="409">
        <v>0</v>
      </c>
      <c r="AG836" s="409">
        <f t="shared" si="582"/>
        <v>0</v>
      </c>
      <c r="AH836" s="409">
        <v>0</v>
      </c>
      <c r="AI836" s="409">
        <v>0</v>
      </c>
      <c r="AJ836" s="409">
        <f t="shared" si="583"/>
        <v>0</v>
      </c>
      <c r="AK836" s="409">
        <v>0</v>
      </c>
      <c r="AL836" s="409">
        <v>0</v>
      </c>
      <c r="AM836" s="409">
        <f t="shared" si="584"/>
        <v>0</v>
      </c>
      <c r="AN836" s="409">
        <v>0</v>
      </c>
      <c r="AO836" s="409">
        <v>0</v>
      </c>
      <c r="AP836" s="409">
        <f t="shared" si="585"/>
        <v>0</v>
      </c>
      <c r="AQ836" s="409">
        <f t="shared" si="588"/>
        <v>0</v>
      </c>
      <c r="AR836" s="409">
        <f t="shared" si="588"/>
        <v>0</v>
      </c>
      <c r="AS836" s="409">
        <f t="shared" si="586"/>
        <v>0</v>
      </c>
      <c r="AT836" s="409">
        <f t="shared" si="589"/>
        <v>0</v>
      </c>
      <c r="AU836" s="409">
        <f t="shared" si="589"/>
        <v>0</v>
      </c>
      <c r="AV836" s="409">
        <v>0</v>
      </c>
      <c r="AW836" s="409">
        <v>0</v>
      </c>
      <c r="AX836" s="409">
        <v>0</v>
      </c>
      <c r="AY836" s="409">
        <v>0</v>
      </c>
      <c r="AZ836" s="409">
        <f t="shared" si="590"/>
        <v>0</v>
      </c>
      <c r="BA836" s="409">
        <f t="shared" si="590"/>
        <v>0</v>
      </c>
    </row>
    <row r="837" spans="1:53" ht="46.5" hidden="1">
      <c r="A837" s="271"/>
      <c r="B837" s="78" t="str">
        <f t="shared" si="569"/>
        <v>37135000530053117</v>
      </c>
      <c r="C837" s="406">
        <v>2023</v>
      </c>
      <c r="D837" s="406">
        <v>20</v>
      </c>
      <c r="E837" s="406">
        <v>3</v>
      </c>
      <c r="F837" s="406">
        <v>7</v>
      </c>
      <c r="G837" s="406">
        <v>13</v>
      </c>
      <c r="H837" s="406">
        <v>5000</v>
      </c>
      <c r="I837" s="406">
        <v>5300</v>
      </c>
      <c r="J837" s="406">
        <v>531</v>
      </c>
      <c r="K837" s="407">
        <v>17</v>
      </c>
      <c r="L837" s="407"/>
      <c r="M837" s="408" t="s">
        <v>625</v>
      </c>
      <c r="N837" s="409">
        <f>IFERROR(VLOOKUP($B837,[5]OAX!$B$51:$S$1085,13,0),0)</f>
        <v>0</v>
      </c>
      <c r="O837" s="409">
        <f>IFERROR(VLOOKUP($B837,[5]OAX!$B$51:$S$1085,14,0),0)</f>
        <v>0</v>
      </c>
      <c r="P837" s="409">
        <f t="shared" si="557"/>
        <v>0</v>
      </c>
      <c r="Q837" s="175" t="s">
        <v>59</v>
      </c>
      <c r="R837" s="411">
        <f>IFERROR(VLOOKUP($B837,[5]OAX!$B$51:$S$1085,17,0),0)</f>
        <v>0</v>
      </c>
      <c r="S837" s="411">
        <f>IFERROR(VLOOKUP($B837,[5]OAX!$B$51:$S$1085,18,0),0)</f>
        <v>0</v>
      </c>
      <c r="T837" s="409">
        <v>0</v>
      </c>
      <c r="U837" s="409">
        <v>0</v>
      </c>
      <c r="V837" s="409">
        <v>0</v>
      </c>
      <c r="W837" s="409">
        <v>0</v>
      </c>
      <c r="X837" s="409">
        <v>0</v>
      </c>
      <c r="Y837" s="409">
        <v>0</v>
      </c>
      <c r="Z837" s="409">
        <v>0</v>
      </c>
      <c r="AA837" s="409">
        <v>0</v>
      </c>
      <c r="AB837" s="409">
        <f t="shared" si="587"/>
        <v>0</v>
      </c>
      <c r="AC837" s="409">
        <f t="shared" si="587"/>
        <v>0</v>
      </c>
      <c r="AD837" s="409">
        <f t="shared" si="581"/>
        <v>0</v>
      </c>
      <c r="AE837" s="409">
        <v>0</v>
      </c>
      <c r="AF837" s="409">
        <v>0</v>
      </c>
      <c r="AG837" s="409">
        <f t="shared" si="582"/>
        <v>0</v>
      </c>
      <c r="AH837" s="409">
        <v>0</v>
      </c>
      <c r="AI837" s="409">
        <v>0</v>
      </c>
      <c r="AJ837" s="409">
        <f t="shared" si="583"/>
        <v>0</v>
      </c>
      <c r="AK837" s="409">
        <v>0</v>
      </c>
      <c r="AL837" s="409">
        <v>0</v>
      </c>
      <c r="AM837" s="409">
        <f t="shared" si="584"/>
        <v>0</v>
      </c>
      <c r="AN837" s="409">
        <v>0</v>
      </c>
      <c r="AO837" s="409">
        <v>0</v>
      </c>
      <c r="AP837" s="409">
        <f t="shared" si="585"/>
        <v>0</v>
      </c>
      <c r="AQ837" s="409">
        <f t="shared" si="588"/>
        <v>0</v>
      </c>
      <c r="AR837" s="409">
        <f t="shared" si="588"/>
        <v>0</v>
      </c>
      <c r="AS837" s="409">
        <f t="shared" si="586"/>
        <v>0</v>
      </c>
      <c r="AT837" s="409">
        <f t="shared" si="589"/>
        <v>0</v>
      </c>
      <c r="AU837" s="409">
        <f t="shared" si="589"/>
        <v>0</v>
      </c>
      <c r="AV837" s="409">
        <v>0</v>
      </c>
      <c r="AW837" s="409">
        <v>0</v>
      </c>
      <c r="AX837" s="409">
        <v>0</v>
      </c>
      <c r="AY837" s="409">
        <v>0</v>
      </c>
      <c r="AZ837" s="409">
        <f t="shared" si="590"/>
        <v>0</v>
      </c>
      <c r="BA837" s="409">
        <f t="shared" si="590"/>
        <v>0</v>
      </c>
    </row>
    <row r="838" spans="1:53" ht="24.75" hidden="1">
      <c r="A838" s="271"/>
      <c r="B838" s="78" t="str">
        <f t="shared" si="569"/>
        <v>37135000530053118</v>
      </c>
      <c r="C838" s="406">
        <v>2023</v>
      </c>
      <c r="D838" s="406">
        <v>20</v>
      </c>
      <c r="E838" s="406">
        <v>3</v>
      </c>
      <c r="F838" s="406">
        <v>7</v>
      </c>
      <c r="G838" s="406">
        <v>13</v>
      </c>
      <c r="H838" s="406">
        <v>5000</v>
      </c>
      <c r="I838" s="406">
        <v>5300</v>
      </c>
      <c r="J838" s="406">
        <v>531</v>
      </c>
      <c r="K838" s="407">
        <v>18</v>
      </c>
      <c r="L838" s="407"/>
      <c r="M838" s="408" t="s">
        <v>626</v>
      </c>
      <c r="N838" s="409">
        <f>IFERROR(VLOOKUP($B838,[5]OAX!$B$51:$S$1085,13,0),0)</f>
        <v>0</v>
      </c>
      <c r="O838" s="409">
        <f>IFERROR(VLOOKUP($B838,[5]OAX!$B$51:$S$1085,14,0),0)</f>
        <v>0</v>
      </c>
      <c r="P838" s="409">
        <f t="shared" si="557"/>
        <v>0</v>
      </c>
      <c r="Q838" s="175" t="s">
        <v>59</v>
      </c>
      <c r="R838" s="411">
        <f>IFERROR(VLOOKUP($B838,[5]OAX!$B$51:$S$1085,17,0),0)</f>
        <v>0</v>
      </c>
      <c r="S838" s="411">
        <f>IFERROR(VLOOKUP($B838,[5]OAX!$B$51:$S$1085,18,0),0)</f>
        <v>0</v>
      </c>
      <c r="T838" s="409">
        <v>0</v>
      </c>
      <c r="U838" s="409">
        <v>0</v>
      </c>
      <c r="V838" s="409">
        <v>0</v>
      </c>
      <c r="W838" s="409">
        <v>0</v>
      </c>
      <c r="X838" s="409">
        <v>0</v>
      </c>
      <c r="Y838" s="409">
        <v>0</v>
      </c>
      <c r="Z838" s="409">
        <v>0</v>
      </c>
      <c r="AA838" s="409">
        <v>0</v>
      </c>
      <c r="AB838" s="409">
        <f t="shared" si="587"/>
        <v>0</v>
      </c>
      <c r="AC838" s="409">
        <f t="shared" si="587"/>
        <v>0</v>
      </c>
      <c r="AD838" s="409">
        <f t="shared" si="581"/>
        <v>0</v>
      </c>
      <c r="AE838" s="409">
        <v>0</v>
      </c>
      <c r="AF838" s="409">
        <v>0</v>
      </c>
      <c r="AG838" s="409">
        <f t="shared" si="582"/>
        <v>0</v>
      </c>
      <c r="AH838" s="409">
        <v>0</v>
      </c>
      <c r="AI838" s="409">
        <v>0</v>
      </c>
      <c r="AJ838" s="409">
        <f t="shared" si="583"/>
        <v>0</v>
      </c>
      <c r="AK838" s="409">
        <v>0</v>
      </c>
      <c r="AL838" s="409">
        <v>0</v>
      </c>
      <c r="AM838" s="409">
        <f t="shared" si="584"/>
        <v>0</v>
      </c>
      <c r="AN838" s="409">
        <v>0</v>
      </c>
      <c r="AO838" s="409">
        <v>0</v>
      </c>
      <c r="AP838" s="409">
        <f t="shared" si="585"/>
        <v>0</v>
      </c>
      <c r="AQ838" s="409">
        <f t="shared" si="588"/>
        <v>0</v>
      </c>
      <c r="AR838" s="409">
        <f t="shared" si="588"/>
        <v>0</v>
      </c>
      <c r="AS838" s="409">
        <f t="shared" si="586"/>
        <v>0</v>
      </c>
      <c r="AT838" s="409">
        <f t="shared" si="589"/>
        <v>0</v>
      </c>
      <c r="AU838" s="409">
        <f t="shared" si="589"/>
        <v>0</v>
      </c>
      <c r="AV838" s="409">
        <v>0</v>
      </c>
      <c r="AW838" s="409">
        <v>0</v>
      </c>
      <c r="AX838" s="409">
        <v>0</v>
      </c>
      <c r="AY838" s="409">
        <v>0</v>
      </c>
      <c r="AZ838" s="409">
        <f t="shared" si="590"/>
        <v>0</v>
      </c>
      <c r="BA838" s="409">
        <f t="shared" si="590"/>
        <v>0</v>
      </c>
    </row>
    <row r="839" spans="1:53" ht="24.75" hidden="1">
      <c r="A839" s="271"/>
      <c r="B839" s="78" t="str">
        <f t="shared" si="569"/>
        <v>371350005300532</v>
      </c>
      <c r="C839" s="400">
        <v>2023</v>
      </c>
      <c r="D839" s="400">
        <v>20</v>
      </c>
      <c r="E839" s="400">
        <v>3</v>
      </c>
      <c r="F839" s="400">
        <v>7</v>
      </c>
      <c r="G839" s="400">
        <v>13</v>
      </c>
      <c r="H839" s="400">
        <v>5000</v>
      </c>
      <c r="I839" s="400">
        <v>5300</v>
      </c>
      <c r="J839" s="400">
        <v>532</v>
      </c>
      <c r="K839" s="401"/>
      <c r="L839" s="401"/>
      <c r="M839" s="402" t="s">
        <v>566</v>
      </c>
      <c r="N839" s="403">
        <f>SUM(N840:N843)</f>
        <v>0</v>
      </c>
      <c r="O839" s="403">
        <f>SUM(O840:O843)</f>
        <v>0</v>
      </c>
      <c r="P839" s="403">
        <f t="shared" si="557"/>
        <v>0</v>
      </c>
      <c r="Q839" s="450" t="s">
        <v>45</v>
      </c>
      <c r="R839" s="451"/>
      <c r="S839" s="451"/>
      <c r="T839" s="403">
        <f>SUM(T840:T843)</f>
        <v>0</v>
      </c>
      <c r="U839" s="403">
        <f t="shared" ref="U839:AC839" si="591">SUM(U840:U843)</f>
        <v>0</v>
      </c>
      <c r="V839" s="403">
        <f t="shared" si="591"/>
        <v>0</v>
      </c>
      <c r="W839" s="403">
        <f t="shared" si="591"/>
        <v>0</v>
      </c>
      <c r="X839" s="403">
        <f t="shared" si="591"/>
        <v>0</v>
      </c>
      <c r="Y839" s="403">
        <f t="shared" si="591"/>
        <v>0</v>
      </c>
      <c r="Z839" s="403">
        <f t="shared" si="591"/>
        <v>0</v>
      </c>
      <c r="AA839" s="403">
        <f t="shared" si="591"/>
        <v>0</v>
      </c>
      <c r="AB839" s="403">
        <f t="shared" si="591"/>
        <v>0</v>
      </c>
      <c r="AC839" s="403">
        <f t="shared" si="591"/>
        <v>0</v>
      </c>
      <c r="AD839" s="403">
        <f t="shared" si="581"/>
        <v>0</v>
      </c>
      <c r="AE839" s="403">
        <f>SUM(AE840:AE843)</f>
        <v>0</v>
      </c>
      <c r="AF839" s="403">
        <f>SUM(AF840:AF843)</f>
        <v>0</v>
      </c>
      <c r="AG839" s="403">
        <f t="shared" si="582"/>
        <v>0</v>
      </c>
      <c r="AH839" s="403">
        <f>SUM(AH840:AH843)</f>
        <v>0</v>
      </c>
      <c r="AI839" s="403">
        <f>SUM(AI840:AI843)</f>
        <v>0</v>
      </c>
      <c r="AJ839" s="403">
        <f t="shared" si="583"/>
        <v>0</v>
      </c>
      <c r="AK839" s="403">
        <f>SUM(AK840:AK843)</f>
        <v>0</v>
      </c>
      <c r="AL839" s="403">
        <f>SUM(AL840:AL843)</f>
        <v>0</v>
      </c>
      <c r="AM839" s="403">
        <f t="shared" si="584"/>
        <v>0</v>
      </c>
      <c r="AN839" s="403">
        <f>SUM(AN840:AN843)</f>
        <v>0</v>
      </c>
      <c r="AO839" s="403">
        <f>SUM(AO840:AO843)</f>
        <v>0</v>
      </c>
      <c r="AP839" s="403">
        <f t="shared" si="585"/>
        <v>0</v>
      </c>
      <c r="AQ839" s="403">
        <f>SUM(AQ840:AQ843)</f>
        <v>0</v>
      </c>
      <c r="AR839" s="403">
        <f>SUM(AR840:AR843)</f>
        <v>0</v>
      </c>
      <c r="AS839" s="403">
        <f t="shared" si="586"/>
        <v>0</v>
      </c>
      <c r="AT839" s="403"/>
      <c r="AU839" s="403"/>
      <c r="AV839" s="403"/>
      <c r="AW839" s="403"/>
      <c r="AX839" s="403"/>
      <c r="AY839" s="403"/>
      <c r="AZ839" s="403"/>
      <c r="BA839" s="403"/>
    </row>
    <row r="840" spans="1:53" ht="24.75" hidden="1">
      <c r="A840" s="271"/>
      <c r="B840" s="78" t="str">
        <f t="shared" si="569"/>
        <v>3713500053005321</v>
      </c>
      <c r="C840" s="406">
        <v>2023</v>
      </c>
      <c r="D840" s="406">
        <v>20</v>
      </c>
      <c r="E840" s="406">
        <v>3</v>
      </c>
      <c r="F840" s="406">
        <v>7</v>
      </c>
      <c r="G840" s="406">
        <v>13</v>
      </c>
      <c r="H840" s="406">
        <v>5000</v>
      </c>
      <c r="I840" s="406">
        <v>5300</v>
      </c>
      <c r="J840" s="406">
        <v>532</v>
      </c>
      <c r="K840" s="407">
        <v>1</v>
      </c>
      <c r="L840" s="407"/>
      <c r="M840" s="408" t="s">
        <v>627</v>
      </c>
      <c r="N840" s="409">
        <f>IFERROR(VLOOKUP($B840,[5]OAX!$B$51:$S$1085,13,0),0)</f>
        <v>0</v>
      </c>
      <c r="O840" s="409">
        <f>IFERROR(VLOOKUP($B840,[5]OAX!$B$51:$S$1085,14,0),0)</f>
        <v>0</v>
      </c>
      <c r="P840" s="409">
        <f t="shared" si="557"/>
        <v>0</v>
      </c>
      <c r="Q840" s="175" t="s">
        <v>59</v>
      </c>
      <c r="R840" s="411">
        <f>IFERROR(VLOOKUP($B840,[5]OAX!$B$51:$S$1085,17,0),0)</f>
        <v>0</v>
      </c>
      <c r="S840" s="411">
        <f>IFERROR(VLOOKUP($B840,[5]OAX!$B$51:$S$1085,18,0),0)</f>
        <v>0</v>
      </c>
      <c r="T840" s="409">
        <v>0</v>
      </c>
      <c r="U840" s="409">
        <v>0</v>
      </c>
      <c r="V840" s="409">
        <v>0</v>
      </c>
      <c r="W840" s="409">
        <v>0</v>
      </c>
      <c r="X840" s="409">
        <v>0</v>
      </c>
      <c r="Y840" s="409">
        <v>0</v>
      </c>
      <c r="Z840" s="409">
        <v>0</v>
      </c>
      <c r="AA840" s="409">
        <v>0</v>
      </c>
      <c r="AB840" s="409">
        <f t="shared" ref="AB840:AC843" si="592">N840+T840-X840</f>
        <v>0</v>
      </c>
      <c r="AC840" s="409">
        <f t="shared" si="592"/>
        <v>0</v>
      </c>
      <c r="AD840" s="409">
        <f t="shared" si="581"/>
        <v>0</v>
      </c>
      <c r="AE840" s="409">
        <v>0</v>
      </c>
      <c r="AF840" s="409">
        <v>0</v>
      </c>
      <c r="AG840" s="409">
        <f t="shared" si="582"/>
        <v>0</v>
      </c>
      <c r="AH840" s="409">
        <v>0</v>
      </c>
      <c r="AI840" s="409">
        <v>0</v>
      </c>
      <c r="AJ840" s="409">
        <f t="shared" si="583"/>
        <v>0</v>
      </c>
      <c r="AK840" s="409">
        <v>0</v>
      </c>
      <c r="AL840" s="409">
        <v>0</v>
      </c>
      <c r="AM840" s="409">
        <f t="shared" si="584"/>
        <v>0</v>
      </c>
      <c r="AN840" s="409">
        <v>0</v>
      </c>
      <c r="AO840" s="409">
        <v>0</v>
      </c>
      <c r="AP840" s="409">
        <f t="shared" si="585"/>
        <v>0</v>
      </c>
      <c r="AQ840" s="409">
        <f t="shared" ref="AQ840:AR843" si="593">AB840-AE840--AH840-AK840-AN840</f>
        <v>0</v>
      </c>
      <c r="AR840" s="409">
        <f t="shared" si="593"/>
        <v>0</v>
      </c>
      <c r="AS840" s="409">
        <f t="shared" si="586"/>
        <v>0</v>
      </c>
      <c r="AT840" s="409">
        <f t="shared" ref="AT840:AU843" si="594">R840+V840-Z840</f>
        <v>0</v>
      </c>
      <c r="AU840" s="409">
        <f t="shared" si="594"/>
        <v>0</v>
      </c>
      <c r="AV840" s="409">
        <v>0</v>
      </c>
      <c r="AW840" s="409">
        <v>0</v>
      </c>
      <c r="AX840" s="409">
        <v>0</v>
      </c>
      <c r="AY840" s="409">
        <v>0</v>
      </c>
      <c r="AZ840" s="409">
        <f t="shared" si="590"/>
        <v>0</v>
      </c>
      <c r="BA840" s="409">
        <f t="shared" si="590"/>
        <v>0</v>
      </c>
    </row>
    <row r="841" spans="1:53" ht="24.75" hidden="1">
      <c r="A841" s="271"/>
      <c r="B841" s="78" t="str">
        <f t="shared" si="569"/>
        <v>3713500053005322</v>
      </c>
      <c r="C841" s="406">
        <v>2023</v>
      </c>
      <c r="D841" s="406">
        <v>20</v>
      </c>
      <c r="E841" s="406">
        <v>3</v>
      </c>
      <c r="F841" s="406">
        <v>7</v>
      </c>
      <c r="G841" s="406">
        <v>13</v>
      </c>
      <c r="H841" s="406">
        <v>5000</v>
      </c>
      <c r="I841" s="406">
        <v>5300</v>
      </c>
      <c r="J841" s="406">
        <v>532</v>
      </c>
      <c r="K841" s="407">
        <v>2</v>
      </c>
      <c r="L841" s="407"/>
      <c r="M841" s="408" t="s">
        <v>628</v>
      </c>
      <c r="N841" s="409">
        <f>IFERROR(VLOOKUP($B841,[5]OAX!$B$51:$S$1085,13,0),0)</f>
        <v>0</v>
      </c>
      <c r="O841" s="409">
        <f>IFERROR(VLOOKUP($B841,[5]OAX!$B$51:$S$1085,14,0),0)</f>
        <v>0</v>
      </c>
      <c r="P841" s="409">
        <f t="shared" si="557"/>
        <v>0</v>
      </c>
      <c r="Q841" s="175" t="s">
        <v>59</v>
      </c>
      <c r="R841" s="411">
        <f>IFERROR(VLOOKUP($B841,[5]OAX!$B$51:$S$1085,17,0),0)</f>
        <v>0</v>
      </c>
      <c r="S841" s="411">
        <f>IFERROR(VLOOKUP($B841,[5]OAX!$B$51:$S$1085,18,0),0)</f>
        <v>0</v>
      </c>
      <c r="T841" s="409">
        <v>0</v>
      </c>
      <c r="U841" s="409">
        <v>0</v>
      </c>
      <c r="V841" s="409">
        <v>0</v>
      </c>
      <c r="W841" s="409">
        <v>0</v>
      </c>
      <c r="X841" s="409">
        <v>0</v>
      </c>
      <c r="Y841" s="409">
        <v>0</v>
      </c>
      <c r="Z841" s="409">
        <v>0</v>
      </c>
      <c r="AA841" s="409">
        <v>0</v>
      </c>
      <c r="AB841" s="409">
        <f t="shared" si="592"/>
        <v>0</v>
      </c>
      <c r="AC841" s="409">
        <f t="shared" si="592"/>
        <v>0</v>
      </c>
      <c r="AD841" s="409">
        <f t="shared" si="581"/>
        <v>0</v>
      </c>
      <c r="AE841" s="409">
        <v>0</v>
      </c>
      <c r="AF841" s="409">
        <v>0</v>
      </c>
      <c r="AG841" s="409">
        <f t="shared" si="582"/>
        <v>0</v>
      </c>
      <c r="AH841" s="409">
        <v>0</v>
      </c>
      <c r="AI841" s="409">
        <v>0</v>
      </c>
      <c r="AJ841" s="409">
        <f t="shared" si="583"/>
        <v>0</v>
      </c>
      <c r="AK841" s="409">
        <v>0</v>
      </c>
      <c r="AL841" s="409">
        <v>0</v>
      </c>
      <c r="AM841" s="409">
        <f t="shared" si="584"/>
        <v>0</v>
      </c>
      <c r="AN841" s="409">
        <v>0</v>
      </c>
      <c r="AO841" s="409">
        <v>0</v>
      </c>
      <c r="AP841" s="409">
        <f t="shared" si="585"/>
        <v>0</v>
      </c>
      <c r="AQ841" s="409">
        <f t="shared" si="593"/>
        <v>0</v>
      </c>
      <c r="AR841" s="409">
        <f t="shared" si="593"/>
        <v>0</v>
      </c>
      <c r="AS841" s="409">
        <f t="shared" si="586"/>
        <v>0</v>
      </c>
      <c r="AT841" s="409">
        <f t="shared" si="594"/>
        <v>0</v>
      </c>
      <c r="AU841" s="409">
        <f t="shared" si="594"/>
        <v>0</v>
      </c>
      <c r="AV841" s="409">
        <v>0</v>
      </c>
      <c r="AW841" s="409">
        <v>0</v>
      </c>
      <c r="AX841" s="409">
        <v>0</v>
      </c>
      <c r="AY841" s="409">
        <v>0</v>
      </c>
      <c r="AZ841" s="409">
        <f t="shared" si="590"/>
        <v>0</v>
      </c>
      <c r="BA841" s="409">
        <f t="shared" si="590"/>
        <v>0</v>
      </c>
    </row>
    <row r="842" spans="1:53" ht="24.75" hidden="1">
      <c r="A842" s="271"/>
      <c r="B842" s="78" t="str">
        <f t="shared" si="569"/>
        <v>3713500053005323</v>
      </c>
      <c r="C842" s="406">
        <v>2023</v>
      </c>
      <c r="D842" s="406">
        <v>20</v>
      </c>
      <c r="E842" s="406">
        <v>3</v>
      </c>
      <c r="F842" s="406">
        <v>7</v>
      </c>
      <c r="G842" s="406">
        <v>13</v>
      </c>
      <c r="H842" s="406">
        <v>5000</v>
      </c>
      <c r="I842" s="406">
        <v>5300</v>
      </c>
      <c r="J842" s="406">
        <v>532</v>
      </c>
      <c r="K842" s="407">
        <v>3</v>
      </c>
      <c r="L842" s="407"/>
      <c r="M842" s="408" t="s">
        <v>629</v>
      </c>
      <c r="N842" s="409">
        <f>IFERROR(VLOOKUP($B842,[5]OAX!$B$51:$S$1085,13,0),0)</f>
        <v>0</v>
      </c>
      <c r="O842" s="409">
        <f>IFERROR(VLOOKUP($B842,[5]OAX!$B$51:$S$1085,14,0),0)</f>
        <v>0</v>
      </c>
      <c r="P842" s="409">
        <f t="shared" si="557"/>
        <v>0</v>
      </c>
      <c r="Q842" s="175" t="s">
        <v>59</v>
      </c>
      <c r="R842" s="411">
        <f>IFERROR(VLOOKUP($B842,[5]OAX!$B$51:$S$1085,17,0),0)</f>
        <v>0</v>
      </c>
      <c r="S842" s="411">
        <f>IFERROR(VLOOKUP($B842,[5]OAX!$B$51:$S$1085,18,0),0)</f>
        <v>0</v>
      </c>
      <c r="T842" s="409">
        <v>0</v>
      </c>
      <c r="U842" s="409">
        <v>0</v>
      </c>
      <c r="V842" s="409">
        <v>0</v>
      </c>
      <c r="W842" s="409">
        <v>0</v>
      </c>
      <c r="X842" s="409">
        <v>0</v>
      </c>
      <c r="Y842" s="409">
        <v>0</v>
      </c>
      <c r="Z842" s="409">
        <v>0</v>
      </c>
      <c r="AA842" s="409">
        <v>0</v>
      </c>
      <c r="AB842" s="409">
        <f t="shared" si="592"/>
        <v>0</v>
      </c>
      <c r="AC842" s="409">
        <f t="shared" si="592"/>
        <v>0</v>
      </c>
      <c r="AD842" s="409">
        <f t="shared" si="581"/>
        <v>0</v>
      </c>
      <c r="AE842" s="409">
        <v>0</v>
      </c>
      <c r="AF842" s="409">
        <v>0</v>
      </c>
      <c r="AG842" s="409">
        <f t="shared" si="582"/>
        <v>0</v>
      </c>
      <c r="AH842" s="409">
        <v>0</v>
      </c>
      <c r="AI842" s="409">
        <v>0</v>
      </c>
      <c r="AJ842" s="409">
        <f t="shared" si="583"/>
        <v>0</v>
      </c>
      <c r="AK842" s="409">
        <v>0</v>
      </c>
      <c r="AL842" s="409">
        <v>0</v>
      </c>
      <c r="AM842" s="409">
        <f t="shared" si="584"/>
        <v>0</v>
      </c>
      <c r="AN842" s="409">
        <v>0</v>
      </c>
      <c r="AO842" s="409">
        <v>0</v>
      </c>
      <c r="AP842" s="409">
        <f t="shared" si="585"/>
        <v>0</v>
      </c>
      <c r="AQ842" s="409">
        <f t="shared" si="593"/>
        <v>0</v>
      </c>
      <c r="AR842" s="409">
        <f t="shared" si="593"/>
        <v>0</v>
      </c>
      <c r="AS842" s="409">
        <f t="shared" si="586"/>
        <v>0</v>
      </c>
      <c r="AT842" s="409">
        <f t="shared" si="594"/>
        <v>0</v>
      </c>
      <c r="AU842" s="409">
        <f t="shared" si="594"/>
        <v>0</v>
      </c>
      <c r="AV842" s="409">
        <v>0</v>
      </c>
      <c r="AW842" s="409">
        <v>0</v>
      </c>
      <c r="AX842" s="409">
        <v>0</v>
      </c>
      <c r="AY842" s="409">
        <v>0</v>
      </c>
      <c r="AZ842" s="409">
        <f t="shared" si="590"/>
        <v>0</v>
      </c>
      <c r="BA842" s="409">
        <f t="shared" si="590"/>
        <v>0</v>
      </c>
    </row>
    <row r="843" spans="1:53" ht="24.75" hidden="1">
      <c r="A843" s="271"/>
      <c r="B843" s="78" t="str">
        <f t="shared" si="569"/>
        <v>3713500053005324</v>
      </c>
      <c r="C843" s="406">
        <v>2023</v>
      </c>
      <c r="D843" s="406">
        <v>20</v>
      </c>
      <c r="E843" s="406">
        <v>3</v>
      </c>
      <c r="F843" s="406">
        <v>7</v>
      </c>
      <c r="G843" s="406">
        <v>13</v>
      </c>
      <c r="H843" s="406">
        <v>5000</v>
      </c>
      <c r="I843" s="406">
        <v>5300</v>
      </c>
      <c r="J843" s="406">
        <v>532</v>
      </c>
      <c r="K843" s="407">
        <v>4</v>
      </c>
      <c r="L843" s="407"/>
      <c r="M843" s="408" t="s">
        <v>630</v>
      </c>
      <c r="N843" s="409">
        <f>IFERROR(VLOOKUP($B843,[5]OAX!$B$51:$S$1085,13,0),0)</f>
        <v>0</v>
      </c>
      <c r="O843" s="409">
        <f>IFERROR(VLOOKUP($B843,[5]OAX!$B$51:$S$1085,14,0),0)</f>
        <v>0</v>
      </c>
      <c r="P843" s="409">
        <f t="shared" si="557"/>
        <v>0</v>
      </c>
      <c r="Q843" s="175" t="s">
        <v>59</v>
      </c>
      <c r="R843" s="411">
        <f>IFERROR(VLOOKUP($B843,[5]OAX!$B$51:$S$1085,17,0),0)</f>
        <v>0</v>
      </c>
      <c r="S843" s="411">
        <f>IFERROR(VLOOKUP($B843,[5]OAX!$B$51:$S$1085,18,0),0)</f>
        <v>0</v>
      </c>
      <c r="T843" s="409">
        <v>0</v>
      </c>
      <c r="U843" s="409">
        <v>0</v>
      </c>
      <c r="V843" s="409">
        <v>0</v>
      </c>
      <c r="W843" s="409">
        <v>0</v>
      </c>
      <c r="X843" s="409">
        <v>0</v>
      </c>
      <c r="Y843" s="409">
        <v>0</v>
      </c>
      <c r="Z843" s="409">
        <v>0</v>
      </c>
      <c r="AA843" s="409">
        <v>0</v>
      </c>
      <c r="AB843" s="409">
        <f t="shared" si="592"/>
        <v>0</v>
      </c>
      <c r="AC843" s="409">
        <f t="shared" si="592"/>
        <v>0</v>
      </c>
      <c r="AD843" s="409">
        <f t="shared" si="581"/>
        <v>0</v>
      </c>
      <c r="AE843" s="409">
        <v>0</v>
      </c>
      <c r="AF843" s="409">
        <v>0</v>
      </c>
      <c r="AG843" s="409">
        <f t="shared" si="582"/>
        <v>0</v>
      </c>
      <c r="AH843" s="409">
        <v>0</v>
      </c>
      <c r="AI843" s="409">
        <v>0</v>
      </c>
      <c r="AJ843" s="409">
        <f t="shared" si="583"/>
        <v>0</v>
      </c>
      <c r="AK843" s="409">
        <v>0</v>
      </c>
      <c r="AL843" s="409">
        <v>0</v>
      </c>
      <c r="AM843" s="409">
        <f t="shared" si="584"/>
        <v>0</v>
      </c>
      <c r="AN843" s="409">
        <v>0</v>
      </c>
      <c r="AO843" s="409">
        <v>0</v>
      </c>
      <c r="AP843" s="409">
        <f t="shared" si="585"/>
        <v>0</v>
      </c>
      <c r="AQ843" s="409">
        <f t="shared" si="593"/>
        <v>0</v>
      </c>
      <c r="AR843" s="409">
        <f t="shared" si="593"/>
        <v>0</v>
      </c>
      <c r="AS843" s="409">
        <f t="shared" si="586"/>
        <v>0</v>
      </c>
      <c r="AT843" s="409">
        <f t="shared" si="594"/>
        <v>0</v>
      </c>
      <c r="AU843" s="409">
        <f t="shared" si="594"/>
        <v>0</v>
      </c>
      <c r="AV843" s="409">
        <v>0</v>
      </c>
      <c r="AW843" s="409">
        <v>0</v>
      </c>
      <c r="AX843" s="409">
        <v>0</v>
      </c>
      <c r="AY843" s="409">
        <v>0</v>
      </c>
      <c r="AZ843" s="409">
        <f t="shared" si="590"/>
        <v>0</v>
      </c>
      <c r="BA843" s="409">
        <f t="shared" si="590"/>
        <v>0</v>
      </c>
    </row>
    <row r="844" spans="1:53" ht="24.75" hidden="1">
      <c r="A844" s="271"/>
      <c r="B844" s="78" t="str">
        <f t="shared" si="569"/>
        <v>371350005400</v>
      </c>
      <c r="C844" s="394">
        <v>2023</v>
      </c>
      <c r="D844" s="394">
        <v>20</v>
      </c>
      <c r="E844" s="394">
        <v>3</v>
      </c>
      <c r="F844" s="394">
        <v>7</v>
      </c>
      <c r="G844" s="394">
        <v>13</v>
      </c>
      <c r="H844" s="394">
        <v>5000</v>
      </c>
      <c r="I844" s="394">
        <v>5400</v>
      </c>
      <c r="J844" s="394"/>
      <c r="K844" s="395" t="s">
        <v>45</v>
      </c>
      <c r="L844" s="395"/>
      <c r="M844" s="396" t="s">
        <v>139</v>
      </c>
      <c r="N844" s="397">
        <f>+N845+N847+N849</f>
        <v>0</v>
      </c>
      <c r="O844" s="397">
        <f>+O845+O847+O849</f>
        <v>0</v>
      </c>
      <c r="P844" s="397">
        <f t="shared" si="557"/>
        <v>0</v>
      </c>
      <c r="Q844" s="448" t="s">
        <v>45</v>
      </c>
      <c r="R844" s="449"/>
      <c r="S844" s="449"/>
      <c r="T844" s="397">
        <f>+T845+T847+T849</f>
        <v>0</v>
      </c>
      <c r="U844" s="397">
        <f t="shared" ref="U844:AC844" si="595">+U845+U847+U849</f>
        <v>0</v>
      </c>
      <c r="V844" s="397">
        <f t="shared" si="595"/>
        <v>0</v>
      </c>
      <c r="W844" s="397">
        <f t="shared" si="595"/>
        <v>0</v>
      </c>
      <c r="X844" s="397">
        <f t="shared" si="595"/>
        <v>0</v>
      </c>
      <c r="Y844" s="397">
        <f t="shared" si="595"/>
        <v>0</v>
      </c>
      <c r="Z844" s="397">
        <f t="shared" si="595"/>
        <v>0</v>
      </c>
      <c r="AA844" s="397">
        <f t="shared" si="595"/>
        <v>0</v>
      </c>
      <c r="AB844" s="397">
        <f t="shared" si="595"/>
        <v>0</v>
      </c>
      <c r="AC844" s="397">
        <f t="shared" si="595"/>
        <v>0</v>
      </c>
      <c r="AD844" s="397">
        <f t="shared" si="581"/>
        <v>0</v>
      </c>
      <c r="AE844" s="397">
        <f>+AE845+AE847+AE849</f>
        <v>0</v>
      </c>
      <c r="AF844" s="397">
        <f>+AF845+AF847+AF849</f>
        <v>0</v>
      </c>
      <c r="AG844" s="397">
        <f t="shared" si="582"/>
        <v>0</v>
      </c>
      <c r="AH844" s="397">
        <f>+AH845+AH847+AH849</f>
        <v>0</v>
      </c>
      <c r="AI844" s="397">
        <f>+AI845+AI847+AI849</f>
        <v>0</v>
      </c>
      <c r="AJ844" s="397">
        <f t="shared" si="583"/>
        <v>0</v>
      </c>
      <c r="AK844" s="397">
        <f>+AK845+AK847+AK849</f>
        <v>0</v>
      </c>
      <c r="AL844" s="397">
        <f>+AL845+AL847+AL849</f>
        <v>0</v>
      </c>
      <c r="AM844" s="397">
        <f t="shared" si="584"/>
        <v>0</v>
      </c>
      <c r="AN844" s="397">
        <f>+AN845+AN847+AN849</f>
        <v>0</v>
      </c>
      <c r="AO844" s="397">
        <f>+AO845+AO847+AO849</f>
        <v>0</v>
      </c>
      <c r="AP844" s="397">
        <f t="shared" si="585"/>
        <v>0</v>
      </c>
      <c r="AQ844" s="397">
        <f>+AQ845+AQ847+AQ849</f>
        <v>0</v>
      </c>
      <c r="AR844" s="397">
        <f>+AR845+AR847+AR849</f>
        <v>0</v>
      </c>
      <c r="AS844" s="397">
        <f t="shared" si="586"/>
        <v>0</v>
      </c>
      <c r="AT844" s="397"/>
      <c r="AU844" s="397"/>
      <c r="AV844" s="397"/>
      <c r="AW844" s="397"/>
      <c r="AX844" s="397"/>
      <c r="AY844" s="397"/>
      <c r="AZ844" s="397"/>
      <c r="BA844" s="397"/>
    </row>
    <row r="845" spans="1:53" ht="24.75" hidden="1">
      <c r="A845" s="271"/>
      <c r="B845" s="78" t="str">
        <f t="shared" si="569"/>
        <v>371350005400541</v>
      </c>
      <c r="C845" s="400">
        <v>2023</v>
      </c>
      <c r="D845" s="400">
        <v>20</v>
      </c>
      <c r="E845" s="400">
        <v>3</v>
      </c>
      <c r="F845" s="400">
        <v>7</v>
      </c>
      <c r="G845" s="400">
        <v>13</v>
      </c>
      <c r="H845" s="400">
        <v>5000</v>
      </c>
      <c r="I845" s="400">
        <v>5400</v>
      </c>
      <c r="J845" s="400">
        <v>541</v>
      </c>
      <c r="K845" s="401"/>
      <c r="L845" s="401"/>
      <c r="M845" s="402" t="s">
        <v>140</v>
      </c>
      <c r="N845" s="403">
        <f>+N846</f>
        <v>0</v>
      </c>
      <c r="O845" s="403">
        <f>+O846</f>
        <v>0</v>
      </c>
      <c r="P845" s="403">
        <f t="shared" ref="P845:P908" si="596">+O845+N845</f>
        <v>0</v>
      </c>
      <c r="Q845" s="450" t="s">
        <v>45</v>
      </c>
      <c r="R845" s="451"/>
      <c r="S845" s="451"/>
      <c r="T845" s="403">
        <f>+T846</f>
        <v>0</v>
      </c>
      <c r="U845" s="403">
        <f t="shared" ref="U845:AC845" si="597">+U846</f>
        <v>0</v>
      </c>
      <c r="V845" s="403">
        <f t="shared" si="597"/>
        <v>0</v>
      </c>
      <c r="W845" s="403">
        <f t="shared" si="597"/>
        <v>0</v>
      </c>
      <c r="X845" s="403">
        <f t="shared" si="597"/>
        <v>0</v>
      </c>
      <c r="Y845" s="403">
        <f t="shared" si="597"/>
        <v>0</v>
      </c>
      <c r="Z845" s="403">
        <f t="shared" si="597"/>
        <v>0</v>
      </c>
      <c r="AA845" s="403">
        <f t="shared" si="597"/>
        <v>0</v>
      </c>
      <c r="AB845" s="403">
        <f t="shared" si="597"/>
        <v>0</v>
      </c>
      <c r="AC845" s="403">
        <f t="shared" si="597"/>
        <v>0</v>
      </c>
      <c r="AD845" s="403">
        <f t="shared" si="581"/>
        <v>0</v>
      </c>
      <c r="AE845" s="403">
        <f>+AE846</f>
        <v>0</v>
      </c>
      <c r="AF845" s="403">
        <f>+AF846</f>
        <v>0</v>
      </c>
      <c r="AG845" s="403">
        <f t="shared" si="582"/>
        <v>0</v>
      </c>
      <c r="AH845" s="403">
        <f>+AH846</f>
        <v>0</v>
      </c>
      <c r="AI845" s="403">
        <f>+AI846</f>
        <v>0</v>
      </c>
      <c r="AJ845" s="403">
        <f t="shared" si="583"/>
        <v>0</v>
      </c>
      <c r="AK845" s="403">
        <f>+AK846</f>
        <v>0</v>
      </c>
      <c r="AL845" s="403">
        <f>+AL846</f>
        <v>0</v>
      </c>
      <c r="AM845" s="403">
        <f t="shared" si="584"/>
        <v>0</v>
      </c>
      <c r="AN845" s="403">
        <f>+AN846</f>
        <v>0</v>
      </c>
      <c r="AO845" s="403">
        <f>+AO846</f>
        <v>0</v>
      </c>
      <c r="AP845" s="403">
        <f t="shared" si="585"/>
        <v>0</v>
      </c>
      <c r="AQ845" s="403">
        <f>+AQ846</f>
        <v>0</v>
      </c>
      <c r="AR845" s="403">
        <f>+AR846</f>
        <v>0</v>
      </c>
      <c r="AS845" s="403">
        <f t="shared" si="586"/>
        <v>0</v>
      </c>
      <c r="AT845" s="403"/>
      <c r="AU845" s="403"/>
      <c r="AV845" s="403"/>
      <c r="AW845" s="403"/>
      <c r="AX845" s="403"/>
      <c r="AY845" s="403"/>
      <c r="AZ845" s="403"/>
      <c r="BA845" s="403"/>
    </row>
    <row r="846" spans="1:53" ht="24.75" hidden="1">
      <c r="A846" s="271"/>
      <c r="B846" s="78" t="str">
        <f t="shared" si="569"/>
        <v>3713500054005411</v>
      </c>
      <c r="C846" s="406">
        <v>2023</v>
      </c>
      <c r="D846" s="406">
        <v>20</v>
      </c>
      <c r="E846" s="406">
        <v>3</v>
      </c>
      <c r="F846" s="406">
        <v>7</v>
      </c>
      <c r="G846" s="406">
        <v>13</v>
      </c>
      <c r="H846" s="406">
        <v>5000</v>
      </c>
      <c r="I846" s="406">
        <v>5400</v>
      </c>
      <c r="J846" s="406">
        <v>541</v>
      </c>
      <c r="K846" s="407">
        <v>1</v>
      </c>
      <c r="L846" s="407"/>
      <c r="M846" s="408" t="s">
        <v>631</v>
      </c>
      <c r="N846" s="409">
        <f>IFERROR(VLOOKUP($B846,[5]OAX!$B$51:$S$1085,13,0),0)</f>
        <v>0</v>
      </c>
      <c r="O846" s="409">
        <f>IFERROR(VLOOKUP($B846,[5]OAX!$B$51:$S$1085,14,0),0)</f>
        <v>0</v>
      </c>
      <c r="P846" s="409">
        <f t="shared" si="596"/>
        <v>0</v>
      </c>
      <c r="Q846" s="175" t="s">
        <v>59</v>
      </c>
      <c r="R846" s="411">
        <f>IFERROR(VLOOKUP($B846,[5]OAX!$B$51:$S$1085,17,0),0)</f>
        <v>0</v>
      </c>
      <c r="S846" s="411">
        <f>IFERROR(VLOOKUP($B846,[5]OAX!$B$51:$S$1085,18,0),0)</f>
        <v>0</v>
      </c>
      <c r="T846" s="409">
        <v>0</v>
      </c>
      <c r="U846" s="409">
        <v>0</v>
      </c>
      <c r="V846" s="409">
        <v>0</v>
      </c>
      <c r="W846" s="409">
        <v>0</v>
      </c>
      <c r="X846" s="409">
        <v>0</v>
      </c>
      <c r="Y846" s="409">
        <v>0</v>
      </c>
      <c r="Z846" s="409">
        <v>0</v>
      </c>
      <c r="AA846" s="409">
        <v>0</v>
      </c>
      <c r="AB846" s="409">
        <f>N846+T846-X846</f>
        <v>0</v>
      </c>
      <c r="AC846" s="409">
        <f>O846+U846-Y846</f>
        <v>0</v>
      </c>
      <c r="AD846" s="409">
        <f t="shared" si="581"/>
        <v>0</v>
      </c>
      <c r="AE846" s="409">
        <v>0</v>
      </c>
      <c r="AF846" s="409">
        <v>0</v>
      </c>
      <c r="AG846" s="409">
        <f t="shared" si="582"/>
        <v>0</v>
      </c>
      <c r="AH846" s="409">
        <v>0</v>
      </c>
      <c r="AI846" s="409">
        <v>0</v>
      </c>
      <c r="AJ846" s="409">
        <f t="shared" si="583"/>
        <v>0</v>
      </c>
      <c r="AK846" s="409">
        <v>0</v>
      </c>
      <c r="AL846" s="409">
        <v>0</v>
      </c>
      <c r="AM846" s="409">
        <f t="shared" si="584"/>
        <v>0</v>
      </c>
      <c r="AN846" s="409">
        <v>0</v>
      </c>
      <c r="AO846" s="409">
        <v>0</v>
      </c>
      <c r="AP846" s="409">
        <f t="shared" si="585"/>
        <v>0</v>
      </c>
      <c r="AQ846" s="409">
        <f>AB846-AE846--AH846-AK846-AN846</f>
        <v>0</v>
      </c>
      <c r="AR846" s="409">
        <f>AC846-AF846--AI846-AL846-AO846</f>
        <v>0</v>
      </c>
      <c r="AS846" s="409">
        <f t="shared" si="586"/>
        <v>0</v>
      </c>
      <c r="AT846" s="409">
        <f>R846+V846-Z846</f>
        <v>0</v>
      </c>
      <c r="AU846" s="409">
        <f>S846+W846-AA846</f>
        <v>0</v>
      </c>
      <c r="AV846" s="409">
        <v>0</v>
      </c>
      <c r="AW846" s="409">
        <v>0</v>
      </c>
      <c r="AX846" s="409">
        <v>0</v>
      </c>
      <c r="AY846" s="409">
        <v>0</v>
      </c>
      <c r="AZ846" s="409">
        <f t="shared" si="590"/>
        <v>0</v>
      </c>
      <c r="BA846" s="409">
        <f t="shared" si="590"/>
        <v>0</v>
      </c>
    </row>
    <row r="847" spans="1:53" ht="24.75" hidden="1">
      <c r="A847" s="271"/>
      <c r="B847" s="78" t="str">
        <f t="shared" si="569"/>
        <v>371350005400542</v>
      </c>
      <c r="C847" s="400">
        <v>2023</v>
      </c>
      <c r="D847" s="400">
        <v>20</v>
      </c>
      <c r="E847" s="400">
        <v>3</v>
      </c>
      <c r="F847" s="400">
        <v>7</v>
      </c>
      <c r="G847" s="400">
        <v>13</v>
      </c>
      <c r="H847" s="400">
        <v>5000</v>
      </c>
      <c r="I847" s="400">
        <v>5400</v>
      </c>
      <c r="J847" s="400">
        <v>542</v>
      </c>
      <c r="K847" s="401"/>
      <c r="L847" s="401"/>
      <c r="M847" s="402" t="s">
        <v>632</v>
      </c>
      <c r="N847" s="403">
        <f>+N848</f>
        <v>0</v>
      </c>
      <c r="O847" s="403">
        <f>+O848</f>
        <v>0</v>
      </c>
      <c r="P847" s="403">
        <f t="shared" si="596"/>
        <v>0</v>
      </c>
      <c r="Q847" s="450" t="s">
        <v>45</v>
      </c>
      <c r="R847" s="451"/>
      <c r="S847" s="451"/>
      <c r="T847" s="403">
        <f>+T848</f>
        <v>0</v>
      </c>
      <c r="U847" s="403">
        <f t="shared" ref="U847:AC847" si="598">+U848</f>
        <v>0</v>
      </c>
      <c r="V847" s="403">
        <f t="shared" si="598"/>
        <v>0</v>
      </c>
      <c r="W847" s="403">
        <f t="shared" si="598"/>
        <v>0</v>
      </c>
      <c r="X847" s="403">
        <f t="shared" si="598"/>
        <v>0</v>
      </c>
      <c r="Y847" s="403">
        <f t="shared" si="598"/>
        <v>0</v>
      </c>
      <c r="Z847" s="403">
        <f t="shared" si="598"/>
        <v>0</v>
      </c>
      <c r="AA847" s="403">
        <f t="shared" si="598"/>
        <v>0</v>
      </c>
      <c r="AB847" s="403">
        <f t="shared" si="598"/>
        <v>0</v>
      </c>
      <c r="AC847" s="403">
        <f t="shared" si="598"/>
        <v>0</v>
      </c>
      <c r="AD847" s="403">
        <f t="shared" si="581"/>
        <v>0</v>
      </c>
      <c r="AE847" s="403">
        <f>+AE848</f>
        <v>0</v>
      </c>
      <c r="AF847" s="403">
        <f>+AF848</f>
        <v>0</v>
      </c>
      <c r="AG847" s="403">
        <f t="shared" si="582"/>
        <v>0</v>
      </c>
      <c r="AH847" s="403">
        <f>+AH848</f>
        <v>0</v>
      </c>
      <c r="AI847" s="403">
        <f>+AI848</f>
        <v>0</v>
      </c>
      <c r="AJ847" s="403">
        <f t="shared" si="583"/>
        <v>0</v>
      </c>
      <c r="AK847" s="403">
        <f>+AK848</f>
        <v>0</v>
      </c>
      <c r="AL847" s="403">
        <f>+AL848</f>
        <v>0</v>
      </c>
      <c r="AM847" s="403">
        <f t="shared" si="584"/>
        <v>0</v>
      </c>
      <c r="AN847" s="403">
        <f>+AN848</f>
        <v>0</v>
      </c>
      <c r="AO847" s="403">
        <f>+AO848</f>
        <v>0</v>
      </c>
      <c r="AP847" s="403">
        <f t="shared" si="585"/>
        <v>0</v>
      </c>
      <c r="AQ847" s="403">
        <f>+AQ848</f>
        <v>0</v>
      </c>
      <c r="AR847" s="403">
        <f>+AR848</f>
        <v>0</v>
      </c>
      <c r="AS847" s="403">
        <f t="shared" si="586"/>
        <v>0</v>
      </c>
      <c r="AT847" s="403"/>
      <c r="AU847" s="403"/>
      <c r="AV847" s="403"/>
      <c r="AW847" s="403"/>
      <c r="AX847" s="403"/>
      <c r="AY847" s="403"/>
      <c r="AZ847" s="403"/>
      <c r="BA847" s="403"/>
    </row>
    <row r="848" spans="1:53" ht="24.75" hidden="1">
      <c r="A848" s="271"/>
      <c r="B848" s="78" t="str">
        <f t="shared" si="569"/>
        <v>3713500054005421</v>
      </c>
      <c r="C848" s="406">
        <v>2023</v>
      </c>
      <c r="D848" s="406">
        <v>20</v>
      </c>
      <c r="E848" s="406">
        <v>3</v>
      </c>
      <c r="F848" s="406">
        <v>7</v>
      </c>
      <c r="G848" s="406">
        <v>13</v>
      </c>
      <c r="H848" s="406">
        <v>5000</v>
      </c>
      <c r="I848" s="406">
        <v>5400</v>
      </c>
      <c r="J848" s="406">
        <v>542</v>
      </c>
      <c r="K848" s="407">
        <v>1</v>
      </c>
      <c r="L848" s="407"/>
      <c r="M848" s="408" t="s">
        <v>633</v>
      </c>
      <c r="N848" s="409">
        <f>IFERROR(VLOOKUP($B848,[5]OAX!$B$51:$S$1085,13,0),0)</f>
        <v>0</v>
      </c>
      <c r="O848" s="409">
        <f>IFERROR(VLOOKUP($B848,[5]OAX!$B$51:$S$1085,14,0),0)</f>
        <v>0</v>
      </c>
      <c r="P848" s="409">
        <f t="shared" si="596"/>
        <v>0</v>
      </c>
      <c r="Q848" s="175" t="s">
        <v>59</v>
      </c>
      <c r="R848" s="411">
        <f>IFERROR(VLOOKUP($B848,[5]OAX!$B$51:$S$1085,17,0),0)</f>
        <v>0</v>
      </c>
      <c r="S848" s="411">
        <f>IFERROR(VLOOKUP($B848,[5]OAX!$B$51:$S$1085,18,0),0)</f>
        <v>0</v>
      </c>
      <c r="T848" s="409">
        <v>0</v>
      </c>
      <c r="U848" s="409">
        <v>0</v>
      </c>
      <c r="V848" s="409">
        <v>0</v>
      </c>
      <c r="W848" s="409">
        <v>0</v>
      </c>
      <c r="X848" s="409">
        <v>0</v>
      </c>
      <c r="Y848" s="409">
        <v>0</v>
      </c>
      <c r="Z848" s="409">
        <v>0</v>
      </c>
      <c r="AA848" s="409">
        <v>0</v>
      </c>
      <c r="AB848" s="409">
        <f>N848+T848-X848</f>
        <v>0</v>
      </c>
      <c r="AC848" s="409">
        <f>O848+U848-Y848</f>
        <v>0</v>
      </c>
      <c r="AD848" s="409">
        <f t="shared" si="581"/>
        <v>0</v>
      </c>
      <c r="AE848" s="409">
        <v>0</v>
      </c>
      <c r="AF848" s="409">
        <v>0</v>
      </c>
      <c r="AG848" s="409">
        <f t="shared" si="582"/>
        <v>0</v>
      </c>
      <c r="AH848" s="409">
        <v>0</v>
      </c>
      <c r="AI848" s="409">
        <v>0</v>
      </c>
      <c r="AJ848" s="409">
        <f t="shared" si="583"/>
        <v>0</v>
      </c>
      <c r="AK848" s="409">
        <v>0</v>
      </c>
      <c r="AL848" s="409">
        <v>0</v>
      </c>
      <c r="AM848" s="409">
        <f t="shared" si="584"/>
        <v>0</v>
      </c>
      <c r="AN848" s="409">
        <v>0</v>
      </c>
      <c r="AO848" s="409">
        <v>0</v>
      </c>
      <c r="AP848" s="409">
        <f t="shared" si="585"/>
        <v>0</v>
      </c>
      <c r="AQ848" s="409">
        <f>AB848-AE848--AH848-AK848-AN848</f>
        <v>0</v>
      </c>
      <c r="AR848" s="409">
        <f>AC848-AF848--AI848-AL848-AO848</f>
        <v>0</v>
      </c>
      <c r="AS848" s="409">
        <f t="shared" si="586"/>
        <v>0</v>
      </c>
      <c r="AT848" s="409">
        <f>R848+V848-Z848</f>
        <v>0</v>
      </c>
      <c r="AU848" s="409">
        <f>S848+W848-AA848</f>
        <v>0</v>
      </c>
      <c r="AV848" s="409">
        <v>0</v>
      </c>
      <c r="AW848" s="409">
        <v>0</v>
      </c>
      <c r="AX848" s="409">
        <v>0</v>
      </c>
      <c r="AY848" s="409">
        <v>0</v>
      </c>
      <c r="AZ848" s="409">
        <f t="shared" si="590"/>
        <v>0</v>
      </c>
      <c r="BA848" s="409">
        <f t="shared" si="590"/>
        <v>0</v>
      </c>
    </row>
    <row r="849" spans="1:53" ht="24.75" hidden="1">
      <c r="A849" s="271"/>
      <c r="B849" s="78" t="str">
        <f t="shared" si="569"/>
        <v>371350005400543</v>
      </c>
      <c r="C849" s="400">
        <v>2023</v>
      </c>
      <c r="D849" s="400">
        <v>20</v>
      </c>
      <c r="E849" s="400">
        <v>3</v>
      </c>
      <c r="F849" s="400">
        <v>7</v>
      </c>
      <c r="G849" s="400">
        <v>13</v>
      </c>
      <c r="H849" s="400">
        <v>5000</v>
      </c>
      <c r="I849" s="400">
        <v>5400</v>
      </c>
      <c r="J849" s="400">
        <v>543</v>
      </c>
      <c r="K849" s="401"/>
      <c r="L849" s="401"/>
      <c r="M849" s="402" t="s">
        <v>634</v>
      </c>
      <c r="N849" s="403">
        <f>+N850</f>
        <v>0</v>
      </c>
      <c r="O849" s="403">
        <f>+O850</f>
        <v>0</v>
      </c>
      <c r="P849" s="403">
        <f t="shared" si="596"/>
        <v>0</v>
      </c>
      <c r="Q849" s="450" t="s">
        <v>45</v>
      </c>
      <c r="R849" s="451"/>
      <c r="S849" s="451"/>
      <c r="T849" s="403">
        <f>+T850</f>
        <v>0</v>
      </c>
      <c r="U849" s="403">
        <f t="shared" ref="U849:AC849" si="599">+U850</f>
        <v>0</v>
      </c>
      <c r="V849" s="403">
        <f t="shared" si="599"/>
        <v>0</v>
      </c>
      <c r="W849" s="403">
        <f t="shared" si="599"/>
        <v>0</v>
      </c>
      <c r="X849" s="403">
        <f t="shared" si="599"/>
        <v>0</v>
      </c>
      <c r="Y849" s="403">
        <f t="shared" si="599"/>
        <v>0</v>
      </c>
      <c r="Z849" s="403">
        <f t="shared" si="599"/>
        <v>0</v>
      </c>
      <c r="AA849" s="403">
        <f t="shared" si="599"/>
        <v>0</v>
      </c>
      <c r="AB849" s="403">
        <f t="shared" si="599"/>
        <v>0</v>
      </c>
      <c r="AC849" s="403">
        <f t="shared" si="599"/>
        <v>0</v>
      </c>
      <c r="AD849" s="403">
        <f t="shared" si="581"/>
        <v>0</v>
      </c>
      <c r="AE849" s="403">
        <f>+AE850</f>
        <v>0</v>
      </c>
      <c r="AF849" s="403">
        <f>+AF850</f>
        <v>0</v>
      </c>
      <c r="AG849" s="403">
        <f t="shared" si="582"/>
        <v>0</v>
      </c>
      <c r="AH849" s="403">
        <f>+AH850</f>
        <v>0</v>
      </c>
      <c r="AI849" s="403">
        <f>+AI850</f>
        <v>0</v>
      </c>
      <c r="AJ849" s="403">
        <f t="shared" si="583"/>
        <v>0</v>
      </c>
      <c r="AK849" s="403">
        <f>+AK850</f>
        <v>0</v>
      </c>
      <c r="AL849" s="403">
        <f>+AL850</f>
        <v>0</v>
      </c>
      <c r="AM849" s="403">
        <f t="shared" si="584"/>
        <v>0</v>
      </c>
      <c r="AN849" s="403">
        <f>+AN850</f>
        <v>0</v>
      </c>
      <c r="AO849" s="403">
        <f>+AO850</f>
        <v>0</v>
      </c>
      <c r="AP849" s="403">
        <f t="shared" si="585"/>
        <v>0</v>
      </c>
      <c r="AQ849" s="403">
        <f>+AQ850</f>
        <v>0</v>
      </c>
      <c r="AR849" s="403">
        <f>+AR850</f>
        <v>0</v>
      </c>
      <c r="AS849" s="403">
        <f t="shared" si="586"/>
        <v>0</v>
      </c>
      <c r="AT849" s="403"/>
      <c r="AU849" s="403"/>
      <c r="AV849" s="403"/>
      <c r="AW849" s="403"/>
      <c r="AX849" s="403"/>
      <c r="AY849" s="403"/>
      <c r="AZ849" s="403"/>
      <c r="BA849" s="403"/>
    </row>
    <row r="850" spans="1:53" ht="24.75" hidden="1">
      <c r="A850" s="271"/>
      <c r="B850" s="78" t="str">
        <f t="shared" si="569"/>
        <v>3713500054005431</v>
      </c>
      <c r="C850" s="406">
        <v>2023</v>
      </c>
      <c r="D850" s="406">
        <v>20</v>
      </c>
      <c r="E850" s="406">
        <v>3</v>
      </c>
      <c r="F850" s="406">
        <v>7</v>
      </c>
      <c r="G850" s="406">
        <v>13</v>
      </c>
      <c r="H850" s="406">
        <v>5000</v>
      </c>
      <c r="I850" s="406">
        <v>5400</v>
      </c>
      <c r="J850" s="406">
        <v>543</v>
      </c>
      <c r="K850" s="407">
        <v>1</v>
      </c>
      <c r="L850" s="407"/>
      <c r="M850" s="408" t="s">
        <v>635</v>
      </c>
      <c r="N850" s="409">
        <f>IFERROR(VLOOKUP($B850,[5]OAX!$B$51:$S$1085,13,0),0)</f>
        <v>0</v>
      </c>
      <c r="O850" s="409">
        <f>IFERROR(VLOOKUP($B850,[5]OAX!$B$51:$S$1085,14,0),0)</f>
        <v>0</v>
      </c>
      <c r="P850" s="409">
        <f t="shared" si="596"/>
        <v>0</v>
      </c>
      <c r="Q850" s="175" t="s">
        <v>59</v>
      </c>
      <c r="R850" s="411">
        <f>IFERROR(VLOOKUP($B850,[5]OAX!$B$51:$S$1085,17,0),0)</f>
        <v>0</v>
      </c>
      <c r="S850" s="411">
        <f>IFERROR(VLOOKUP($B850,[5]OAX!$B$51:$S$1085,18,0),0)</f>
        <v>0</v>
      </c>
      <c r="T850" s="409">
        <v>0</v>
      </c>
      <c r="U850" s="409">
        <v>0</v>
      </c>
      <c r="V850" s="409">
        <v>0</v>
      </c>
      <c r="W850" s="409">
        <v>0</v>
      </c>
      <c r="X850" s="409">
        <v>0</v>
      </c>
      <c r="Y850" s="409">
        <v>0</v>
      </c>
      <c r="Z850" s="409">
        <v>0</v>
      </c>
      <c r="AA850" s="409">
        <v>0</v>
      </c>
      <c r="AB850" s="409">
        <f>N850+T850-X850</f>
        <v>0</v>
      </c>
      <c r="AC850" s="409">
        <f>O850+U850-Y850</f>
        <v>0</v>
      </c>
      <c r="AD850" s="409">
        <f t="shared" si="581"/>
        <v>0</v>
      </c>
      <c r="AE850" s="409">
        <v>0</v>
      </c>
      <c r="AF850" s="409">
        <v>0</v>
      </c>
      <c r="AG850" s="409">
        <f t="shared" si="582"/>
        <v>0</v>
      </c>
      <c r="AH850" s="409">
        <v>0</v>
      </c>
      <c r="AI850" s="409">
        <v>0</v>
      </c>
      <c r="AJ850" s="409">
        <f t="shared" si="583"/>
        <v>0</v>
      </c>
      <c r="AK850" s="409">
        <v>0</v>
      </c>
      <c r="AL850" s="409">
        <v>0</v>
      </c>
      <c r="AM850" s="409">
        <f t="shared" si="584"/>
        <v>0</v>
      </c>
      <c r="AN850" s="409">
        <v>0</v>
      </c>
      <c r="AO850" s="409">
        <v>0</v>
      </c>
      <c r="AP850" s="409">
        <f t="shared" si="585"/>
        <v>0</v>
      </c>
      <c r="AQ850" s="409">
        <f>AB850-AE850--AH850-AK850-AN850</f>
        <v>0</v>
      </c>
      <c r="AR850" s="409">
        <f>AC850-AF850--AI850-AL850-AO850</f>
        <v>0</v>
      </c>
      <c r="AS850" s="409">
        <f t="shared" si="586"/>
        <v>0</v>
      </c>
      <c r="AT850" s="409">
        <f>R850+V850-Z850</f>
        <v>0</v>
      </c>
      <c r="AU850" s="409">
        <f>S850+W850-AA850</f>
        <v>0</v>
      </c>
      <c r="AV850" s="409">
        <v>0</v>
      </c>
      <c r="AW850" s="409">
        <v>0</v>
      </c>
      <c r="AX850" s="409">
        <v>0</v>
      </c>
      <c r="AY850" s="409">
        <v>0</v>
      </c>
      <c r="AZ850" s="409">
        <f t="shared" si="590"/>
        <v>0</v>
      </c>
      <c r="BA850" s="409">
        <f t="shared" si="590"/>
        <v>0</v>
      </c>
    </row>
    <row r="851" spans="1:53" ht="24.75" hidden="1">
      <c r="A851" s="271"/>
      <c r="B851" s="78" t="str">
        <f t="shared" si="569"/>
        <v>371350005500</v>
      </c>
      <c r="C851" s="394">
        <v>2023</v>
      </c>
      <c r="D851" s="394">
        <v>20</v>
      </c>
      <c r="E851" s="394">
        <v>3</v>
      </c>
      <c r="F851" s="394">
        <v>7</v>
      </c>
      <c r="G851" s="394">
        <v>13</v>
      </c>
      <c r="H851" s="394">
        <v>5000</v>
      </c>
      <c r="I851" s="394">
        <v>5500</v>
      </c>
      <c r="J851" s="394"/>
      <c r="K851" s="395" t="s">
        <v>45</v>
      </c>
      <c r="L851" s="395"/>
      <c r="M851" s="396" t="s">
        <v>150</v>
      </c>
      <c r="N851" s="397">
        <f>+N852</f>
        <v>0</v>
      </c>
      <c r="O851" s="397">
        <f>+O852</f>
        <v>0</v>
      </c>
      <c r="P851" s="397">
        <f t="shared" si="596"/>
        <v>0</v>
      </c>
      <c r="Q851" s="448" t="s">
        <v>45</v>
      </c>
      <c r="R851" s="449"/>
      <c r="S851" s="449"/>
      <c r="T851" s="397">
        <f>+T852</f>
        <v>0</v>
      </c>
      <c r="U851" s="397">
        <f t="shared" ref="U851:AC851" si="600">+U852</f>
        <v>0</v>
      </c>
      <c r="V851" s="397">
        <f t="shared" si="600"/>
        <v>0</v>
      </c>
      <c r="W851" s="397">
        <f t="shared" si="600"/>
        <v>0</v>
      </c>
      <c r="X851" s="397">
        <f t="shared" si="600"/>
        <v>0</v>
      </c>
      <c r="Y851" s="397">
        <f t="shared" si="600"/>
        <v>0</v>
      </c>
      <c r="Z851" s="397">
        <f t="shared" si="600"/>
        <v>0</v>
      </c>
      <c r="AA851" s="397">
        <f t="shared" si="600"/>
        <v>0</v>
      </c>
      <c r="AB851" s="397">
        <f t="shared" si="600"/>
        <v>0</v>
      </c>
      <c r="AC851" s="397">
        <f t="shared" si="600"/>
        <v>0</v>
      </c>
      <c r="AD851" s="397">
        <f t="shared" si="581"/>
        <v>0</v>
      </c>
      <c r="AE851" s="397">
        <f>+AE852</f>
        <v>0</v>
      </c>
      <c r="AF851" s="397">
        <f>+AF852</f>
        <v>0</v>
      </c>
      <c r="AG851" s="397">
        <f t="shared" si="582"/>
        <v>0</v>
      </c>
      <c r="AH851" s="397">
        <f>+AH852</f>
        <v>0</v>
      </c>
      <c r="AI851" s="397">
        <f>+AI852</f>
        <v>0</v>
      </c>
      <c r="AJ851" s="397">
        <f t="shared" si="583"/>
        <v>0</v>
      </c>
      <c r="AK851" s="397">
        <f>+AK852</f>
        <v>0</v>
      </c>
      <c r="AL851" s="397">
        <f>+AL852</f>
        <v>0</v>
      </c>
      <c r="AM851" s="397">
        <f t="shared" si="584"/>
        <v>0</v>
      </c>
      <c r="AN851" s="397">
        <f>+AN852</f>
        <v>0</v>
      </c>
      <c r="AO851" s="397">
        <f>+AO852</f>
        <v>0</v>
      </c>
      <c r="AP851" s="397">
        <f t="shared" si="585"/>
        <v>0</v>
      </c>
      <c r="AQ851" s="397">
        <f>+AQ852</f>
        <v>0</v>
      </c>
      <c r="AR851" s="397">
        <f>+AR852</f>
        <v>0</v>
      </c>
      <c r="AS851" s="397">
        <f t="shared" si="586"/>
        <v>0</v>
      </c>
      <c r="AT851" s="397"/>
      <c r="AU851" s="397"/>
      <c r="AV851" s="397"/>
      <c r="AW851" s="397"/>
      <c r="AX851" s="397"/>
      <c r="AY851" s="397"/>
      <c r="AZ851" s="397"/>
      <c r="BA851" s="397"/>
    </row>
    <row r="852" spans="1:53" ht="24.75" hidden="1">
      <c r="A852" s="271"/>
      <c r="B852" s="78" t="str">
        <f t="shared" si="569"/>
        <v>371350005500551</v>
      </c>
      <c r="C852" s="400">
        <v>2023</v>
      </c>
      <c r="D852" s="400">
        <v>20</v>
      </c>
      <c r="E852" s="400">
        <v>3</v>
      </c>
      <c r="F852" s="400">
        <v>7</v>
      </c>
      <c r="G852" s="400">
        <v>13</v>
      </c>
      <c r="H852" s="400">
        <v>5000</v>
      </c>
      <c r="I852" s="400">
        <v>5500</v>
      </c>
      <c r="J852" s="400">
        <v>551</v>
      </c>
      <c r="K852" s="401"/>
      <c r="L852" s="401"/>
      <c r="M852" s="402" t="s">
        <v>151</v>
      </c>
      <c r="N852" s="403">
        <f>SUM(N853:N860)</f>
        <v>0</v>
      </c>
      <c r="O852" s="403">
        <f>SUM(O853:O860)</f>
        <v>0</v>
      </c>
      <c r="P852" s="403">
        <f t="shared" si="596"/>
        <v>0</v>
      </c>
      <c r="Q852" s="450" t="s">
        <v>45</v>
      </c>
      <c r="R852" s="451"/>
      <c r="S852" s="451"/>
      <c r="T852" s="403">
        <f>SUM(T853:T860)</f>
        <v>0</v>
      </c>
      <c r="U852" s="403">
        <f t="shared" ref="U852:AC852" si="601">SUM(U853:U860)</f>
        <v>0</v>
      </c>
      <c r="V852" s="403">
        <f t="shared" si="601"/>
        <v>0</v>
      </c>
      <c r="W852" s="403">
        <f t="shared" si="601"/>
        <v>0</v>
      </c>
      <c r="X852" s="403">
        <f t="shared" si="601"/>
        <v>0</v>
      </c>
      <c r="Y852" s="403">
        <f t="shared" si="601"/>
        <v>0</v>
      </c>
      <c r="Z852" s="403">
        <f t="shared" si="601"/>
        <v>0</v>
      </c>
      <c r="AA852" s="403">
        <f t="shared" si="601"/>
        <v>0</v>
      </c>
      <c r="AB852" s="403">
        <f t="shared" si="601"/>
        <v>0</v>
      </c>
      <c r="AC852" s="403">
        <f t="shared" si="601"/>
        <v>0</v>
      </c>
      <c r="AD852" s="403">
        <f t="shared" si="581"/>
        <v>0</v>
      </c>
      <c r="AE852" s="403">
        <f>SUM(AE853:AE860)</f>
        <v>0</v>
      </c>
      <c r="AF852" s="403">
        <f>SUM(AF853:AF860)</f>
        <v>0</v>
      </c>
      <c r="AG852" s="403">
        <f t="shared" si="582"/>
        <v>0</v>
      </c>
      <c r="AH852" s="403">
        <f>SUM(AH853:AH860)</f>
        <v>0</v>
      </c>
      <c r="AI852" s="403">
        <f>SUM(AI853:AI860)</f>
        <v>0</v>
      </c>
      <c r="AJ852" s="403">
        <f t="shared" si="583"/>
        <v>0</v>
      </c>
      <c r="AK852" s="403">
        <f>SUM(AK853:AK860)</f>
        <v>0</v>
      </c>
      <c r="AL852" s="403">
        <f>SUM(AL853:AL860)</f>
        <v>0</v>
      </c>
      <c r="AM852" s="403">
        <f t="shared" si="584"/>
        <v>0</v>
      </c>
      <c r="AN852" s="403">
        <f>SUM(AN853:AN860)</f>
        <v>0</v>
      </c>
      <c r="AO852" s="403">
        <f>SUM(AO853:AO860)</f>
        <v>0</v>
      </c>
      <c r="AP852" s="403">
        <f t="shared" si="585"/>
        <v>0</v>
      </c>
      <c r="AQ852" s="403">
        <f>SUM(AQ853:AQ860)</f>
        <v>0</v>
      </c>
      <c r="AR852" s="403">
        <f>SUM(AR853:AR860)</f>
        <v>0</v>
      </c>
      <c r="AS852" s="403">
        <f t="shared" si="586"/>
        <v>0</v>
      </c>
      <c r="AT852" s="403"/>
      <c r="AU852" s="403"/>
      <c r="AV852" s="403"/>
      <c r="AW852" s="403"/>
      <c r="AX852" s="403"/>
      <c r="AY852" s="403"/>
      <c r="AZ852" s="403"/>
      <c r="BA852" s="403"/>
    </row>
    <row r="853" spans="1:53" ht="24.75" hidden="1">
      <c r="A853" s="271"/>
      <c r="B853" s="78" t="str">
        <f t="shared" si="569"/>
        <v>3713500055005511</v>
      </c>
      <c r="C853" s="406">
        <v>2023</v>
      </c>
      <c r="D853" s="406">
        <v>20</v>
      </c>
      <c r="E853" s="406">
        <v>3</v>
      </c>
      <c r="F853" s="406">
        <v>7</v>
      </c>
      <c r="G853" s="406">
        <v>13</v>
      </c>
      <c r="H853" s="406">
        <v>5000</v>
      </c>
      <c r="I853" s="406">
        <v>5500</v>
      </c>
      <c r="J853" s="406">
        <v>551</v>
      </c>
      <c r="K853" s="407">
        <v>1</v>
      </c>
      <c r="L853" s="407"/>
      <c r="M853" s="429" t="s">
        <v>152</v>
      </c>
      <c r="N853" s="409">
        <f>IFERROR(VLOOKUP($B853,[5]OAX!$B$51:$S$1085,13,0),0)</f>
        <v>0</v>
      </c>
      <c r="O853" s="409">
        <f>IFERROR(VLOOKUP($B853,[5]OAX!$B$51:$S$1085,14,0),0)</f>
        <v>0</v>
      </c>
      <c r="P853" s="409">
        <f t="shared" si="596"/>
        <v>0</v>
      </c>
      <c r="Q853" s="175" t="s">
        <v>59</v>
      </c>
      <c r="R853" s="411">
        <f>IFERROR(VLOOKUP($B853,[5]OAX!$B$51:$S$1085,17,0),0)</f>
        <v>0</v>
      </c>
      <c r="S853" s="411">
        <f>IFERROR(VLOOKUP($B853,[5]OAX!$B$51:$S$1085,18,0),0)</f>
        <v>0</v>
      </c>
      <c r="T853" s="409">
        <v>0</v>
      </c>
      <c r="U853" s="409">
        <v>0</v>
      </c>
      <c r="V853" s="409">
        <v>0</v>
      </c>
      <c r="W853" s="409">
        <v>0</v>
      </c>
      <c r="X853" s="409">
        <v>0</v>
      </c>
      <c r="Y853" s="409">
        <v>0</v>
      </c>
      <c r="Z853" s="409">
        <v>0</v>
      </c>
      <c r="AA853" s="409">
        <v>0</v>
      </c>
      <c r="AB853" s="409">
        <f t="shared" ref="AB853:AC860" si="602">N853+T853-X853</f>
        <v>0</v>
      </c>
      <c r="AC853" s="409">
        <f t="shared" si="602"/>
        <v>0</v>
      </c>
      <c r="AD853" s="409">
        <f t="shared" si="581"/>
        <v>0</v>
      </c>
      <c r="AE853" s="409">
        <v>0</v>
      </c>
      <c r="AF853" s="409">
        <v>0</v>
      </c>
      <c r="AG853" s="409">
        <f t="shared" si="582"/>
        <v>0</v>
      </c>
      <c r="AH853" s="409">
        <v>0</v>
      </c>
      <c r="AI853" s="409">
        <v>0</v>
      </c>
      <c r="AJ853" s="409">
        <f t="shared" si="583"/>
        <v>0</v>
      </c>
      <c r="AK853" s="409">
        <v>0</v>
      </c>
      <c r="AL853" s="409">
        <v>0</v>
      </c>
      <c r="AM853" s="409">
        <f t="shared" si="584"/>
        <v>0</v>
      </c>
      <c r="AN853" s="409">
        <v>0</v>
      </c>
      <c r="AO853" s="409">
        <v>0</v>
      </c>
      <c r="AP853" s="409">
        <f t="shared" si="585"/>
        <v>0</v>
      </c>
      <c r="AQ853" s="409">
        <f t="shared" ref="AQ853:AR860" si="603">AB853-AE853--AH853-AK853-AN853</f>
        <v>0</v>
      </c>
      <c r="AR853" s="409">
        <f t="shared" si="603"/>
        <v>0</v>
      </c>
      <c r="AS853" s="409">
        <f t="shared" si="586"/>
        <v>0</v>
      </c>
      <c r="AT853" s="409">
        <f t="shared" ref="AT853:AU860" si="604">R853+V853-Z853</f>
        <v>0</v>
      </c>
      <c r="AU853" s="409">
        <f t="shared" si="604"/>
        <v>0</v>
      </c>
      <c r="AV853" s="409">
        <v>0</v>
      </c>
      <c r="AW853" s="409">
        <v>0</v>
      </c>
      <c r="AX853" s="409">
        <v>0</v>
      </c>
      <c r="AY853" s="409">
        <v>0</v>
      </c>
      <c r="AZ853" s="409">
        <f t="shared" si="590"/>
        <v>0</v>
      </c>
      <c r="BA853" s="409">
        <f t="shared" si="590"/>
        <v>0</v>
      </c>
    </row>
    <row r="854" spans="1:53" ht="24.75" hidden="1">
      <c r="A854" s="271"/>
      <c r="B854" s="78" t="str">
        <f t="shared" si="569"/>
        <v>3713500055005512</v>
      </c>
      <c r="C854" s="406">
        <v>2023</v>
      </c>
      <c r="D854" s="406">
        <v>20</v>
      </c>
      <c r="E854" s="406">
        <v>3</v>
      </c>
      <c r="F854" s="406">
        <v>7</v>
      </c>
      <c r="G854" s="406">
        <v>13</v>
      </c>
      <c r="H854" s="406">
        <v>5000</v>
      </c>
      <c r="I854" s="406">
        <v>5500</v>
      </c>
      <c r="J854" s="406">
        <v>551</v>
      </c>
      <c r="K854" s="407">
        <v>2</v>
      </c>
      <c r="L854" s="407"/>
      <c r="M854" s="429" t="s">
        <v>153</v>
      </c>
      <c r="N854" s="409">
        <f>IFERROR(VLOOKUP($B854,[5]OAX!$B$51:$S$1085,13,0),0)</f>
        <v>0</v>
      </c>
      <c r="O854" s="409">
        <f>IFERROR(VLOOKUP($B854,[5]OAX!$B$51:$S$1085,14,0),0)</f>
        <v>0</v>
      </c>
      <c r="P854" s="409">
        <f t="shared" si="596"/>
        <v>0</v>
      </c>
      <c r="Q854" s="175" t="s">
        <v>59</v>
      </c>
      <c r="R854" s="411">
        <f>IFERROR(VLOOKUP($B854,[5]OAX!$B$51:$S$1085,17,0),0)</f>
        <v>0</v>
      </c>
      <c r="S854" s="411">
        <f>IFERROR(VLOOKUP($B854,[5]OAX!$B$51:$S$1085,18,0),0)</f>
        <v>0</v>
      </c>
      <c r="T854" s="409">
        <v>0</v>
      </c>
      <c r="U854" s="409">
        <v>0</v>
      </c>
      <c r="V854" s="409">
        <v>0</v>
      </c>
      <c r="W854" s="409">
        <v>0</v>
      </c>
      <c r="X854" s="409">
        <v>0</v>
      </c>
      <c r="Y854" s="409">
        <v>0</v>
      </c>
      <c r="Z854" s="409">
        <v>0</v>
      </c>
      <c r="AA854" s="409">
        <v>0</v>
      </c>
      <c r="AB854" s="409">
        <f t="shared" si="602"/>
        <v>0</v>
      </c>
      <c r="AC854" s="409">
        <f t="shared" si="602"/>
        <v>0</v>
      </c>
      <c r="AD854" s="409">
        <f t="shared" si="581"/>
        <v>0</v>
      </c>
      <c r="AE854" s="409">
        <v>0</v>
      </c>
      <c r="AF854" s="409">
        <v>0</v>
      </c>
      <c r="AG854" s="409">
        <f t="shared" si="582"/>
        <v>0</v>
      </c>
      <c r="AH854" s="409">
        <v>0</v>
      </c>
      <c r="AI854" s="409">
        <v>0</v>
      </c>
      <c r="AJ854" s="409">
        <f t="shared" si="583"/>
        <v>0</v>
      </c>
      <c r="AK854" s="409">
        <v>0</v>
      </c>
      <c r="AL854" s="409">
        <v>0</v>
      </c>
      <c r="AM854" s="409">
        <f t="shared" si="584"/>
        <v>0</v>
      </c>
      <c r="AN854" s="409">
        <v>0</v>
      </c>
      <c r="AO854" s="409">
        <v>0</v>
      </c>
      <c r="AP854" s="409">
        <f t="shared" si="585"/>
        <v>0</v>
      </c>
      <c r="AQ854" s="409">
        <f t="shared" si="603"/>
        <v>0</v>
      </c>
      <c r="AR854" s="409">
        <f t="shared" si="603"/>
        <v>0</v>
      </c>
      <c r="AS854" s="409">
        <f t="shared" si="586"/>
        <v>0</v>
      </c>
      <c r="AT854" s="409">
        <f t="shared" si="604"/>
        <v>0</v>
      </c>
      <c r="AU854" s="409">
        <f t="shared" si="604"/>
        <v>0</v>
      </c>
      <c r="AV854" s="409">
        <v>0</v>
      </c>
      <c r="AW854" s="409">
        <v>0</v>
      </c>
      <c r="AX854" s="409">
        <v>0</v>
      </c>
      <c r="AY854" s="409">
        <v>0</v>
      </c>
      <c r="AZ854" s="409">
        <f t="shared" si="590"/>
        <v>0</v>
      </c>
      <c r="BA854" s="409">
        <f t="shared" si="590"/>
        <v>0</v>
      </c>
    </row>
    <row r="855" spans="1:53" ht="24.75" hidden="1">
      <c r="A855" s="271"/>
      <c r="B855" s="78" t="str">
        <f t="shared" si="569"/>
        <v>3713500055005513</v>
      </c>
      <c r="C855" s="406">
        <v>2023</v>
      </c>
      <c r="D855" s="406">
        <v>20</v>
      </c>
      <c r="E855" s="406">
        <v>3</v>
      </c>
      <c r="F855" s="406">
        <v>7</v>
      </c>
      <c r="G855" s="406">
        <v>13</v>
      </c>
      <c r="H855" s="406">
        <v>5000</v>
      </c>
      <c r="I855" s="406">
        <v>5500</v>
      </c>
      <c r="J855" s="406">
        <v>551</v>
      </c>
      <c r="K855" s="407">
        <v>3</v>
      </c>
      <c r="L855" s="407"/>
      <c r="M855" s="408" t="s">
        <v>636</v>
      </c>
      <c r="N855" s="409">
        <f>IFERROR(VLOOKUP($B855,[5]OAX!$B$51:$S$1085,13,0),0)</f>
        <v>0</v>
      </c>
      <c r="O855" s="409">
        <f>IFERROR(VLOOKUP($B855,[5]OAX!$B$51:$S$1085,14,0),0)</f>
        <v>0</v>
      </c>
      <c r="P855" s="409">
        <f t="shared" si="596"/>
        <v>0</v>
      </c>
      <c r="Q855" s="175" t="s">
        <v>59</v>
      </c>
      <c r="R855" s="411">
        <f>IFERROR(VLOOKUP($B855,[5]OAX!$B$51:$S$1085,17,0),0)</f>
        <v>0</v>
      </c>
      <c r="S855" s="411">
        <f>IFERROR(VLOOKUP($B855,[5]OAX!$B$51:$S$1085,18,0),0)</f>
        <v>0</v>
      </c>
      <c r="T855" s="409">
        <v>0</v>
      </c>
      <c r="U855" s="409">
        <v>0</v>
      </c>
      <c r="V855" s="409">
        <v>0</v>
      </c>
      <c r="W855" s="409">
        <v>0</v>
      </c>
      <c r="X855" s="409">
        <v>0</v>
      </c>
      <c r="Y855" s="409">
        <v>0</v>
      </c>
      <c r="Z855" s="409">
        <v>0</v>
      </c>
      <c r="AA855" s="409">
        <v>0</v>
      </c>
      <c r="AB855" s="409">
        <f t="shared" si="602"/>
        <v>0</v>
      </c>
      <c r="AC855" s="409">
        <f t="shared" si="602"/>
        <v>0</v>
      </c>
      <c r="AD855" s="409">
        <f t="shared" si="581"/>
        <v>0</v>
      </c>
      <c r="AE855" s="409">
        <v>0</v>
      </c>
      <c r="AF855" s="409">
        <v>0</v>
      </c>
      <c r="AG855" s="409">
        <f t="shared" si="582"/>
        <v>0</v>
      </c>
      <c r="AH855" s="409">
        <v>0</v>
      </c>
      <c r="AI855" s="409">
        <v>0</v>
      </c>
      <c r="AJ855" s="409">
        <f t="shared" si="583"/>
        <v>0</v>
      </c>
      <c r="AK855" s="409">
        <v>0</v>
      </c>
      <c r="AL855" s="409">
        <v>0</v>
      </c>
      <c r="AM855" s="409">
        <f t="shared" si="584"/>
        <v>0</v>
      </c>
      <c r="AN855" s="409">
        <v>0</v>
      </c>
      <c r="AO855" s="409">
        <v>0</v>
      </c>
      <c r="AP855" s="409">
        <f t="shared" si="585"/>
        <v>0</v>
      </c>
      <c r="AQ855" s="409">
        <f t="shared" si="603"/>
        <v>0</v>
      </c>
      <c r="AR855" s="409">
        <f t="shared" si="603"/>
        <v>0</v>
      </c>
      <c r="AS855" s="409">
        <f t="shared" si="586"/>
        <v>0</v>
      </c>
      <c r="AT855" s="409">
        <f t="shared" si="604"/>
        <v>0</v>
      </c>
      <c r="AU855" s="409">
        <f t="shared" si="604"/>
        <v>0</v>
      </c>
      <c r="AV855" s="409">
        <v>0</v>
      </c>
      <c r="AW855" s="409">
        <v>0</v>
      </c>
      <c r="AX855" s="409">
        <v>0</v>
      </c>
      <c r="AY855" s="409">
        <v>0</v>
      </c>
      <c r="AZ855" s="409">
        <f t="shared" si="590"/>
        <v>0</v>
      </c>
      <c r="BA855" s="409">
        <f t="shared" si="590"/>
        <v>0</v>
      </c>
    </row>
    <row r="856" spans="1:53" ht="24.75" hidden="1">
      <c r="A856" s="271"/>
      <c r="B856" s="78" t="str">
        <f t="shared" si="569"/>
        <v>3713500055005514</v>
      </c>
      <c r="C856" s="406">
        <v>2023</v>
      </c>
      <c r="D856" s="406">
        <v>20</v>
      </c>
      <c r="E856" s="406">
        <v>3</v>
      </c>
      <c r="F856" s="406">
        <v>7</v>
      </c>
      <c r="G856" s="406">
        <v>13</v>
      </c>
      <c r="H856" s="406">
        <v>5000</v>
      </c>
      <c r="I856" s="406">
        <v>5500</v>
      </c>
      <c r="J856" s="406">
        <v>551</v>
      </c>
      <c r="K856" s="407">
        <v>4</v>
      </c>
      <c r="L856" s="407"/>
      <c r="M856" s="408" t="s">
        <v>637</v>
      </c>
      <c r="N856" s="409">
        <f>IFERROR(VLOOKUP($B856,[5]OAX!$B$51:$S$1085,13,0),0)</f>
        <v>0</v>
      </c>
      <c r="O856" s="409">
        <f>IFERROR(VLOOKUP($B856,[5]OAX!$B$51:$S$1085,14,0),0)</f>
        <v>0</v>
      </c>
      <c r="P856" s="409">
        <f t="shared" si="596"/>
        <v>0</v>
      </c>
      <c r="Q856" s="175" t="s">
        <v>59</v>
      </c>
      <c r="R856" s="411">
        <f>IFERROR(VLOOKUP($B856,[5]OAX!$B$51:$S$1085,17,0),0)</f>
        <v>0</v>
      </c>
      <c r="S856" s="411">
        <f>IFERROR(VLOOKUP($B856,[5]OAX!$B$51:$S$1085,18,0),0)</f>
        <v>0</v>
      </c>
      <c r="T856" s="409">
        <v>0</v>
      </c>
      <c r="U856" s="409">
        <v>0</v>
      </c>
      <c r="V856" s="409">
        <v>0</v>
      </c>
      <c r="W856" s="409">
        <v>0</v>
      </c>
      <c r="X856" s="409">
        <v>0</v>
      </c>
      <c r="Y856" s="409">
        <v>0</v>
      </c>
      <c r="Z856" s="409">
        <v>0</v>
      </c>
      <c r="AA856" s="409">
        <v>0</v>
      </c>
      <c r="AB856" s="409">
        <f t="shared" si="602"/>
        <v>0</v>
      </c>
      <c r="AC856" s="409">
        <f t="shared" si="602"/>
        <v>0</v>
      </c>
      <c r="AD856" s="409">
        <f t="shared" si="581"/>
        <v>0</v>
      </c>
      <c r="AE856" s="409">
        <v>0</v>
      </c>
      <c r="AF856" s="409">
        <v>0</v>
      </c>
      <c r="AG856" s="409">
        <f t="shared" si="582"/>
        <v>0</v>
      </c>
      <c r="AH856" s="409">
        <v>0</v>
      </c>
      <c r="AI856" s="409">
        <v>0</v>
      </c>
      <c r="AJ856" s="409">
        <f t="shared" si="583"/>
        <v>0</v>
      </c>
      <c r="AK856" s="409">
        <v>0</v>
      </c>
      <c r="AL856" s="409">
        <v>0</v>
      </c>
      <c r="AM856" s="409">
        <f t="shared" si="584"/>
        <v>0</v>
      </c>
      <c r="AN856" s="409">
        <v>0</v>
      </c>
      <c r="AO856" s="409">
        <v>0</v>
      </c>
      <c r="AP856" s="409">
        <f t="shared" si="585"/>
        <v>0</v>
      </c>
      <c r="AQ856" s="409">
        <f t="shared" si="603"/>
        <v>0</v>
      </c>
      <c r="AR856" s="409">
        <f t="shared" si="603"/>
        <v>0</v>
      </c>
      <c r="AS856" s="409">
        <f t="shared" si="586"/>
        <v>0</v>
      </c>
      <c r="AT856" s="409">
        <f t="shared" si="604"/>
        <v>0</v>
      </c>
      <c r="AU856" s="409">
        <f t="shared" si="604"/>
        <v>0</v>
      </c>
      <c r="AV856" s="409">
        <v>0</v>
      </c>
      <c r="AW856" s="409">
        <v>0</v>
      </c>
      <c r="AX856" s="409">
        <v>0</v>
      </c>
      <c r="AY856" s="409">
        <v>0</v>
      </c>
      <c r="AZ856" s="409">
        <f t="shared" si="590"/>
        <v>0</v>
      </c>
      <c r="BA856" s="409">
        <f t="shared" si="590"/>
        <v>0</v>
      </c>
    </row>
    <row r="857" spans="1:53" ht="24.75" hidden="1">
      <c r="A857" s="271"/>
      <c r="B857" s="78" t="str">
        <f t="shared" si="569"/>
        <v>3713500055005515</v>
      </c>
      <c r="C857" s="406">
        <v>2023</v>
      </c>
      <c r="D857" s="406">
        <v>20</v>
      </c>
      <c r="E857" s="406">
        <v>3</v>
      </c>
      <c r="F857" s="406">
        <v>7</v>
      </c>
      <c r="G857" s="406">
        <v>13</v>
      </c>
      <c r="H857" s="406">
        <v>5000</v>
      </c>
      <c r="I857" s="406">
        <v>5500</v>
      </c>
      <c r="J857" s="406">
        <v>551</v>
      </c>
      <c r="K857" s="407">
        <v>5</v>
      </c>
      <c r="L857" s="407"/>
      <c r="M857" s="408" t="s">
        <v>638</v>
      </c>
      <c r="N857" s="409">
        <f>IFERROR(VLOOKUP($B857,[5]OAX!$B$51:$S$1085,13,0),0)</f>
        <v>0</v>
      </c>
      <c r="O857" s="409">
        <f>IFERROR(VLOOKUP($B857,[5]OAX!$B$51:$S$1085,14,0),0)</f>
        <v>0</v>
      </c>
      <c r="P857" s="409">
        <f t="shared" si="596"/>
        <v>0</v>
      </c>
      <c r="Q857" s="175" t="s">
        <v>59</v>
      </c>
      <c r="R857" s="411">
        <f>IFERROR(VLOOKUP($B857,[5]OAX!$B$51:$S$1085,17,0),0)</f>
        <v>0</v>
      </c>
      <c r="S857" s="411">
        <f>IFERROR(VLOOKUP($B857,[5]OAX!$B$51:$S$1085,18,0),0)</f>
        <v>0</v>
      </c>
      <c r="T857" s="409">
        <v>0</v>
      </c>
      <c r="U857" s="409">
        <v>0</v>
      </c>
      <c r="V857" s="409">
        <v>0</v>
      </c>
      <c r="W857" s="409">
        <v>0</v>
      </c>
      <c r="X857" s="409">
        <v>0</v>
      </c>
      <c r="Y857" s="409">
        <v>0</v>
      </c>
      <c r="Z857" s="409">
        <v>0</v>
      </c>
      <c r="AA857" s="409">
        <v>0</v>
      </c>
      <c r="AB857" s="409">
        <f t="shared" si="602"/>
        <v>0</v>
      </c>
      <c r="AC857" s="409">
        <f t="shared" si="602"/>
        <v>0</v>
      </c>
      <c r="AD857" s="409">
        <f t="shared" si="581"/>
        <v>0</v>
      </c>
      <c r="AE857" s="409">
        <v>0</v>
      </c>
      <c r="AF857" s="409">
        <v>0</v>
      </c>
      <c r="AG857" s="409">
        <f t="shared" si="582"/>
        <v>0</v>
      </c>
      <c r="AH857" s="409">
        <v>0</v>
      </c>
      <c r="AI857" s="409">
        <v>0</v>
      </c>
      <c r="AJ857" s="409">
        <f t="shared" si="583"/>
        <v>0</v>
      </c>
      <c r="AK857" s="409">
        <v>0</v>
      </c>
      <c r="AL857" s="409">
        <v>0</v>
      </c>
      <c r="AM857" s="409">
        <f t="shared" si="584"/>
        <v>0</v>
      </c>
      <c r="AN857" s="409">
        <v>0</v>
      </c>
      <c r="AO857" s="409">
        <v>0</v>
      </c>
      <c r="AP857" s="409">
        <f t="shared" si="585"/>
        <v>0</v>
      </c>
      <c r="AQ857" s="409">
        <f t="shared" si="603"/>
        <v>0</v>
      </c>
      <c r="AR857" s="409">
        <f t="shared" si="603"/>
        <v>0</v>
      </c>
      <c r="AS857" s="409">
        <f t="shared" si="586"/>
        <v>0</v>
      </c>
      <c r="AT857" s="409">
        <f t="shared" si="604"/>
        <v>0</v>
      </c>
      <c r="AU857" s="409">
        <f t="shared" si="604"/>
        <v>0</v>
      </c>
      <c r="AV857" s="409">
        <v>0</v>
      </c>
      <c r="AW857" s="409">
        <v>0</v>
      </c>
      <c r="AX857" s="409">
        <v>0</v>
      </c>
      <c r="AY857" s="409">
        <v>0</v>
      </c>
      <c r="AZ857" s="409">
        <f t="shared" si="590"/>
        <v>0</v>
      </c>
      <c r="BA857" s="409">
        <f t="shared" si="590"/>
        <v>0</v>
      </c>
    </row>
    <row r="858" spans="1:53" ht="24.75" hidden="1">
      <c r="A858" s="271"/>
      <c r="B858" s="78" t="str">
        <f t="shared" ref="B858:B923" si="605">+CONCATENATE(E858,F858,G858,H858,I858,J858,K858,L858)</f>
        <v>3713500055005516</v>
      </c>
      <c r="C858" s="406">
        <v>2023</v>
      </c>
      <c r="D858" s="406">
        <v>20</v>
      </c>
      <c r="E858" s="406">
        <v>3</v>
      </c>
      <c r="F858" s="406">
        <v>7</v>
      </c>
      <c r="G858" s="406">
        <v>13</v>
      </c>
      <c r="H858" s="406">
        <v>5000</v>
      </c>
      <c r="I858" s="406">
        <v>5500</v>
      </c>
      <c r="J858" s="406">
        <v>551</v>
      </c>
      <c r="K858" s="407">
        <v>6</v>
      </c>
      <c r="L858" s="407"/>
      <c r="M858" s="408" t="s">
        <v>639</v>
      </c>
      <c r="N858" s="409">
        <f>IFERROR(VLOOKUP($B858,[5]OAX!$B$51:$S$1085,13,0),0)</f>
        <v>0</v>
      </c>
      <c r="O858" s="409">
        <f>IFERROR(VLOOKUP($B858,[5]OAX!$B$51:$S$1085,14,0),0)</f>
        <v>0</v>
      </c>
      <c r="P858" s="409">
        <f t="shared" si="596"/>
        <v>0</v>
      </c>
      <c r="Q858" s="175" t="s">
        <v>59</v>
      </c>
      <c r="R858" s="411">
        <f>IFERROR(VLOOKUP($B858,[5]OAX!$B$51:$S$1085,17,0),0)</f>
        <v>0</v>
      </c>
      <c r="S858" s="411">
        <f>IFERROR(VLOOKUP($B858,[5]OAX!$B$51:$S$1085,18,0),0)</f>
        <v>0</v>
      </c>
      <c r="T858" s="409">
        <v>0</v>
      </c>
      <c r="U858" s="409">
        <v>0</v>
      </c>
      <c r="V858" s="409">
        <v>0</v>
      </c>
      <c r="W858" s="409">
        <v>0</v>
      </c>
      <c r="X858" s="409">
        <v>0</v>
      </c>
      <c r="Y858" s="409">
        <v>0</v>
      </c>
      <c r="Z858" s="409">
        <v>0</v>
      </c>
      <c r="AA858" s="409">
        <v>0</v>
      </c>
      <c r="AB858" s="409">
        <f t="shared" si="602"/>
        <v>0</v>
      </c>
      <c r="AC858" s="409">
        <f t="shared" si="602"/>
        <v>0</v>
      </c>
      <c r="AD858" s="409">
        <f t="shared" si="581"/>
        <v>0</v>
      </c>
      <c r="AE858" s="409">
        <v>0</v>
      </c>
      <c r="AF858" s="409">
        <v>0</v>
      </c>
      <c r="AG858" s="409">
        <f t="shared" si="582"/>
        <v>0</v>
      </c>
      <c r="AH858" s="409">
        <v>0</v>
      </c>
      <c r="AI858" s="409">
        <v>0</v>
      </c>
      <c r="AJ858" s="409">
        <f t="shared" si="583"/>
        <v>0</v>
      </c>
      <c r="AK858" s="409">
        <v>0</v>
      </c>
      <c r="AL858" s="409">
        <v>0</v>
      </c>
      <c r="AM858" s="409">
        <f t="shared" si="584"/>
        <v>0</v>
      </c>
      <c r="AN858" s="409">
        <v>0</v>
      </c>
      <c r="AO858" s="409">
        <v>0</v>
      </c>
      <c r="AP858" s="409">
        <f t="shared" si="585"/>
        <v>0</v>
      </c>
      <c r="AQ858" s="409">
        <f t="shared" si="603"/>
        <v>0</v>
      </c>
      <c r="AR858" s="409">
        <f t="shared" si="603"/>
        <v>0</v>
      </c>
      <c r="AS858" s="409">
        <f t="shared" si="586"/>
        <v>0</v>
      </c>
      <c r="AT858" s="409">
        <f t="shared" si="604"/>
        <v>0</v>
      </c>
      <c r="AU858" s="409">
        <f t="shared" si="604"/>
        <v>0</v>
      </c>
      <c r="AV858" s="409">
        <v>0</v>
      </c>
      <c r="AW858" s="409">
        <v>0</v>
      </c>
      <c r="AX858" s="409">
        <v>0</v>
      </c>
      <c r="AY858" s="409">
        <v>0</v>
      </c>
      <c r="AZ858" s="409">
        <f t="shared" si="590"/>
        <v>0</v>
      </c>
      <c r="BA858" s="409">
        <f t="shared" si="590"/>
        <v>0</v>
      </c>
    </row>
    <row r="859" spans="1:53" ht="24.75" hidden="1">
      <c r="A859" s="271"/>
      <c r="B859" s="78" t="str">
        <f t="shared" si="605"/>
        <v>3713500055005517</v>
      </c>
      <c r="C859" s="406">
        <v>2023</v>
      </c>
      <c r="D859" s="406">
        <v>20</v>
      </c>
      <c r="E859" s="406">
        <v>3</v>
      </c>
      <c r="F859" s="406">
        <v>7</v>
      </c>
      <c r="G859" s="406">
        <v>13</v>
      </c>
      <c r="H859" s="406">
        <v>5000</v>
      </c>
      <c r="I859" s="406">
        <v>5500</v>
      </c>
      <c r="J859" s="406">
        <v>551</v>
      </c>
      <c r="K859" s="407">
        <v>7</v>
      </c>
      <c r="L859" s="407"/>
      <c r="M859" s="408" t="s">
        <v>640</v>
      </c>
      <c r="N859" s="409">
        <f>IFERROR(VLOOKUP($B859,[5]OAX!$B$51:$S$1085,13,0),0)</f>
        <v>0</v>
      </c>
      <c r="O859" s="409">
        <f>IFERROR(VLOOKUP($B859,[5]OAX!$B$51:$S$1085,14,0),0)</f>
        <v>0</v>
      </c>
      <c r="P859" s="409">
        <f t="shared" si="596"/>
        <v>0</v>
      </c>
      <c r="Q859" s="175" t="s">
        <v>59</v>
      </c>
      <c r="R859" s="411">
        <f>IFERROR(VLOOKUP($B859,[5]OAX!$B$51:$S$1085,17,0),0)</f>
        <v>0</v>
      </c>
      <c r="S859" s="411">
        <f>IFERROR(VLOOKUP($B859,[5]OAX!$B$51:$S$1085,18,0),0)</f>
        <v>0</v>
      </c>
      <c r="T859" s="409">
        <v>0</v>
      </c>
      <c r="U859" s="409">
        <v>0</v>
      </c>
      <c r="V859" s="409">
        <v>0</v>
      </c>
      <c r="W859" s="409">
        <v>0</v>
      </c>
      <c r="X859" s="409">
        <v>0</v>
      </c>
      <c r="Y859" s="409">
        <v>0</v>
      </c>
      <c r="Z859" s="409">
        <v>0</v>
      </c>
      <c r="AA859" s="409">
        <v>0</v>
      </c>
      <c r="AB859" s="409">
        <f t="shared" si="602"/>
        <v>0</v>
      </c>
      <c r="AC859" s="409">
        <f t="shared" si="602"/>
        <v>0</v>
      </c>
      <c r="AD859" s="409">
        <f t="shared" si="581"/>
        <v>0</v>
      </c>
      <c r="AE859" s="409">
        <v>0</v>
      </c>
      <c r="AF859" s="409">
        <v>0</v>
      </c>
      <c r="AG859" s="409">
        <f t="shared" si="582"/>
        <v>0</v>
      </c>
      <c r="AH859" s="409">
        <v>0</v>
      </c>
      <c r="AI859" s="409">
        <v>0</v>
      </c>
      <c r="AJ859" s="409">
        <f t="shared" si="583"/>
        <v>0</v>
      </c>
      <c r="AK859" s="409">
        <v>0</v>
      </c>
      <c r="AL859" s="409">
        <v>0</v>
      </c>
      <c r="AM859" s="409">
        <f t="shared" si="584"/>
        <v>0</v>
      </c>
      <c r="AN859" s="409">
        <v>0</v>
      </c>
      <c r="AO859" s="409">
        <v>0</v>
      </c>
      <c r="AP859" s="409">
        <f t="shared" si="585"/>
        <v>0</v>
      </c>
      <c r="AQ859" s="409">
        <f t="shared" si="603"/>
        <v>0</v>
      </c>
      <c r="AR859" s="409">
        <f t="shared" si="603"/>
        <v>0</v>
      </c>
      <c r="AS859" s="409">
        <f t="shared" si="586"/>
        <v>0</v>
      </c>
      <c r="AT859" s="409">
        <f t="shared" si="604"/>
        <v>0</v>
      </c>
      <c r="AU859" s="409">
        <f t="shared" si="604"/>
        <v>0</v>
      </c>
      <c r="AV859" s="409">
        <v>0</v>
      </c>
      <c r="AW859" s="409">
        <v>0</v>
      </c>
      <c r="AX859" s="409">
        <v>0</v>
      </c>
      <c r="AY859" s="409">
        <v>0</v>
      </c>
      <c r="AZ859" s="409">
        <f t="shared" si="590"/>
        <v>0</v>
      </c>
      <c r="BA859" s="409">
        <f t="shared" si="590"/>
        <v>0</v>
      </c>
    </row>
    <row r="860" spans="1:53" ht="46.5" hidden="1">
      <c r="A860" s="271"/>
      <c r="B860" s="78" t="str">
        <f t="shared" si="605"/>
        <v>3713500055005518</v>
      </c>
      <c r="C860" s="406">
        <v>2023</v>
      </c>
      <c r="D860" s="406">
        <v>20</v>
      </c>
      <c r="E860" s="406">
        <v>3</v>
      </c>
      <c r="F860" s="406">
        <v>7</v>
      </c>
      <c r="G860" s="406">
        <v>13</v>
      </c>
      <c r="H860" s="406">
        <v>5000</v>
      </c>
      <c r="I860" s="406">
        <v>5500</v>
      </c>
      <c r="J860" s="406">
        <v>551</v>
      </c>
      <c r="K860" s="407">
        <v>8</v>
      </c>
      <c r="L860" s="407"/>
      <c r="M860" s="408" t="s">
        <v>641</v>
      </c>
      <c r="N860" s="409">
        <f>IFERROR(VLOOKUP($B860,[5]OAX!$B$51:$S$1085,13,0),0)</f>
        <v>0</v>
      </c>
      <c r="O860" s="409">
        <f>IFERROR(VLOOKUP($B860,[5]OAX!$B$51:$S$1085,14,0),0)</f>
        <v>0</v>
      </c>
      <c r="P860" s="409">
        <f t="shared" si="596"/>
        <v>0</v>
      </c>
      <c r="Q860" s="175" t="s">
        <v>59</v>
      </c>
      <c r="R860" s="411">
        <f>IFERROR(VLOOKUP($B860,[5]OAX!$B$51:$S$1085,17,0),0)</f>
        <v>0</v>
      </c>
      <c r="S860" s="411">
        <f>IFERROR(VLOOKUP($B860,[5]OAX!$B$51:$S$1085,18,0),0)</f>
        <v>0</v>
      </c>
      <c r="T860" s="409">
        <v>0</v>
      </c>
      <c r="U860" s="409">
        <v>0</v>
      </c>
      <c r="V860" s="409">
        <v>0</v>
      </c>
      <c r="W860" s="409">
        <v>0</v>
      </c>
      <c r="X860" s="409">
        <v>0</v>
      </c>
      <c r="Y860" s="409">
        <v>0</v>
      </c>
      <c r="Z860" s="409">
        <v>0</v>
      </c>
      <c r="AA860" s="409">
        <v>0</v>
      </c>
      <c r="AB860" s="409">
        <f t="shared" si="602"/>
        <v>0</v>
      </c>
      <c r="AC860" s="409">
        <f t="shared" si="602"/>
        <v>0</v>
      </c>
      <c r="AD860" s="409">
        <f t="shared" si="581"/>
        <v>0</v>
      </c>
      <c r="AE860" s="409">
        <v>0</v>
      </c>
      <c r="AF860" s="409">
        <v>0</v>
      </c>
      <c r="AG860" s="409">
        <f t="shared" si="582"/>
        <v>0</v>
      </c>
      <c r="AH860" s="409">
        <v>0</v>
      </c>
      <c r="AI860" s="409">
        <v>0</v>
      </c>
      <c r="AJ860" s="409">
        <f t="shared" si="583"/>
        <v>0</v>
      </c>
      <c r="AK860" s="409">
        <v>0</v>
      </c>
      <c r="AL860" s="409">
        <v>0</v>
      </c>
      <c r="AM860" s="409">
        <f t="shared" si="584"/>
        <v>0</v>
      </c>
      <c r="AN860" s="409">
        <v>0</v>
      </c>
      <c r="AO860" s="409">
        <v>0</v>
      </c>
      <c r="AP860" s="409">
        <f t="shared" si="585"/>
        <v>0</v>
      </c>
      <c r="AQ860" s="409">
        <f t="shared" si="603"/>
        <v>0</v>
      </c>
      <c r="AR860" s="409">
        <f t="shared" si="603"/>
        <v>0</v>
      </c>
      <c r="AS860" s="409">
        <f t="shared" si="586"/>
        <v>0</v>
      </c>
      <c r="AT860" s="409">
        <f t="shared" si="604"/>
        <v>0</v>
      </c>
      <c r="AU860" s="409">
        <f t="shared" si="604"/>
        <v>0</v>
      </c>
      <c r="AV860" s="409">
        <v>0</v>
      </c>
      <c r="AW860" s="409">
        <v>0</v>
      </c>
      <c r="AX860" s="409">
        <v>0</v>
      </c>
      <c r="AY860" s="409">
        <v>0</v>
      </c>
      <c r="AZ860" s="409">
        <f t="shared" si="590"/>
        <v>0</v>
      </c>
      <c r="BA860" s="409">
        <f t="shared" si="590"/>
        <v>0</v>
      </c>
    </row>
    <row r="861" spans="1:53" ht="24.75">
      <c r="A861" s="271"/>
      <c r="B861" s="78" t="str">
        <f t="shared" si="605"/>
        <v>371350005600</v>
      </c>
      <c r="C861" s="394">
        <v>2023</v>
      </c>
      <c r="D861" s="394">
        <v>20</v>
      </c>
      <c r="E861" s="394">
        <v>3</v>
      </c>
      <c r="F861" s="394">
        <v>7</v>
      </c>
      <c r="G861" s="394">
        <v>13</v>
      </c>
      <c r="H861" s="394">
        <v>5000</v>
      </c>
      <c r="I861" s="394">
        <v>5600</v>
      </c>
      <c r="J861" s="394"/>
      <c r="K861" s="395" t="s">
        <v>45</v>
      </c>
      <c r="L861" s="395"/>
      <c r="M861" s="396" t="s">
        <v>515</v>
      </c>
      <c r="N861" s="397">
        <f>+N862+N864+N867+N879+N882</f>
        <v>224000</v>
      </c>
      <c r="O861" s="397">
        <f>+O862+O864+O867+O879+O882</f>
        <v>0</v>
      </c>
      <c r="P861" s="397">
        <f t="shared" si="596"/>
        <v>224000</v>
      </c>
      <c r="Q861" s="448" t="s">
        <v>45</v>
      </c>
      <c r="R861" s="449"/>
      <c r="S861" s="449"/>
      <c r="T861" s="397">
        <f>+T862+T864+T867+T879+T882</f>
        <v>0</v>
      </c>
      <c r="U861" s="397">
        <f t="shared" ref="U861:AC861" si="606">+U862+U864+U867+U879+U882</f>
        <v>0</v>
      </c>
      <c r="V861" s="397">
        <f t="shared" si="606"/>
        <v>0</v>
      </c>
      <c r="W861" s="397">
        <f t="shared" si="606"/>
        <v>0</v>
      </c>
      <c r="X861" s="397">
        <f t="shared" si="606"/>
        <v>0</v>
      </c>
      <c r="Y861" s="397">
        <f t="shared" si="606"/>
        <v>0</v>
      </c>
      <c r="Z861" s="397">
        <f t="shared" si="606"/>
        <v>0</v>
      </c>
      <c r="AA861" s="397">
        <f t="shared" si="606"/>
        <v>0</v>
      </c>
      <c r="AB861" s="397">
        <f t="shared" si="606"/>
        <v>224000</v>
      </c>
      <c r="AC861" s="397">
        <f t="shared" si="606"/>
        <v>0</v>
      </c>
      <c r="AD861" s="397">
        <f t="shared" si="581"/>
        <v>224000</v>
      </c>
      <c r="AE861" s="397">
        <f>+AE862+AE864+AE867+AE879+AE882</f>
        <v>63999.98</v>
      </c>
      <c r="AF861" s="397">
        <f>+AF862+AF864+AF867+AF879+AF882</f>
        <v>0</v>
      </c>
      <c r="AG861" s="397">
        <f t="shared" si="582"/>
        <v>63999.98</v>
      </c>
      <c r="AH861" s="397">
        <f>+AH862+AH864+AH867+AH879+AH882</f>
        <v>0</v>
      </c>
      <c r="AI861" s="397">
        <f>+AI862+AI864+AI867+AI879+AI882</f>
        <v>0</v>
      </c>
      <c r="AJ861" s="397">
        <f t="shared" si="583"/>
        <v>0</v>
      </c>
      <c r="AK861" s="397">
        <f>+AK862+AK864+AK867+AK879+AK882</f>
        <v>0</v>
      </c>
      <c r="AL861" s="397">
        <f>+AL862+AL864+AL867+AL879+AL882</f>
        <v>0</v>
      </c>
      <c r="AM861" s="397">
        <f t="shared" si="584"/>
        <v>0</v>
      </c>
      <c r="AN861" s="397">
        <f>+AN862+AN864+AN867+AN879+AN882</f>
        <v>0</v>
      </c>
      <c r="AO861" s="397">
        <f>+AO862+AO864+AO867+AO879+AO882</f>
        <v>0</v>
      </c>
      <c r="AP861" s="397">
        <f t="shared" si="585"/>
        <v>0</v>
      </c>
      <c r="AQ861" s="397">
        <f>+AQ862+AQ864+AQ867+AQ879+AQ882</f>
        <v>160000.01999999999</v>
      </c>
      <c r="AR861" s="397">
        <f>+AR862+AR864+AR867+AR879+AR882</f>
        <v>0</v>
      </c>
      <c r="AS861" s="397">
        <f t="shared" si="586"/>
        <v>160000.01999999999</v>
      </c>
      <c r="AT861" s="397"/>
      <c r="AU861" s="397"/>
      <c r="AV861" s="397"/>
      <c r="AW861" s="397"/>
      <c r="AX861" s="397"/>
      <c r="AY861" s="397"/>
      <c r="AZ861" s="397"/>
      <c r="BA861" s="397"/>
    </row>
    <row r="862" spans="1:53" ht="24.75">
      <c r="A862" s="271"/>
      <c r="B862" s="78" t="str">
        <f t="shared" si="605"/>
        <v>371350005600562</v>
      </c>
      <c r="C862" s="400">
        <v>2023</v>
      </c>
      <c r="D862" s="400">
        <v>20</v>
      </c>
      <c r="E862" s="400">
        <v>3</v>
      </c>
      <c r="F862" s="400">
        <v>7</v>
      </c>
      <c r="G862" s="400">
        <v>13</v>
      </c>
      <c r="H862" s="400">
        <v>5000</v>
      </c>
      <c r="I862" s="400">
        <v>5600</v>
      </c>
      <c r="J862" s="400">
        <v>562</v>
      </c>
      <c r="K862" s="401"/>
      <c r="L862" s="401"/>
      <c r="M862" s="402" t="s">
        <v>642</v>
      </c>
      <c r="N862" s="403">
        <f>+N863</f>
        <v>224000</v>
      </c>
      <c r="O862" s="403">
        <f>+O863</f>
        <v>0</v>
      </c>
      <c r="P862" s="403">
        <f t="shared" si="596"/>
        <v>224000</v>
      </c>
      <c r="Q862" s="450" t="s">
        <v>45</v>
      </c>
      <c r="R862" s="451"/>
      <c r="S862" s="451"/>
      <c r="T862" s="403">
        <f>+T863</f>
        <v>0</v>
      </c>
      <c r="U862" s="403">
        <f t="shared" ref="U862:AC862" si="607">+U863</f>
        <v>0</v>
      </c>
      <c r="V862" s="403">
        <f t="shared" si="607"/>
        <v>0</v>
      </c>
      <c r="W862" s="403">
        <f t="shared" si="607"/>
        <v>0</v>
      </c>
      <c r="X862" s="403">
        <f t="shared" si="607"/>
        <v>0</v>
      </c>
      <c r="Y862" s="403">
        <f t="shared" si="607"/>
        <v>0</v>
      </c>
      <c r="Z862" s="403">
        <f t="shared" si="607"/>
        <v>0</v>
      </c>
      <c r="AA862" s="403">
        <f t="shared" si="607"/>
        <v>0</v>
      </c>
      <c r="AB862" s="403">
        <f t="shared" si="607"/>
        <v>224000</v>
      </c>
      <c r="AC862" s="403">
        <f t="shared" si="607"/>
        <v>0</v>
      </c>
      <c r="AD862" s="403">
        <f t="shared" si="581"/>
        <v>224000</v>
      </c>
      <c r="AE862" s="403">
        <f>+AE863</f>
        <v>63999.98</v>
      </c>
      <c r="AF862" s="403">
        <f>+AF863</f>
        <v>0</v>
      </c>
      <c r="AG862" s="403">
        <f t="shared" si="582"/>
        <v>63999.98</v>
      </c>
      <c r="AH862" s="403">
        <f>+AH863</f>
        <v>0</v>
      </c>
      <c r="AI862" s="403">
        <f>+AI863</f>
        <v>0</v>
      </c>
      <c r="AJ862" s="403">
        <f t="shared" si="583"/>
        <v>0</v>
      </c>
      <c r="AK862" s="403">
        <f>+AK863</f>
        <v>0</v>
      </c>
      <c r="AL862" s="403">
        <f>+AL863</f>
        <v>0</v>
      </c>
      <c r="AM862" s="403">
        <f t="shared" si="584"/>
        <v>0</v>
      </c>
      <c r="AN862" s="403">
        <f>+AN863</f>
        <v>0</v>
      </c>
      <c r="AO862" s="403">
        <f>+AO863</f>
        <v>0</v>
      </c>
      <c r="AP862" s="403">
        <f t="shared" si="585"/>
        <v>0</v>
      </c>
      <c r="AQ862" s="403">
        <f>+AQ863</f>
        <v>160000.01999999999</v>
      </c>
      <c r="AR862" s="403">
        <f>+AR863</f>
        <v>0</v>
      </c>
      <c r="AS862" s="403">
        <f t="shared" si="586"/>
        <v>160000.01999999999</v>
      </c>
      <c r="AT862" s="403"/>
      <c r="AU862" s="403"/>
      <c r="AV862" s="403"/>
      <c r="AW862" s="403"/>
      <c r="AX862" s="403"/>
      <c r="AY862" s="403"/>
      <c r="AZ862" s="403"/>
      <c r="BA862" s="403"/>
    </row>
    <row r="863" spans="1:53" ht="24.75">
      <c r="A863" s="271"/>
      <c r="B863" s="78" t="str">
        <f t="shared" si="605"/>
        <v>3713500056005621</v>
      </c>
      <c r="C863" s="406">
        <v>2023</v>
      </c>
      <c r="D863" s="406">
        <v>20</v>
      </c>
      <c r="E863" s="406">
        <v>3</v>
      </c>
      <c r="F863" s="406">
        <v>7</v>
      </c>
      <c r="G863" s="406">
        <v>13</v>
      </c>
      <c r="H863" s="406">
        <v>5000</v>
      </c>
      <c r="I863" s="406">
        <v>5600</v>
      </c>
      <c r="J863" s="406">
        <v>562</v>
      </c>
      <c r="K863" s="407">
        <v>1</v>
      </c>
      <c r="L863" s="407"/>
      <c r="M863" s="408" t="s">
        <v>643</v>
      </c>
      <c r="N863" s="409">
        <f>IFERROR(VLOOKUP($B863,[5]OAX!$B$51:$S$1085,13,0),0)</f>
        <v>224000</v>
      </c>
      <c r="O863" s="409">
        <f>IFERROR(VLOOKUP($B863,[5]OAX!$B$51:$S$1085,14,0),0)</f>
        <v>0</v>
      </c>
      <c r="P863" s="409">
        <f t="shared" si="596"/>
        <v>224000</v>
      </c>
      <c r="Q863" s="175" t="s">
        <v>59</v>
      </c>
      <c r="R863" s="411">
        <f>IFERROR(VLOOKUP($B863,[5]OAX!$B$51:$S$1085,17,0),0)</f>
        <v>28</v>
      </c>
      <c r="S863" s="411">
        <f>IFERROR(VLOOKUP($B863,[5]OAX!$B$51:$S$1085,18,0),0)</f>
        <v>0</v>
      </c>
      <c r="T863" s="409">
        <v>0</v>
      </c>
      <c r="U863" s="409">
        <v>0</v>
      </c>
      <c r="V863" s="409">
        <v>0</v>
      </c>
      <c r="W863" s="409">
        <v>0</v>
      </c>
      <c r="X863" s="409">
        <v>0</v>
      </c>
      <c r="Y863" s="409">
        <v>0</v>
      </c>
      <c r="Z863" s="409">
        <v>0</v>
      </c>
      <c r="AA863" s="409">
        <v>0</v>
      </c>
      <c r="AB863" s="409">
        <f>N863+T863-X863</f>
        <v>224000</v>
      </c>
      <c r="AC863" s="409">
        <f>O863+U863-Y863</f>
        <v>0</v>
      </c>
      <c r="AD863" s="409">
        <f t="shared" si="581"/>
        <v>224000</v>
      </c>
      <c r="AE863" s="409">
        <f>31999.99+31999.99</f>
        <v>63999.98</v>
      </c>
      <c r="AF863" s="409">
        <v>0</v>
      </c>
      <c r="AG863" s="409">
        <f t="shared" si="582"/>
        <v>63999.98</v>
      </c>
      <c r="AH863" s="409">
        <v>0</v>
      </c>
      <c r="AI863" s="409">
        <v>0</v>
      </c>
      <c r="AJ863" s="409">
        <f t="shared" si="583"/>
        <v>0</v>
      </c>
      <c r="AK863" s="409">
        <v>0</v>
      </c>
      <c r="AL863" s="409">
        <v>0</v>
      </c>
      <c r="AM863" s="409">
        <f t="shared" si="584"/>
        <v>0</v>
      </c>
      <c r="AN863" s="409">
        <v>0</v>
      </c>
      <c r="AO863" s="409">
        <v>0</v>
      </c>
      <c r="AP863" s="409">
        <f t="shared" si="585"/>
        <v>0</v>
      </c>
      <c r="AQ863" s="409">
        <f>AB863-AE863--AH863-AK863-AN863</f>
        <v>160000.01999999999</v>
      </c>
      <c r="AR863" s="409">
        <f>AC863-AF863--AI863-AL863-AO863</f>
        <v>0</v>
      </c>
      <c r="AS863" s="409">
        <f t="shared" si="586"/>
        <v>160000.01999999999</v>
      </c>
      <c r="AT863" s="409">
        <f>R863+V863-Z863</f>
        <v>28</v>
      </c>
      <c r="AU863" s="409">
        <f>S863+W863-AA863</f>
        <v>0</v>
      </c>
      <c r="AV863" s="409">
        <v>8</v>
      </c>
      <c r="AW863" s="409">
        <v>0</v>
      </c>
      <c r="AX863" s="409">
        <v>0</v>
      </c>
      <c r="AY863" s="409">
        <v>0</v>
      </c>
      <c r="AZ863" s="409">
        <f t="shared" si="590"/>
        <v>20</v>
      </c>
      <c r="BA863" s="409">
        <f t="shared" si="590"/>
        <v>0</v>
      </c>
    </row>
    <row r="864" spans="1:53" ht="48" hidden="1">
      <c r="A864" s="271"/>
      <c r="B864" s="78" t="str">
        <f t="shared" si="605"/>
        <v>371350005600564</v>
      </c>
      <c r="C864" s="400">
        <v>2023</v>
      </c>
      <c r="D864" s="400">
        <v>20</v>
      </c>
      <c r="E864" s="400">
        <v>3</v>
      </c>
      <c r="F864" s="400">
        <v>7</v>
      </c>
      <c r="G864" s="400">
        <v>13</v>
      </c>
      <c r="H864" s="400">
        <v>5000</v>
      </c>
      <c r="I864" s="400">
        <v>5600</v>
      </c>
      <c r="J864" s="400">
        <v>564</v>
      </c>
      <c r="K864" s="401"/>
      <c r="L864" s="401"/>
      <c r="M864" s="402" t="s">
        <v>644</v>
      </c>
      <c r="N864" s="403">
        <f>SUM(N865:N866)</f>
        <v>0</v>
      </c>
      <c r="O864" s="403">
        <f>SUM(O865:O866)</f>
        <v>0</v>
      </c>
      <c r="P864" s="403">
        <f t="shared" si="596"/>
        <v>0</v>
      </c>
      <c r="Q864" s="450" t="s">
        <v>45</v>
      </c>
      <c r="R864" s="451"/>
      <c r="S864" s="451"/>
      <c r="T864" s="403">
        <f>SUM(T865:T866)</f>
        <v>0</v>
      </c>
      <c r="U864" s="403">
        <f t="shared" ref="U864:AC864" si="608">SUM(U865:U866)</f>
        <v>0</v>
      </c>
      <c r="V864" s="403">
        <f t="shared" si="608"/>
        <v>0</v>
      </c>
      <c r="W864" s="403">
        <f t="shared" si="608"/>
        <v>0</v>
      </c>
      <c r="X864" s="403">
        <f t="shared" si="608"/>
        <v>0</v>
      </c>
      <c r="Y864" s="403">
        <f t="shared" si="608"/>
        <v>0</v>
      </c>
      <c r="Z864" s="403">
        <f t="shared" si="608"/>
        <v>0</v>
      </c>
      <c r="AA864" s="403">
        <f t="shared" si="608"/>
        <v>0</v>
      </c>
      <c r="AB864" s="403">
        <f t="shared" si="608"/>
        <v>0</v>
      </c>
      <c r="AC864" s="403">
        <f t="shared" si="608"/>
        <v>0</v>
      </c>
      <c r="AD864" s="403">
        <f t="shared" si="581"/>
        <v>0</v>
      </c>
      <c r="AE864" s="403">
        <f>SUM(AE865:AE866)</f>
        <v>0</v>
      </c>
      <c r="AF864" s="403">
        <f>SUM(AF865:AF866)</f>
        <v>0</v>
      </c>
      <c r="AG864" s="403">
        <f t="shared" si="582"/>
        <v>0</v>
      </c>
      <c r="AH864" s="403">
        <f>SUM(AH865:AH866)</f>
        <v>0</v>
      </c>
      <c r="AI864" s="403">
        <f>SUM(AI865:AI866)</f>
        <v>0</v>
      </c>
      <c r="AJ864" s="403">
        <f t="shared" si="583"/>
        <v>0</v>
      </c>
      <c r="AK864" s="403">
        <f>SUM(AK865:AK866)</f>
        <v>0</v>
      </c>
      <c r="AL864" s="403">
        <f>SUM(AL865:AL866)</f>
        <v>0</v>
      </c>
      <c r="AM864" s="403">
        <f t="shared" si="584"/>
        <v>0</v>
      </c>
      <c r="AN864" s="403">
        <f>SUM(AN865:AN866)</f>
        <v>0</v>
      </c>
      <c r="AO864" s="403">
        <f>SUM(AO865:AO866)</f>
        <v>0</v>
      </c>
      <c r="AP864" s="403">
        <f t="shared" si="585"/>
        <v>0</v>
      </c>
      <c r="AQ864" s="403">
        <f>SUM(AQ865:AQ866)</f>
        <v>0</v>
      </c>
      <c r="AR864" s="403">
        <f>SUM(AR865:AR866)</f>
        <v>0</v>
      </c>
      <c r="AS864" s="403">
        <f t="shared" si="586"/>
        <v>0</v>
      </c>
      <c r="AT864" s="403"/>
      <c r="AU864" s="403"/>
      <c r="AV864" s="403"/>
      <c r="AW864" s="403"/>
      <c r="AX864" s="403"/>
      <c r="AY864" s="403"/>
      <c r="AZ864" s="403"/>
      <c r="BA864" s="403"/>
    </row>
    <row r="865" spans="1:53" ht="24.75" hidden="1">
      <c r="A865" s="271"/>
      <c r="B865" s="78" t="str">
        <f t="shared" si="605"/>
        <v>3713500056005641</v>
      </c>
      <c r="C865" s="406">
        <v>2023</v>
      </c>
      <c r="D865" s="406">
        <v>20</v>
      </c>
      <c r="E865" s="406">
        <v>3</v>
      </c>
      <c r="F865" s="406">
        <v>7</v>
      </c>
      <c r="G865" s="406">
        <v>13</v>
      </c>
      <c r="H865" s="406">
        <v>5000</v>
      </c>
      <c r="I865" s="406">
        <v>5600</v>
      </c>
      <c r="J865" s="406">
        <v>564</v>
      </c>
      <c r="K865" s="407">
        <v>1</v>
      </c>
      <c r="L865" s="407"/>
      <c r="M865" s="408" t="s">
        <v>645</v>
      </c>
      <c r="N865" s="409">
        <f>IFERROR(VLOOKUP($B865,[5]OAX!$B$51:$S$1085,13,0),0)</f>
        <v>0</v>
      </c>
      <c r="O865" s="409">
        <f>IFERROR(VLOOKUP($B865,[5]OAX!$B$51:$S$1085,14,0),0)</f>
        <v>0</v>
      </c>
      <c r="P865" s="409">
        <f t="shared" si="596"/>
        <v>0</v>
      </c>
      <c r="Q865" s="175" t="s">
        <v>59</v>
      </c>
      <c r="R865" s="411">
        <f>IFERROR(VLOOKUP($B865,[5]OAX!$B$51:$S$1085,17,0),0)</f>
        <v>0</v>
      </c>
      <c r="S865" s="411">
        <f>IFERROR(VLOOKUP($B865,[5]OAX!$B$51:$S$1085,18,0),0)</f>
        <v>0</v>
      </c>
      <c r="T865" s="409">
        <v>0</v>
      </c>
      <c r="U865" s="409">
        <v>0</v>
      </c>
      <c r="V865" s="409">
        <v>0</v>
      </c>
      <c r="W865" s="409">
        <v>0</v>
      </c>
      <c r="X865" s="409">
        <v>0</v>
      </c>
      <c r="Y865" s="409">
        <v>0</v>
      </c>
      <c r="Z865" s="409">
        <v>0</v>
      </c>
      <c r="AA865" s="409">
        <v>0</v>
      </c>
      <c r="AB865" s="409">
        <f>N865+T865-X865</f>
        <v>0</v>
      </c>
      <c r="AC865" s="409">
        <f>O865+U865-Y865</f>
        <v>0</v>
      </c>
      <c r="AD865" s="409">
        <f t="shared" si="581"/>
        <v>0</v>
      </c>
      <c r="AE865" s="409">
        <v>0</v>
      </c>
      <c r="AF865" s="409">
        <v>0</v>
      </c>
      <c r="AG865" s="409">
        <f t="shared" si="582"/>
        <v>0</v>
      </c>
      <c r="AH865" s="409">
        <v>0</v>
      </c>
      <c r="AI865" s="409">
        <v>0</v>
      </c>
      <c r="AJ865" s="409">
        <f t="shared" si="583"/>
        <v>0</v>
      </c>
      <c r="AK865" s="409">
        <v>0</v>
      </c>
      <c r="AL865" s="409">
        <v>0</v>
      </c>
      <c r="AM865" s="409">
        <f t="shared" si="584"/>
        <v>0</v>
      </c>
      <c r="AN865" s="409">
        <v>0</v>
      </c>
      <c r="AO865" s="409">
        <v>0</v>
      </c>
      <c r="AP865" s="409">
        <f t="shared" si="585"/>
        <v>0</v>
      </c>
      <c r="AQ865" s="409">
        <f>AB865-AE865--AH865-AK865-AN865</f>
        <v>0</v>
      </c>
      <c r="AR865" s="409">
        <f>AC865-AF865--AI865-AL865-AO865</f>
        <v>0</v>
      </c>
      <c r="AS865" s="409">
        <f t="shared" si="586"/>
        <v>0</v>
      </c>
      <c r="AT865" s="409">
        <f>R865+V865-Z865</f>
        <v>0</v>
      </c>
      <c r="AU865" s="409">
        <f>S865+W865-AA865</f>
        <v>0</v>
      </c>
      <c r="AV865" s="409">
        <v>0</v>
      </c>
      <c r="AW865" s="409">
        <v>0</v>
      </c>
      <c r="AX865" s="409">
        <v>0</v>
      </c>
      <c r="AY865" s="409">
        <v>0</v>
      </c>
      <c r="AZ865" s="409">
        <f t="shared" si="590"/>
        <v>0</v>
      </c>
      <c r="BA865" s="409">
        <f t="shared" si="590"/>
        <v>0</v>
      </c>
    </row>
    <row r="866" spans="1:53" ht="24.75" hidden="1">
      <c r="A866" s="271"/>
      <c r="B866" s="78" t="str">
        <f t="shared" si="605"/>
        <v>3713500056005642</v>
      </c>
      <c r="C866" s="406">
        <v>2023</v>
      </c>
      <c r="D866" s="406">
        <v>20</v>
      </c>
      <c r="E866" s="406">
        <v>3</v>
      </c>
      <c r="F866" s="406">
        <v>7</v>
      </c>
      <c r="G866" s="406">
        <v>13</v>
      </c>
      <c r="H866" s="406">
        <v>5000</v>
      </c>
      <c r="I866" s="406">
        <v>5600</v>
      </c>
      <c r="J866" s="406">
        <v>564</v>
      </c>
      <c r="K866" s="407">
        <v>2</v>
      </c>
      <c r="L866" s="407"/>
      <c r="M866" s="408" t="s">
        <v>646</v>
      </c>
      <c r="N866" s="409">
        <f>IFERROR(VLOOKUP($B866,[5]OAX!$B$51:$S$1085,13,0),0)</f>
        <v>0</v>
      </c>
      <c r="O866" s="409">
        <f>IFERROR(VLOOKUP($B866,[5]OAX!$B$51:$S$1085,14,0),0)</f>
        <v>0</v>
      </c>
      <c r="P866" s="409">
        <f t="shared" si="596"/>
        <v>0</v>
      </c>
      <c r="Q866" s="175" t="s">
        <v>59</v>
      </c>
      <c r="R866" s="411">
        <f>IFERROR(VLOOKUP($B866,[5]OAX!$B$51:$S$1085,17,0),0)</f>
        <v>0</v>
      </c>
      <c r="S866" s="411">
        <f>IFERROR(VLOOKUP($B866,[5]OAX!$B$51:$S$1085,18,0),0)</f>
        <v>0</v>
      </c>
      <c r="T866" s="409">
        <v>0</v>
      </c>
      <c r="U866" s="409">
        <v>0</v>
      </c>
      <c r="V866" s="409">
        <v>0</v>
      </c>
      <c r="W866" s="409">
        <v>0</v>
      </c>
      <c r="X866" s="409">
        <v>0</v>
      </c>
      <c r="Y866" s="409">
        <v>0</v>
      </c>
      <c r="Z866" s="409">
        <v>0</v>
      </c>
      <c r="AA866" s="409">
        <v>0</v>
      </c>
      <c r="AB866" s="409">
        <f>N866+T866-X866</f>
        <v>0</v>
      </c>
      <c r="AC866" s="409">
        <f>O866+U866-Y866</f>
        <v>0</v>
      </c>
      <c r="AD866" s="409">
        <f t="shared" si="581"/>
        <v>0</v>
      </c>
      <c r="AE866" s="409">
        <v>0</v>
      </c>
      <c r="AF866" s="409">
        <v>0</v>
      </c>
      <c r="AG866" s="409">
        <f t="shared" si="582"/>
        <v>0</v>
      </c>
      <c r="AH866" s="409">
        <v>0</v>
      </c>
      <c r="AI866" s="409">
        <v>0</v>
      </c>
      <c r="AJ866" s="409">
        <f t="shared" si="583"/>
        <v>0</v>
      </c>
      <c r="AK866" s="409">
        <v>0</v>
      </c>
      <c r="AL866" s="409">
        <v>0</v>
      </c>
      <c r="AM866" s="409">
        <f t="shared" si="584"/>
        <v>0</v>
      </c>
      <c r="AN866" s="409">
        <v>0</v>
      </c>
      <c r="AO866" s="409">
        <v>0</v>
      </c>
      <c r="AP866" s="409">
        <f t="shared" si="585"/>
        <v>0</v>
      </c>
      <c r="AQ866" s="409">
        <f>AB866-AE866--AH866-AK866-AN866</f>
        <v>0</v>
      </c>
      <c r="AR866" s="409">
        <f>AC866-AF866--AI866-AL866-AO866</f>
        <v>0</v>
      </c>
      <c r="AS866" s="409">
        <f t="shared" si="586"/>
        <v>0</v>
      </c>
      <c r="AT866" s="409">
        <f>R866+V866-Z866</f>
        <v>0</v>
      </c>
      <c r="AU866" s="409">
        <f>S866+W866-AA866</f>
        <v>0</v>
      </c>
      <c r="AV866" s="409">
        <v>0</v>
      </c>
      <c r="AW866" s="409">
        <v>0</v>
      </c>
      <c r="AX866" s="409">
        <v>0</v>
      </c>
      <c r="AY866" s="409">
        <v>0</v>
      </c>
      <c r="AZ866" s="409">
        <f t="shared" si="590"/>
        <v>0</v>
      </c>
      <c r="BA866" s="409">
        <f t="shared" si="590"/>
        <v>0</v>
      </c>
    </row>
    <row r="867" spans="1:53" ht="24.75" hidden="1">
      <c r="A867" s="271"/>
      <c r="B867" s="78" t="str">
        <f t="shared" si="605"/>
        <v>371350005600565</v>
      </c>
      <c r="C867" s="400">
        <v>2023</v>
      </c>
      <c r="D867" s="400">
        <v>20</v>
      </c>
      <c r="E867" s="400">
        <v>3</v>
      </c>
      <c r="F867" s="400">
        <v>7</v>
      </c>
      <c r="G867" s="400">
        <v>13</v>
      </c>
      <c r="H867" s="400">
        <v>5000</v>
      </c>
      <c r="I867" s="400">
        <v>5600</v>
      </c>
      <c r="J867" s="400">
        <v>565</v>
      </c>
      <c r="K867" s="401"/>
      <c r="L867" s="401"/>
      <c r="M867" s="402" t="s">
        <v>215</v>
      </c>
      <c r="N867" s="403">
        <f>SUM(N868:N878)</f>
        <v>0</v>
      </c>
      <c r="O867" s="403">
        <f>SUM(O868:O878)</f>
        <v>0</v>
      </c>
      <c r="P867" s="403">
        <f t="shared" si="596"/>
        <v>0</v>
      </c>
      <c r="Q867" s="450" t="s">
        <v>45</v>
      </c>
      <c r="R867" s="451"/>
      <c r="S867" s="451"/>
      <c r="T867" s="403">
        <f>SUM(T868:T878)</f>
        <v>0</v>
      </c>
      <c r="U867" s="403">
        <f t="shared" ref="U867:AC867" si="609">SUM(U868:U878)</f>
        <v>0</v>
      </c>
      <c r="V867" s="403">
        <f t="shared" si="609"/>
        <v>0</v>
      </c>
      <c r="W867" s="403">
        <f t="shared" si="609"/>
        <v>0</v>
      </c>
      <c r="X867" s="403">
        <f t="shared" si="609"/>
        <v>0</v>
      </c>
      <c r="Y867" s="403">
        <f t="shared" si="609"/>
        <v>0</v>
      </c>
      <c r="Z867" s="403">
        <f t="shared" si="609"/>
        <v>0</v>
      </c>
      <c r="AA867" s="403">
        <f t="shared" si="609"/>
        <v>0</v>
      </c>
      <c r="AB867" s="403">
        <f t="shared" si="609"/>
        <v>0</v>
      </c>
      <c r="AC867" s="403">
        <f t="shared" si="609"/>
        <v>0</v>
      </c>
      <c r="AD867" s="403">
        <f t="shared" si="581"/>
        <v>0</v>
      </c>
      <c r="AE867" s="403">
        <f>SUM(AE868:AE878)</f>
        <v>0</v>
      </c>
      <c r="AF867" s="403">
        <f>SUM(AF868:AF878)</f>
        <v>0</v>
      </c>
      <c r="AG867" s="403">
        <f t="shared" si="582"/>
        <v>0</v>
      </c>
      <c r="AH867" s="403">
        <f>SUM(AH868:AH878)</f>
        <v>0</v>
      </c>
      <c r="AI867" s="403">
        <f>SUM(AI868:AI878)</f>
        <v>0</v>
      </c>
      <c r="AJ867" s="403">
        <f t="shared" si="583"/>
        <v>0</v>
      </c>
      <c r="AK867" s="403">
        <f>SUM(AK868:AK878)</f>
        <v>0</v>
      </c>
      <c r="AL867" s="403">
        <f>SUM(AL868:AL878)</f>
        <v>0</v>
      </c>
      <c r="AM867" s="403">
        <f t="shared" si="584"/>
        <v>0</v>
      </c>
      <c r="AN867" s="403">
        <f>SUM(AN868:AN878)</f>
        <v>0</v>
      </c>
      <c r="AO867" s="403">
        <f>SUM(AO868:AO878)</f>
        <v>0</v>
      </c>
      <c r="AP867" s="403">
        <f t="shared" si="585"/>
        <v>0</v>
      </c>
      <c r="AQ867" s="403">
        <f>SUM(AQ868:AQ878)</f>
        <v>0</v>
      </c>
      <c r="AR867" s="403">
        <f>SUM(AR868:AR878)</f>
        <v>0</v>
      </c>
      <c r="AS867" s="403">
        <f t="shared" si="586"/>
        <v>0</v>
      </c>
      <c r="AT867" s="403"/>
      <c r="AU867" s="403"/>
      <c r="AV867" s="403"/>
      <c r="AW867" s="403"/>
      <c r="AX867" s="403"/>
      <c r="AY867" s="403"/>
      <c r="AZ867" s="403"/>
      <c r="BA867" s="403"/>
    </row>
    <row r="868" spans="1:53" ht="24.75" hidden="1">
      <c r="A868" s="271"/>
      <c r="B868" s="78" t="str">
        <f t="shared" si="605"/>
        <v>3713500056005651</v>
      </c>
      <c r="C868" s="406">
        <v>2023</v>
      </c>
      <c r="D868" s="406">
        <v>20</v>
      </c>
      <c r="E868" s="406">
        <v>3</v>
      </c>
      <c r="F868" s="406">
        <v>7</v>
      </c>
      <c r="G868" s="406">
        <v>13</v>
      </c>
      <c r="H868" s="406">
        <v>5000</v>
      </c>
      <c r="I868" s="406">
        <v>5600</v>
      </c>
      <c r="J868" s="406">
        <v>565</v>
      </c>
      <c r="K868" s="407">
        <v>1</v>
      </c>
      <c r="L868" s="407"/>
      <c r="M868" s="408" t="s">
        <v>647</v>
      </c>
      <c r="N868" s="409">
        <f>IFERROR(VLOOKUP($B868,[5]OAX!$B$51:$S$1085,13,0),0)</f>
        <v>0</v>
      </c>
      <c r="O868" s="409">
        <f>IFERROR(VLOOKUP($B868,[5]OAX!$B$51:$S$1085,14,0),0)</f>
        <v>0</v>
      </c>
      <c r="P868" s="409">
        <f t="shared" si="596"/>
        <v>0</v>
      </c>
      <c r="Q868" s="175" t="s">
        <v>59</v>
      </c>
      <c r="R868" s="411">
        <f>IFERROR(VLOOKUP($B868,[5]OAX!$B$51:$S$1085,17,0),0)</f>
        <v>0</v>
      </c>
      <c r="S868" s="411">
        <f>IFERROR(VLOOKUP($B868,[5]OAX!$B$51:$S$1085,18,0),0)</f>
        <v>0</v>
      </c>
      <c r="T868" s="409">
        <v>0</v>
      </c>
      <c r="U868" s="409">
        <v>0</v>
      </c>
      <c r="V868" s="409">
        <v>0</v>
      </c>
      <c r="W868" s="409">
        <v>0</v>
      </c>
      <c r="X868" s="409">
        <v>0</v>
      </c>
      <c r="Y868" s="409">
        <v>0</v>
      </c>
      <c r="Z868" s="409">
        <v>0</v>
      </c>
      <c r="AA868" s="409">
        <v>0</v>
      </c>
      <c r="AB868" s="409">
        <f t="shared" ref="AB868:AC878" si="610">N868+T868-X868</f>
        <v>0</v>
      </c>
      <c r="AC868" s="409">
        <f t="shared" si="610"/>
        <v>0</v>
      </c>
      <c r="AD868" s="409">
        <f t="shared" si="581"/>
        <v>0</v>
      </c>
      <c r="AE868" s="409">
        <v>0</v>
      </c>
      <c r="AF868" s="409">
        <v>0</v>
      </c>
      <c r="AG868" s="409">
        <f t="shared" si="582"/>
        <v>0</v>
      </c>
      <c r="AH868" s="409">
        <v>0</v>
      </c>
      <c r="AI868" s="409">
        <v>0</v>
      </c>
      <c r="AJ868" s="409">
        <f t="shared" si="583"/>
        <v>0</v>
      </c>
      <c r="AK868" s="409">
        <v>0</v>
      </c>
      <c r="AL868" s="409">
        <v>0</v>
      </c>
      <c r="AM868" s="409">
        <f t="shared" si="584"/>
        <v>0</v>
      </c>
      <c r="AN868" s="409">
        <v>0</v>
      </c>
      <c r="AO868" s="409">
        <v>0</v>
      </c>
      <c r="AP868" s="409">
        <f t="shared" si="585"/>
        <v>0</v>
      </c>
      <c r="AQ868" s="409">
        <f t="shared" ref="AQ868:AR878" si="611">AB868-AE868--AH868-AK868-AN868</f>
        <v>0</v>
      </c>
      <c r="AR868" s="409">
        <f t="shared" si="611"/>
        <v>0</v>
      </c>
      <c r="AS868" s="409">
        <f t="shared" si="586"/>
        <v>0</v>
      </c>
      <c r="AT868" s="409">
        <f t="shared" ref="AT868:AU878" si="612">R868+V868-Z868</f>
        <v>0</v>
      </c>
      <c r="AU868" s="409">
        <f t="shared" si="612"/>
        <v>0</v>
      </c>
      <c r="AV868" s="409">
        <v>0</v>
      </c>
      <c r="AW868" s="409">
        <v>0</v>
      </c>
      <c r="AX868" s="409">
        <v>0</v>
      </c>
      <c r="AY868" s="409">
        <v>0</v>
      </c>
      <c r="AZ868" s="409">
        <f t="shared" si="590"/>
        <v>0</v>
      </c>
      <c r="BA868" s="409">
        <f t="shared" si="590"/>
        <v>0</v>
      </c>
    </row>
    <row r="869" spans="1:53" ht="24.75" hidden="1">
      <c r="A869" s="271"/>
      <c r="B869" s="78" t="str">
        <f t="shared" si="605"/>
        <v>3713500056005652</v>
      </c>
      <c r="C869" s="406">
        <v>2023</v>
      </c>
      <c r="D869" s="406">
        <v>20</v>
      </c>
      <c r="E869" s="406">
        <v>3</v>
      </c>
      <c r="F869" s="406">
        <v>7</v>
      </c>
      <c r="G869" s="406">
        <v>13</v>
      </c>
      <c r="H869" s="406">
        <v>5000</v>
      </c>
      <c r="I869" s="406">
        <v>5600</v>
      </c>
      <c r="J869" s="406">
        <v>565</v>
      </c>
      <c r="K869" s="407">
        <v>2</v>
      </c>
      <c r="L869" s="407"/>
      <c r="M869" s="408" t="s">
        <v>648</v>
      </c>
      <c r="N869" s="409">
        <f>IFERROR(VLOOKUP($B869,[5]OAX!$B$51:$S$1085,13,0),0)</f>
        <v>0</v>
      </c>
      <c r="O869" s="409">
        <f>IFERROR(VLOOKUP($B869,[5]OAX!$B$51:$S$1085,14,0),0)</f>
        <v>0</v>
      </c>
      <c r="P869" s="409">
        <f t="shared" si="596"/>
        <v>0</v>
      </c>
      <c r="Q869" s="175" t="s">
        <v>59</v>
      </c>
      <c r="R869" s="411">
        <f>IFERROR(VLOOKUP($B869,[5]OAX!$B$51:$S$1085,17,0),0)</f>
        <v>0</v>
      </c>
      <c r="S869" s="411">
        <f>IFERROR(VLOOKUP($B869,[5]OAX!$B$51:$S$1085,18,0),0)</f>
        <v>0</v>
      </c>
      <c r="T869" s="409">
        <v>0</v>
      </c>
      <c r="U869" s="409">
        <v>0</v>
      </c>
      <c r="V869" s="409">
        <v>0</v>
      </c>
      <c r="W869" s="409">
        <v>0</v>
      </c>
      <c r="X869" s="409">
        <v>0</v>
      </c>
      <c r="Y869" s="409">
        <v>0</v>
      </c>
      <c r="Z869" s="409">
        <v>0</v>
      </c>
      <c r="AA869" s="409">
        <v>0</v>
      </c>
      <c r="AB869" s="409">
        <f t="shared" si="610"/>
        <v>0</v>
      </c>
      <c r="AC869" s="409">
        <f t="shared" si="610"/>
        <v>0</v>
      </c>
      <c r="AD869" s="409">
        <f t="shared" si="581"/>
        <v>0</v>
      </c>
      <c r="AE869" s="409">
        <v>0</v>
      </c>
      <c r="AF869" s="409">
        <v>0</v>
      </c>
      <c r="AG869" s="409">
        <f t="shared" si="582"/>
        <v>0</v>
      </c>
      <c r="AH869" s="409">
        <v>0</v>
      </c>
      <c r="AI869" s="409">
        <v>0</v>
      </c>
      <c r="AJ869" s="409">
        <f t="shared" si="583"/>
        <v>0</v>
      </c>
      <c r="AK869" s="409">
        <v>0</v>
      </c>
      <c r="AL869" s="409">
        <v>0</v>
      </c>
      <c r="AM869" s="409">
        <f t="shared" si="584"/>
        <v>0</v>
      </c>
      <c r="AN869" s="409">
        <v>0</v>
      </c>
      <c r="AO869" s="409">
        <v>0</v>
      </c>
      <c r="AP869" s="409">
        <f t="shared" si="585"/>
        <v>0</v>
      </c>
      <c r="AQ869" s="409">
        <f t="shared" si="611"/>
        <v>0</v>
      </c>
      <c r="AR869" s="409">
        <f t="shared" si="611"/>
        <v>0</v>
      </c>
      <c r="AS869" s="409">
        <f t="shared" si="586"/>
        <v>0</v>
      </c>
      <c r="AT869" s="409">
        <f t="shared" si="612"/>
        <v>0</v>
      </c>
      <c r="AU869" s="409">
        <f t="shared" si="612"/>
        <v>0</v>
      </c>
      <c r="AV869" s="409">
        <v>0</v>
      </c>
      <c r="AW869" s="409">
        <v>0</v>
      </c>
      <c r="AX869" s="409">
        <v>0</v>
      </c>
      <c r="AY869" s="409">
        <v>0</v>
      </c>
      <c r="AZ869" s="409">
        <f t="shared" si="590"/>
        <v>0</v>
      </c>
      <c r="BA869" s="409">
        <f t="shared" si="590"/>
        <v>0</v>
      </c>
    </row>
    <row r="870" spans="1:53" ht="24.75" hidden="1">
      <c r="A870" s="271"/>
      <c r="B870" s="78" t="str">
        <f t="shared" si="605"/>
        <v>3713500056005653</v>
      </c>
      <c r="C870" s="406">
        <v>2023</v>
      </c>
      <c r="D870" s="406">
        <v>20</v>
      </c>
      <c r="E870" s="406">
        <v>3</v>
      </c>
      <c r="F870" s="406">
        <v>7</v>
      </c>
      <c r="G870" s="406">
        <v>13</v>
      </c>
      <c r="H870" s="406">
        <v>5000</v>
      </c>
      <c r="I870" s="406">
        <v>5600</v>
      </c>
      <c r="J870" s="406">
        <v>565</v>
      </c>
      <c r="K870" s="407">
        <v>3</v>
      </c>
      <c r="L870" s="407"/>
      <c r="M870" s="408" t="s">
        <v>649</v>
      </c>
      <c r="N870" s="409">
        <f>IFERROR(VLOOKUP($B870,[5]OAX!$B$51:$S$1085,13,0),0)</f>
        <v>0</v>
      </c>
      <c r="O870" s="409">
        <f>IFERROR(VLOOKUP($B870,[5]OAX!$B$51:$S$1085,14,0),0)</f>
        <v>0</v>
      </c>
      <c r="P870" s="409">
        <f t="shared" si="596"/>
        <v>0</v>
      </c>
      <c r="Q870" s="175" t="s">
        <v>59</v>
      </c>
      <c r="R870" s="411">
        <f>IFERROR(VLOOKUP($B870,[5]OAX!$B$51:$S$1085,17,0),0)</f>
        <v>0</v>
      </c>
      <c r="S870" s="411">
        <f>IFERROR(VLOOKUP($B870,[5]OAX!$B$51:$S$1085,18,0),0)</f>
        <v>0</v>
      </c>
      <c r="T870" s="409">
        <v>0</v>
      </c>
      <c r="U870" s="409">
        <v>0</v>
      </c>
      <c r="V870" s="409">
        <v>0</v>
      </c>
      <c r="W870" s="409">
        <v>0</v>
      </c>
      <c r="X870" s="409">
        <v>0</v>
      </c>
      <c r="Y870" s="409">
        <v>0</v>
      </c>
      <c r="Z870" s="409">
        <v>0</v>
      </c>
      <c r="AA870" s="409">
        <v>0</v>
      </c>
      <c r="AB870" s="409">
        <f t="shared" si="610"/>
        <v>0</v>
      </c>
      <c r="AC870" s="409">
        <f t="shared" si="610"/>
        <v>0</v>
      </c>
      <c r="AD870" s="409">
        <f t="shared" si="581"/>
        <v>0</v>
      </c>
      <c r="AE870" s="409">
        <v>0</v>
      </c>
      <c r="AF870" s="409">
        <v>0</v>
      </c>
      <c r="AG870" s="409">
        <f t="shared" si="582"/>
        <v>0</v>
      </c>
      <c r="AH870" s="409">
        <v>0</v>
      </c>
      <c r="AI870" s="409">
        <v>0</v>
      </c>
      <c r="AJ870" s="409">
        <f t="shared" si="583"/>
        <v>0</v>
      </c>
      <c r="AK870" s="409">
        <v>0</v>
      </c>
      <c r="AL870" s="409">
        <v>0</v>
      </c>
      <c r="AM870" s="409">
        <f t="shared" si="584"/>
        <v>0</v>
      </c>
      <c r="AN870" s="409">
        <v>0</v>
      </c>
      <c r="AO870" s="409">
        <v>0</v>
      </c>
      <c r="AP870" s="409">
        <f t="shared" si="585"/>
        <v>0</v>
      </c>
      <c r="AQ870" s="409">
        <f t="shared" si="611"/>
        <v>0</v>
      </c>
      <c r="AR870" s="409">
        <f t="shared" si="611"/>
        <v>0</v>
      </c>
      <c r="AS870" s="409">
        <f t="shared" si="586"/>
        <v>0</v>
      </c>
      <c r="AT870" s="409">
        <f t="shared" si="612"/>
        <v>0</v>
      </c>
      <c r="AU870" s="409">
        <f t="shared" si="612"/>
        <v>0</v>
      </c>
      <c r="AV870" s="409">
        <v>0</v>
      </c>
      <c r="AW870" s="409">
        <v>0</v>
      </c>
      <c r="AX870" s="409">
        <v>0</v>
      </c>
      <c r="AY870" s="409">
        <v>0</v>
      </c>
      <c r="AZ870" s="409">
        <f t="shared" si="590"/>
        <v>0</v>
      </c>
      <c r="BA870" s="409">
        <f t="shared" si="590"/>
        <v>0</v>
      </c>
    </row>
    <row r="871" spans="1:53" ht="24.75" hidden="1">
      <c r="A871" s="271"/>
      <c r="B871" s="78" t="str">
        <f t="shared" si="605"/>
        <v>3713500056005654</v>
      </c>
      <c r="C871" s="406">
        <v>2023</v>
      </c>
      <c r="D871" s="406">
        <v>20</v>
      </c>
      <c r="E871" s="406">
        <v>3</v>
      </c>
      <c r="F871" s="406">
        <v>7</v>
      </c>
      <c r="G871" s="406">
        <v>13</v>
      </c>
      <c r="H871" s="406">
        <v>5000</v>
      </c>
      <c r="I871" s="406">
        <v>5600</v>
      </c>
      <c r="J871" s="406">
        <v>565</v>
      </c>
      <c r="K871" s="407">
        <v>4</v>
      </c>
      <c r="L871" s="407"/>
      <c r="M871" s="408" t="s">
        <v>650</v>
      </c>
      <c r="N871" s="409">
        <f>IFERROR(VLOOKUP($B871,[5]OAX!$B$51:$S$1085,13,0),0)</f>
        <v>0</v>
      </c>
      <c r="O871" s="409">
        <f>IFERROR(VLOOKUP($B871,[5]OAX!$B$51:$S$1085,14,0),0)</f>
        <v>0</v>
      </c>
      <c r="P871" s="409">
        <f t="shared" si="596"/>
        <v>0</v>
      </c>
      <c r="Q871" s="175" t="s">
        <v>59</v>
      </c>
      <c r="R871" s="411">
        <f>IFERROR(VLOOKUP($B871,[5]OAX!$B$51:$S$1085,17,0),0)</f>
        <v>0</v>
      </c>
      <c r="S871" s="411">
        <f>IFERROR(VLOOKUP($B871,[5]OAX!$B$51:$S$1085,18,0),0)</f>
        <v>0</v>
      </c>
      <c r="T871" s="409">
        <v>0</v>
      </c>
      <c r="U871" s="409">
        <v>0</v>
      </c>
      <c r="V871" s="409">
        <v>0</v>
      </c>
      <c r="W871" s="409">
        <v>0</v>
      </c>
      <c r="X871" s="409">
        <v>0</v>
      </c>
      <c r="Y871" s="409">
        <v>0</v>
      </c>
      <c r="Z871" s="409">
        <v>0</v>
      </c>
      <c r="AA871" s="409">
        <v>0</v>
      </c>
      <c r="AB871" s="409">
        <f t="shared" si="610"/>
        <v>0</v>
      </c>
      <c r="AC871" s="409">
        <f t="shared" si="610"/>
        <v>0</v>
      </c>
      <c r="AD871" s="409">
        <f t="shared" si="581"/>
        <v>0</v>
      </c>
      <c r="AE871" s="409">
        <v>0</v>
      </c>
      <c r="AF871" s="409">
        <v>0</v>
      </c>
      <c r="AG871" s="409">
        <f t="shared" si="582"/>
        <v>0</v>
      </c>
      <c r="AH871" s="409">
        <v>0</v>
      </c>
      <c r="AI871" s="409">
        <v>0</v>
      </c>
      <c r="AJ871" s="409">
        <f t="shared" si="583"/>
        <v>0</v>
      </c>
      <c r="AK871" s="409">
        <v>0</v>
      </c>
      <c r="AL871" s="409">
        <v>0</v>
      </c>
      <c r="AM871" s="409">
        <f t="shared" si="584"/>
        <v>0</v>
      </c>
      <c r="AN871" s="409">
        <v>0</v>
      </c>
      <c r="AO871" s="409">
        <v>0</v>
      </c>
      <c r="AP871" s="409">
        <f t="shared" si="585"/>
        <v>0</v>
      </c>
      <c r="AQ871" s="409">
        <f t="shared" si="611"/>
        <v>0</v>
      </c>
      <c r="AR871" s="409">
        <f t="shared" si="611"/>
        <v>0</v>
      </c>
      <c r="AS871" s="409">
        <f t="shared" si="586"/>
        <v>0</v>
      </c>
      <c r="AT871" s="409">
        <f t="shared" si="612"/>
        <v>0</v>
      </c>
      <c r="AU871" s="409">
        <f t="shared" si="612"/>
        <v>0</v>
      </c>
      <c r="AV871" s="409">
        <v>0</v>
      </c>
      <c r="AW871" s="409">
        <v>0</v>
      </c>
      <c r="AX871" s="409">
        <v>0</v>
      </c>
      <c r="AY871" s="409">
        <v>0</v>
      </c>
      <c r="AZ871" s="409">
        <f t="shared" si="590"/>
        <v>0</v>
      </c>
      <c r="BA871" s="409">
        <f t="shared" si="590"/>
        <v>0</v>
      </c>
    </row>
    <row r="872" spans="1:53" ht="24.75" hidden="1">
      <c r="A872" s="271"/>
      <c r="B872" s="78" t="str">
        <f t="shared" si="605"/>
        <v>3713500056005655</v>
      </c>
      <c r="C872" s="406">
        <v>2023</v>
      </c>
      <c r="D872" s="406">
        <v>20</v>
      </c>
      <c r="E872" s="406">
        <v>3</v>
      </c>
      <c r="F872" s="406">
        <v>7</v>
      </c>
      <c r="G872" s="406">
        <v>13</v>
      </c>
      <c r="H872" s="406">
        <v>5000</v>
      </c>
      <c r="I872" s="406">
        <v>5600</v>
      </c>
      <c r="J872" s="406">
        <v>565</v>
      </c>
      <c r="K872" s="407">
        <v>5</v>
      </c>
      <c r="L872" s="407"/>
      <c r="M872" s="408" t="s">
        <v>651</v>
      </c>
      <c r="N872" s="409">
        <f>IFERROR(VLOOKUP($B872,[5]OAX!$B$51:$S$1085,13,0),0)</f>
        <v>0</v>
      </c>
      <c r="O872" s="409">
        <f>IFERROR(VLOOKUP($B872,[5]OAX!$B$51:$S$1085,14,0),0)</f>
        <v>0</v>
      </c>
      <c r="P872" s="409">
        <f t="shared" si="596"/>
        <v>0</v>
      </c>
      <c r="Q872" s="175" t="s">
        <v>59</v>
      </c>
      <c r="R872" s="411">
        <f>IFERROR(VLOOKUP($B872,[5]OAX!$B$51:$S$1085,17,0),0)</f>
        <v>0</v>
      </c>
      <c r="S872" s="411">
        <f>IFERROR(VLOOKUP($B872,[5]OAX!$B$51:$S$1085,18,0),0)</f>
        <v>0</v>
      </c>
      <c r="T872" s="409">
        <v>0</v>
      </c>
      <c r="U872" s="409">
        <v>0</v>
      </c>
      <c r="V872" s="409">
        <v>0</v>
      </c>
      <c r="W872" s="409">
        <v>0</v>
      </c>
      <c r="X872" s="409">
        <v>0</v>
      </c>
      <c r="Y872" s="409">
        <v>0</v>
      </c>
      <c r="Z872" s="409">
        <v>0</v>
      </c>
      <c r="AA872" s="409">
        <v>0</v>
      </c>
      <c r="AB872" s="409">
        <f t="shared" si="610"/>
        <v>0</v>
      </c>
      <c r="AC872" s="409">
        <f t="shared" si="610"/>
        <v>0</v>
      </c>
      <c r="AD872" s="409">
        <f t="shared" si="581"/>
        <v>0</v>
      </c>
      <c r="AE872" s="409">
        <v>0</v>
      </c>
      <c r="AF872" s="409">
        <v>0</v>
      </c>
      <c r="AG872" s="409">
        <f t="shared" si="582"/>
        <v>0</v>
      </c>
      <c r="AH872" s="409">
        <v>0</v>
      </c>
      <c r="AI872" s="409">
        <v>0</v>
      </c>
      <c r="AJ872" s="409">
        <f t="shared" si="583"/>
        <v>0</v>
      </c>
      <c r="AK872" s="409">
        <v>0</v>
      </c>
      <c r="AL872" s="409">
        <v>0</v>
      </c>
      <c r="AM872" s="409">
        <f t="shared" si="584"/>
        <v>0</v>
      </c>
      <c r="AN872" s="409">
        <v>0</v>
      </c>
      <c r="AO872" s="409">
        <v>0</v>
      </c>
      <c r="AP872" s="409">
        <f t="shared" si="585"/>
        <v>0</v>
      </c>
      <c r="AQ872" s="409">
        <f t="shared" si="611"/>
        <v>0</v>
      </c>
      <c r="AR872" s="409">
        <f t="shared" si="611"/>
        <v>0</v>
      </c>
      <c r="AS872" s="409">
        <f t="shared" si="586"/>
        <v>0</v>
      </c>
      <c r="AT872" s="409">
        <f t="shared" si="612"/>
        <v>0</v>
      </c>
      <c r="AU872" s="409">
        <f t="shared" si="612"/>
        <v>0</v>
      </c>
      <c r="AV872" s="409">
        <v>0</v>
      </c>
      <c r="AW872" s="409">
        <v>0</v>
      </c>
      <c r="AX872" s="409">
        <v>0</v>
      </c>
      <c r="AY872" s="409">
        <v>0</v>
      </c>
      <c r="AZ872" s="409">
        <f t="shared" si="590"/>
        <v>0</v>
      </c>
      <c r="BA872" s="409">
        <f t="shared" si="590"/>
        <v>0</v>
      </c>
    </row>
    <row r="873" spans="1:53" ht="24.75" hidden="1">
      <c r="A873" s="271"/>
      <c r="B873" s="78" t="str">
        <f t="shared" si="605"/>
        <v>3713500056005656</v>
      </c>
      <c r="C873" s="406">
        <v>2023</v>
      </c>
      <c r="D873" s="406">
        <v>20</v>
      </c>
      <c r="E873" s="406">
        <v>3</v>
      </c>
      <c r="F873" s="406">
        <v>7</v>
      </c>
      <c r="G873" s="406">
        <v>13</v>
      </c>
      <c r="H873" s="406">
        <v>5000</v>
      </c>
      <c r="I873" s="406">
        <v>5600</v>
      </c>
      <c r="J873" s="406">
        <v>565</v>
      </c>
      <c r="K873" s="407">
        <v>6</v>
      </c>
      <c r="L873" s="407"/>
      <c r="M873" s="408" t="s">
        <v>652</v>
      </c>
      <c r="N873" s="409">
        <f>IFERROR(VLOOKUP($B873,[5]OAX!$B$51:$S$1085,13,0),0)</f>
        <v>0</v>
      </c>
      <c r="O873" s="409">
        <f>IFERROR(VLOOKUP($B873,[5]OAX!$B$51:$S$1085,14,0),0)</f>
        <v>0</v>
      </c>
      <c r="P873" s="409">
        <f t="shared" si="596"/>
        <v>0</v>
      </c>
      <c r="Q873" s="175" t="s">
        <v>162</v>
      </c>
      <c r="R873" s="411">
        <f>IFERROR(VLOOKUP($B873,[5]OAX!$B$51:$S$1085,17,0),0)</f>
        <v>0</v>
      </c>
      <c r="S873" s="411">
        <f>IFERROR(VLOOKUP($B873,[5]OAX!$B$51:$S$1085,18,0),0)</f>
        <v>0</v>
      </c>
      <c r="T873" s="409">
        <v>0</v>
      </c>
      <c r="U873" s="409">
        <v>0</v>
      </c>
      <c r="V873" s="409">
        <v>0</v>
      </c>
      <c r="W873" s="409">
        <v>0</v>
      </c>
      <c r="X873" s="409">
        <v>0</v>
      </c>
      <c r="Y873" s="409">
        <v>0</v>
      </c>
      <c r="Z873" s="409">
        <v>0</v>
      </c>
      <c r="AA873" s="409">
        <v>0</v>
      </c>
      <c r="AB873" s="409">
        <f t="shared" si="610"/>
        <v>0</v>
      </c>
      <c r="AC873" s="409">
        <f t="shared" si="610"/>
        <v>0</v>
      </c>
      <c r="AD873" s="409">
        <f t="shared" si="581"/>
        <v>0</v>
      </c>
      <c r="AE873" s="409">
        <v>0</v>
      </c>
      <c r="AF873" s="409">
        <v>0</v>
      </c>
      <c r="AG873" s="409">
        <f t="shared" si="582"/>
        <v>0</v>
      </c>
      <c r="AH873" s="409">
        <v>0</v>
      </c>
      <c r="AI873" s="409">
        <v>0</v>
      </c>
      <c r="AJ873" s="409">
        <f t="shared" si="583"/>
        <v>0</v>
      </c>
      <c r="AK873" s="409">
        <v>0</v>
      </c>
      <c r="AL873" s="409">
        <v>0</v>
      </c>
      <c r="AM873" s="409">
        <f t="shared" si="584"/>
        <v>0</v>
      </c>
      <c r="AN873" s="409">
        <v>0</v>
      </c>
      <c r="AO873" s="409">
        <v>0</v>
      </c>
      <c r="AP873" s="409">
        <f t="shared" si="585"/>
        <v>0</v>
      </c>
      <c r="AQ873" s="409">
        <f t="shared" si="611"/>
        <v>0</v>
      </c>
      <c r="AR873" s="409">
        <f t="shared" si="611"/>
        <v>0</v>
      </c>
      <c r="AS873" s="409">
        <f t="shared" si="586"/>
        <v>0</v>
      </c>
      <c r="AT873" s="409">
        <f t="shared" si="612"/>
        <v>0</v>
      </c>
      <c r="AU873" s="409">
        <f t="shared" si="612"/>
        <v>0</v>
      </c>
      <c r="AV873" s="409">
        <v>0</v>
      </c>
      <c r="AW873" s="409">
        <v>0</v>
      </c>
      <c r="AX873" s="409">
        <v>0</v>
      </c>
      <c r="AY873" s="409">
        <v>0</v>
      </c>
      <c r="AZ873" s="409">
        <f t="shared" si="590"/>
        <v>0</v>
      </c>
      <c r="BA873" s="409">
        <f t="shared" si="590"/>
        <v>0</v>
      </c>
    </row>
    <row r="874" spans="1:53" ht="24.75" hidden="1">
      <c r="A874" s="271"/>
      <c r="B874" s="78" t="str">
        <f t="shared" si="605"/>
        <v>3713500056005657</v>
      </c>
      <c r="C874" s="406">
        <v>2023</v>
      </c>
      <c r="D874" s="406">
        <v>20</v>
      </c>
      <c r="E874" s="406">
        <v>3</v>
      </c>
      <c r="F874" s="406">
        <v>7</v>
      </c>
      <c r="G874" s="406">
        <v>13</v>
      </c>
      <c r="H874" s="406">
        <v>5000</v>
      </c>
      <c r="I874" s="406">
        <v>5600</v>
      </c>
      <c r="J874" s="406">
        <v>565</v>
      </c>
      <c r="K874" s="407">
        <v>7</v>
      </c>
      <c r="L874" s="407"/>
      <c r="M874" s="408" t="s">
        <v>275</v>
      </c>
      <c r="N874" s="409">
        <f>IFERROR(VLOOKUP($B874,[5]OAX!$B$51:$S$1085,13,0),0)</f>
        <v>0</v>
      </c>
      <c r="O874" s="409">
        <f>IFERROR(VLOOKUP($B874,[5]OAX!$B$51:$S$1085,14,0),0)</f>
        <v>0</v>
      </c>
      <c r="P874" s="409">
        <f t="shared" si="596"/>
        <v>0</v>
      </c>
      <c r="Q874" s="175" t="s">
        <v>59</v>
      </c>
      <c r="R874" s="411">
        <f>IFERROR(VLOOKUP($B874,[5]OAX!$B$51:$S$1085,17,0),0)</f>
        <v>0</v>
      </c>
      <c r="S874" s="411">
        <f>IFERROR(VLOOKUP($B874,[5]OAX!$B$51:$S$1085,18,0),0)</f>
        <v>0</v>
      </c>
      <c r="T874" s="409">
        <v>0</v>
      </c>
      <c r="U874" s="409">
        <v>0</v>
      </c>
      <c r="V874" s="409">
        <v>0</v>
      </c>
      <c r="W874" s="409">
        <v>0</v>
      </c>
      <c r="X874" s="409">
        <v>0</v>
      </c>
      <c r="Y874" s="409">
        <v>0</v>
      </c>
      <c r="Z874" s="409">
        <v>0</v>
      </c>
      <c r="AA874" s="409">
        <v>0</v>
      </c>
      <c r="AB874" s="409">
        <f t="shared" si="610"/>
        <v>0</v>
      </c>
      <c r="AC874" s="409">
        <f t="shared" si="610"/>
        <v>0</v>
      </c>
      <c r="AD874" s="409">
        <f t="shared" si="581"/>
        <v>0</v>
      </c>
      <c r="AE874" s="409">
        <v>0</v>
      </c>
      <c r="AF874" s="409">
        <v>0</v>
      </c>
      <c r="AG874" s="409">
        <f t="shared" si="582"/>
        <v>0</v>
      </c>
      <c r="AH874" s="409">
        <v>0</v>
      </c>
      <c r="AI874" s="409">
        <v>0</v>
      </c>
      <c r="AJ874" s="409">
        <f t="shared" si="583"/>
        <v>0</v>
      </c>
      <c r="AK874" s="409">
        <v>0</v>
      </c>
      <c r="AL874" s="409">
        <v>0</v>
      </c>
      <c r="AM874" s="409">
        <f t="shared" si="584"/>
        <v>0</v>
      </c>
      <c r="AN874" s="409">
        <v>0</v>
      </c>
      <c r="AO874" s="409">
        <v>0</v>
      </c>
      <c r="AP874" s="409">
        <f t="shared" si="585"/>
        <v>0</v>
      </c>
      <c r="AQ874" s="409">
        <f t="shared" si="611"/>
        <v>0</v>
      </c>
      <c r="AR874" s="409">
        <f t="shared" si="611"/>
        <v>0</v>
      </c>
      <c r="AS874" s="409">
        <f t="shared" si="586"/>
        <v>0</v>
      </c>
      <c r="AT874" s="409">
        <f t="shared" si="612"/>
        <v>0</v>
      </c>
      <c r="AU874" s="409">
        <f t="shared" si="612"/>
        <v>0</v>
      </c>
      <c r="AV874" s="409">
        <v>0</v>
      </c>
      <c r="AW874" s="409">
        <v>0</v>
      </c>
      <c r="AX874" s="409">
        <v>0</v>
      </c>
      <c r="AY874" s="409">
        <v>0</v>
      </c>
      <c r="AZ874" s="409">
        <f t="shared" si="590"/>
        <v>0</v>
      </c>
      <c r="BA874" s="409">
        <f t="shared" si="590"/>
        <v>0</v>
      </c>
    </row>
    <row r="875" spans="1:53" ht="46.5" hidden="1">
      <c r="A875" s="271"/>
      <c r="B875" s="78" t="str">
        <f t="shared" si="605"/>
        <v>3713500056005658</v>
      </c>
      <c r="C875" s="406">
        <v>2023</v>
      </c>
      <c r="D875" s="406">
        <v>20</v>
      </c>
      <c r="E875" s="406">
        <v>3</v>
      </c>
      <c r="F875" s="406">
        <v>7</v>
      </c>
      <c r="G875" s="406">
        <v>13</v>
      </c>
      <c r="H875" s="406">
        <v>5000</v>
      </c>
      <c r="I875" s="406">
        <v>5600</v>
      </c>
      <c r="J875" s="406">
        <v>565</v>
      </c>
      <c r="K875" s="407">
        <v>8</v>
      </c>
      <c r="L875" s="407"/>
      <c r="M875" s="408" t="s">
        <v>653</v>
      </c>
      <c r="N875" s="409">
        <f>IFERROR(VLOOKUP($B875,[5]OAX!$B$51:$S$1085,13,0),0)</f>
        <v>0</v>
      </c>
      <c r="O875" s="409">
        <f>IFERROR(VLOOKUP($B875,[5]OAX!$B$51:$S$1085,14,0),0)</f>
        <v>0</v>
      </c>
      <c r="P875" s="409">
        <f t="shared" si="596"/>
        <v>0</v>
      </c>
      <c r="Q875" s="175" t="s">
        <v>205</v>
      </c>
      <c r="R875" s="411">
        <f>IFERROR(VLOOKUP($B875,[5]OAX!$B$51:$S$1085,17,0),0)</f>
        <v>0</v>
      </c>
      <c r="S875" s="411">
        <f>IFERROR(VLOOKUP($B875,[5]OAX!$B$51:$S$1085,18,0),0)</f>
        <v>0</v>
      </c>
      <c r="T875" s="409">
        <v>0</v>
      </c>
      <c r="U875" s="409">
        <v>0</v>
      </c>
      <c r="V875" s="409">
        <v>0</v>
      </c>
      <c r="W875" s="409">
        <v>0</v>
      </c>
      <c r="X875" s="409">
        <v>0</v>
      </c>
      <c r="Y875" s="409">
        <v>0</v>
      </c>
      <c r="Z875" s="409">
        <v>0</v>
      </c>
      <c r="AA875" s="409">
        <v>0</v>
      </c>
      <c r="AB875" s="409">
        <f t="shared" si="610"/>
        <v>0</v>
      </c>
      <c r="AC875" s="409">
        <f t="shared" si="610"/>
        <v>0</v>
      </c>
      <c r="AD875" s="409">
        <f t="shared" si="581"/>
        <v>0</v>
      </c>
      <c r="AE875" s="409">
        <v>0</v>
      </c>
      <c r="AF875" s="409">
        <v>0</v>
      </c>
      <c r="AG875" s="409">
        <f t="shared" si="582"/>
        <v>0</v>
      </c>
      <c r="AH875" s="409">
        <v>0</v>
      </c>
      <c r="AI875" s="409">
        <v>0</v>
      </c>
      <c r="AJ875" s="409">
        <f t="shared" si="583"/>
        <v>0</v>
      </c>
      <c r="AK875" s="409">
        <v>0</v>
      </c>
      <c r="AL875" s="409">
        <v>0</v>
      </c>
      <c r="AM875" s="409">
        <f t="shared" si="584"/>
        <v>0</v>
      </c>
      <c r="AN875" s="409">
        <v>0</v>
      </c>
      <c r="AO875" s="409">
        <v>0</v>
      </c>
      <c r="AP875" s="409">
        <f t="shared" si="585"/>
        <v>0</v>
      </c>
      <c r="AQ875" s="409">
        <f t="shared" si="611"/>
        <v>0</v>
      </c>
      <c r="AR875" s="409">
        <f t="shared" si="611"/>
        <v>0</v>
      </c>
      <c r="AS875" s="409">
        <f t="shared" si="586"/>
        <v>0</v>
      </c>
      <c r="AT875" s="409">
        <f t="shared" si="612"/>
        <v>0</v>
      </c>
      <c r="AU875" s="409">
        <f t="shared" si="612"/>
        <v>0</v>
      </c>
      <c r="AV875" s="409">
        <v>0</v>
      </c>
      <c r="AW875" s="409">
        <v>0</v>
      </c>
      <c r="AX875" s="409">
        <v>0</v>
      </c>
      <c r="AY875" s="409">
        <v>0</v>
      </c>
      <c r="AZ875" s="409">
        <f t="shared" si="590"/>
        <v>0</v>
      </c>
      <c r="BA875" s="409">
        <f t="shared" si="590"/>
        <v>0</v>
      </c>
    </row>
    <row r="876" spans="1:53" ht="46.5" hidden="1">
      <c r="A876" s="271"/>
      <c r="B876" s="78" t="str">
        <f t="shared" si="605"/>
        <v>3713500056005659</v>
      </c>
      <c r="C876" s="406">
        <v>2023</v>
      </c>
      <c r="D876" s="406">
        <v>20</v>
      </c>
      <c r="E876" s="406">
        <v>3</v>
      </c>
      <c r="F876" s="406">
        <v>7</v>
      </c>
      <c r="G876" s="406">
        <v>13</v>
      </c>
      <c r="H876" s="406">
        <v>5000</v>
      </c>
      <c r="I876" s="406">
        <v>5600</v>
      </c>
      <c r="J876" s="406">
        <v>565</v>
      </c>
      <c r="K876" s="407">
        <v>9</v>
      </c>
      <c r="L876" s="407"/>
      <c r="M876" s="408" t="s">
        <v>654</v>
      </c>
      <c r="N876" s="409">
        <f>IFERROR(VLOOKUP($B876,[5]OAX!$B$51:$S$1085,13,0),0)</f>
        <v>0</v>
      </c>
      <c r="O876" s="409">
        <f>IFERROR(VLOOKUP($B876,[5]OAX!$B$51:$S$1085,14,0),0)</f>
        <v>0</v>
      </c>
      <c r="P876" s="409">
        <f t="shared" si="596"/>
        <v>0</v>
      </c>
      <c r="Q876" s="175" t="s">
        <v>205</v>
      </c>
      <c r="R876" s="411">
        <f>IFERROR(VLOOKUP($B876,[5]OAX!$B$51:$S$1085,17,0),0)</f>
        <v>0</v>
      </c>
      <c r="S876" s="411">
        <f>IFERROR(VLOOKUP($B876,[5]OAX!$B$51:$S$1085,18,0),0)</f>
        <v>0</v>
      </c>
      <c r="T876" s="409">
        <v>0</v>
      </c>
      <c r="U876" s="409">
        <v>0</v>
      </c>
      <c r="V876" s="409">
        <v>0</v>
      </c>
      <c r="W876" s="409">
        <v>0</v>
      </c>
      <c r="X876" s="409">
        <v>0</v>
      </c>
      <c r="Y876" s="409">
        <v>0</v>
      </c>
      <c r="Z876" s="409">
        <v>0</v>
      </c>
      <c r="AA876" s="409">
        <v>0</v>
      </c>
      <c r="AB876" s="409">
        <f t="shared" si="610"/>
        <v>0</v>
      </c>
      <c r="AC876" s="409">
        <f t="shared" si="610"/>
        <v>0</v>
      </c>
      <c r="AD876" s="409">
        <f t="shared" si="581"/>
        <v>0</v>
      </c>
      <c r="AE876" s="409">
        <v>0</v>
      </c>
      <c r="AF876" s="409">
        <v>0</v>
      </c>
      <c r="AG876" s="409">
        <f t="shared" si="582"/>
        <v>0</v>
      </c>
      <c r="AH876" s="409">
        <v>0</v>
      </c>
      <c r="AI876" s="409">
        <v>0</v>
      </c>
      <c r="AJ876" s="409">
        <f t="shared" si="583"/>
        <v>0</v>
      </c>
      <c r="AK876" s="409">
        <v>0</v>
      </c>
      <c r="AL876" s="409">
        <v>0</v>
      </c>
      <c r="AM876" s="409">
        <f t="shared" si="584"/>
        <v>0</v>
      </c>
      <c r="AN876" s="409">
        <v>0</v>
      </c>
      <c r="AO876" s="409">
        <v>0</v>
      </c>
      <c r="AP876" s="409">
        <f t="shared" si="585"/>
        <v>0</v>
      </c>
      <c r="AQ876" s="409">
        <f t="shared" si="611"/>
        <v>0</v>
      </c>
      <c r="AR876" s="409">
        <f t="shared" si="611"/>
        <v>0</v>
      </c>
      <c r="AS876" s="409">
        <f t="shared" si="586"/>
        <v>0</v>
      </c>
      <c r="AT876" s="409">
        <f t="shared" si="612"/>
        <v>0</v>
      </c>
      <c r="AU876" s="409">
        <f t="shared" si="612"/>
        <v>0</v>
      </c>
      <c r="AV876" s="409">
        <v>0</v>
      </c>
      <c r="AW876" s="409">
        <v>0</v>
      </c>
      <c r="AX876" s="409">
        <v>0</v>
      </c>
      <c r="AY876" s="409">
        <v>0</v>
      </c>
      <c r="AZ876" s="409">
        <f t="shared" si="590"/>
        <v>0</v>
      </c>
      <c r="BA876" s="409">
        <f t="shared" si="590"/>
        <v>0</v>
      </c>
    </row>
    <row r="877" spans="1:53" ht="46.5" hidden="1">
      <c r="A877" s="271"/>
      <c r="B877" s="78" t="str">
        <f t="shared" si="605"/>
        <v>37135000560056510</v>
      </c>
      <c r="C877" s="406">
        <v>2023</v>
      </c>
      <c r="D877" s="406">
        <v>20</v>
      </c>
      <c r="E877" s="406">
        <v>3</v>
      </c>
      <c r="F877" s="406">
        <v>7</v>
      </c>
      <c r="G877" s="406">
        <v>13</v>
      </c>
      <c r="H877" s="406">
        <v>5000</v>
      </c>
      <c r="I877" s="406">
        <v>5600</v>
      </c>
      <c r="J877" s="406">
        <v>565</v>
      </c>
      <c r="K877" s="407">
        <v>10</v>
      </c>
      <c r="L877" s="407"/>
      <c r="M877" s="408" t="s">
        <v>655</v>
      </c>
      <c r="N877" s="409">
        <f>IFERROR(VLOOKUP($B877,[5]OAX!$B$51:$S$1085,13,0),0)</f>
        <v>0</v>
      </c>
      <c r="O877" s="409">
        <f>IFERROR(VLOOKUP($B877,[5]OAX!$B$51:$S$1085,14,0),0)</f>
        <v>0</v>
      </c>
      <c r="P877" s="409">
        <f t="shared" si="596"/>
        <v>0</v>
      </c>
      <c r="Q877" s="175" t="s">
        <v>205</v>
      </c>
      <c r="R877" s="411">
        <f>IFERROR(VLOOKUP($B877,[5]OAX!$B$51:$S$1085,17,0),0)</f>
        <v>0</v>
      </c>
      <c r="S877" s="411">
        <f>IFERROR(VLOOKUP($B877,[5]OAX!$B$51:$S$1085,18,0),0)</f>
        <v>0</v>
      </c>
      <c r="T877" s="409">
        <v>0</v>
      </c>
      <c r="U877" s="409">
        <v>0</v>
      </c>
      <c r="V877" s="409">
        <v>0</v>
      </c>
      <c r="W877" s="409">
        <v>0</v>
      </c>
      <c r="X877" s="409">
        <v>0</v>
      </c>
      <c r="Y877" s="409">
        <v>0</v>
      </c>
      <c r="Z877" s="409">
        <v>0</v>
      </c>
      <c r="AA877" s="409">
        <v>0</v>
      </c>
      <c r="AB877" s="409">
        <f t="shared" si="610"/>
        <v>0</v>
      </c>
      <c r="AC877" s="409">
        <f t="shared" si="610"/>
        <v>0</v>
      </c>
      <c r="AD877" s="409">
        <f t="shared" si="581"/>
        <v>0</v>
      </c>
      <c r="AE877" s="409">
        <v>0</v>
      </c>
      <c r="AF877" s="409">
        <v>0</v>
      </c>
      <c r="AG877" s="409">
        <f t="shared" si="582"/>
        <v>0</v>
      </c>
      <c r="AH877" s="409">
        <v>0</v>
      </c>
      <c r="AI877" s="409">
        <v>0</v>
      </c>
      <c r="AJ877" s="409">
        <f t="shared" si="583"/>
        <v>0</v>
      </c>
      <c r="AK877" s="409">
        <v>0</v>
      </c>
      <c r="AL877" s="409">
        <v>0</v>
      </c>
      <c r="AM877" s="409">
        <f t="shared" si="584"/>
        <v>0</v>
      </c>
      <c r="AN877" s="409">
        <v>0</v>
      </c>
      <c r="AO877" s="409">
        <v>0</v>
      </c>
      <c r="AP877" s="409">
        <f t="shared" si="585"/>
        <v>0</v>
      </c>
      <c r="AQ877" s="409">
        <f t="shared" si="611"/>
        <v>0</v>
      </c>
      <c r="AR877" s="409">
        <f t="shared" si="611"/>
        <v>0</v>
      </c>
      <c r="AS877" s="409">
        <f t="shared" si="586"/>
        <v>0</v>
      </c>
      <c r="AT877" s="409">
        <f t="shared" si="612"/>
        <v>0</v>
      </c>
      <c r="AU877" s="409">
        <f t="shared" si="612"/>
        <v>0</v>
      </c>
      <c r="AV877" s="409">
        <v>0</v>
      </c>
      <c r="AW877" s="409">
        <v>0</v>
      </c>
      <c r="AX877" s="409">
        <v>0</v>
      </c>
      <c r="AY877" s="409">
        <v>0</v>
      </c>
      <c r="AZ877" s="409">
        <f t="shared" si="590"/>
        <v>0</v>
      </c>
      <c r="BA877" s="409">
        <f t="shared" si="590"/>
        <v>0</v>
      </c>
    </row>
    <row r="878" spans="1:53" ht="24.75" hidden="1">
      <c r="A878" s="271"/>
      <c r="B878" s="78" t="str">
        <f t="shared" si="605"/>
        <v>37135000560056511</v>
      </c>
      <c r="C878" s="406">
        <v>2023</v>
      </c>
      <c r="D878" s="406">
        <v>20</v>
      </c>
      <c r="E878" s="406">
        <v>3</v>
      </c>
      <c r="F878" s="406">
        <v>7</v>
      </c>
      <c r="G878" s="406">
        <v>13</v>
      </c>
      <c r="H878" s="406">
        <v>5000</v>
      </c>
      <c r="I878" s="406">
        <v>5600</v>
      </c>
      <c r="J878" s="406">
        <v>565</v>
      </c>
      <c r="K878" s="407">
        <v>11</v>
      </c>
      <c r="L878" s="407"/>
      <c r="M878" s="408" t="s">
        <v>656</v>
      </c>
      <c r="N878" s="409">
        <f>IFERROR(VLOOKUP($B878,[5]OAX!$B$51:$S$1085,13,0),0)</f>
        <v>0</v>
      </c>
      <c r="O878" s="409">
        <f>IFERROR(VLOOKUP($B878,[5]OAX!$B$51:$S$1085,14,0),0)</f>
        <v>0</v>
      </c>
      <c r="P878" s="409">
        <f t="shared" si="596"/>
        <v>0</v>
      </c>
      <c r="Q878" s="175" t="s">
        <v>59</v>
      </c>
      <c r="R878" s="411">
        <f>IFERROR(VLOOKUP($B878,[5]OAX!$B$51:$S$1085,17,0),0)</f>
        <v>0</v>
      </c>
      <c r="S878" s="411">
        <f>IFERROR(VLOOKUP($B878,[5]OAX!$B$51:$S$1085,18,0),0)</f>
        <v>0</v>
      </c>
      <c r="T878" s="409">
        <v>0</v>
      </c>
      <c r="U878" s="409">
        <v>0</v>
      </c>
      <c r="V878" s="409">
        <v>0</v>
      </c>
      <c r="W878" s="409">
        <v>0</v>
      </c>
      <c r="X878" s="409">
        <v>0</v>
      </c>
      <c r="Y878" s="409">
        <v>0</v>
      </c>
      <c r="Z878" s="409">
        <v>0</v>
      </c>
      <c r="AA878" s="409">
        <v>0</v>
      </c>
      <c r="AB878" s="409">
        <f t="shared" si="610"/>
        <v>0</v>
      </c>
      <c r="AC878" s="409">
        <f t="shared" si="610"/>
        <v>0</v>
      </c>
      <c r="AD878" s="409">
        <f t="shared" si="581"/>
        <v>0</v>
      </c>
      <c r="AE878" s="409">
        <v>0</v>
      </c>
      <c r="AF878" s="409">
        <v>0</v>
      </c>
      <c r="AG878" s="409">
        <f t="shared" si="582"/>
        <v>0</v>
      </c>
      <c r="AH878" s="409">
        <v>0</v>
      </c>
      <c r="AI878" s="409">
        <v>0</v>
      </c>
      <c r="AJ878" s="409">
        <f t="shared" si="583"/>
        <v>0</v>
      </c>
      <c r="AK878" s="409">
        <v>0</v>
      </c>
      <c r="AL878" s="409">
        <v>0</v>
      </c>
      <c r="AM878" s="409">
        <f t="shared" si="584"/>
        <v>0</v>
      </c>
      <c r="AN878" s="409">
        <v>0</v>
      </c>
      <c r="AO878" s="409">
        <v>0</v>
      </c>
      <c r="AP878" s="409">
        <f t="shared" si="585"/>
        <v>0</v>
      </c>
      <c r="AQ878" s="409">
        <f t="shared" si="611"/>
        <v>0</v>
      </c>
      <c r="AR878" s="409">
        <f t="shared" si="611"/>
        <v>0</v>
      </c>
      <c r="AS878" s="409">
        <f t="shared" si="586"/>
        <v>0</v>
      </c>
      <c r="AT878" s="409">
        <f t="shared" si="612"/>
        <v>0</v>
      </c>
      <c r="AU878" s="409">
        <f t="shared" si="612"/>
        <v>0</v>
      </c>
      <c r="AV878" s="409">
        <v>0</v>
      </c>
      <c r="AW878" s="409">
        <v>0</v>
      </c>
      <c r="AX878" s="409">
        <v>0</v>
      </c>
      <c r="AY878" s="409">
        <v>0</v>
      </c>
      <c r="AZ878" s="409">
        <f t="shared" si="590"/>
        <v>0</v>
      </c>
      <c r="BA878" s="409">
        <f t="shared" si="590"/>
        <v>0</v>
      </c>
    </row>
    <row r="879" spans="1:53" ht="48" hidden="1">
      <c r="A879" s="271"/>
      <c r="B879" s="78" t="str">
        <f t="shared" si="605"/>
        <v>371350005600566</v>
      </c>
      <c r="C879" s="400">
        <v>2023</v>
      </c>
      <c r="D879" s="400">
        <v>20</v>
      </c>
      <c r="E879" s="400">
        <v>3</v>
      </c>
      <c r="F879" s="400">
        <v>7</v>
      </c>
      <c r="G879" s="400">
        <v>13</v>
      </c>
      <c r="H879" s="400">
        <v>5000</v>
      </c>
      <c r="I879" s="400">
        <v>5600</v>
      </c>
      <c r="J879" s="400">
        <v>566</v>
      </c>
      <c r="K879" s="401"/>
      <c r="L879" s="401"/>
      <c r="M879" s="402" t="s">
        <v>657</v>
      </c>
      <c r="N879" s="403">
        <f>SUM(N880:N881)</f>
        <v>0</v>
      </c>
      <c r="O879" s="403">
        <f>SUM(O880:O881)</f>
        <v>0</v>
      </c>
      <c r="P879" s="403">
        <f t="shared" si="596"/>
        <v>0</v>
      </c>
      <c r="Q879" s="450" t="s">
        <v>45</v>
      </c>
      <c r="R879" s="451"/>
      <c r="S879" s="451"/>
      <c r="T879" s="403">
        <f>SUM(T880:T881)</f>
        <v>0</v>
      </c>
      <c r="U879" s="403">
        <f t="shared" ref="U879:AC879" si="613">SUM(U880:U881)</f>
        <v>0</v>
      </c>
      <c r="V879" s="403">
        <f t="shared" si="613"/>
        <v>0</v>
      </c>
      <c r="W879" s="403">
        <f t="shared" si="613"/>
        <v>0</v>
      </c>
      <c r="X879" s="403">
        <f t="shared" si="613"/>
        <v>0</v>
      </c>
      <c r="Y879" s="403">
        <f t="shared" si="613"/>
        <v>0</v>
      </c>
      <c r="Z879" s="403">
        <f t="shared" si="613"/>
        <v>0</v>
      </c>
      <c r="AA879" s="403">
        <f t="shared" si="613"/>
        <v>0</v>
      </c>
      <c r="AB879" s="403">
        <f t="shared" si="613"/>
        <v>0</v>
      </c>
      <c r="AC879" s="403">
        <f t="shared" si="613"/>
        <v>0</v>
      </c>
      <c r="AD879" s="403">
        <f t="shared" si="581"/>
        <v>0</v>
      </c>
      <c r="AE879" s="403">
        <f>SUM(AE880:AE881)</f>
        <v>0</v>
      </c>
      <c r="AF879" s="403">
        <f>SUM(AF880:AF881)</f>
        <v>0</v>
      </c>
      <c r="AG879" s="403">
        <f t="shared" si="582"/>
        <v>0</v>
      </c>
      <c r="AH879" s="403">
        <f>SUM(AH880:AH881)</f>
        <v>0</v>
      </c>
      <c r="AI879" s="403">
        <f>SUM(AI880:AI881)</f>
        <v>0</v>
      </c>
      <c r="AJ879" s="403">
        <f t="shared" si="583"/>
        <v>0</v>
      </c>
      <c r="AK879" s="403">
        <f>SUM(AK880:AK881)</f>
        <v>0</v>
      </c>
      <c r="AL879" s="403">
        <f>SUM(AL880:AL881)</f>
        <v>0</v>
      </c>
      <c r="AM879" s="403">
        <f t="shared" si="584"/>
        <v>0</v>
      </c>
      <c r="AN879" s="403">
        <f>SUM(AN880:AN881)</f>
        <v>0</v>
      </c>
      <c r="AO879" s="403">
        <f>SUM(AO880:AO881)</f>
        <v>0</v>
      </c>
      <c r="AP879" s="403">
        <f t="shared" si="585"/>
        <v>0</v>
      </c>
      <c r="AQ879" s="403">
        <f>SUM(AQ880:AQ881)</f>
        <v>0</v>
      </c>
      <c r="AR879" s="403">
        <f>SUM(AR880:AR881)</f>
        <v>0</v>
      </c>
      <c r="AS879" s="403">
        <f t="shared" si="586"/>
        <v>0</v>
      </c>
      <c r="AT879" s="403"/>
      <c r="AU879" s="403"/>
      <c r="AV879" s="403"/>
      <c r="AW879" s="403"/>
      <c r="AX879" s="403"/>
      <c r="AY879" s="403"/>
      <c r="AZ879" s="403"/>
      <c r="BA879" s="403"/>
    </row>
    <row r="880" spans="1:53" ht="24.75" hidden="1">
      <c r="A880" s="271"/>
      <c r="B880" s="78" t="str">
        <f t="shared" si="605"/>
        <v>3713500056005661</v>
      </c>
      <c r="C880" s="406">
        <v>2023</v>
      </c>
      <c r="D880" s="406">
        <v>20</v>
      </c>
      <c r="E880" s="406">
        <v>3</v>
      </c>
      <c r="F880" s="406">
        <v>7</v>
      </c>
      <c r="G880" s="406">
        <v>13</v>
      </c>
      <c r="H880" s="406">
        <v>5000</v>
      </c>
      <c r="I880" s="406">
        <v>5600</v>
      </c>
      <c r="J880" s="406">
        <v>566</v>
      </c>
      <c r="K880" s="407">
        <v>1</v>
      </c>
      <c r="L880" s="407"/>
      <c r="M880" s="408" t="s">
        <v>658</v>
      </c>
      <c r="N880" s="409">
        <f>IFERROR(VLOOKUP($B880,[5]OAX!$B$51:$S$1085,13,0),0)</f>
        <v>0</v>
      </c>
      <c r="O880" s="409">
        <f>IFERROR(VLOOKUP($B880,[5]OAX!$B$51:$S$1085,14,0),0)</f>
        <v>0</v>
      </c>
      <c r="P880" s="409">
        <f t="shared" si="596"/>
        <v>0</v>
      </c>
      <c r="Q880" s="175" t="s">
        <v>59</v>
      </c>
      <c r="R880" s="411">
        <f>IFERROR(VLOOKUP($B880,[5]OAX!$B$51:$S$1085,17,0),0)</f>
        <v>0</v>
      </c>
      <c r="S880" s="411">
        <f>IFERROR(VLOOKUP($B880,[5]OAX!$B$51:$S$1085,18,0),0)</f>
        <v>0</v>
      </c>
      <c r="T880" s="409">
        <v>0</v>
      </c>
      <c r="U880" s="409">
        <v>0</v>
      </c>
      <c r="V880" s="409">
        <v>0</v>
      </c>
      <c r="W880" s="409">
        <v>0</v>
      </c>
      <c r="X880" s="409">
        <v>0</v>
      </c>
      <c r="Y880" s="409">
        <v>0</v>
      </c>
      <c r="Z880" s="409">
        <v>0</v>
      </c>
      <c r="AA880" s="409">
        <v>0</v>
      </c>
      <c r="AB880" s="409">
        <f>N880+T880-X880</f>
        <v>0</v>
      </c>
      <c r="AC880" s="409">
        <f>O880+U880-Y880</f>
        <v>0</v>
      </c>
      <c r="AD880" s="409">
        <f t="shared" si="581"/>
        <v>0</v>
      </c>
      <c r="AE880" s="409">
        <v>0</v>
      </c>
      <c r="AF880" s="409">
        <v>0</v>
      </c>
      <c r="AG880" s="409">
        <f t="shared" si="582"/>
        <v>0</v>
      </c>
      <c r="AH880" s="409">
        <v>0</v>
      </c>
      <c r="AI880" s="409">
        <v>0</v>
      </c>
      <c r="AJ880" s="409">
        <f t="shared" si="583"/>
        <v>0</v>
      </c>
      <c r="AK880" s="409">
        <v>0</v>
      </c>
      <c r="AL880" s="409">
        <v>0</v>
      </c>
      <c r="AM880" s="409">
        <f t="shared" si="584"/>
        <v>0</v>
      </c>
      <c r="AN880" s="409">
        <v>0</v>
      </c>
      <c r="AO880" s="409">
        <v>0</v>
      </c>
      <c r="AP880" s="409">
        <f t="shared" si="585"/>
        <v>0</v>
      </c>
      <c r="AQ880" s="409">
        <f>AB880-AE880--AH880-AK880-AN880</f>
        <v>0</v>
      </c>
      <c r="AR880" s="409">
        <f>AC880-AF880--AI880-AL880-AO880</f>
        <v>0</v>
      </c>
      <c r="AS880" s="409">
        <f t="shared" si="586"/>
        <v>0</v>
      </c>
      <c r="AT880" s="409">
        <f>R880+V880-Z880</f>
        <v>0</v>
      </c>
      <c r="AU880" s="409">
        <f>S880+W880-AA880</f>
        <v>0</v>
      </c>
      <c r="AV880" s="409">
        <v>0</v>
      </c>
      <c r="AW880" s="409">
        <v>0</v>
      </c>
      <c r="AX880" s="409">
        <v>0</v>
      </c>
      <c r="AY880" s="409">
        <v>0</v>
      </c>
      <c r="AZ880" s="409">
        <f t="shared" si="590"/>
        <v>0</v>
      </c>
      <c r="BA880" s="409">
        <f t="shared" si="590"/>
        <v>0</v>
      </c>
    </row>
    <row r="881" spans="1:53" ht="24.75" hidden="1">
      <c r="A881" s="271"/>
      <c r="B881" s="78" t="str">
        <f t="shared" si="605"/>
        <v>3713500056005662</v>
      </c>
      <c r="C881" s="406">
        <v>2023</v>
      </c>
      <c r="D881" s="406">
        <v>20</v>
      </c>
      <c r="E881" s="406">
        <v>3</v>
      </c>
      <c r="F881" s="406">
        <v>7</v>
      </c>
      <c r="G881" s="406">
        <v>13</v>
      </c>
      <c r="H881" s="406">
        <v>5000</v>
      </c>
      <c r="I881" s="406">
        <v>5600</v>
      </c>
      <c r="J881" s="406">
        <v>566</v>
      </c>
      <c r="K881" s="407">
        <v>2</v>
      </c>
      <c r="L881" s="407"/>
      <c r="M881" s="408" t="s">
        <v>659</v>
      </c>
      <c r="N881" s="409">
        <f>IFERROR(VLOOKUP($B881,[5]OAX!$B$51:$S$1085,13,0),0)</f>
        <v>0</v>
      </c>
      <c r="O881" s="409">
        <f>IFERROR(VLOOKUP($B881,[5]OAX!$B$51:$S$1085,14,0),0)</f>
        <v>0</v>
      </c>
      <c r="P881" s="409">
        <f t="shared" si="596"/>
        <v>0</v>
      </c>
      <c r="Q881" s="175" t="s">
        <v>59</v>
      </c>
      <c r="R881" s="411">
        <f>IFERROR(VLOOKUP($B881,[5]OAX!$B$51:$S$1085,17,0),0)</f>
        <v>0</v>
      </c>
      <c r="S881" s="411">
        <f>IFERROR(VLOOKUP($B881,[5]OAX!$B$51:$S$1085,18,0),0)</f>
        <v>0</v>
      </c>
      <c r="T881" s="409">
        <v>0</v>
      </c>
      <c r="U881" s="409">
        <v>0</v>
      </c>
      <c r="V881" s="409">
        <v>0</v>
      </c>
      <c r="W881" s="409">
        <v>0</v>
      </c>
      <c r="X881" s="409">
        <v>0</v>
      </c>
      <c r="Y881" s="409">
        <v>0</v>
      </c>
      <c r="Z881" s="409">
        <v>0</v>
      </c>
      <c r="AA881" s="409">
        <v>0</v>
      </c>
      <c r="AB881" s="409">
        <f>N881+T881-X881</f>
        <v>0</v>
      </c>
      <c r="AC881" s="409">
        <f>O881+U881-Y881</f>
        <v>0</v>
      </c>
      <c r="AD881" s="409">
        <f t="shared" si="581"/>
        <v>0</v>
      </c>
      <c r="AE881" s="409">
        <v>0</v>
      </c>
      <c r="AF881" s="409">
        <v>0</v>
      </c>
      <c r="AG881" s="409">
        <f t="shared" si="582"/>
        <v>0</v>
      </c>
      <c r="AH881" s="409">
        <v>0</v>
      </c>
      <c r="AI881" s="409">
        <v>0</v>
      </c>
      <c r="AJ881" s="409">
        <f t="shared" si="583"/>
        <v>0</v>
      </c>
      <c r="AK881" s="409">
        <v>0</v>
      </c>
      <c r="AL881" s="409">
        <v>0</v>
      </c>
      <c r="AM881" s="409">
        <f t="shared" si="584"/>
        <v>0</v>
      </c>
      <c r="AN881" s="409">
        <v>0</v>
      </c>
      <c r="AO881" s="409">
        <v>0</v>
      </c>
      <c r="AP881" s="409">
        <f t="shared" si="585"/>
        <v>0</v>
      </c>
      <c r="AQ881" s="409">
        <f>AB881-AE881--AH881-AK881-AN881</f>
        <v>0</v>
      </c>
      <c r="AR881" s="409">
        <f>AC881-AF881--AI881-AL881-AO881</f>
        <v>0</v>
      </c>
      <c r="AS881" s="409">
        <f t="shared" si="586"/>
        <v>0</v>
      </c>
      <c r="AT881" s="409">
        <f>R881+V881-Z881</f>
        <v>0</v>
      </c>
      <c r="AU881" s="409">
        <f>S881+W881-AA881</f>
        <v>0</v>
      </c>
      <c r="AV881" s="409">
        <v>0</v>
      </c>
      <c r="AW881" s="409">
        <v>0</v>
      </c>
      <c r="AX881" s="409">
        <v>0</v>
      </c>
      <c r="AY881" s="409">
        <v>0</v>
      </c>
      <c r="AZ881" s="409">
        <f t="shared" si="590"/>
        <v>0</v>
      </c>
      <c r="BA881" s="409">
        <f t="shared" si="590"/>
        <v>0</v>
      </c>
    </row>
    <row r="882" spans="1:53" ht="24.75" hidden="1">
      <c r="A882" s="271"/>
      <c r="B882" s="78" t="str">
        <f t="shared" si="605"/>
        <v>371350005600569</v>
      </c>
      <c r="C882" s="400">
        <v>2023</v>
      </c>
      <c r="D882" s="400">
        <v>20</v>
      </c>
      <c r="E882" s="400">
        <v>3</v>
      </c>
      <c r="F882" s="400">
        <v>7</v>
      </c>
      <c r="G882" s="400">
        <v>13</v>
      </c>
      <c r="H882" s="400">
        <v>5000</v>
      </c>
      <c r="I882" s="400">
        <v>5600</v>
      </c>
      <c r="J882" s="400">
        <v>569</v>
      </c>
      <c r="K882" s="401"/>
      <c r="L882" s="401"/>
      <c r="M882" s="402" t="s">
        <v>520</v>
      </c>
      <c r="N882" s="403">
        <f>SUM(N883:N885)</f>
        <v>0</v>
      </c>
      <c r="O882" s="403">
        <f>SUM(O883:O885)</f>
        <v>0</v>
      </c>
      <c r="P882" s="403">
        <f t="shared" si="596"/>
        <v>0</v>
      </c>
      <c r="Q882" s="450" t="s">
        <v>45</v>
      </c>
      <c r="R882" s="451"/>
      <c r="S882" s="451"/>
      <c r="T882" s="403">
        <f>SUM(T883:T885)</f>
        <v>0</v>
      </c>
      <c r="U882" s="403">
        <f t="shared" ref="U882:AC882" si="614">SUM(U883:U885)</f>
        <v>0</v>
      </c>
      <c r="V882" s="403">
        <f t="shared" si="614"/>
        <v>0</v>
      </c>
      <c r="W882" s="403">
        <f t="shared" si="614"/>
        <v>0</v>
      </c>
      <c r="X882" s="403">
        <f t="shared" si="614"/>
        <v>0</v>
      </c>
      <c r="Y882" s="403">
        <f t="shared" si="614"/>
        <v>0</v>
      </c>
      <c r="Z882" s="403">
        <f t="shared" si="614"/>
        <v>0</v>
      </c>
      <c r="AA882" s="403">
        <f t="shared" si="614"/>
        <v>0</v>
      </c>
      <c r="AB882" s="403">
        <f t="shared" si="614"/>
        <v>0</v>
      </c>
      <c r="AC882" s="403">
        <f t="shared" si="614"/>
        <v>0</v>
      </c>
      <c r="AD882" s="403">
        <f t="shared" si="581"/>
        <v>0</v>
      </c>
      <c r="AE882" s="403">
        <f>SUM(AE883:AE885)</f>
        <v>0</v>
      </c>
      <c r="AF882" s="403">
        <f>SUM(AF883:AF885)</f>
        <v>0</v>
      </c>
      <c r="AG882" s="403">
        <f t="shared" si="582"/>
        <v>0</v>
      </c>
      <c r="AH882" s="403">
        <f>SUM(AH883:AH885)</f>
        <v>0</v>
      </c>
      <c r="AI882" s="403">
        <f>SUM(AI883:AI885)</f>
        <v>0</v>
      </c>
      <c r="AJ882" s="403">
        <f t="shared" si="583"/>
        <v>0</v>
      </c>
      <c r="AK882" s="403">
        <f>SUM(AK883:AK885)</f>
        <v>0</v>
      </c>
      <c r="AL882" s="403">
        <f>SUM(AL883:AL885)</f>
        <v>0</v>
      </c>
      <c r="AM882" s="403">
        <f t="shared" si="584"/>
        <v>0</v>
      </c>
      <c r="AN882" s="403">
        <f>SUM(AN883:AN885)</f>
        <v>0</v>
      </c>
      <c r="AO882" s="403">
        <f>SUM(AO883:AO885)</f>
        <v>0</v>
      </c>
      <c r="AP882" s="403">
        <f t="shared" si="585"/>
        <v>0</v>
      </c>
      <c r="AQ882" s="403">
        <f>SUM(AQ883:AQ885)</f>
        <v>0</v>
      </c>
      <c r="AR882" s="403">
        <f>SUM(AR883:AR885)</f>
        <v>0</v>
      </c>
      <c r="AS882" s="403">
        <f t="shared" si="586"/>
        <v>0</v>
      </c>
      <c r="AT882" s="403"/>
      <c r="AU882" s="403"/>
      <c r="AV882" s="403"/>
      <c r="AW882" s="403"/>
      <c r="AX882" s="403"/>
      <c r="AY882" s="403"/>
      <c r="AZ882" s="403"/>
      <c r="BA882" s="403"/>
    </row>
    <row r="883" spans="1:53" ht="24.75" hidden="1">
      <c r="A883" s="271"/>
      <c r="B883" s="78" t="str">
        <f t="shared" si="605"/>
        <v>3713500056005691</v>
      </c>
      <c r="C883" s="406">
        <v>2023</v>
      </c>
      <c r="D883" s="406">
        <v>20</v>
      </c>
      <c r="E883" s="406">
        <v>3</v>
      </c>
      <c r="F883" s="406">
        <v>7</v>
      </c>
      <c r="G883" s="406">
        <v>13</v>
      </c>
      <c r="H883" s="406">
        <v>5000</v>
      </c>
      <c r="I883" s="406">
        <v>5600</v>
      </c>
      <c r="J883" s="406">
        <v>569</v>
      </c>
      <c r="K883" s="407">
        <v>1</v>
      </c>
      <c r="L883" s="407"/>
      <c r="M883" s="408" t="s">
        <v>660</v>
      </c>
      <c r="N883" s="409">
        <f>IFERROR(VLOOKUP($B883,[5]OAX!$B$51:$S$1085,13,0),0)</f>
        <v>0</v>
      </c>
      <c r="O883" s="409">
        <f>IFERROR(VLOOKUP($B883,[5]OAX!$B$51:$S$1085,14,0),0)</f>
        <v>0</v>
      </c>
      <c r="P883" s="409">
        <f t="shared" si="596"/>
        <v>0</v>
      </c>
      <c r="Q883" s="175" t="s">
        <v>59</v>
      </c>
      <c r="R883" s="411">
        <f>IFERROR(VLOOKUP($B883,[5]OAX!$B$51:$S$1085,17,0),0)</f>
        <v>0</v>
      </c>
      <c r="S883" s="411">
        <f>IFERROR(VLOOKUP($B883,[5]OAX!$B$51:$S$1085,18,0),0)</f>
        <v>0</v>
      </c>
      <c r="T883" s="409">
        <v>0</v>
      </c>
      <c r="U883" s="409">
        <v>0</v>
      </c>
      <c r="V883" s="409">
        <v>0</v>
      </c>
      <c r="W883" s="409">
        <v>0</v>
      </c>
      <c r="X883" s="409">
        <v>0</v>
      </c>
      <c r="Y883" s="409">
        <v>0</v>
      </c>
      <c r="Z883" s="409">
        <v>0</v>
      </c>
      <c r="AA883" s="409">
        <v>0</v>
      </c>
      <c r="AB883" s="409">
        <f t="shared" ref="AB883:AC885" si="615">N883+T883-X883</f>
        <v>0</v>
      </c>
      <c r="AC883" s="409">
        <f t="shared" si="615"/>
        <v>0</v>
      </c>
      <c r="AD883" s="409">
        <f t="shared" si="581"/>
        <v>0</v>
      </c>
      <c r="AE883" s="409">
        <v>0</v>
      </c>
      <c r="AF883" s="409">
        <v>0</v>
      </c>
      <c r="AG883" s="409">
        <f t="shared" si="582"/>
        <v>0</v>
      </c>
      <c r="AH883" s="409">
        <v>0</v>
      </c>
      <c r="AI883" s="409">
        <v>0</v>
      </c>
      <c r="AJ883" s="409">
        <f t="shared" si="583"/>
        <v>0</v>
      </c>
      <c r="AK883" s="409">
        <v>0</v>
      </c>
      <c r="AL883" s="409">
        <v>0</v>
      </c>
      <c r="AM883" s="409">
        <f t="shared" si="584"/>
        <v>0</v>
      </c>
      <c r="AN883" s="409">
        <v>0</v>
      </c>
      <c r="AO883" s="409">
        <v>0</v>
      </c>
      <c r="AP883" s="409">
        <f t="shared" si="585"/>
        <v>0</v>
      </c>
      <c r="AQ883" s="409">
        <f t="shared" ref="AQ883:AR885" si="616">AB883-AE883--AH883-AK883-AN883</f>
        <v>0</v>
      </c>
      <c r="AR883" s="409">
        <f t="shared" si="616"/>
        <v>0</v>
      </c>
      <c r="AS883" s="409">
        <f t="shared" si="586"/>
        <v>0</v>
      </c>
      <c r="AT883" s="409">
        <f t="shared" ref="AT883:AU885" si="617">R883+V883-Z883</f>
        <v>0</v>
      </c>
      <c r="AU883" s="409">
        <f t="shared" si="617"/>
        <v>0</v>
      </c>
      <c r="AV883" s="409">
        <v>0</v>
      </c>
      <c r="AW883" s="409">
        <v>0</v>
      </c>
      <c r="AX883" s="409">
        <v>0</v>
      </c>
      <c r="AY883" s="409">
        <v>0</v>
      </c>
      <c r="AZ883" s="409">
        <f t="shared" si="590"/>
        <v>0</v>
      </c>
      <c r="BA883" s="409">
        <f t="shared" si="590"/>
        <v>0</v>
      </c>
    </row>
    <row r="884" spans="1:53" ht="24.75" hidden="1">
      <c r="A884" s="271"/>
      <c r="B884" s="78" t="str">
        <f t="shared" si="605"/>
        <v>3713500056005692</v>
      </c>
      <c r="C884" s="406">
        <v>2023</v>
      </c>
      <c r="D884" s="406">
        <v>20</v>
      </c>
      <c r="E884" s="406">
        <v>3</v>
      </c>
      <c r="F884" s="406">
        <v>7</v>
      </c>
      <c r="G884" s="406">
        <v>13</v>
      </c>
      <c r="H884" s="406">
        <v>5000</v>
      </c>
      <c r="I884" s="406">
        <v>5600</v>
      </c>
      <c r="J884" s="406">
        <v>569</v>
      </c>
      <c r="K884" s="407">
        <v>2</v>
      </c>
      <c r="L884" s="407"/>
      <c r="M884" s="408" t="s">
        <v>661</v>
      </c>
      <c r="N884" s="409">
        <f>IFERROR(VLOOKUP($B884,[5]OAX!$B$51:$S$1085,13,0),0)</f>
        <v>0</v>
      </c>
      <c r="O884" s="409">
        <f>IFERROR(VLOOKUP($B884,[5]OAX!$B$51:$S$1085,14,0),0)</f>
        <v>0</v>
      </c>
      <c r="P884" s="409">
        <f t="shared" si="596"/>
        <v>0</v>
      </c>
      <c r="Q884" s="175" t="s">
        <v>59</v>
      </c>
      <c r="R884" s="411">
        <f>IFERROR(VLOOKUP($B884,[5]OAX!$B$51:$S$1085,17,0),0)</f>
        <v>0</v>
      </c>
      <c r="S884" s="411">
        <f>IFERROR(VLOOKUP($B884,[5]OAX!$B$51:$S$1085,18,0),0)</f>
        <v>0</v>
      </c>
      <c r="T884" s="409">
        <v>0</v>
      </c>
      <c r="U884" s="409">
        <v>0</v>
      </c>
      <c r="V884" s="409">
        <v>0</v>
      </c>
      <c r="W884" s="409">
        <v>0</v>
      </c>
      <c r="X884" s="409">
        <v>0</v>
      </c>
      <c r="Y884" s="409">
        <v>0</v>
      </c>
      <c r="Z884" s="409">
        <v>0</v>
      </c>
      <c r="AA884" s="409">
        <v>0</v>
      </c>
      <c r="AB884" s="409">
        <f t="shared" si="615"/>
        <v>0</v>
      </c>
      <c r="AC884" s="409">
        <f t="shared" si="615"/>
        <v>0</v>
      </c>
      <c r="AD884" s="409">
        <f t="shared" ref="AD884:AD947" si="618">+AC884+AB884</f>
        <v>0</v>
      </c>
      <c r="AE884" s="409">
        <v>0</v>
      </c>
      <c r="AF884" s="409">
        <v>0</v>
      </c>
      <c r="AG884" s="409">
        <f t="shared" ref="AG884:AG947" si="619">+AF884+AE884</f>
        <v>0</v>
      </c>
      <c r="AH884" s="409">
        <v>0</v>
      </c>
      <c r="AI884" s="409">
        <v>0</v>
      </c>
      <c r="AJ884" s="409">
        <f t="shared" ref="AJ884:AJ947" si="620">+AI884+AH884</f>
        <v>0</v>
      </c>
      <c r="AK884" s="409">
        <v>0</v>
      </c>
      <c r="AL884" s="409">
        <v>0</v>
      </c>
      <c r="AM884" s="409">
        <f t="shared" ref="AM884:AM947" si="621">+AL884+AK884</f>
        <v>0</v>
      </c>
      <c r="AN884" s="409">
        <v>0</v>
      </c>
      <c r="AO884" s="409">
        <v>0</v>
      </c>
      <c r="AP884" s="409">
        <f t="shared" ref="AP884:AP893" si="622">+AO884+AN884</f>
        <v>0</v>
      </c>
      <c r="AQ884" s="409">
        <f t="shared" si="616"/>
        <v>0</v>
      </c>
      <c r="AR884" s="409">
        <f t="shared" si="616"/>
        <v>0</v>
      </c>
      <c r="AS884" s="409">
        <f t="shared" ref="AS884:AS947" si="623">+AR884+AQ884</f>
        <v>0</v>
      </c>
      <c r="AT884" s="409">
        <f t="shared" si="617"/>
        <v>0</v>
      </c>
      <c r="AU884" s="409">
        <f t="shared" si="617"/>
        <v>0</v>
      </c>
      <c r="AV884" s="409">
        <v>0</v>
      </c>
      <c r="AW884" s="409">
        <v>0</v>
      </c>
      <c r="AX884" s="409">
        <v>0</v>
      </c>
      <c r="AY884" s="409">
        <v>0</v>
      </c>
      <c r="AZ884" s="409">
        <f t="shared" si="590"/>
        <v>0</v>
      </c>
      <c r="BA884" s="409">
        <f t="shared" si="590"/>
        <v>0</v>
      </c>
    </row>
    <row r="885" spans="1:53" ht="24.75" hidden="1">
      <c r="A885" s="271"/>
      <c r="B885" s="78" t="str">
        <f t="shared" si="605"/>
        <v>3713500056005693</v>
      </c>
      <c r="C885" s="406">
        <v>2023</v>
      </c>
      <c r="D885" s="406">
        <v>20</v>
      </c>
      <c r="E885" s="406">
        <v>3</v>
      </c>
      <c r="F885" s="406">
        <v>7</v>
      </c>
      <c r="G885" s="406">
        <v>13</v>
      </c>
      <c r="H885" s="406">
        <v>5000</v>
      </c>
      <c r="I885" s="406">
        <v>5600</v>
      </c>
      <c r="J885" s="406">
        <v>569</v>
      </c>
      <c r="K885" s="407">
        <v>3</v>
      </c>
      <c r="L885" s="407"/>
      <c r="M885" s="408" t="s">
        <v>662</v>
      </c>
      <c r="N885" s="409">
        <f>IFERROR(VLOOKUP($B885,[5]OAX!$B$51:$S$1085,13,0),0)</f>
        <v>0</v>
      </c>
      <c r="O885" s="409">
        <f>IFERROR(VLOOKUP($B885,[5]OAX!$B$51:$S$1085,14,0),0)</f>
        <v>0</v>
      </c>
      <c r="P885" s="409">
        <f t="shared" si="596"/>
        <v>0</v>
      </c>
      <c r="Q885" s="175" t="s">
        <v>59</v>
      </c>
      <c r="R885" s="411">
        <f>IFERROR(VLOOKUP($B885,[5]OAX!$B$51:$S$1085,17,0),0)</f>
        <v>0</v>
      </c>
      <c r="S885" s="411">
        <f>IFERROR(VLOOKUP($B885,[5]OAX!$B$51:$S$1085,18,0),0)</f>
        <v>0</v>
      </c>
      <c r="T885" s="409">
        <v>0</v>
      </c>
      <c r="U885" s="409">
        <v>0</v>
      </c>
      <c r="V885" s="409">
        <v>0</v>
      </c>
      <c r="W885" s="409">
        <v>0</v>
      </c>
      <c r="X885" s="409">
        <v>0</v>
      </c>
      <c r="Y885" s="409">
        <v>0</v>
      </c>
      <c r="Z885" s="409">
        <v>0</v>
      </c>
      <c r="AA885" s="409">
        <v>0</v>
      </c>
      <c r="AB885" s="409">
        <f t="shared" si="615"/>
        <v>0</v>
      </c>
      <c r="AC885" s="409">
        <f t="shared" si="615"/>
        <v>0</v>
      </c>
      <c r="AD885" s="409">
        <f t="shared" si="618"/>
        <v>0</v>
      </c>
      <c r="AE885" s="409">
        <v>0</v>
      </c>
      <c r="AF885" s="409">
        <v>0</v>
      </c>
      <c r="AG885" s="409">
        <f t="shared" si="619"/>
        <v>0</v>
      </c>
      <c r="AH885" s="409">
        <v>0</v>
      </c>
      <c r="AI885" s="409">
        <v>0</v>
      </c>
      <c r="AJ885" s="409">
        <f t="shared" si="620"/>
        <v>0</v>
      </c>
      <c r="AK885" s="409">
        <v>0</v>
      </c>
      <c r="AL885" s="409">
        <v>0</v>
      </c>
      <c r="AM885" s="409">
        <f t="shared" si="621"/>
        <v>0</v>
      </c>
      <c r="AN885" s="409">
        <v>0</v>
      </c>
      <c r="AO885" s="409">
        <v>0</v>
      </c>
      <c r="AP885" s="409">
        <f t="shared" si="622"/>
        <v>0</v>
      </c>
      <c r="AQ885" s="409">
        <f t="shared" si="616"/>
        <v>0</v>
      </c>
      <c r="AR885" s="409">
        <f t="shared" si="616"/>
        <v>0</v>
      </c>
      <c r="AS885" s="409">
        <f t="shared" si="623"/>
        <v>0</v>
      </c>
      <c r="AT885" s="409">
        <f t="shared" si="617"/>
        <v>0</v>
      </c>
      <c r="AU885" s="409">
        <f t="shared" si="617"/>
        <v>0</v>
      </c>
      <c r="AV885" s="409">
        <v>0</v>
      </c>
      <c r="AW885" s="409">
        <v>0</v>
      </c>
      <c r="AX885" s="409">
        <v>0</v>
      </c>
      <c r="AY885" s="409">
        <v>0</v>
      </c>
      <c r="AZ885" s="409">
        <f t="shared" si="590"/>
        <v>0</v>
      </c>
      <c r="BA885" s="409">
        <f t="shared" si="590"/>
        <v>0</v>
      </c>
    </row>
    <row r="886" spans="1:53" ht="48">
      <c r="A886" s="271"/>
      <c r="B886" s="78" t="str">
        <f t="shared" si="605"/>
        <v>3714</v>
      </c>
      <c r="C886" s="431">
        <v>2023</v>
      </c>
      <c r="D886" s="431">
        <v>20</v>
      </c>
      <c r="E886" s="431">
        <v>3</v>
      </c>
      <c r="F886" s="431">
        <v>7</v>
      </c>
      <c r="G886" s="431">
        <v>14</v>
      </c>
      <c r="H886" s="431"/>
      <c r="I886" s="431"/>
      <c r="J886" s="431"/>
      <c r="K886" s="431"/>
      <c r="L886" s="431"/>
      <c r="M886" s="470" t="s">
        <v>663</v>
      </c>
      <c r="N886" s="471">
        <f>+N887+N891+N900</f>
        <v>450000</v>
      </c>
      <c r="O886" s="471">
        <f>+O887+O891+O900</f>
        <v>0</v>
      </c>
      <c r="P886" s="471">
        <f t="shared" si="596"/>
        <v>450000</v>
      </c>
      <c r="Q886" s="419"/>
      <c r="R886" s="431"/>
      <c r="S886" s="431"/>
      <c r="T886" s="471">
        <f>+T887+T891+T900</f>
        <v>0</v>
      </c>
      <c r="U886" s="471">
        <f t="shared" ref="U886:AC886" si="624">+U887+U891+U900</f>
        <v>0</v>
      </c>
      <c r="V886" s="471">
        <f t="shared" si="624"/>
        <v>0</v>
      </c>
      <c r="W886" s="471">
        <f t="shared" si="624"/>
        <v>0</v>
      </c>
      <c r="X886" s="471">
        <f t="shared" si="624"/>
        <v>0</v>
      </c>
      <c r="Y886" s="471">
        <f t="shared" si="624"/>
        <v>0</v>
      </c>
      <c r="Z886" s="471">
        <f t="shared" si="624"/>
        <v>0</v>
      </c>
      <c r="AA886" s="471">
        <f t="shared" si="624"/>
        <v>0</v>
      </c>
      <c r="AB886" s="471">
        <f t="shared" si="624"/>
        <v>450000</v>
      </c>
      <c r="AC886" s="471">
        <f t="shared" si="624"/>
        <v>0</v>
      </c>
      <c r="AD886" s="471">
        <f t="shared" si="618"/>
        <v>450000</v>
      </c>
      <c r="AE886" s="471">
        <f>+AE887+AE891+AE900</f>
        <v>397555.20000000001</v>
      </c>
      <c r="AF886" s="471">
        <f>+AF887+AF891+AF900</f>
        <v>0</v>
      </c>
      <c r="AG886" s="471">
        <f t="shared" si="619"/>
        <v>397555.20000000001</v>
      </c>
      <c r="AH886" s="471">
        <f>+AH887+AH891+AH900</f>
        <v>0</v>
      </c>
      <c r="AI886" s="471">
        <f>+AI887+AI891+AI900</f>
        <v>0</v>
      </c>
      <c r="AJ886" s="471">
        <f t="shared" si="620"/>
        <v>0</v>
      </c>
      <c r="AK886" s="471">
        <f>+AK887+AK891+AK900</f>
        <v>0</v>
      </c>
      <c r="AL886" s="471">
        <f>+AL887+AL891+AL900</f>
        <v>0</v>
      </c>
      <c r="AM886" s="471">
        <f t="shared" si="621"/>
        <v>0</v>
      </c>
      <c r="AN886" s="471">
        <f>+AN887+AN891+AN900</f>
        <v>0</v>
      </c>
      <c r="AO886" s="471">
        <f>+AO887+AO891+AO900</f>
        <v>0</v>
      </c>
      <c r="AP886" s="471">
        <f t="shared" si="622"/>
        <v>0</v>
      </c>
      <c r="AQ886" s="471">
        <f>+AQ887+AQ891+AQ900</f>
        <v>52444.799999999988</v>
      </c>
      <c r="AR886" s="471">
        <f>+AR887+AR891+AR900</f>
        <v>0</v>
      </c>
      <c r="AS886" s="471">
        <f t="shared" si="623"/>
        <v>52444.799999999988</v>
      </c>
      <c r="AT886" s="471"/>
      <c r="AU886" s="471"/>
      <c r="AV886" s="471"/>
      <c r="AW886" s="471"/>
      <c r="AX886" s="471"/>
      <c r="AY886" s="471"/>
      <c r="AZ886" s="471"/>
      <c r="BA886" s="471"/>
    </row>
    <row r="887" spans="1:53" ht="24.75" hidden="1">
      <c r="A887" s="271"/>
      <c r="B887" s="78" t="str">
        <f t="shared" si="605"/>
        <v>37142000</v>
      </c>
      <c r="C887" s="421">
        <v>2023</v>
      </c>
      <c r="D887" s="421">
        <v>20</v>
      </c>
      <c r="E887" s="421">
        <v>3</v>
      </c>
      <c r="F887" s="421">
        <v>7</v>
      </c>
      <c r="G887" s="421">
        <v>14</v>
      </c>
      <c r="H887" s="421">
        <v>2000</v>
      </c>
      <c r="I887" s="421"/>
      <c r="J887" s="421"/>
      <c r="K887" s="421" t="s">
        <v>45</v>
      </c>
      <c r="L887" s="421"/>
      <c r="M887" s="390" t="s">
        <v>55</v>
      </c>
      <c r="N887" s="391">
        <f t="shared" ref="N887:O889" si="625">+N888</f>
        <v>0</v>
      </c>
      <c r="O887" s="391">
        <f t="shared" si="625"/>
        <v>0</v>
      </c>
      <c r="P887" s="391">
        <f t="shared" si="596"/>
        <v>0</v>
      </c>
      <c r="Q887" s="446" t="s">
        <v>45</v>
      </c>
      <c r="R887" s="457"/>
      <c r="S887" s="457"/>
      <c r="T887" s="391">
        <f>+T888</f>
        <v>0</v>
      </c>
      <c r="U887" s="391">
        <f t="shared" ref="U887:AC889" si="626">+U888</f>
        <v>0</v>
      </c>
      <c r="V887" s="391">
        <f t="shared" si="626"/>
        <v>0</v>
      </c>
      <c r="W887" s="391">
        <f t="shared" si="626"/>
        <v>0</v>
      </c>
      <c r="X887" s="391">
        <f t="shared" si="626"/>
        <v>0</v>
      </c>
      <c r="Y887" s="391">
        <f t="shared" si="626"/>
        <v>0</v>
      </c>
      <c r="Z887" s="391">
        <f t="shared" si="626"/>
        <v>0</v>
      </c>
      <c r="AA887" s="391">
        <f t="shared" si="626"/>
        <v>0</v>
      </c>
      <c r="AB887" s="391">
        <f t="shared" si="626"/>
        <v>0</v>
      </c>
      <c r="AC887" s="391">
        <f t="shared" si="626"/>
        <v>0</v>
      </c>
      <c r="AD887" s="391">
        <f t="shared" si="618"/>
        <v>0</v>
      </c>
      <c r="AE887" s="391">
        <f t="shared" ref="AE887:AF889" si="627">+AE888</f>
        <v>0</v>
      </c>
      <c r="AF887" s="391">
        <f t="shared" si="627"/>
        <v>0</v>
      </c>
      <c r="AG887" s="391">
        <f t="shared" si="619"/>
        <v>0</v>
      </c>
      <c r="AH887" s="391">
        <f t="shared" ref="AH887:AI889" si="628">+AH888</f>
        <v>0</v>
      </c>
      <c r="AI887" s="391">
        <f t="shared" si="628"/>
        <v>0</v>
      </c>
      <c r="AJ887" s="391">
        <f t="shared" si="620"/>
        <v>0</v>
      </c>
      <c r="AK887" s="391">
        <f t="shared" ref="AK887:AL889" si="629">+AK888</f>
        <v>0</v>
      </c>
      <c r="AL887" s="391">
        <f t="shared" si="629"/>
        <v>0</v>
      </c>
      <c r="AM887" s="391">
        <f t="shared" si="621"/>
        <v>0</v>
      </c>
      <c r="AN887" s="391">
        <f t="shared" ref="AN887:AO889" si="630">+AN888</f>
        <v>0</v>
      </c>
      <c r="AO887" s="391">
        <f t="shared" si="630"/>
        <v>0</v>
      </c>
      <c r="AP887" s="391">
        <f t="shared" si="622"/>
        <v>0</v>
      </c>
      <c r="AQ887" s="391">
        <f t="shared" ref="AQ887:AR889" si="631">+AQ888</f>
        <v>0</v>
      </c>
      <c r="AR887" s="391">
        <f t="shared" si="631"/>
        <v>0</v>
      </c>
      <c r="AS887" s="391">
        <f t="shared" si="623"/>
        <v>0</v>
      </c>
      <c r="AT887" s="391"/>
      <c r="AU887" s="391"/>
      <c r="AV887" s="391"/>
      <c r="AW887" s="391"/>
      <c r="AX887" s="391"/>
      <c r="AY887" s="391"/>
      <c r="AZ887" s="391"/>
      <c r="BA887" s="391"/>
    </row>
    <row r="888" spans="1:53" ht="24.75" hidden="1">
      <c r="A888" s="271"/>
      <c r="B888" s="78" t="str">
        <f t="shared" si="605"/>
        <v>371420002900</v>
      </c>
      <c r="C888" s="422">
        <v>2023</v>
      </c>
      <c r="D888" s="422">
        <v>20</v>
      </c>
      <c r="E888" s="422">
        <v>3</v>
      </c>
      <c r="F888" s="422">
        <v>7</v>
      </c>
      <c r="G888" s="422">
        <v>14</v>
      </c>
      <c r="H888" s="422">
        <v>2000</v>
      </c>
      <c r="I888" s="422">
        <v>2900</v>
      </c>
      <c r="J888" s="422"/>
      <c r="K888" s="422"/>
      <c r="L888" s="422"/>
      <c r="M888" s="396" t="s">
        <v>584</v>
      </c>
      <c r="N888" s="397">
        <f t="shared" si="625"/>
        <v>0</v>
      </c>
      <c r="O888" s="397">
        <f t="shared" si="625"/>
        <v>0</v>
      </c>
      <c r="P888" s="397">
        <f t="shared" si="596"/>
        <v>0</v>
      </c>
      <c r="Q888" s="448" t="s">
        <v>45</v>
      </c>
      <c r="R888" s="498"/>
      <c r="S888" s="498"/>
      <c r="T888" s="397">
        <f>+T889</f>
        <v>0</v>
      </c>
      <c r="U888" s="397">
        <f t="shared" si="626"/>
        <v>0</v>
      </c>
      <c r="V888" s="397">
        <f t="shared" si="626"/>
        <v>0</v>
      </c>
      <c r="W888" s="397">
        <f t="shared" si="626"/>
        <v>0</v>
      </c>
      <c r="X888" s="397">
        <f t="shared" si="626"/>
        <v>0</v>
      </c>
      <c r="Y888" s="397">
        <f t="shared" si="626"/>
        <v>0</v>
      </c>
      <c r="Z888" s="397">
        <f t="shared" si="626"/>
        <v>0</v>
      </c>
      <c r="AA888" s="397">
        <f t="shared" si="626"/>
        <v>0</v>
      </c>
      <c r="AB888" s="397">
        <f t="shared" si="626"/>
        <v>0</v>
      </c>
      <c r="AC888" s="397">
        <f t="shared" si="626"/>
        <v>0</v>
      </c>
      <c r="AD888" s="397">
        <f t="shared" si="618"/>
        <v>0</v>
      </c>
      <c r="AE888" s="397">
        <f t="shared" si="627"/>
        <v>0</v>
      </c>
      <c r="AF888" s="397">
        <f t="shared" si="627"/>
        <v>0</v>
      </c>
      <c r="AG888" s="397">
        <f t="shared" si="619"/>
        <v>0</v>
      </c>
      <c r="AH888" s="397">
        <f t="shared" si="628"/>
        <v>0</v>
      </c>
      <c r="AI888" s="397">
        <f t="shared" si="628"/>
        <v>0</v>
      </c>
      <c r="AJ888" s="397">
        <f t="shared" si="620"/>
        <v>0</v>
      </c>
      <c r="AK888" s="397">
        <f t="shared" si="629"/>
        <v>0</v>
      </c>
      <c r="AL888" s="397">
        <f t="shared" si="629"/>
        <v>0</v>
      </c>
      <c r="AM888" s="397">
        <f t="shared" si="621"/>
        <v>0</v>
      </c>
      <c r="AN888" s="397">
        <f t="shared" si="630"/>
        <v>0</v>
      </c>
      <c r="AO888" s="397">
        <f t="shared" si="630"/>
        <v>0</v>
      </c>
      <c r="AP888" s="397">
        <f t="shared" si="622"/>
        <v>0</v>
      </c>
      <c r="AQ888" s="397">
        <f t="shared" si="631"/>
        <v>0</v>
      </c>
      <c r="AR888" s="397">
        <f t="shared" si="631"/>
        <v>0</v>
      </c>
      <c r="AS888" s="397">
        <f t="shared" si="623"/>
        <v>0</v>
      </c>
      <c r="AT888" s="397"/>
      <c r="AU888" s="397"/>
      <c r="AV888" s="397"/>
      <c r="AW888" s="397"/>
      <c r="AX888" s="397"/>
      <c r="AY888" s="397"/>
      <c r="AZ888" s="397"/>
      <c r="BA888" s="397"/>
    </row>
    <row r="889" spans="1:53" ht="24.75" hidden="1">
      <c r="A889" s="271"/>
      <c r="B889" s="78" t="str">
        <f t="shared" si="605"/>
        <v>371420002900291</v>
      </c>
      <c r="C889" s="425">
        <v>2023</v>
      </c>
      <c r="D889" s="425">
        <v>20</v>
      </c>
      <c r="E889" s="425">
        <v>3</v>
      </c>
      <c r="F889" s="425">
        <v>7</v>
      </c>
      <c r="G889" s="425">
        <v>14</v>
      </c>
      <c r="H889" s="425">
        <v>2000</v>
      </c>
      <c r="I889" s="425">
        <v>2900</v>
      </c>
      <c r="J889" s="425">
        <v>291</v>
      </c>
      <c r="K889" s="425"/>
      <c r="L889" s="425"/>
      <c r="M889" s="402" t="s">
        <v>585</v>
      </c>
      <c r="N889" s="403">
        <f t="shared" si="625"/>
        <v>0</v>
      </c>
      <c r="O889" s="403">
        <f t="shared" si="625"/>
        <v>0</v>
      </c>
      <c r="P889" s="403">
        <f t="shared" si="596"/>
        <v>0</v>
      </c>
      <c r="Q889" s="450" t="s">
        <v>45</v>
      </c>
      <c r="R889" s="499"/>
      <c r="S889" s="499"/>
      <c r="T889" s="403">
        <f>+T890</f>
        <v>0</v>
      </c>
      <c r="U889" s="403">
        <f t="shared" si="626"/>
        <v>0</v>
      </c>
      <c r="V889" s="403">
        <f t="shared" si="626"/>
        <v>0</v>
      </c>
      <c r="W889" s="403">
        <f t="shared" si="626"/>
        <v>0</v>
      </c>
      <c r="X889" s="403">
        <f t="shared" si="626"/>
        <v>0</v>
      </c>
      <c r="Y889" s="403">
        <f t="shared" si="626"/>
        <v>0</v>
      </c>
      <c r="Z889" s="403">
        <f t="shared" si="626"/>
        <v>0</v>
      </c>
      <c r="AA889" s="403">
        <f t="shared" si="626"/>
        <v>0</v>
      </c>
      <c r="AB889" s="403">
        <f t="shared" si="626"/>
        <v>0</v>
      </c>
      <c r="AC889" s="403">
        <f t="shared" si="626"/>
        <v>0</v>
      </c>
      <c r="AD889" s="403">
        <f t="shared" si="618"/>
        <v>0</v>
      </c>
      <c r="AE889" s="403">
        <f t="shared" si="627"/>
        <v>0</v>
      </c>
      <c r="AF889" s="403">
        <f t="shared" si="627"/>
        <v>0</v>
      </c>
      <c r="AG889" s="403">
        <f t="shared" si="619"/>
        <v>0</v>
      </c>
      <c r="AH889" s="403">
        <f t="shared" si="628"/>
        <v>0</v>
      </c>
      <c r="AI889" s="403">
        <f t="shared" si="628"/>
        <v>0</v>
      </c>
      <c r="AJ889" s="403">
        <f t="shared" si="620"/>
        <v>0</v>
      </c>
      <c r="AK889" s="403">
        <f t="shared" si="629"/>
        <v>0</v>
      </c>
      <c r="AL889" s="403">
        <f t="shared" si="629"/>
        <v>0</v>
      </c>
      <c r="AM889" s="403">
        <f t="shared" si="621"/>
        <v>0</v>
      </c>
      <c r="AN889" s="403">
        <f t="shared" si="630"/>
        <v>0</v>
      </c>
      <c r="AO889" s="403">
        <f t="shared" si="630"/>
        <v>0</v>
      </c>
      <c r="AP889" s="403">
        <f t="shared" si="622"/>
        <v>0</v>
      </c>
      <c r="AQ889" s="403">
        <f t="shared" si="631"/>
        <v>0</v>
      </c>
      <c r="AR889" s="403">
        <f t="shared" si="631"/>
        <v>0</v>
      </c>
      <c r="AS889" s="403">
        <f t="shared" si="623"/>
        <v>0</v>
      </c>
      <c r="AT889" s="403"/>
      <c r="AU889" s="403"/>
      <c r="AV889" s="403"/>
      <c r="AW889" s="403"/>
      <c r="AX889" s="403"/>
      <c r="AY889" s="403"/>
      <c r="AZ889" s="403"/>
      <c r="BA889" s="403"/>
    </row>
    <row r="890" spans="1:53" ht="24.75" hidden="1">
      <c r="A890" s="271"/>
      <c r="B890" s="78" t="str">
        <f t="shared" si="605"/>
        <v>3714200028002912</v>
      </c>
      <c r="C890" s="406">
        <v>2023</v>
      </c>
      <c r="D890" s="406">
        <v>20</v>
      </c>
      <c r="E890" s="406">
        <v>3</v>
      </c>
      <c r="F890" s="406">
        <v>7</v>
      </c>
      <c r="G890" s="406">
        <v>14</v>
      </c>
      <c r="H890" s="406">
        <v>2000</v>
      </c>
      <c r="I890" s="406">
        <v>2800</v>
      </c>
      <c r="J890" s="406">
        <v>291</v>
      </c>
      <c r="K890" s="407">
        <v>2</v>
      </c>
      <c r="L890" s="407"/>
      <c r="M890" s="408" t="s">
        <v>664</v>
      </c>
      <c r="N890" s="409">
        <f>IFERROR(VLOOKUP($B890,[5]OAX!$B$51:$S$1085,13,0),0)</f>
        <v>0</v>
      </c>
      <c r="O890" s="409">
        <f>IFERROR(VLOOKUP($B890,[5]OAX!$B$51:$S$1085,14,0),0)</f>
        <v>0</v>
      </c>
      <c r="P890" s="409">
        <f t="shared" si="596"/>
        <v>0</v>
      </c>
      <c r="Q890" s="175" t="s">
        <v>59</v>
      </c>
      <c r="R890" s="411">
        <f>IFERROR(VLOOKUP($B890,[5]OAX!$B$51:$S$1085,17,0),0)</f>
        <v>0</v>
      </c>
      <c r="S890" s="411">
        <f>IFERROR(VLOOKUP($B890,[5]OAX!$B$51:$S$1085,18,0),0)</f>
        <v>0</v>
      </c>
      <c r="T890" s="409">
        <v>0</v>
      </c>
      <c r="U890" s="409">
        <v>0</v>
      </c>
      <c r="V890" s="409">
        <v>0</v>
      </c>
      <c r="W890" s="409">
        <v>0</v>
      </c>
      <c r="X890" s="409">
        <v>0</v>
      </c>
      <c r="Y890" s="409">
        <v>0</v>
      </c>
      <c r="Z890" s="409">
        <v>0</v>
      </c>
      <c r="AA890" s="409">
        <v>0</v>
      </c>
      <c r="AB890" s="409">
        <f>N890+T890-X890</f>
        <v>0</v>
      </c>
      <c r="AC890" s="409">
        <f>O890+U890-Y890</f>
        <v>0</v>
      </c>
      <c r="AD890" s="409">
        <f t="shared" si="618"/>
        <v>0</v>
      </c>
      <c r="AE890" s="409">
        <v>0</v>
      </c>
      <c r="AF890" s="409">
        <v>0</v>
      </c>
      <c r="AG890" s="409">
        <f t="shared" si="619"/>
        <v>0</v>
      </c>
      <c r="AH890" s="409">
        <v>0</v>
      </c>
      <c r="AI890" s="409">
        <v>0</v>
      </c>
      <c r="AJ890" s="409">
        <f t="shared" si="620"/>
        <v>0</v>
      </c>
      <c r="AK890" s="409">
        <v>0</v>
      </c>
      <c r="AL890" s="409">
        <v>0</v>
      </c>
      <c r="AM890" s="409">
        <f t="shared" si="621"/>
        <v>0</v>
      </c>
      <c r="AN890" s="409">
        <v>0</v>
      </c>
      <c r="AO890" s="409">
        <v>0</v>
      </c>
      <c r="AP890" s="409">
        <f t="shared" si="622"/>
        <v>0</v>
      </c>
      <c r="AQ890" s="409">
        <f>AB890-AE890--AH890-AK890-AN890</f>
        <v>0</v>
      </c>
      <c r="AR890" s="409">
        <f>AC890-AF890--AI890-AL890-AO890</f>
        <v>0</v>
      </c>
      <c r="AS890" s="409">
        <f t="shared" si="623"/>
        <v>0</v>
      </c>
      <c r="AT890" s="409">
        <f>R890+V890-Z890</f>
        <v>0</v>
      </c>
      <c r="AU890" s="409">
        <f>S890+W890-AA890</f>
        <v>0</v>
      </c>
      <c r="AV890" s="409">
        <v>0</v>
      </c>
      <c r="AW890" s="409">
        <v>0</v>
      </c>
      <c r="AX890" s="409">
        <v>0</v>
      </c>
      <c r="AY890" s="409">
        <v>0</v>
      </c>
      <c r="AZ890" s="409">
        <f t="shared" si="590"/>
        <v>0</v>
      </c>
      <c r="BA890" s="409">
        <f t="shared" si="590"/>
        <v>0</v>
      </c>
    </row>
    <row r="891" spans="1:53" ht="24.75" hidden="1">
      <c r="A891" s="271"/>
      <c r="B891" s="78" t="str">
        <f t="shared" si="605"/>
        <v>37143000</v>
      </c>
      <c r="C891" s="421">
        <v>2023</v>
      </c>
      <c r="D891" s="421">
        <v>20</v>
      </c>
      <c r="E891" s="421">
        <v>3</v>
      </c>
      <c r="F891" s="421">
        <v>7</v>
      </c>
      <c r="G891" s="421">
        <v>14</v>
      </c>
      <c r="H891" s="421">
        <v>3000</v>
      </c>
      <c r="I891" s="421"/>
      <c r="J891" s="421"/>
      <c r="K891" s="421" t="s">
        <v>45</v>
      </c>
      <c r="L891" s="421"/>
      <c r="M891" s="390" t="s">
        <v>71</v>
      </c>
      <c r="N891" s="391">
        <f>+N892+N897</f>
        <v>0</v>
      </c>
      <c r="O891" s="391">
        <f>+O892+O897</f>
        <v>0</v>
      </c>
      <c r="P891" s="391">
        <f t="shared" si="596"/>
        <v>0</v>
      </c>
      <c r="Q891" s="446" t="s">
        <v>45</v>
      </c>
      <c r="R891" s="457"/>
      <c r="S891" s="457"/>
      <c r="T891" s="391">
        <f>+T892+T897</f>
        <v>0</v>
      </c>
      <c r="U891" s="391">
        <f t="shared" ref="U891:AC891" si="632">+U892+U897</f>
        <v>0</v>
      </c>
      <c r="V891" s="391">
        <f t="shared" si="632"/>
        <v>0</v>
      </c>
      <c r="W891" s="391">
        <f t="shared" si="632"/>
        <v>0</v>
      </c>
      <c r="X891" s="391">
        <f t="shared" si="632"/>
        <v>0</v>
      </c>
      <c r="Y891" s="391">
        <f t="shared" si="632"/>
        <v>0</v>
      </c>
      <c r="Z891" s="391">
        <f t="shared" si="632"/>
        <v>0</v>
      </c>
      <c r="AA891" s="391">
        <f t="shared" si="632"/>
        <v>0</v>
      </c>
      <c r="AB891" s="391">
        <f t="shared" si="632"/>
        <v>0</v>
      </c>
      <c r="AC891" s="391">
        <f t="shared" si="632"/>
        <v>0</v>
      </c>
      <c r="AD891" s="391">
        <f t="shared" si="618"/>
        <v>0</v>
      </c>
      <c r="AE891" s="391">
        <f>+AE892+AE897</f>
        <v>0</v>
      </c>
      <c r="AF891" s="391">
        <f>+AF892+AF897</f>
        <v>0</v>
      </c>
      <c r="AG891" s="391">
        <f t="shared" si="619"/>
        <v>0</v>
      </c>
      <c r="AH891" s="391">
        <f>+AH892+AH897</f>
        <v>0</v>
      </c>
      <c r="AI891" s="391">
        <f>+AI892+AI897</f>
        <v>0</v>
      </c>
      <c r="AJ891" s="391">
        <f t="shared" si="620"/>
        <v>0</v>
      </c>
      <c r="AK891" s="391">
        <f>+AK892+AK897</f>
        <v>0</v>
      </c>
      <c r="AL891" s="391">
        <f>+AL892+AL897</f>
        <v>0</v>
      </c>
      <c r="AM891" s="391">
        <f t="shared" si="621"/>
        <v>0</v>
      </c>
      <c r="AN891" s="391">
        <f>+AN892+AN897</f>
        <v>0</v>
      </c>
      <c r="AO891" s="391">
        <f>+AO892+AO897</f>
        <v>0</v>
      </c>
      <c r="AP891" s="391">
        <f t="shared" si="622"/>
        <v>0</v>
      </c>
      <c r="AQ891" s="391">
        <f>+AQ892+AQ897</f>
        <v>0</v>
      </c>
      <c r="AR891" s="391">
        <f>+AR892+AR897</f>
        <v>0</v>
      </c>
      <c r="AS891" s="391">
        <f t="shared" si="623"/>
        <v>0</v>
      </c>
      <c r="AT891" s="391"/>
      <c r="AU891" s="391"/>
      <c r="AV891" s="391"/>
      <c r="AW891" s="391"/>
      <c r="AX891" s="391"/>
      <c r="AY891" s="391"/>
      <c r="AZ891" s="391"/>
      <c r="BA891" s="391"/>
    </row>
    <row r="892" spans="1:53" ht="24.75" hidden="1">
      <c r="A892" s="271"/>
      <c r="B892" s="78" t="str">
        <f t="shared" si="605"/>
        <v>371430003100</v>
      </c>
      <c r="C892" s="422">
        <v>2023</v>
      </c>
      <c r="D892" s="422">
        <v>20</v>
      </c>
      <c r="E892" s="422">
        <v>3</v>
      </c>
      <c r="F892" s="422">
        <v>7</v>
      </c>
      <c r="G892" s="422">
        <v>14</v>
      </c>
      <c r="H892" s="422">
        <v>3000</v>
      </c>
      <c r="I892" s="422">
        <v>3100</v>
      </c>
      <c r="J892" s="422"/>
      <c r="K892" s="422" t="s">
        <v>45</v>
      </c>
      <c r="L892" s="422"/>
      <c r="M892" s="396" t="s">
        <v>166</v>
      </c>
      <c r="N892" s="397">
        <f>+N893+N895</f>
        <v>0</v>
      </c>
      <c r="O892" s="397">
        <f>+O893+O895</f>
        <v>0</v>
      </c>
      <c r="P892" s="397">
        <f t="shared" si="596"/>
        <v>0</v>
      </c>
      <c r="Q892" s="448" t="s">
        <v>45</v>
      </c>
      <c r="R892" s="498"/>
      <c r="S892" s="498"/>
      <c r="T892" s="397">
        <f>+T893+T895</f>
        <v>0</v>
      </c>
      <c r="U892" s="397">
        <f t="shared" ref="U892:AC892" si="633">+U893+U895</f>
        <v>0</v>
      </c>
      <c r="V892" s="397">
        <f t="shared" si="633"/>
        <v>0</v>
      </c>
      <c r="W892" s="397">
        <f t="shared" si="633"/>
        <v>0</v>
      </c>
      <c r="X892" s="397">
        <f t="shared" si="633"/>
        <v>0</v>
      </c>
      <c r="Y892" s="397">
        <f t="shared" si="633"/>
        <v>0</v>
      </c>
      <c r="Z892" s="397">
        <f t="shared" si="633"/>
        <v>0</v>
      </c>
      <c r="AA892" s="397">
        <f t="shared" si="633"/>
        <v>0</v>
      </c>
      <c r="AB892" s="397">
        <f t="shared" si="633"/>
        <v>0</v>
      </c>
      <c r="AC892" s="397">
        <f t="shared" si="633"/>
        <v>0</v>
      </c>
      <c r="AD892" s="397">
        <f t="shared" si="618"/>
        <v>0</v>
      </c>
      <c r="AE892" s="397">
        <f>+AE893+AE895</f>
        <v>0</v>
      </c>
      <c r="AF892" s="397">
        <f>+AF893+AF895</f>
        <v>0</v>
      </c>
      <c r="AG892" s="397">
        <f t="shared" si="619"/>
        <v>0</v>
      </c>
      <c r="AH892" s="397">
        <f>+AH893+AH895</f>
        <v>0</v>
      </c>
      <c r="AI892" s="397">
        <f>+AI893+AI895</f>
        <v>0</v>
      </c>
      <c r="AJ892" s="397">
        <f t="shared" si="620"/>
        <v>0</v>
      </c>
      <c r="AK892" s="397">
        <f>+AK893+AK895</f>
        <v>0</v>
      </c>
      <c r="AL892" s="397">
        <f>+AL893+AL895</f>
        <v>0</v>
      </c>
      <c r="AM892" s="397">
        <f t="shared" si="621"/>
        <v>0</v>
      </c>
      <c r="AN892" s="397">
        <f>+AN893+AN895</f>
        <v>0</v>
      </c>
      <c r="AO892" s="397">
        <f>+AO893+AO895</f>
        <v>0</v>
      </c>
      <c r="AP892" s="397">
        <f t="shared" si="622"/>
        <v>0</v>
      </c>
      <c r="AQ892" s="397">
        <f>+AQ893+AQ895</f>
        <v>0</v>
      </c>
      <c r="AR892" s="397">
        <f>+AR893+AR895</f>
        <v>0</v>
      </c>
      <c r="AS892" s="397">
        <f t="shared" si="623"/>
        <v>0</v>
      </c>
      <c r="AT892" s="397"/>
      <c r="AU892" s="397"/>
      <c r="AV892" s="397"/>
      <c r="AW892" s="397"/>
      <c r="AX892" s="397"/>
      <c r="AY892" s="397"/>
      <c r="AZ892" s="397"/>
      <c r="BA892" s="397"/>
    </row>
    <row r="893" spans="1:53" ht="24.75" hidden="1">
      <c r="A893" s="271"/>
      <c r="B893" s="78" t="str">
        <f t="shared" si="605"/>
        <v>371430003100316</v>
      </c>
      <c r="C893" s="425">
        <v>2023</v>
      </c>
      <c r="D893" s="425">
        <v>20</v>
      </c>
      <c r="E893" s="425">
        <v>3</v>
      </c>
      <c r="F893" s="425">
        <v>7</v>
      </c>
      <c r="G893" s="425">
        <v>14</v>
      </c>
      <c r="H893" s="425">
        <v>3000</v>
      </c>
      <c r="I893" s="425">
        <v>3100</v>
      </c>
      <c r="J893" s="425">
        <v>316</v>
      </c>
      <c r="K893" s="425"/>
      <c r="L893" s="425"/>
      <c r="M893" s="402" t="s">
        <v>665</v>
      </c>
      <c r="N893" s="403">
        <f>+N894</f>
        <v>0</v>
      </c>
      <c r="O893" s="403">
        <f>+O894</f>
        <v>0</v>
      </c>
      <c r="P893" s="403">
        <f t="shared" si="596"/>
        <v>0</v>
      </c>
      <c r="Q893" s="450" t="s">
        <v>45</v>
      </c>
      <c r="R893" s="499"/>
      <c r="S893" s="499"/>
      <c r="T893" s="403">
        <f>+T894</f>
        <v>0</v>
      </c>
      <c r="U893" s="403">
        <f t="shared" ref="U893:AC893" si="634">+U894</f>
        <v>0</v>
      </c>
      <c r="V893" s="403">
        <f t="shared" si="634"/>
        <v>0</v>
      </c>
      <c r="W893" s="403">
        <f t="shared" si="634"/>
        <v>0</v>
      </c>
      <c r="X893" s="403">
        <f t="shared" si="634"/>
        <v>0</v>
      </c>
      <c r="Y893" s="403">
        <f t="shared" si="634"/>
        <v>0</v>
      </c>
      <c r="Z893" s="403">
        <f t="shared" si="634"/>
        <v>0</v>
      </c>
      <c r="AA893" s="403">
        <f t="shared" si="634"/>
        <v>0</v>
      </c>
      <c r="AB893" s="403">
        <f t="shared" si="634"/>
        <v>0</v>
      </c>
      <c r="AC893" s="403">
        <f t="shared" si="634"/>
        <v>0</v>
      </c>
      <c r="AD893" s="403">
        <f t="shared" si="618"/>
        <v>0</v>
      </c>
      <c r="AE893" s="403">
        <f>+AE894</f>
        <v>0</v>
      </c>
      <c r="AF893" s="403">
        <f>+AF894</f>
        <v>0</v>
      </c>
      <c r="AG893" s="403">
        <f t="shared" si="619"/>
        <v>0</v>
      </c>
      <c r="AH893" s="403">
        <f>+AH894</f>
        <v>0</v>
      </c>
      <c r="AI893" s="403">
        <f>+AI894</f>
        <v>0</v>
      </c>
      <c r="AJ893" s="403">
        <f t="shared" si="620"/>
        <v>0</v>
      </c>
      <c r="AK893" s="403">
        <f>+AK894</f>
        <v>0</v>
      </c>
      <c r="AL893" s="403">
        <f>+AL894</f>
        <v>0</v>
      </c>
      <c r="AM893" s="403">
        <f t="shared" si="621"/>
        <v>0</v>
      </c>
      <c r="AN893" s="403">
        <f>+AN894</f>
        <v>0</v>
      </c>
      <c r="AO893" s="403">
        <f>+AO894</f>
        <v>0</v>
      </c>
      <c r="AP893" s="403">
        <f t="shared" si="622"/>
        <v>0</v>
      </c>
      <c r="AQ893" s="403">
        <f>+AQ894</f>
        <v>0</v>
      </c>
      <c r="AR893" s="403">
        <f>+AR894</f>
        <v>0</v>
      </c>
      <c r="AS893" s="403">
        <f t="shared" si="623"/>
        <v>0</v>
      </c>
      <c r="AT893" s="403"/>
      <c r="AU893" s="403"/>
      <c r="AV893" s="403"/>
      <c r="AW893" s="403"/>
      <c r="AX893" s="403"/>
      <c r="AY893" s="403"/>
      <c r="AZ893" s="403"/>
      <c r="BA893" s="403"/>
    </row>
    <row r="894" spans="1:53" ht="24.75" hidden="1">
      <c r="A894" s="271"/>
      <c r="B894" s="78" t="str">
        <f t="shared" si="605"/>
        <v>3714300031003161</v>
      </c>
      <c r="C894" s="406">
        <v>2023</v>
      </c>
      <c r="D894" s="406">
        <v>20</v>
      </c>
      <c r="E894" s="406">
        <v>3</v>
      </c>
      <c r="F894" s="406">
        <v>7</v>
      </c>
      <c r="G894" s="406">
        <v>14</v>
      </c>
      <c r="H894" s="406">
        <v>3000</v>
      </c>
      <c r="I894" s="406">
        <v>3100</v>
      </c>
      <c r="J894" s="406">
        <v>316</v>
      </c>
      <c r="K894" s="407">
        <v>1</v>
      </c>
      <c r="L894" s="407"/>
      <c r="M894" s="408" t="s">
        <v>666</v>
      </c>
      <c r="N894" s="409">
        <f>IFERROR(VLOOKUP($B894,[5]OAX!$B$51:$S$1085,13,0),0)</f>
        <v>0</v>
      </c>
      <c r="O894" s="409">
        <f>IFERROR(VLOOKUP($B894,[5]OAX!$B$51:$S$1085,14,0),0)</f>
        <v>0</v>
      </c>
      <c r="P894" s="409">
        <f t="shared" si="596"/>
        <v>0</v>
      </c>
      <c r="Q894" s="175" t="s">
        <v>80</v>
      </c>
      <c r="R894" s="411">
        <f>IFERROR(VLOOKUP($B894,[5]OAX!$B$51:$S$1085,17,0),0)</f>
        <v>0</v>
      </c>
      <c r="S894" s="411">
        <f>IFERROR(VLOOKUP($B894,[5]OAX!$B$51:$S$1085,18,0),0)</f>
        <v>0</v>
      </c>
      <c r="T894" s="409">
        <v>0</v>
      </c>
      <c r="U894" s="409">
        <v>0</v>
      </c>
      <c r="V894" s="409">
        <v>0</v>
      </c>
      <c r="W894" s="409">
        <v>0</v>
      </c>
      <c r="X894" s="409">
        <v>0</v>
      </c>
      <c r="Y894" s="409">
        <v>0</v>
      </c>
      <c r="Z894" s="409">
        <v>0</v>
      </c>
      <c r="AA894" s="409">
        <v>0</v>
      </c>
      <c r="AB894" s="409">
        <f t="shared" ref="AB894" si="635">N894+T894-X894</f>
        <v>0</v>
      </c>
      <c r="AC894" s="409">
        <f>O894+U894-Y894</f>
        <v>0</v>
      </c>
      <c r="AD894" s="409">
        <f t="shared" si="618"/>
        <v>0</v>
      </c>
      <c r="AE894" s="409">
        <v>0</v>
      </c>
      <c r="AF894" s="409">
        <v>0</v>
      </c>
      <c r="AG894" s="409">
        <f t="shared" si="619"/>
        <v>0</v>
      </c>
      <c r="AH894" s="409">
        <v>0</v>
      </c>
      <c r="AI894" s="409">
        <v>0</v>
      </c>
      <c r="AJ894" s="409">
        <f t="shared" si="620"/>
        <v>0</v>
      </c>
      <c r="AK894" s="409">
        <v>0</v>
      </c>
      <c r="AL894" s="409">
        <v>0</v>
      </c>
      <c r="AM894" s="409">
        <f t="shared" si="621"/>
        <v>0</v>
      </c>
      <c r="AN894" s="409">
        <v>0</v>
      </c>
      <c r="AO894" s="409">
        <v>0</v>
      </c>
      <c r="AP894" s="409">
        <f>+AO894+AN894</f>
        <v>0</v>
      </c>
      <c r="AQ894" s="409">
        <f>AB894-AE894--AH894-AK894-AN894</f>
        <v>0</v>
      </c>
      <c r="AR894" s="409">
        <f>AC894-AF894--AI894-AL894-AO894</f>
        <v>0</v>
      </c>
      <c r="AS894" s="409">
        <f t="shared" si="623"/>
        <v>0</v>
      </c>
      <c r="AT894" s="409">
        <f>R894+V894-Z894</f>
        <v>0</v>
      </c>
      <c r="AU894" s="409">
        <f>S894+W894-AA894</f>
        <v>0</v>
      </c>
      <c r="AV894" s="409">
        <v>0</v>
      </c>
      <c r="AW894" s="409">
        <v>0</v>
      </c>
      <c r="AX894" s="409">
        <v>0</v>
      </c>
      <c r="AY894" s="409">
        <v>0</v>
      </c>
      <c r="AZ894" s="409">
        <f t="shared" ref="AZ894:BA953" si="636">AT894-AV894-AX894</f>
        <v>0</v>
      </c>
      <c r="BA894" s="409">
        <f t="shared" si="636"/>
        <v>0</v>
      </c>
    </row>
    <row r="895" spans="1:53" ht="48" hidden="1">
      <c r="A895" s="271"/>
      <c r="B895" s="78" t="str">
        <f t="shared" si="605"/>
        <v>371430003100317</v>
      </c>
      <c r="C895" s="400">
        <v>2023</v>
      </c>
      <c r="D895" s="400">
        <v>20</v>
      </c>
      <c r="E895" s="400">
        <v>3</v>
      </c>
      <c r="F895" s="400">
        <v>7</v>
      </c>
      <c r="G895" s="400">
        <v>14</v>
      </c>
      <c r="H895" s="400">
        <v>3000</v>
      </c>
      <c r="I895" s="400">
        <v>3100</v>
      </c>
      <c r="J895" s="400">
        <v>317</v>
      </c>
      <c r="K895" s="401"/>
      <c r="L895" s="401"/>
      <c r="M895" s="402" t="s">
        <v>282</v>
      </c>
      <c r="N895" s="403">
        <f>+N896</f>
        <v>0</v>
      </c>
      <c r="O895" s="403">
        <f>+O896</f>
        <v>0</v>
      </c>
      <c r="P895" s="403">
        <f t="shared" si="596"/>
        <v>0</v>
      </c>
      <c r="Q895" s="450" t="s">
        <v>45</v>
      </c>
      <c r="R895" s="451"/>
      <c r="S895" s="451"/>
      <c r="T895" s="403">
        <f>+T896</f>
        <v>0</v>
      </c>
      <c r="U895" s="403">
        <f t="shared" ref="U895:AC895" si="637">+U896</f>
        <v>0</v>
      </c>
      <c r="V895" s="403">
        <f t="shared" si="637"/>
        <v>0</v>
      </c>
      <c r="W895" s="403">
        <f t="shared" si="637"/>
        <v>0</v>
      </c>
      <c r="X895" s="403">
        <f t="shared" si="637"/>
        <v>0</v>
      </c>
      <c r="Y895" s="403">
        <f t="shared" si="637"/>
        <v>0</v>
      </c>
      <c r="Z895" s="403">
        <f t="shared" si="637"/>
        <v>0</v>
      </c>
      <c r="AA895" s="403">
        <f t="shared" si="637"/>
        <v>0</v>
      </c>
      <c r="AB895" s="403">
        <f t="shared" si="637"/>
        <v>0</v>
      </c>
      <c r="AC895" s="403">
        <f t="shared" si="637"/>
        <v>0</v>
      </c>
      <c r="AD895" s="403">
        <f t="shared" si="618"/>
        <v>0</v>
      </c>
      <c r="AE895" s="403">
        <f>+AE896</f>
        <v>0</v>
      </c>
      <c r="AF895" s="403">
        <f>+AF896</f>
        <v>0</v>
      </c>
      <c r="AG895" s="403">
        <f t="shared" si="619"/>
        <v>0</v>
      </c>
      <c r="AH895" s="403">
        <f>+AH896</f>
        <v>0</v>
      </c>
      <c r="AI895" s="403">
        <f>+AI896</f>
        <v>0</v>
      </c>
      <c r="AJ895" s="403">
        <f t="shared" si="620"/>
        <v>0</v>
      </c>
      <c r="AK895" s="403">
        <f>+AK896</f>
        <v>0</v>
      </c>
      <c r="AL895" s="403">
        <f>+AL896</f>
        <v>0</v>
      </c>
      <c r="AM895" s="403">
        <f t="shared" si="621"/>
        <v>0</v>
      </c>
      <c r="AN895" s="403">
        <f>+AN896</f>
        <v>0</v>
      </c>
      <c r="AO895" s="403">
        <f>+AO896</f>
        <v>0</v>
      </c>
      <c r="AP895" s="403">
        <f t="shared" ref="AP895:AP958" si="638">+AO895+AN895</f>
        <v>0</v>
      </c>
      <c r="AQ895" s="403">
        <f>+AQ896</f>
        <v>0</v>
      </c>
      <c r="AR895" s="403">
        <f>+AR896</f>
        <v>0</v>
      </c>
      <c r="AS895" s="403">
        <f t="shared" si="623"/>
        <v>0</v>
      </c>
      <c r="AT895" s="403"/>
      <c r="AU895" s="403"/>
      <c r="AV895" s="403"/>
      <c r="AW895" s="403"/>
      <c r="AX895" s="403"/>
      <c r="AY895" s="403"/>
      <c r="AZ895" s="403"/>
      <c r="BA895" s="403"/>
    </row>
    <row r="896" spans="1:53" ht="24.75" hidden="1">
      <c r="A896" s="271"/>
      <c r="B896" s="78" t="str">
        <f t="shared" si="605"/>
        <v>3714300031003171</v>
      </c>
      <c r="C896" s="406">
        <v>2023</v>
      </c>
      <c r="D896" s="406">
        <v>20</v>
      </c>
      <c r="E896" s="406">
        <v>3</v>
      </c>
      <c r="F896" s="406">
        <v>7</v>
      </c>
      <c r="G896" s="406">
        <v>14</v>
      </c>
      <c r="H896" s="406">
        <v>3000</v>
      </c>
      <c r="I896" s="406">
        <v>3100</v>
      </c>
      <c r="J896" s="406">
        <v>317</v>
      </c>
      <c r="K896" s="407">
        <v>1</v>
      </c>
      <c r="L896" s="407"/>
      <c r="M896" s="408" t="s">
        <v>168</v>
      </c>
      <c r="N896" s="409">
        <f>IFERROR(VLOOKUP($B896,[5]OAX!$B$51:$S$1085,13,0),0)</f>
        <v>0</v>
      </c>
      <c r="O896" s="409">
        <f>IFERROR(VLOOKUP($B896,[5]OAX!$B$51:$S$1085,14,0),0)</f>
        <v>0</v>
      </c>
      <c r="P896" s="409">
        <f t="shared" si="596"/>
        <v>0</v>
      </c>
      <c r="Q896" s="175" t="s">
        <v>80</v>
      </c>
      <c r="R896" s="411">
        <f>IFERROR(VLOOKUP($B896,[5]OAX!$B$51:$S$1085,17,0),0)</f>
        <v>0</v>
      </c>
      <c r="S896" s="411">
        <f>IFERROR(VLOOKUP($B896,[5]OAX!$B$51:$S$1085,18,0),0)</f>
        <v>0</v>
      </c>
      <c r="T896" s="409">
        <v>0</v>
      </c>
      <c r="U896" s="409">
        <v>0</v>
      </c>
      <c r="V896" s="409">
        <v>0</v>
      </c>
      <c r="W896" s="409">
        <v>0</v>
      </c>
      <c r="X896" s="409">
        <v>0</v>
      </c>
      <c r="Y896" s="409">
        <v>0</v>
      </c>
      <c r="Z896" s="409">
        <v>0</v>
      </c>
      <c r="AA896" s="409">
        <v>0</v>
      </c>
      <c r="AB896" s="409">
        <f t="shared" ref="AB896:AC896" si="639">N896+T896-X896</f>
        <v>0</v>
      </c>
      <c r="AC896" s="409">
        <f t="shared" si="639"/>
        <v>0</v>
      </c>
      <c r="AD896" s="409">
        <f t="shared" si="618"/>
        <v>0</v>
      </c>
      <c r="AE896" s="409">
        <v>0</v>
      </c>
      <c r="AF896" s="409">
        <v>0</v>
      </c>
      <c r="AG896" s="409">
        <f t="shared" si="619"/>
        <v>0</v>
      </c>
      <c r="AH896" s="409">
        <v>0</v>
      </c>
      <c r="AI896" s="409">
        <v>0</v>
      </c>
      <c r="AJ896" s="409">
        <f t="shared" si="620"/>
        <v>0</v>
      </c>
      <c r="AK896" s="409">
        <v>0</v>
      </c>
      <c r="AL896" s="409">
        <v>0</v>
      </c>
      <c r="AM896" s="409">
        <f t="shared" si="621"/>
        <v>0</v>
      </c>
      <c r="AN896" s="409">
        <v>0</v>
      </c>
      <c r="AO896" s="409">
        <v>0</v>
      </c>
      <c r="AP896" s="409">
        <f t="shared" si="638"/>
        <v>0</v>
      </c>
      <c r="AQ896" s="409">
        <f t="shared" ref="AQ896:AR959" si="640">AB896-AE896--AH896-AK896-AN896</f>
        <v>0</v>
      </c>
      <c r="AR896" s="409">
        <f t="shared" si="640"/>
        <v>0</v>
      </c>
      <c r="AS896" s="409">
        <f t="shared" si="623"/>
        <v>0</v>
      </c>
      <c r="AT896" s="409">
        <f>R896+V896-Z896</f>
        <v>0</v>
      </c>
      <c r="AU896" s="409">
        <f>S896+W896-AA896</f>
        <v>0</v>
      </c>
      <c r="AV896" s="409">
        <v>0</v>
      </c>
      <c r="AW896" s="409">
        <v>0</v>
      </c>
      <c r="AX896" s="409">
        <v>0</v>
      </c>
      <c r="AY896" s="409">
        <v>0</v>
      </c>
      <c r="AZ896" s="409">
        <f t="shared" si="636"/>
        <v>0</v>
      </c>
      <c r="BA896" s="409">
        <f t="shared" si="636"/>
        <v>0</v>
      </c>
    </row>
    <row r="897" spans="1:53" ht="48" hidden="1">
      <c r="A897" s="271"/>
      <c r="B897" s="78" t="str">
        <f t="shared" si="605"/>
        <v>371430003300</v>
      </c>
      <c r="C897" s="394">
        <v>2023</v>
      </c>
      <c r="D897" s="394">
        <v>20</v>
      </c>
      <c r="E897" s="394">
        <v>3</v>
      </c>
      <c r="F897" s="394">
        <v>7</v>
      </c>
      <c r="G897" s="394">
        <v>14</v>
      </c>
      <c r="H897" s="394">
        <v>3000</v>
      </c>
      <c r="I897" s="394">
        <v>3300</v>
      </c>
      <c r="J897" s="394"/>
      <c r="K897" s="395" t="s">
        <v>45</v>
      </c>
      <c r="L897" s="395"/>
      <c r="M897" s="396" t="s">
        <v>72</v>
      </c>
      <c r="N897" s="397">
        <f>+N898</f>
        <v>0</v>
      </c>
      <c r="O897" s="397">
        <f>+O898</f>
        <v>0</v>
      </c>
      <c r="P897" s="397">
        <f t="shared" si="596"/>
        <v>0</v>
      </c>
      <c r="Q897" s="448" t="s">
        <v>45</v>
      </c>
      <c r="R897" s="449"/>
      <c r="S897" s="449"/>
      <c r="T897" s="397">
        <f>+T898</f>
        <v>0</v>
      </c>
      <c r="U897" s="397">
        <f t="shared" ref="U897:AC898" si="641">+U898</f>
        <v>0</v>
      </c>
      <c r="V897" s="397">
        <f t="shared" si="641"/>
        <v>0</v>
      </c>
      <c r="W897" s="397">
        <f t="shared" si="641"/>
        <v>0</v>
      </c>
      <c r="X897" s="397">
        <f t="shared" si="641"/>
        <v>0</v>
      </c>
      <c r="Y897" s="397">
        <f t="shared" si="641"/>
        <v>0</v>
      </c>
      <c r="Z897" s="397">
        <f t="shared" si="641"/>
        <v>0</v>
      </c>
      <c r="AA897" s="397">
        <f t="shared" si="641"/>
        <v>0</v>
      </c>
      <c r="AB897" s="397">
        <f t="shared" si="641"/>
        <v>0</v>
      </c>
      <c r="AC897" s="397">
        <f t="shared" si="641"/>
        <v>0</v>
      </c>
      <c r="AD897" s="397">
        <f t="shared" si="618"/>
        <v>0</v>
      </c>
      <c r="AE897" s="397">
        <f>+AE898</f>
        <v>0</v>
      </c>
      <c r="AF897" s="397">
        <f>+AF898</f>
        <v>0</v>
      </c>
      <c r="AG897" s="397">
        <f t="shared" si="619"/>
        <v>0</v>
      </c>
      <c r="AH897" s="397">
        <f>+AH898</f>
        <v>0</v>
      </c>
      <c r="AI897" s="397">
        <f>+AI898</f>
        <v>0</v>
      </c>
      <c r="AJ897" s="397">
        <f t="shared" si="620"/>
        <v>0</v>
      </c>
      <c r="AK897" s="397">
        <f>+AK898</f>
        <v>0</v>
      </c>
      <c r="AL897" s="397">
        <f>+AL898</f>
        <v>0</v>
      </c>
      <c r="AM897" s="397">
        <f t="shared" si="621"/>
        <v>0</v>
      </c>
      <c r="AN897" s="397">
        <f>+AN898</f>
        <v>0</v>
      </c>
      <c r="AO897" s="397">
        <f>+AO898</f>
        <v>0</v>
      </c>
      <c r="AP897" s="397">
        <f t="shared" si="638"/>
        <v>0</v>
      </c>
      <c r="AQ897" s="397">
        <f t="shared" si="640"/>
        <v>0</v>
      </c>
      <c r="AR897" s="397">
        <f t="shared" si="640"/>
        <v>0</v>
      </c>
      <c r="AS897" s="397">
        <f t="shared" si="623"/>
        <v>0</v>
      </c>
      <c r="AT897" s="397"/>
      <c r="AU897" s="397"/>
      <c r="AV897" s="397"/>
      <c r="AW897" s="397"/>
      <c r="AX897" s="397"/>
      <c r="AY897" s="397"/>
      <c r="AZ897" s="397"/>
      <c r="BA897" s="397"/>
    </row>
    <row r="898" spans="1:53" ht="48" hidden="1">
      <c r="A898" s="271"/>
      <c r="B898" s="78" t="str">
        <f t="shared" si="605"/>
        <v>371430003300333</v>
      </c>
      <c r="C898" s="400">
        <v>2023</v>
      </c>
      <c r="D898" s="400">
        <v>20</v>
      </c>
      <c r="E898" s="400">
        <v>3</v>
      </c>
      <c r="F898" s="400">
        <v>7</v>
      </c>
      <c r="G898" s="400">
        <v>14</v>
      </c>
      <c r="H898" s="400">
        <v>3000</v>
      </c>
      <c r="I898" s="400">
        <v>3300</v>
      </c>
      <c r="J898" s="400">
        <v>333</v>
      </c>
      <c r="K898" s="401"/>
      <c r="L898" s="401"/>
      <c r="M898" s="402" t="s">
        <v>174</v>
      </c>
      <c r="N898" s="403">
        <f>+N899</f>
        <v>0</v>
      </c>
      <c r="O898" s="403">
        <f>+O899</f>
        <v>0</v>
      </c>
      <c r="P898" s="403">
        <f t="shared" si="596"/>
        <v>0</v>
      </c>
      <c r="Q898" s="450" t="s">
        <v>45</v>
      </c>
      <c r="R898" s="451"/>
      <c r="S898" s="451"/>
      <c r="T898" s="403">
        <f>+T899</f>
        <v>0</v>
      </c>
      <c r="U898" s="403">
        <f t="shared" si="641"/>
        <v>0</v>
      </c>
      <c r="V898" s="403">
        <f t="shared" si="641"/>
        <v>0</v>
      </c>
      <c r="W898" s="403">
        <f t="shared" si="641"/>
        <v>0</v>
      </c>
      <c r="X898" s="403">
        <f t="shared" si="641"/>
        <v>0</v>
      </c>
      <c r="Y898" s="403">
        <f t="shared" si="641"/>
        <v>0</v>
      </c>
      <c r="Z898" s="403">
        <f t="shared" si="641"/>
        <v>0</v>
      </c>
      <c r="AA898" s="403">
        <f t="shared" si="641"/>
        <v>0</v>
      </c>
      <c r="AB898" s="403">
        <f t="shared" si="641"/>
        <v>0</v>
      </c>
      <c r="AC898" s="403">
        <f t="shared" si="641"/>
        <v>0</v>
      </c>
      <c r="AD898" s="403">
        <f t="shared" si="618"/>
        <v>0</v>
      </c>
      <c r="AE898" s="403">
        <f>+AE899</f>
        <v>0</v>
      </c>
      <c r="AF898" s="403">
        <f>+AF899</f>
        <v>0</v>
      </c>
      <c r="AG898" s="403">
        <f t="shared" si="619"/>
        <v>0</v>
      </c>
      <c r="AH898" s="403">
        <f>+AH899</f>
        <v>0</v>
      </c>
      <c r="AI898" s="403">
        <f>+AI899</f>
        <v>0</v>
      </c>
      <c r="AJ898" s="403">
        <f t="shared" si="620"/>
        <v>0</v>
      </c>
      <c r="AK898" s="403">
        <f>+AK899</f>
        <v>0</v>
      </c>
      <c r="AL898" s="403">
        <f>+AL899</f>
        <v>0</v>
      </c>
      <c r="AM898" s="403">
        <f t="shared" si="621"/>
        <v>0</v>
      </c>
      <c r="AN898" s="403">
        <f>+AN899</f>
        <v>0</v>
      </c>
      <c r="AO898" s="403">
        <f>+AO899</f>
        <v>0</v>
      </c>
      <c r="AP898" s="403">
        <f t="shared" si="638"/>
        <v>0</v>
      </c>
      <c r="AQ898" s="403">
        <f t="shared" si="640"/>
        <v>0</v>
      </c>
      <c r="AR898" s="403">
        <f t="shared" si="640"/>
        <v>0</v>
      </c>
      <c r="AS898" s="403">
        <f t="shared" si="623"/>
        <v>0</v>
      </c>
      <c r="AT898" s="403"/>
      <c r="AU898" s="403"/>
      <c r="AV898" s="403"/>
      <c r="AW898" s="403"/>
      <c r="AX898" s="403"/>
      <c r="AY898" s="403"/>
      <c r="AZ898" s="403"/>
      <c r="BA898" s="403"/>
    </row>
    <row r="899" spans="1:53" ht="24.75" hidden="1">
      <c r="A899" s="271"/>
      <c r="B899" s="78" t="str">
        <f t="shared" si="605"/>
        <v>3714300033003331</v>
      </c>
      <c r="C899" s="406">
        <v>2023</v>
      </c>
      <c r="D899" s="406">
        <v>20</v>
      </c>
      <c r="E899" s="406">
        <v>3</v>
      </c>
      <c r="F899" s="406">
        <v>7</v>
      </c>
      <c r="G899" s="406">
        <v>14</v>
      </c>
      <c r="H899" s="406">
        <v>3000</v>
      </c>
      <c r="I899" s="406">
        <v>3300</v>
      </c>
      <c r="J899" s="406">
        <v>333</v>
      </c>
      <c r="K899" s="407">
        <v>1</v>
      </c>
      <c r="L899" s="407"/>
      <c r="M899" s="408" t="s">
        <v>667</v>
      </c>
      <c r="N899" s="409">
        <f>IFERROR(VLOOKUP($B899,[5]OAX!$B$51:$S$1085,13,0),0)</f>
        <v>0</v>
      </c>
      <c r="O899" s="409">
        <f>IFERROR(VLOOKUP($B899,[5]OAX!$B$51:$S$1085,14,0),0)</f>
        <v>0</v>
      </c>
      <c r="P899" s="409">
        <f t="shared" si="596"/>
        <v>0</v>
      </c>
      <c r="Q899" s="175" t="s">
        <v>80</v>
      </c>
      <c r="R899" s="411">
        <f>IFERROR(VLOOKUP($B899,[5]OAX!$B$51:$S$1085,17,0),0)</f>
        <v>0</v>
      </c>
      <c r="S899" s="411">
        <f>IFERROR(VLOOKUP($B899,[5]OAX!$B$51:$S$1085,18,0),0)</f>
        <v>0</v>
      </c>
      <c r="T899" s="409">
        <v>0</v>
      </c>
      <c r="U899" s="409">
        <v>0</v>
      </c>
      <c r="V899" s="409">
        <v>0</v>
      </c>
      <c r="W899" s="409">
        <v>0</v>
      </c>
      <c r="X899" s="409">
        <v>0</v>
      </c>
      <c r="Y899" s="409">
        <v>0</v>
      </c>
      <c r="Z899" s="409">
        <v>0</v>
      </c>
      <c r="AA899" s="409">
        <v>0</v>
      </c>
      <c r="AB899" s="409">
        <f>N899+T899-X899</f>
        <v>0</v>
      </c>
      <c r="AC899" s="409">
        <f>O899+U899-Y899</f>
        <v>0</v>
      </c>
      <c r="AD899" s="409">
        <f t="shared" si="618"/>
        <v>0</v>
      </c>
      <c r="AE899" s="409">
        <v>0</v>
      </c>
      <c r="AF899" s="409">
        <v>0</v>
      </c>
      <c r="AG899" s="409">
        <f t="shared" si="619"/>
        <v>0</v>
      </c>
      <c r="AH899" s="409">
        <v>0</v>
      </c>
      <c r="AI899" s="409">
        <v>0</v>
      </c>
      <c r="AJ899" s="409">
        <f t="shared" si="620"/>
        <v>0</v>
      </c>
      <c r="AK899" s="409">
        <v>0</v>
      </c>
      <c r="AL899" s="409">
        <v>0</v>
      </c>
      <c r="AM899" s="409">
        <f t="shared" si="621"/>
        <v>0</v>
      </c>
      <c r="AN899" s="409">
        <v>0</v>
      </c>
      <c r="AO899" s="409">
        <v>0</v>
      </c>
      <c r="AP899" s="409">
        <f t="shared" si="638"/>
        <v>0</v>
      </c>
      <c r="AQ899" s="409">
        <f t="shared" si="640"/>
        <v>0</v>
      </c>
      <c r="AR899" s="409">
        <f t="shared" si="640"/>
        <v>0</v>
      </c>
      <c r="AS899" s="409">
        <f t="shared" si="623"/>
        <v>0</v>
      </c>
      <c r="AT899" s="409">
        <f t="shared" ref="AT899:AU962" si="642">R899+V899-Z899</f>
        <v>0</v>
      </c>
      <c r="AU899" s="409">
        <f>S899+W899-AA899</f>
        <v>0</v>
      </c>
      <c r="AV899" s="409">
        <v>0</v>
      </c>
      <c r="AW899" s="409">
        <v>0</v>
      </c>
      <c r="AX899" s="409">
        <v>0</v>
      </c>
      <c r="AY899" s="409">
        <v>0</v>
      </c>
      <c r="AZ899" s="409">
        <f t="shared" si="636"/>
        <v>0</v>
      </c>
      <c r="BA899" s="409">
        <f t="shared" si="636"/>
        <v>0</v>
      </c>
    </row>
    <row r="900" spans="1:53" ht="24.75">
      <c r="A900" s="271"/>
      <c r="B900" s="78" t="str">
        <f t="shared" si="605"/>
        <v>37145000</v>
      </c>
      <c r="C900" s="421">
        <v>2023</v>
      </c>
      <c r="D900" s="421">
        <v>20</v>
      </c>
      <c r="E900" s="421">
        <v>3</v>
      </c>
      <c r="F900" s="421">
        <v>7</v>
      </c>
      <c r="G900" s="421">
        <v>14</v>
      </c>
      <c r="H900" s="421">
        <v>5000</v>
      </c>
      <c r="I900" s="421"/>
      <c r="J900" s="421"/>
      <c r="K900" s="421" t="s">
        <v>45</v>
      </c>
      <c r="L900" s="421"/>
      <c r="M900" s="390" t="s">
        <v>129</v>
      </c>
      <c r="N900" s="391">
        <f>+N901+N912+N917+N936+N939</f>
        <v>450000</v>
      </c>
      <c r="O900" s="391">
        <f>+O901+O912+O917+O936+O939</f>
        <v>0</v>
      </c>
      <c r="P900" s="391">
        <f t="shared" si="596"/>
        <v>450000</v>
      </c>
      <c r="Q900" s="446" t="s">
        <v>45</v>
      </c>
      <c r="R900" s="457"/>
      <c r="S900" s="457"/>
      <c r="T900" s="391">
        <f>+T901+T912+T917+T936+T939</f>
        <v>0</v>
      </c>
      <c r="U900" s="391">
        <f t="shared" ref="U900:AO900" si="643">+U901+U912+U917+U936+U939</f>
        <v>0</v>
      </c>
      <c r="V900" s="391">
        <f t="shared" si="643"/>
        <v>0</v>
      </c>
      <c r="W900" s="391">
        <f t="shared" si="643"/>
        <v>0</v>
      </c>
      <c r="X900" s="391">
        <f t="shared" si="643"/>
        <v>0</v>
      </c>
      <c r="Y900" s="391">
        <f t="shared" si="643"/>
        <v>0</v>
      </c>
      <c r="Z900" s="391">
        <f t="shared" si="643"/>
        <v>0</v>
      </c>
      <c r="AA900" s="391">
        <f t="shared" si="643"/>
        <v>0</v>
      </c>
      <c r="AB900" s="391">
        <f t="shared" si="643"/>
        <v>450000</v>
      </c>
      <c r="AC900" s="391">
        <f>+AC901+AC912+AC917+AC936+AC939</f>
        <v>0</v>
      </c>
      <c r="AD900" s="391">
        <f t="shared" si="643"/>
        <v>450000</v>
      </c>
      <c r="AE900" s="391">
        <f t="shared" si="643"/>
        <v>397555.20000000001</v>
      </c>
      <c r="AF900" s="391">
        <f t="shared" si="643"/>
        <v>0</v>
      </c>
      <c r="AG900" s="391">
        <f t="shared" si="619"/>
        <v>397555.20000000001</v>
      </c>
      <c r="AH900" s="391">
        <f t="shared" si="643"/>
        <v>0</v>
      </c>
      <c r="AI900" s="391">
        <f t="shared" si="643"/>
        <v>0</v>
      </c>
      <c r="AJ900" s="391">
        <f t="shared" si="620"/>
        <v>0</v>
      </c>
      <c r="AK900" s="391">
        <f t="shared" si="643"/>
        <v>0</v>
      </c>
      <c r="AL900" s="391">
        <f t="shared" si="643"/>
        <v>0</v>
      </c>
      <c r="AM900" s="391">
        <f t="shared" si="621"/>
        <v>0</v>
      </c>
      <c r="AN900" s="391">
        <f t="shared" si="643"/>
        <v>0</v>
      </c>
      <c r="AO900" s="391">
        <f t="shared" si="643"/>
        <v>0</v>
      </c>
      <c r="AP900" s="391">
        <f t="shared" si="638"/>
        <v>0</v>
      </c>
      <c r="AQ900" s="391">
        <f t="shared" si="640"/>
        <v>52444.799999999988</v>
      </c>
      <c r="AR900" s="391">
        <f t="shared" si="640"/>
        <v>0</v>
      </c>
      <c r="AS900" s="391">
        <f t="shared" si="623"/>
        <v>52444.799999999988</v>
      </c>
      <c r="AT900" s="391"/>
      <c r="AU900" s="391"/>
      <c r="AV900" s="391"/>
      <c r="AW900" s="391"/>
      <c r="AX900" s="391"/>
      <c r="AY900" s="391"/>
      <c r="AZ900" s="391"/>
      <c r="BA900" s="391"/>
    </row>
    <row r="901" spans="1:53" ht="24.75">
      <c r="A901" s="271"/>
      <c r="B901" s="78" t="str">
        <f t="shared" si="605"/>
        <v>371450005100</v>
      </c>
      <c r="C901" s="394">
        <v>2023</v>
      </c>
      <c r="D901" s="394">
        <v>20</v>
      </c>
      <c r="E901" s="394">
        <v>3</v>
      </c>
      <c r="F901" s="394">
        <v>7</v>
      </c>
      <c r="G901" s="394">
        <v>14</v>
      </c>
      <c r="H901" s="394">
        <v>5000</v>
      </c>
      <c r="I901" s="394">
        <v>5100</v>
      </c>
      <c r="J901" s="394"/>
      <c r="K901" s="395" t="s">
        <v>45</v>
      </c>
      <c r="L901" s="395"/>
      <c r="M901" s="396" t="s">
        <v>130</v>
      </c>
      <c r="N901" s="397">
        <f>+N902+N910</f>
        <v>450000</v>
      </c>
      <c r="O901" s="397">
        <f>+O902+O910</f>
        <v>0</v>
      </c>
      <c r="P901" s="397">
        <f t="shared" si="596"/>
        <v>450000</v>
      </c>
      <c r="Q901" s="448" t="s">
        <v>45</v>
      </c>
      <c r="R901" s="449"/>
      <c r="S901" s="449"/>
      <c r="T901" s="397">
        <f>+T902+T910</f>
        <v>0</v>
      </c>
      <c r="U901" s="397">
        <f t="shared" ref="U901:AC901" si="644">+U902</f>
        <v>0</v>
      </c>
      <c r="V901" s="397">
        <f t="shared" si="644"/>
        <v>0</v>
      </c>
      <c r="W901" s="397">
        <f t="shared" si="644"/>
        <v>0</v>
      </c>
      <c r="X901" s="397">
        <f t="shared" si="644"/>
        <v>0</v>
      </c>
      <c r="Y901" s="397">
        <f t="shared" si="644"/>
        <v>0</v>
      </c>
      <c r="Z901" s="397">
        <f t="shared" si="644"/>
        <v>0</v>
      </c>
      <c r="AA901" s="397">
        <f t="shared" si="644"/>
        <v>0</v>
      </c>
      <c r="AB901" s="397">
        <v>450000</v>
      </c>
      <c r="AC901" s="397">
        <f t="shared" si="644"/>
        <v>0</v>
      </c>
      <c r="AD901" s="397">
        <f t="shared" si="618"/>
        <v>450000</v>
      </c>
      <c r="AE901" s="397">
        <f>+AE902</f>
        <v>397555.20000000001</v>
      </c>
      <c r="AF901" s="397">
        <f>+AF902</f>
        <v>0</v>
      </c>
      <c r="AG901" s="397">
        <f t="shared" si="619"/>
        <v>397555.20000000001</v>
      </c>
      <c r="AH901" s="397">
        <f>+AH902</f>
        <v>0</v>
      </c>
      <c r="AI901" s="397">
        <f>+AI902</f>
        <v>0</v>
      </c>
      <c r="AJ901" s="397">
        <f t="shared" si="620"/>
        <v>0</v>
      </c>
      <c r="AK901" s="397">
        <f>+AK902</f>
        <v>0</v>
      </c>
      <c r="AL901" s="397">
        <f>+AL902</f>
        <v>0</v>
      </c>
      <c r="AM901" s="397">
        <f t="shared" si="621"/>
        <v>0</v>
      </c>
      <c r="AN901" s="397">
        <f>+AN902</f>
        <v>0</v>
      </c>
      <c r="AO901" s="397">
        <f>+AO902</f>
        <v>0</v>
      </c>
      <c r="AP901" s="397">
        <f t="shared" si="638"/>
        <v>0</v>
      </c>
      <c r="AQ901" s="397">
        <f t="shared" si="640"/>
        <v>52444.799999999988</v>
      </c>
      <c r="AR901" s="397">
        <f t="shared" si="640"/>
        <v>0</v>
      </c>
      <c r="AS901" s="397">
        <f t="shared" si="623"/>
        <v>52444.799999999988</v>
      </c>
      <c r="AT901" s="397"/>
      <c r="AU901" s="397"/>
      <c r="AV901" s="397"/>
      <c r="AW901" s="397"/>
      <c r="AX901" s="397"/>
      <c r="AY901" s="397"/>
      <c r="AZ901" s="397"/>
      <c r="BA901" s="397"/>
    </row>
    <row r="902" spans="1:53" ht="24.75">
      <c r="A902" s="271"/>
      <c r="B902" s="78" t="str">
        <f t="shared" si="605"/>
        <v>371450005100515</v>
      </c>
      <c r="C902" s="400">
        <v>2023</v>
      </c>
      <c r="D902" s="400">
        <v>20</v>
      </c>
      <c r="E902" s="400">
        <v>3</v>
      </c>
      <c r="F902" s="400">
        <v>7</v>
      </c>
      <c r="G902" s="400">
        <v>14</v>
      </c>
      <c r="H902" s="400">
        <v>5000</v>
      </c>
      <c r="I902" s="400">
        <v>5100</v>
      </c>
      <c r="J902" s="400">
        <v>515</v>
      </c>
      <c r="K902" s="401"/>
      <c r="L902" s="401"/>
      <c r="M902" s="482" t="s">
        <v>131</v>
      </c>
      <c r="N902" s="483">
        <f>SUM(N903:N909)</f>
        <v>400000</v>
      </c>
      <c r="O902" s="483">
        <f>SUM(O903:O909)</f>
        <v>0</v>
      </c>
      <c r="P902" s="483">
        <f t="shared" si="596"/>
        <v>400000</v>
      </c>
      <c r="Q902" s="450" t="s">
        <v>45</v>
      </c>
      <c r="R902" s="451"/>
      <c r="S902" s="451"/>
      <c r="T902" s="483">
        <f>SUM(T903:T909)</f>
        <v>0</v>
      </c>
      <c r="U902" s="483">
        <f t="shared" ref="U902:AO902" si="645">SUM(U903:U909)</f>
        <v>0</v>
      </c>
      <c r="V902" s="483">
        <f t="shared" si="645"/>
        <v>0</v>
      </c>
      <c r="W902" s="483">
        <f t="shared" si="645"/>
        <v>0</v>
      </c>
      <c r="X902" s="483">
        <f t="shared" si="645"/>
        <v>0</v>
      </c>
      <c r="Y902" s="483">
        <f t="shared" si="645"/>
        <v>0</v>
      </c>
      <c r="Z902" s="483">
        <f t="shared" si="645"/>
        <v>0</v>
      </c>
      <c r="AA902" s="483">
        <f t="shared" si="645"/>
        <v>0</v>
      </c>
      <c r="AB902" s="483">
        <f t="shared" si="645"/>
        <v>400000</v>
      </c>
      <c r="AC902" s="483">
        <f t="shared" si="645"/>
        <v>0</v>
      </c>
      <c r="AD902" s="483">
        <f t="shared" si="645"/>
        <v>400000</v>
      </c>
      <c r="AE902" s="483">
        <f t="shared" si="645"/>
        <v>397555.20000000001</v>
      </c>
      <c r="AF902" s="483">
        <f t="shared" si="645"/>
        <v>0</v>
      </c>
      <c r="AG902" s="483">
        <f t="shared" si="619"/>
        <v>397555.20000000001</v>
      </c>
      <c r="AH902" s="483">
        <f t="shared" si="645"/>
        <v>0</v>
      </c>
      <c r="AI902" s="483">
        <f t="shared" si="645"/>
        <v>0</v>
      </c>
      <c r="AJ902" s="483">
        <f t="shared" si="620"/>
        <v>0</v>
      </c>
      <c r="AK902" s="483">
        <f t="shared" si="645"/>
        <v>0</v>
      </c>
      <c r="AL902" s="483">
        <f t="shared" si="645"/>
        <v>0</v>
      </c>
      <c r="AM902" s="483">
        <f t="shared" si="621"/>
        <v>0</v>
      </c>
      <c r="AN902" s="483">
        <f t="shared" si="645"/>
        <v>0</v>
      </c>
      <c r="AO902" s="483">
        <f t="shared" si="645"/>
        <v>0</v>
      </c>
      <c r="AP902" s="483">
        <f t="shared" si="638"/>
        <v>0</v>
      </c>
      <c r="AQ902" s="483">
        <f t="shared" si="640"/>
        <v>2444.7999999999884</v>
      </c>
      <c r="AR902" s="483">
        <f t="shared" si="640"/>
        <v>0</v>
      </c>
      <c r="AS902" s="483">
        <f t="shared" si="623"/>
        <v>2444.7999999999884</v>
      </c>
      <c r="AT902" s="483"/>
      <c r="AU902" s="483"/>
      <c r="AV902" s="483"/>
      <c r="AW902" s="483"/>
      <c r="AX902" s="483"/>
      <c r="AY902" s="483"/>
      <c r="AZ902" s="483"/>
      <c r="BA902" s="483"/>
    </row>
    <row r="903" spans="1:53" ht="24.75">
      <c r="A903" s="271"/>
      <c r="B903" s="78" t="str">
        <f t="shared" si="605"/>
        <v>3714500051005151</v>
      </c>
      <c r="C903" s="406">
        <v>2023</v>
      </c>
      <c r="D903" s="406">
        <v>20</v>
      </c>
      <c r="E903" s="406">
        <v>3</v>
      </c>
      <c r="F903" s="406">
        <v>7</v>
      </c>
      <c r="G903" s="406">
        <v>14</v>
      </c>
      <c r="H903" s="406">
        <v>5000</v>
      </c>
      <c r="I903" s="406">
        <v>5100</v>
      </c>
      <c r="J903" s="406">
        <v>515</v>
      </c>
      <c r="K903" s="407">
        <v>1</v>
      </c>
      <c r="L903" s="407"/>
      <c r="M903" s="408" t="s">
        <v>178</v>
      </c>
      <c r="N903" s="409">
        <f>IFERROR(VLOOKUP($B903,[5]OAX!$B$51:$S$1085,13,0),0)</f>
        <v>400000</v>
      </c>
      <c r="O903" s="409">
        <f>IFERROR(VLOOKUP($B903,[5]OAX!$B$51:$S$1085,14,0),0)</f>
        <v>0</v>
      </c>
      <c r="P903" s="409">
        <f t="shared" si="596"/>
        <v>400000</v>
      </c>
      <c r="Q903" s="175" t="s">
        <v>59</v>
      </c>
      <c r="R903" s="411">
        <f>IFERROR(VLOOKUP($B903,[5]OAX!$B$51:$S$1085,17,0),0)</f>
        <v>20</v>
      </c>
      <c r="S903" s="411">
        <f>IFERROR(VLOOKUP($B903,[5]OAX!$B$51:$S$1085,18,0),0)</f>
        <v>0</v>
      </c>
      <c r="T903" s="409">
        <v>0</v>
      </c>
      <c r="U903" s="409">
        <v>0</v>
      </c>
      <c r="V903" s="409">
        <v>0</v>
      </c>
      <c r="W903" s="409">
        <v>0</v>
      </c>
      <c r="X903" s="409">
        <v>0</v>
      </c>
      <c r="Y903" s="409">
        <v>0</v>
      </c>
      <c r="Z903" s="409">
        <v>0</v>
      </c>
      <c r="AA903" s="409">
        <v>0</v>
      </c>
      <c r="AB903" s="409">
        <f t="shared" ref="AB903:AC909" si="646">N903+T903-X903</f>
        <v>400000</v>
      </c>
      <c r="AC903" s="409">
        <f t="shared" si="646"/>
        <v>0</v>
      </c>
      <c r="AD903" s="409">
        <f t="shared" si="618"/>
        <v>400000</v>
      </c>
      <c r="AE903" s="409">
        <v>397555.20000000001</v>
      </c>
      <c r="AF903" s="409">
        <v>0</v>
      </c>
      <c r="AG903" s="409">
        <f t="shared" si="619"/>
        <v>397555.20000000001</v>
      </c>
      <c r="AH903" s="409">
        <v>0</v>
      </c>
      <c r="AI903" s="409">
        <v>0</v>
      </c>
      <c r="AJ903" s="409">
        <f t="shared" si="620"/>
        <v>0</v>
      </c>
      <c r="AK903" s="409">
        <v>0</v>
      </c>
      <c r="AL903" s="409">
        <v>0</v>
      </c>
      <c r="AM903" s="409">
        <f t="shared" si="621"/>
        <v>0</v>
      </c>
      <c r="AN903" s="409">
        <v>0</v>
      </c>
      <c r="AO903" s="409">
        <v>0</v>
      </c>
      <c r="AP903" s="409">
        <f t="shared" si="638"/>
        <v>0</v>
      </c>
      <c r="AQ903" s="409">
        <f t="shared" si="640"/>
        <v>2444.7999999999884</v>
      </c>
      <c r="AR903" s="409">
        <f t="shared" si="640"/>
        <v>0</v>
      </c>
      <c r="AS903" s="409">
        <f t="shared" si="623"/>
        <v>2444.7999999999884</v>
      </c>
      <c r="AT903" s="409">
        <f t="shared" si="642"/>
        <v>20</v>
      </c>
      <c r="AU903" s="409">
        <f t="shared" si="642"/>
        <v>0</v>
      </c>
      <c r="AV903" s="409">
        <v>24</v>
      </c>
      <c r="AW903" s="409">
        <v>0</v>
      </c>
      <c r="AX903" s="409">
        <v>0</v>
      </c>
      <c r="AY903" s="409">
        <v>0</v>
      </c>
      <c r="AZ903" s="409">
        <f>AT903-AV903-AX903</f>
        <v>-4</v>
      </c>
      <c r="BA903" s="409">
        <f t="shared" si="636"/>
        <v>0</v>
      </c>
    </row>
    <row r="904" spans="1:53" ht="24.75" hidden="1">
      <c r="A904" s="271"/>
      <c r="B904" s="78" t="str">
        <f t="shared" si="605"/>
        <v>3714500051005152</v>
      </c>
      <c r="C904" s="406">
        <v>2023</v>
      </c>
      <c r="D904" s="406">
        <v>20</v>
      </c>
      <c r="E904" s="406">
        <v>3</v>
      </c>
      <c r="F904" s="406">
        <v>7</v>
      </c>
      <c r="G904" s="406">
        <v>14</v>
      </c>
      <c r="H904" s="406">
        <v>5000</v>
      </c>
      <c r="I904" s="406">
        <v>5100</v>
      </c>
      <c r="J904" s="406">
        <v>515</v>
      </c>
      <c r="K904" s="407">
        <v>2</v>
      </c>
      <c r="L904" s="407"/>
      <c r="M904" s="408" t="s">
        <v>288</v>
      </c>
      <c r="N904" s="409">
        <f>IFERROR(VLOOKUP($B904,[5]OAX!$B$51:$S$1085,13,0),0)</f>
        <v>0</v>
      </c>
      <c r="O904" s="409">
        <f>IFERROR(VLOOKUP($B904,[5]OAX!$B$51:$S$1085,14,0),0)</f>
        <v>0</v>
      </c>
      <c r="P904" s="409">
        <f t="shared" si="596"/>
        <v>0</v>
      </c>
      <c r="Q904" s="175" t="s">
        <v>59</v>
      </c>
      <c r="R904" s="411">
        <f>IFERROR(VLOOKUP($B904,[5]OAX!$B$51:$S$1085,17,0),0)</f>
        <v>0</v>
      </c>
      <c r="S904" s="411">
        <f>IFERROR(VLOOKUP($B904,[5]OAX!$B$51:$S$1085,18,0),0)</f>
        <v>0</v>
      </c>
      <c r="T904" s="409">
        <v>0</v>
      </c>
      <c r="U904" s="409">
        <v>0</v>
      </c>
      <c r="V904" s="409">
        <v>0</v>
      </c>
      <c r="W904" s="409">
        <v>0</v>
      </c>
      <c r="X904" s="409">
        <v>0</v>
      </c>
      <c r="Y904" s="409">
        <v>0</v>
      </c>
      <c r="Z904" s="409">
        <v>0</v>
      </c>
      <c r="AA904" s="409">
        <v>0</v>
      </c>
      <c r="AB904" s="409">
        <f t="shared" si="646"/>
        <v>0</v>
      </c>
      <c r="AC904" s="409">
        <f t="shared" si="646"/>
        <v>0</v>
      </c>
      <c r="AD904" s="409">
        <f t="shared" si="618"/>
        <v>0</v>
      </c>
      <c r="AE904" s="409">
        <v>0</v>
      </c>
      <c r="AF904" s="409">
        <v>0</v>
      </c>
      <c r="AG904" s="409">
        <f t="shared" si="619"/>
        <v>0</v>
      </c>
      <c r="AH904" s="409">
        <v>0</v>
      </c>
      <c r="AI904" s="409">
        <v>0</v>
      </c>
      <c r="AJ904" s="409">
        <f t="shared" si="620"/>
        <v>0</v>
      </c>
      <c r="AK904" s="409">
        <v>0</v>
      </c>
      <c r="AL904" s="409">
        <v>0</v>
      </c>
      <c r="AM904" s="409">
        <f t="shared" si="621"/>
        <v>0</v>
      </c>
      <c r="AN904" s="409">
        <v>0</v>
      </c>
      <c r="AO904" s="409">
        <v>0</v>
      </c>
      <c r="AP904" s="409">
        <f t="shared" si="638"/>
        <v>0</v>
      </c>
      <c r="AQ904" s="409">
        <f t="shared" si="640"/>
        <v>0</v>
      </c>
      <c r="AR904" s="409">
        <f t="shared" si="640"/>
        <v>0</v>
      </c>
      <c r="AS904" s="409">
        <f t="shared" si="623"/>
        <v>0</v>
      </c>
      <c r="AT904" s="409">
        <f t="shared" si="642"/>
        <v>0</v>
      </c>
      <c r="AU904" s="409">
        <f t="shared" si="642"/>
        <v>0</v>
      </c>
      <c r="AV904" s="409">
        <v>0</v>
      </c>
      <c r="AW904" s="409">
        <v>0</v>
      </c>
      <c r="AX904" s="409">
        <v>0</v>
      </c>
      <c r="AY904" s="409">
        <v>0</v>
      </c>
      <c r="AZ904" s="409">
        <f t="shared" si="636"/>
        <v>0</v>
      </c>
      <c r="BA904" s="409">
        <f t="shared" si="636"/>
        <v>0</v>
      </c>
    </row>
    <row r="905" spans="1:53" ht="24.75" hidden="1">
      <c r="A905" s="271"/>
      <c r="B905" s="78" t="str">
        <f t="shared" si="605"/>
        <v>3714500051005153</v>
      </c>
      <c r="C905" s="406">
        <v>2023</v>
      </c>
      <c r="D905" s="406">
        <v>20</v>
      </c>
      <c r="E905" s="406">
        <v>3</v>
      </c>
      <c r="F905" s="406">
        <v>7</v>
      </c>
      <c r="G905" s="406">
        <v>14</v>
      </c>
      <c r="H905" s="406">
        <v>5000</v>
      </c>
      <c r="I905" s="406">
        <v>5100</v>
      </c>
      <c r="J905" s="406">
        <v>515</v>
      </c>
      <c r="K905" s="407">
        <v>3</v>
      </c>
      <c r="L905" s="407"/>
      <c r="M905" s="408" t="s">
        <v>593</v>
      </c>
      <c r="N905" s="409">
        <f>IFERROR(VLOOKUP($B905,[5]OAX!$B$51:$S$1085,13,0),0)</f>
        <v>0</v>
      </c>
      <c r="O905" s="409">
        <f>IFERROR(VLOOKUP($B905,[5]OAX!$B$51:$S$1085,14,0),0)</f>
        <v>0</v>
      </c>
      <c r="P905" s="409">
        <f t="shared" si="596"/>
        <v>0</v>
      </c>
      <c r="Q905" s="175" t="s">
        <v>59</v>
      </c>
      <c r="R905" s="411">
        <f>IFERROR(VLOOKUP($B905,[5]OAX!$B$51:$S$1085,17,0),0)</f>
        <v>0</v>
      </c>
      <c r="S905" s="411">
        <f>IFERROR(VLOOKUP($B905,[5]OAX!$B$51:$S$1085,18,0),0)</f>
        <v>0</v>
      </c>
      <c r="T905" s="409">
        <v>0</v>
      </c>
      <c r="U905" s="409">
        <v>0</v>
      </c>
      <c r="V905" s="409">
        <v>0</v>
      </c>
      <c r="W905" s="409">
        <v>0</v>
      </c>
      <c r="X905" s="409">
        <v>0</v>
      </c>
      <c r="Y905" s="409">
        <v>0</v>
      </c>
      <c r="Z905" s="409">
        <v>0</v>
      </c>
      <c r="AA905" s="409">
        <v>0</v>
      </c>
      <c r="AB905" s="409">
        <f t="shared" si="646"/>
        <v>0</v>
      </c>
      <c r="AC905" s="409">
        <f t="shared" si="646"/>
        <v>0</v>
      </c>
      <c r="AD905" s="409">
        <f t="shared" si="618"/>
        <v>0</v>
      </c>
      <c r="AE905" s="409">
        <v>0</v>
      </c>
      <c r="AF905" s="409">
        <v>0</v>
      </c>
      <c r="AG905" s="409">
        <f t="shared" si="619"/>
        <v>0</v>
      </c>
      <c r="AH905" s="409">
        <v>0</v>
      </c>
      <c r="AI905" s="409">
        <v>0</v>
      </c>
      <c r="AJ905" s="409">
        <f t="shared" si="620"/>
        <v>0</v>
      </c>
      <c r="AK905" s="409">
        <v>0</v>
      </c>
      <c r="AL905" s="409">
        <v>0</v>
      </c>
      <c r="AM905" s="409">
        <f t="shared" si="621"/>
        <v>0</v>
      </c>
      <c r="AN905" s="409">
        <v>0</v>
      </c>
      <c r="AO905" s="409">
        <v>0</v>
      </c>
      <c r="AP905" s="409">
        <f t="shared" si="638"/>
        <v>0</v>
      </c>
      <c r="AQ905" s="409">
        <f>AB905-AE905--AH905-AK905-AN905</f>
        <v>0</v>
      </c>
      <c r="AR905" s="409">
        <f t="shared" si="640"/>
        <v>0</v>
      </c>
      <c r="AS905" s="409">
        <f t="shared" si="623"/>
        <v>0</v>
      </c>
      <c r="AT905" s="409">
        <f t="shared" si="642"/>
        <v>0</v>
      </c>
      <c r="AU905" s="409">
        <f t="shared" si="642"/>
        <v>0</v>
      </c>
      <c r="AV905" s="409">
        <v>0</v>
      </c>
      <c r="AW905" s="409">
        <v>0</v>
      </c>
      <c r="AX905" s="409">
        <v>0</v>
      </c>
      <c r="AY905" s="409">
        <v>0</v>
      </c>
      <c r="AZ905" s="409">
        <f t="shared" si="636"/>
        <v>0</v>
      </c>
      <c r="BA905" s="409">
        <f t="shared" si="636"/>
        <v>0</v>
      </c>
    </row>
    <row r="906" spans="1:53" ht="24.75" hidden="1">
      <c r="A906" s="271"/>
      <c r="B906" s="78" t="str">
        <f t="shared" si="605"/>
        <v>3714500051005154</v>
      </c>
      <c r="C906" s="406">
        <v>2023</v>
      </c>
      <c r="D906" s="406">
        <v>20</v>
      </c>
      <c r="E906" s="406">
        <v>3</v>
      </c>
      <c r="F906" s="406">
        <v>7</v>
      </c>
      <c r="G906" s="406">
        <v>14</v>
      </c>
      <c r="H906" s="406">
        <v>5000</v>
      </c>
      <c r="I906" s="406">
        <v>5100</v>
      </c>
      <c r="J906" s="406">
        <v>515</v>
      </c>
      <c r="K906" s="407">
        <v>4</v>
      </c>
      <c r="L906" s="407"/>
      <c r="M906" s="408" t="s">
        <v>307</v>
      </c>
      <c r="N906" s="409">
        <f>IFERROR(VLOOKUP($B906,[5]OAX!$B$51:$S$1085,13,0),0)</f>
        <v>0</v>
      </c>
      <c r="O906" s="409">
        <f>IFERROR(VLOOKUP($B906,[5]OAX!$B$51:$S$1085,14,0),0)</f>
        <v>0</v>
      </c>
      <c r="P906" s="409">
        <f t="shared" si="596"/>
        <v>0</v>
      </c>
      <c r="Q906" s="175" t="s">
        <v>59</v>
      </c>
      <c r="R906" s="411">
        <f>IFERROR(VLOOKUP($B906,[5]OAX!$B$51:$S$1085,17,0),0)</f>
        <v>0</v>
      </c>
      <c r="S906" s="411">
        <f>IFERROR(VLOOKUP($B906,[5]OAX!$B$51:$S$1085,18,0),0)</f>
        <v>0</v>
      </c>
      <c r="T906" s="409">
        <v>0</v>
      </c>
      <c r="U906" s="409">
        <v>0</v>
      </c>
      <c r="V906" s="409">
        <v>0</v>
      </c>
      <c r="W906" s="409">
        <v>0</v>
      </c>
      <c r="X906" s="409">
        <v>0</v>
      </c>
      <c r="Y906" s="409">
        <v>0</v>
      </c>
      <c r="Z906" s="409">
        <v>0</v>
      </c>
      <c r="AA906" s="409">
        <v>0</v>
      </c>
      <c r="AB906" s="409">
        <f t="shared" si="646"/>
        <v>0</v>
      </c>
      <c r="AC906" s="409">
        <f t="shared" si="646"/>
        <v>0</v>
      </c>
      <c r="AD906" s="409">
        <f t="shared" si="618"/>
        <v>0</v>
      </c>
      <c r="AE906" s="409">
        <v>0</v>
      </c>
      <c r="AF906" s="409">
        <v>0</v>
      </c>
      <c r="AG906" s="409">
        <f t="shared" si="619"/>
        <v>0</v>
      </c>
      <c r="AH906" s="409">
        <v>0</v>
      </c>
      <c r="AI906" s="409">
        <v>0</v>
      </c>
      <c r="AJ906" s="409">
        <f t="shared" si="620"/>
        <v>0</v>
      </c>
      <c r="AK906" s="409">
        <v>0</v>
      </c>
      <c r="AL906" s="409">
        <v>0</v>
      </c>
      <c r="AM906" s="409">
        <f t="shared" si="621"/>
        <v>0</v>
      </c>
      <c r="AN906" s="409">
        <v>0</v>
      </c>
      <c r="AO906" s="409">
        <v>0</v>
      </c>
      <c r="AP906" s="409">
        <f t="shared" si="638"/>
        <v>0</v>
      </c>
      <c r="AQ906" s="409">
        <f t="shared" si="640"/>
        <v>0</v>
      </c>
      <c r="AR906" s="409">
        <f t="shared" si="640"/>
        <v>0</v>
      </c>
      <c r="AS906" s="409">
        <f t="shared" si="623"/>
        <v>0</v>
      </c>
      <c r="AT906" s="409">
        <f t="shared" si="642"/>
        <v>0</v>
      </c>
      <c r="AU906" s="409">
        <f t="shared" si="642"/>
        <v>0</v>
      </c>
      <c r="AV906" s="409">
        <v>0</v>
      </c>
      <c r="AW906" s="409">
        <v>0</v>
      </c>
      <c r="AX906" s="409">
        <v>0</v>
      </c>
      <c r="AY906" s="409">
        <v>0</v>
      </c>
      <c r="AZ906" s="409">
        <f t="shared" si="636"/>
        <v>0</v>
      </c>
      <c r="BA906" s="409">
        <f t="shared" si="636"/>
        <v>0</v>
      </c>
    </row>
    <row r="907" spans="1:53" ht="24.75" hidden="1">
      <c r="A907" s="271"/>
      <c r="B907" s="78" t="str">
        <f t="shared" si="605"/>
        <v>3714500051005155</v>
      </c>
      <c r="C907" s="406">
        <v>2023</v>
      </c>
      <c r="D907" s="406">
        <v>20</v>
      </c>
      <c r="E907" s="406">
        <v>3</v>
      </c>
      <c r="F907" s="406">
        <v>7</v>
      </c>
      <c r="G907" s="406">
        <v>14</v>
      </c>
      <c r="H907" s="406">
        <v>5000</v>
      </c>
      <c r="I907" s="406">
        <v>5100</v>
      </c>
      <c r="J907" s="406">
        <v>515</v>
      </c>
      <c r="K907" s="407">
        <v>5</v>
      </c>
      <c r="L907" s="407"/>
      <c r="M907" s="408" t="s">
        <v>597</v>
      </c>
      <c r="N907" s="409">
        <f>IFERROR(VLOOKUP($B907,[5]OAX!$B$51:$S$1085,13,0),0)</f>
        <v>0</v>
      </c>
      <c r="O907" s="409">
        <f>IFERROR(VLOOKUP($B907,[5]OAX!$B$51:$S$1085,14,0),0)</f>
        <v>0</v>
      </c>
      <c r="P907" s="409">
        <f t="shared" si="596"/>
        <v>0</v>
      </c>
      <c r="Q907" s="175" t="s">
        <v>59</v>
      </c>
      <c r="R907" s="411">
        <f>IFERROR(VLOOKUP($B907,[5]OAX!$B$51:$S$1085,17,0),0)</f>
        <v>0</v>
      </c>
      <c r="S907" s="411">
        <f>IFERROR(VLOOKUP($B907,[5]OAX!$B$51:$S$1085,18,0),0)</f>
        <v>0</v>
      </c>
      <c r="T907" s="409">
        <v>0</v>
      </c>
      <c r="U907" s="409">
        <v>0</v>
      </c>
      <c r="V907" s="409">
        <v>0</v>
      </c>
      <c r="W907" s="409">
        <v>0</v>
      </c>
      <c r="X907" s="409">
        <v>0</v>
      </c>
      <c r="Y907" s="409">
        <v>0</v>
      </c>
      <c r="Z907" s="409">
        <v>0</v>
      </c>
      <c r="AA907" s="409">
        <v>0</v>
      </c>
      <c r="AB907" s="409">
        <f t="shared" si="646"/>
        <v>0</v>
      </c>
      <c r="AC907" s="409">
        <f t="shared" si="646"/>
        <v>0</v>
      </c>
      <c r="AD907" s="409">
        <f t="shared" si="618"/>
        <v>0</v>
      </c>
      <c r="AE907" s="409">
        <v>0</v>
      </c>
      <c r="AF907" s="409">
        <v>0</v>
      </c>
      <c r="AG907" s="409">
        <f t="shared" si="619"/>
        <v>0</v>
      </c>
      <c r="AH907" s="409">
        <v>0</v>
      </c>
      <c r="AI907" s="409">
        <v>0</v>
      </c>
      <c r="AJ907" s="409">
        <f t="shared" si="620"/>
        <v>0</v>
      </c>
      <c r="AK907" s="409">
        <v>0</v>
      </c>
      <c r="AL907" s="409">
        <v>0</v>
      </c>
      <c r="AM907" s="409">
        <f t="shared" si="621"/>
        <v>0</v>
      </c>
      <c r="AN907" s="409">
        <v>0</v>
      </c>
      <c r="AO907" s="409">
        <v>0</v>
      </c>
      <c r="AP907" s="409">
        <f t="shared" si="638"/>
        <v>0</v>
      </c>
      <c r="AQ907" s="409">
        <f t="shared" si="640"/>
        <v>0</v>
      </c>
      <c r="AR907" s="409">
        <f t="shared" si="640"/>
        <v>0</v>
      </c>
      <c r="AS907" s="409">
        <f t="shared" si="623"/>
        <v>0</v>
      </c>
      <c r="AT907" s="409">
        <f t="shared" si="642"/>
        <v>0</v>
      </c>
      <c r="AU907" s="409">
        <f t="shared" si="642"/>
        <v>0</v>
      </c>
      <c r="AV907" s="409">
        <v>0</v>
      </c>
      <c r="AW907" s="409">
        <v>0</v>
      </c>
      <c r="AX907" s="409">
        <v>0</v>
      </c>
      <c r="AY907" s="409">
        <v>0</v>
      </c>
      <c r="AZ907" s="409">
        <f t="shared" si="636"/>
        <v>0</v>
      </c>
      <c r="BA907" s="409">
        <f t="shared" si="636"/>
        <v>0</v>
      </c>
    </row>
    <row r="908" spans="1:53" ht="24.75" hidden="1">
      <c r="A908" s="271"/>
      <c r="B908" s="78" t="str">
        <f t="shared" si="605"/>
        <v>3714500051005156</v>
      </c>
      <c r="C908" s="406">
        <v>2023</v>
      </c>
      <c r="D908" s="406">
        <v>20</v>
      </c>
      <c r="E908" s="406">
        <v>3</v>
      </c>
      <c r="F908" s="406">
        <v>7</v>
      </c>
      <c r="G908" s="406">
        <v>14</v>
      </c>
      <c r="H908" s="406">
        <v>5000</v>
      </c>
      <c r="I908" s="406">
        <v>5100</v>
      </c>
      <c r="J908" s="406">
        <v>515</v>
      </c>
      <c r="K908" s="407">
        <v>6</v>
      </c>
      <c r="L908" s="407"/>
      <c r="M908" s="408" t="s">
        <v>602</v>
      </c>
      <c r="N908" s="409">
        <f>IFERROR(VLOOKUP($B908,[5]OAX!$B$51:$S$1085,13,0),0)</f>
        <v>0</v>
      </c>
      <c r="O908" s="409">
        <f>IFERROR(VLOOKUP($B908,[5]OAX!$B$51:$S$1085,14,0),0)</f>
        <v>0</v>
      </c>
      <c r="P908" s="409">
        <f t="shared" si="596"/>
        <v>0</v>
      </c>
      <c r="Q908" s="175" t="s">
        <v>59</v>
      </c>
      <c r="R908" s="411">
        <f>IFERROR(VLOOKUP($B908,[5]OAX!$B$51:$S$1085,17,0),0)</f>
        <v>0</v>
      </c>
      <c r="S908" s="411">
        <f>IFERROR(VLOOKUP($B908,[5]OAX!$B$51:$S$1085,18,0),0)</f>
        <v>0</v>
      </c>
      <c r="T908" s="409">
        <v>0</v>
      </c>
      <c r="U908" s="409">
        <v>0</v>
      </c>
      <c r="V908" s="409">
        <v>0</v>
      </c>
      <c r="W908" s="409">
        <v>0</v>
      </c>
      <c r="X908" s="409">
        <v>0</v>
      </c>
      <c r="Y908" s="409">
        <v>0</v>
      </c>
      <c r="Z908" s="409">
        <v>0</v>
      </c>
      <c r="AA908" s="409">
        <v>0</v>
      </c>
      <c r="AB908" s="409">
        <f t="shared" si="646"/>
        <v>0</v>
      </c>
      <c r="AC908" s="409">
        <f t="shared" si="646"/>
        <v>0</v>
      </c>
      <c r="AD908" s="409">
        <f t="shared" si="618"/>
        <v>0</v>
      </c>
      <c r="AE908" s="409">
        <v>0</v>
      </c>
      <c r="AF908" s="409">
        <v>0</v>
      </c>
      <c r="AG908" s="409">
        <f t="shared" si="619"/>
        <v>0</v>
      </c>
      <c r="AH908" s="409">
        <v>0</v>
      </c>
      <c r="AI908" s="409">
        <v>0</v>
      </c>
      <c r="AJ908" s="409">
        <f t="shared" si="620"/>
        <v>0</v>
      </c>
      <c r="AK908" s="409">
        <v>0</v>
      </c>
      <c r="AL908" s="409">
        <v>0</v>
      </c>
      <c r="AM908" s="409">
        <f t="shared" si="621"/>
        <v>0</v>
      </c>
      <c r="AN908" s="409">
        <v>0</v>
      </c>
      <c r="AO908" s="409">
        <v>0</v>
      </c>
      <c r="AP908" s="409">
        <f t="shared" si="638"/>
        <v>0</v>
      </c>
      <c r="AQ908" s="409">
        <f t="shared" si="640"/>
        <v>0</v>
      </c>
      <c r="AR908" s="409">
        <f t="shared" si="640"/>
        <v>0</v>
      </c>
      <c r="AS908" s="409">
        <f t="shared" si="623"/>
        <v>0</v>
      </c>
      <c r="AT908" s="409">
        <f t="shared" si="642"/>
        <v>0</v>
      </c>
      <c r="AU908" s="409">
        <f t="shared" si="642"/>
        <v>0</v>
      </c>
      <c r="AV908" s="409">
        <v>0</v>
      </c>
      <c r="AW908" s="409">
        <v>0</v>
      </c>
      <c r="AX908" s="409">
        <v>0</v>
      </c>
      <c r="AY908" s="409">
        <v>0</v>
      </c>
      <c r="AZ908" s="409">
        <f t="shared" si="636"/>
        <v>0</v>
      </c>
      <c r="BA908" s="409">
        <f t="shared" si="636"/>
        <v>0</v>
      </c>
    </row>
    <row r="909" spans="1:53" ht="24.75" hidden="1">
      <c r="A909" s="271"/>
      <c r="B909" s="78" t="str">
        <f t="shared" si="605"/>
        <v>3714500051005157</v>
      </c>
      <c r="C909" s="406">
        <v>2023</v>
      </c>
      <c r="D909" s="406">
        <v>20</v>
      </c>
      <c r="E909" s="406">
        <v>3</v>
      </c>
      <c r="F909" s="406">
        <v>7</v>
      </c>
      <c r="G909" s="406">
        <v>14</v>
      </c>
      <c r="H909" s="406">
        <v>5000</v>
      </c>
      <c r="I909" s="406">
        <v>5100</v>
      </c>
      <c r="J909" s="406">
        <v>515</v>
      </c>
      <c r="K909" s="407">
        <v>7</v>
      </c>
      <c r="L909" s="407"/>
      <c r="M909" s="408" t="s">
        <v>191</v>
      </c>
      <c r="N909" s="409">
        <f>IFERROR(VLOOKUP($B909,[5]OAX!$B$51:$S$1085,13,0),0)</f>
        <v>0</v>
      </c>
      <c r="O909" s="409">
        <f>IFERROR(VLOOKUP($B909,[5]OAX!$B$51:$S$1085,14,0),0)</f>
        <v>0</v>
      </c>
      <c r="P909" s="409">
        <f t="shared" ref="P909:P974" si="647">+O909+N909</f>
        <v>0</v>
      </c>
      <c r="Q909" s="175" t="s">
        <v>59</v>
      </c>
      <c r="R909" s="411">
        <f>IFERROR(VLOOKUP($B909,[5]OAX!$B$51:$S$1085,17,0),0)</f>
        <v>0</v>
      </c>
      <c r="S909" s="411">
        <f>IFERROR(VLOOKUP($B909,[5]OAX!$B$51:$S$1085,18,0),0)</f>
        <v>0</v>
      </c>
      <c r="T909" s="409">
        <v>0</v>
      </c>
      <c r="U909" s="409">
        <v>0</v>
      </c>
      <c r="V909" s="409">
        <v>0</v>
      </c>
      <c r="W909" s="409">
        <v>0</v>
      </c>
      <c r="X909" s="409">
        <v>0</v>
      </c>
      <c r="Y909" s="409">
        <v>0</v>
      </c>
      <c r="Z909" s="409">
        <v>0</v>
      </c>
      <c r="AA909" s="409">
        <v>0</v>
      </c>
      <c r="AB909" s="409">
        <f t="shared" si="646"/>
        <v>0</v>
      </c>
      <c r="AC909" s="409">
        <f t="shared" si="646"/>
        <v>0</v>
      </c>
      <c r="AD909" s="409">
        <f t="shared" si="618"/>
        <v>0</v>
      </c>
      <c r="AE909" s="409">
        <v>0</v>
      </c>
      <c r="AF909" s="409">
        <v>0</v>
      </c>
      <c r="AG909" s="409">
        <f t="shared" si="619"/>
        <v>0</v>
      </c>
      <c r="AH909" s="409">
        <v>0</v>
      </c>
      <c r="AI909" s="409">
        <v>0</v>
      </c>
      <c r="AJ909" s="409">
        <f t="shared" si="620"/>
        <v>0</v>
      </c>
      <c r="AK909" s="409">
        <v>0</v>
      </c>
      <c r="AL909" s="409">
        <v>0</v>
      </c>
      <c r="AM909" s="409">
        <f t="shared" si="621"/>
        <v>0</v>
      </c>
      <c r="AN909" s="409">
        <v>0</v>
      </c>
      <c r="AO909" s="409">
        <v>0</v>
      </c>
      <c r="AP909" s="409">
        <f t="shared" si="638"/>
        <v>0</v>
      </c>
      <c r="AQ909" s="409">
        <f t="shared" si="640"/>
        <v>0</v>
      </c>
      <c r="AR909" s="409">
        <f t="shared" si="640"/>
        <v>0</v>
      </c>
      <c r="AS909" s="409">
        <f t="shared" si="623"/>
        <v>0</v>
      </c>
      <c r="AT909" s="409">
        <f t="shared" si="642"/>
        <v>0</v>
      </c>
      <c r="AU909" s="409">
        <f t="shared" si="642"/>
        <v>0</v>
      </c>
      <c r="AV909" s="409">
        <v>0</v>
      </c>
      <c r="AW909" s="409">
        <v>0</v>
      </c>
      <c r="AX909" s="409">
        <v>0</v>
      </c>
      <c r="AY909" s="409">
        <v>0</v>
      </c>
      <c r="AZ909" s="409">
        <f t="shared" si="636"/>
        <v>0</v>
      </c>
      <c r="BA909" s="409">
        <f t="shared" si="636"/>
        <v>0</v>
      </c>
    </row>
    <row r="910" spans="1:53" ht="24.75">
      <c r="A910" s="271"/>
      <c r="B910" s="78" t="str">
        <f>+CONCATENATE(E910,F910,G910,H910,I910,J910,K910,L910)</f>
        <v>371450005100519</v>
      </c>
      <c r="C910" s="400">
        <v>2023</v>
      </c>
      <c r="D910" s="400">
        <v>20</v>
      </c>
      <c r="E910" s="400">
        <v>3</v>
      </c>
      <c r="F910" s="400">
        <v>7</v>
      </c>
      <c r="G910" s="400">
        <v>14</v>
      </c>
      <c r="H910" s="400">
        <v>5000</v>
      </c>
      <c r="I910" s="400">
        <v>5100</v>
      </c>
      <c r="J910" s="400">
        <v>519</v>
      </c>
      <c r="K910" s="401"/>
      <c r="L910" s="401"/>
      <c r="M910" s="482" t="s">
        <v>192</v>
      </c>
      <c r="N910" s="483">
        <f>SUM(N911)</f>
        <v>50000</v>
      </c>
      <c r="O910" s="483">
        <f>SUM(O911)</f>
        <v>0</v>
      </c>
      <c r="P910" s="483">
        <f t="shared" si="647"/>
        <v>50000</v>
      </c>
      <c r="Q910" s="450" t="s">
        <v>45</v>
      </c>
      <c r="R910" s="451"/>
      <c r="S910" s="451"/>
      <c r="T910" s="483">
        <f>+T911</f>
        <v>0</v>
      </c>
      <c r="U910" s="483">
        <f>+U911</f>
        <v>0</v>
      </c>
      <c r="V910" s="483">
        <f t="shared" ref="V910:AO910" si="648">+V911</f>
        <v>0</v>
      </c>
      <c r="W910" s="483">
        <f t="shared" si="648"/>
        <v>0</v>
      </c>
      <c r="X910" s="483">
        <f t="shared" si="648"/>
        <v>0</v>
      </c>
      <c r="Y910" s="483">
        <f t="shared" si="648"/>
        <v>0</v>
      </c>
      <c r="Z910" s="483">
        <f t="shared" si="648"/>
        <v>0</v>
      </c>
      <c r="AA910" s="483">
        <f t="shared" si="648"/>
        <v>0</v>
      </c>
      <c r="AB910" s="483">
        <f t="shared" si="648"/>
        <v>50000</v>
      </c>
      <c r="AC910" s="483">
        <f t="shared" si="648"/>
        <v>0</v>
      </c>
      <c r="AD910" s="483">
        <f t="shared" si="648"/>
        <v>50000</v>
      </c>
      <c r="AE910" s="483">
        <f t="shared" si="648"/>
        <v>49636.4</v>
      </c>
      <c r="AF910" s="483">
        <f t="shared" si="648"/>
        <v>0</v>
      </c>
      <c r="AG910" s="483">
        <f t="shared" si="619"/>
        <v>49636.4</v>
      </c>
      <c r="AH910" s="483">
        <f t="shared" si="648"/>
        <v>0</v>
      </c>
      <c r="AI910" s="483">
        <f t="shared" si="648"/>
        <v>0</v>
      </c>
      <c r="AJ910" s="483">
        <f t="shared" si="620"/>
        <v>0</v>
      </c>
      <c r="AK910" s="483">
        <f t="shared" si="648"/>
        <v>0</v>
      </c>
      <c r="AL910" s="483">
        <f t="shared" si="648"/>
        <v>0</v>
      </c>
      <c r="AM910" s="483">
        <f t="shared" si="621"/>
        <v>0</v>
      </c>
      <c r="AN910" s="483">
        <f t="shared" si="648"/>
        <v>0</v>
      </c>
      <c r="AO910" s="483">
        <f t="shared" si="648"/>
        <v>0</v>
      </c>
      <c r="AP910" s="483">
        <f t="shared" si="638"/>
        <v>0</v>
      </c>
      <c r="AQ910" s="483">
        <f t="shared" si="640"/>
        <v>363.59999999999854</v>
      </c>
      <c r="AR910" s="483">
        <f t="shared" si="640"/>
        <v>0</v>
      </c>
      <c r="AS910" s="483">
        <f t="shared" si="623"/>
        <v>363.59999999999854</v>
      </c>
      <c r="AT910" s="483"/>
      <c r="AU910" s="483"/>
      <c r="AV910" s="483"/>
      <c r="AW910" s="483"/>
      <c r="AX910" s="483"/>
      <c r="AY910" s="483"/>
      <c r="AZ910" s="483"/>
      <c r="BA910" s="483"/>
    </row>
    <row r="911" spans="1:53" ht="24.75">
      <c r="A911" s="272"/>
      <c r="B911" s="78" t="str">
        <f>+CONCATENATE(E911,F911,G911,H911,I911,J911,K911,L911)</f>
        <v>3714500051005191</v>
      </c>
      <c r="C911" s="406">
        <v>2023</v>
      </c>
      <c r="D911" s="406">
        <v>20</v>
      </c>
      <c r="E911" s="406">
        <v>3</v>
      </c>
      <c r="F911" s="406">
        <v>7</v>
      </c>
      <c r="G911" s="406">
        <v>14</v>
      </c>
      <c r="H911" s="406">
        <v>5000</v>
      </c>
      <c r="I911" s="406">
        <v>5100</v>
      </c>
      <c r="J911" s="406">
        <v>519</v>
      </c>
      <c r="K911" s="407">
        <v>1</v>
      </c>
      <c r="L911" s="407"/>
      <c r="M911" s="408" t="s">
        <v>260</v>
      </c>
      <c r="N911" s="409">
        <f>IFERROR(VLOOKUP($B911,[5]OAX!$B$51:$S$1085,13,0),0)</f>
        <v>50000</v>
      </c>
      <c r="O911" s="409">
        <f>IFERROR(VLOOKUP($B911,[5]OAX!$B$51:$S$1085,14,0),0)</f>
        <v>0</v>
      </c>
      <c r="P911" s="409">
        <f t="shared" si="647"/>
        <v>50000</v>
      </c>
      <c r="Q911" s="175" t="s">
        <v>59</v>
      </c>
      <c r="R911" s="411">
        <f>IFERROR(VLOOKUP($B911,[5]OAX!$B$51:$S$1085,17,0),0)</f>
        <v>1</v>
      </c>
      <c r="S911" s="411">
        <f>IFERROR(VLOOKUP($B911,[5]OAX!$B$51:$S$1085,18,0),0)</f>
        <v>0</v>
      </c>
      <c r="T911" s="409">
        <v>0</v>
      </c>
      <c r="U911" s="409">
        <v>0</v>
      </c>
      <c r="V911" s="409">
        <v>0</v>
      </c>
      <c r="W911" s="409">
        <v>0</v>
      </c>
      <c r="X911" s="409">
        <v>0</v>
      </c>
      <c r="Y911" s="409">
        <v>0</v>
      </c>
      <c r="Z911" s="409">
        <v>0</v>
      </c>
      <c r="AA911" s="409">
        <v>0</v>
      </c>
      <c r="AB911" s="409">
        <f t="shared" ref="AB911:AC911" si="649">N911+T911-X911</f>
        <v>50000</v>
      </c>
      <c r="AC911" s="409">
        <f t="shared" si="649"/>
        <v>0</v>
      </c>
      <c r="AD911" s="409">
        <f t="shared" si="618"/>
        <v>50000</v>
      </c>
      <c r="AE911" s="409">
        <v>49636.4</v>
      </c>
      <c r="AF911" s="409">
        <v>0</v>
      </c>
      <c r="AG911" s="409">
        <f t="shared" si="619"/>
        <v>49636.4</v>
      </c>
      <c r="AH911" s="409">
        <v>0</v>
      </c>
      <c r="AI911" s="409">
        <v>0</v>
      </c>
      <c r="AJ911" s="409">
        <f t="shared" si="620"/>
        <v>0</v>
      </c>
      <c r="AK911" s="409">
        <v>0</v>
      </c>
      <c r="AL911" s="409">
        <v>0</v>
      </c>
      <c r="AM911" s="409">
        <f t="shared" si="621"/>
        <v>0</v>
      </c>
      <c r="AN911" s="409">
        <v>0</v>
      </c>
      <c r="AO911" s="409">
        <v>0</v>
      </c>
      <c r="AP911" s="409">
        <f t="shared" si="638"/>
        <v>0</v>
      </c>
      <c r="AQ911" s="409">
        <f t="shared" si="640"/>
        <v>363.59999999999854</v>
      </c>
      <c r="AR911" s="409">
        <f t="shared" si="640"/>
        <v>0</v>
      </c>
      <c r="AS911" s="409">
        <f t="shared" si="623"/>
        <v>363.59999999999854</v>
      </c>
      <c r="AT911" s="409">
        <f t="shared" si="642"/>
        <v>1</v>
      </c>
      <c r="AU911" s="409">
        <f t="shared" si="642"/>
        <v>0</v>
      </c>
      <c r="AV911" s="409">
        <v>1</v>
      </c>
      <c r="AW911" s="409"/>
      <c r="AX911" s="409"/>
      <c r="AY911" s="409"/>
      <c r="AZ911" s="409">
        <f t="shared" si="636"/>
        <v>0</v>
      </c>
      <c r="BA911" s="409">
        <f t="shared" si="636"/>
        <v>0</v>
      </c>
    </row>
    <row r="912" spans="1:53" ht="24.75" hidden="1">
      <c r="A912" s="271"/>
      <c r="B912" s="78" t="str">
        <f t="shared" si="605"/>
        <v>371450005200</v>
      </c>
      <c r="C912" s="394">
        <v>2023</v>
      </c>
      <c r="D912" s="394">
        <v>20</v>
      </c>
      <c r="E912" s="394">
        <v>3</v>
      </c>
      <c r="F912" s="394">
        <v>7</v>
      </c>
      <c r="G912" s="394">
        <v>14</v>
      </c>
      <c r="H912" s="394">
        <v>5000</v>
      </c>
      <c r="I912" s="394">
        <v>5200</v>
      </c>
      <c r="J912" s="394"/>
      <c r="K912" s="395"/>
      <c r="L912" s="395"/>
      <c r="M912" s="396" t="s">
        <v>668</v>
      </c>
      <c r="N912" s="397">
        <f>+N913+N915</f>
        <v>0</v>
      </c>
      <c r="O912" s="397">
        <f>+O913+O915</f>
        <v>0</v>
      </c>
      <c r="P912" s="397">
        <f t="shared" si="647"/>
        <v>0</v>
      </c>
      <c r="Q912" s="448"/>
      <c r="R912" s="449"/>
      <c r="S912" s="449"/>
      <c r="T912" s="397">
        <f>T913+T915</f>
        <v>0</v>
      </c>
      <c r="U912" s="397">
        <f t="shared" ref="U912:AO912" si="650">U913+U915</f>
        <v>0</v>
      </c>
      <c r="V912" s="397">
        <f t="shared" si="650"/>
        <v>0</v>
      </c>
      <c r="W912" s="397">
        <f t="shared" si="650"/>
        <v>0</v>
      </c>
      <c r="X912" s="397">
        <f t="shared" si="650"/>
        <v>0</v>
      </c>
      <c r="Y912" s="397">
        <f t="shared" si="650"/>
        <v>0</v>
      </c>
      <c r="Z912" s="397">
        <f t="shared" si="650"/>
        <v>0</v>
      </c>
      <c r="AA912" s="397">
        <f t="shared" si="650"/>
        <v>0</v>
      </c>
      <c r="AB912" s="397">
        <f t="shared" si="650"/>
        <v>0</v>
      </c>
      <c r="AC912" s="397">
        <f t="shared" si="650"/>
        <v>0</v>
      </c>
      <c r="AD912" s="397">
        <f t="shared" si="650"/>
        <v>0</v>
      </c>
      <c r="AE912" s="397">
        <f t="shared" si="650"/>
        <v>0</v>
      </c>
      <c r="AF912" s="397">
        <f t="shared" si="650"/>
        <v>0</v>
      </c>
      <c r="AG912" s="397">
        <f t="shared" si="619"/>
        <v>0</v>
      </c>
      <c r="AH912" s="397">
        <f t="shared" si="650"/>
        <v>0</v>
      </c>
      <c r="AI912" s="397">
        <f t="shared" si="650"/>
        <v>0</v>
      </c>
      <c r="AJ912" s="397">
        <f t="shared" si="620"/>
        <v>0</v>
      </c>
      <c r="AK912" s="397">
        <f t="shared" si="650"/>
        <v>0</v>
      </c>
      <c r="AL912" s="397">
        <f t="shared" si="650"/>
        <v>0</v>
      </c>
      <c r="AM912" s="397">
        <f t="shared" si="621"/>
        <v>0</v>
      </c>
      <c r="AN912" s="397">
        <f t="shared" si="650"/>
        <v>0</v>
      </c>
      <c r="AO912" s="397">
        <f t="shared" si="650"/>
        <v>0</v>
      </c>
      <c r="AP912" s="397">
        <f t="shared" si="638"/>
        <v>0</v>
      </c>
      <c r="AQ912" s="397">
        <f t="shared" si="640"/>
        <v>0</v>
      </c>
      <c r="AR912" s="397">
        <f t="shared" si="640"/>
        <v>0</v>
      </c>
      <c r="AS912" s="397">
        <f t="shared" si="623"/>
        <v>0</v>
      </c>
      <c r="AT912" s="397"/>
      <c r="AU912" s="397"/>
      <c r="AV912" s="397"/>
      <c r="AW912" s="397"/>
      <c r="AX912" s="397"/>
      <c r="AY912" s="397"/>
      <c r="AZ912" s="397"/>
      <c r="BA912" s="397"/>
    </row>
    <row r="913" spans="1:53" ht="24.75" hidden="1">
      <c r="A913" s="271"/>
      <c r="B913" s="78" t="str">
        <f t="shared" si="605"/>
        <v>371450005200521</v>
      </c>
      <c r="C913" s="400">
        <v>2023</v>
      </c>
      <c r="D913" s="400">
        <v>20</v>
      </c>
      <c r="E913" s="400">
        <v>3</v>
      </c>
      <c r="F913" s="400">
        <v>7</v>
      </c>
      <c r="G913" s="400">
        <v>14</v>
      </c>
      <c r="H913" s="400">
        <v>5000</v>
      </c>
      <c r="I913" s="400">
        <v>5200</v>
      </c>
      <c r="J913" s="400">
        <v>521</v>
      </c>
      <c r="K913" s="401"/>
      <c r="L913" s="401"/>
      <c r="M913" s="482" t="s">
        <v>195</v>
      </c>
      <c r="N913" s="483">
        <f>+N914</f>
        <v>0</v>
      </c>
      <c r="O913" s="483">
        <f>+O914</f>
        <v>0</v>
      </c>
      <c r="P913" s="483">
        <f t="shared" si="647"/>
        <v>0</v>
      </c>
      <c r="Q913" s="450"/>
      <c r="R913" s="451"/>
      <c r="S913" s="451"/>
      <c r="T913" s="483">
        <f>+T914</f>
        <v>0</v>
      </c>
      <c r="U913" s="483">
        <f t="shared" ref="U913:AC913" si="651">+U914</f>
        <v>0</v>
      </c>
      <c r="V913" s="483">
        <f>+V914</f>
        <v>0</v>
      </c>
      <c r="W913" s="483">
        <f t="shared" si="651"/>
        <v>0</v>
      </c>
      <c r="X913" s="483">
        <f t="shared" si="651"/>
        <v>0</v>
      </c>
      <c r="Y913" s="483">
        <f t="shared" si="651"/>
        <v>0</v>
      </c>
      <c r="Z913" s="483">
        <f t="shared" si="651"/>
        <v>0</v>
      </c>
      <c r="AA913" s="483">
        <f t="shared" si="651"/>
        <v>0</v>
      </c>
      <c r="AB913" s="483">
        <f t="shared" si="651"/>
        <v>0</v>
      </c>
      <c r="AC913" s="483">
        <f t="shared" si="651"/>
        <v>0</v>
      </c>
      <c r="AD913" s="483">
        <f t="shared" si="618"/>
        <v>0</v>
      </c>
      <c r="AE913" s="483">
        <f>+AE914</f>
        <v>0</v>
      </c>
      <c r="AF913" s="483">
        <f>+AF914</f>
        <v>0</v>
      </c>
      <c r="AG913" s="483">
        <f t="shared" si="619"/>
        <v>0</v>
      </c>
      <c r="AH913" s="483">
        <f>+AH914</f>
        <v>0</v>
      </c>
      <c r="AI913" s="483">
        <f>+AI914</f>
        <v>0</v>
      </c>
      <c r="AJ913" s="483">
        <f t="shared" si="620"/>
        <v>0</v>
      </c>
      <c r="AK913" s="483">
        <f>+AK914</f>
        <v>0</v>
      </c>
      <c r="AL913" s="483">
        <f>+AL914</f>
        <v>0</v>
      </c>
      <c r="AM913" s="483">
        <f t="shared" si="621"/>
        <v>0</v>
      </c>
      <c r="AN913" s="483">
        <f>+AN914</f>
        <v>0</v>
      </c>
      <c r="AO913" s="483">
        <f>+AO914</f>
        <v>0</v>
      </c>
      <c r="AP913" s="483">
        <f t="shared" si="638"/>
        <v>0</v>
      </c>
      <c r="AQ913" s="483">
        <f t="shared" si="640"/>
        <v>0</v>
      </c>
      <c r="AR913" s="483">
        <f t="shared" si="640"/>
        <v>0</v>
      </c>
      <c r="AS913" s="483">
        <f t="shared" si="623"/>
        <v>0</v>
      </c>
      <c r="AT913" s="483"/>
      <c r="AU913" s="483"/>
      <c r="AV913" s="483"/>
      <c r="AW913" s="483"/>
      <c r="AX913" s="483"/>
      <c r="AY913" s="483"/>
      <c r="AZ913" s="483"/>
      <c r="BA913" s="483"/>
    </row>
    <row r="914" spans="1:53" ht="24.75" hidden="1">
      <c r="A914" s="271"/>
      <c r="B914" s="78" t="str">
        <f t="shared" si="605"/>
        <v>3714500052005211</v>
      </c>
      <c r="C914" s="406">
        <v>2023</v>
      </c>
      <c r="D914" s="406">
        <v>20</v>
      </c>
      <c r="E914" s="406">
        <v>3</v>
      </c>
      <c r="F914" s="406">
        <v>7</v>
      </c>
      <c r="G914" s="406">
        <v>14</v>
      </c>
      <c r="H914" s="406">
        <v>5000</v>
      </c>
      <c r="I914" s="406">
        <v>5200</v>
      </c>
      <c r="J914" s="406">
        <v>521</v>
      </c>
      <c r="K914" s="407">
        <v>1</v>
      </c>
      <c r="L914" s="407"/>
      <c r="M914" s="408" t="s">
        <v>669</v>
      </c>
      <c r="N914" s="409">
        <f>IFERROR(VLOOKUP($B914,[5]OAX!$B$51:$S$1085,13,0),0)</f>
        <v>0</v>
      </c>
      <c r="O914" s="409">
        <f>IFERROR(VLOOKUP($B914,[5]OAX!$B$51:$S$1085,14,0),0)</f>
        <v>0</v>
      </c>
      <c r="P914" s="409">
        <f t="shared" si="647"/>
        <v>0</v>
      </c>
      <c r="Q914" s="430" t="s">
        <v>59</v>
      </c>
      <c r="R914" s="411">
        <f>IFERROR(VLOOKUP($B914,[5]OAX!$B$51:$S$1085,17,0),0)</f>
        <v>0</v>
      </c>
      <c r="S914" s="411">
        <f>IFERROR(VLOOKUP($B914,[5]OAX!$B$51:$S$1085,18,0),0)</f>
        <v>0</v>
      </c>
      <c r="T914" s="409">
        <v>0</v>
      </c>
      <c r="U914" s="409">
        <v>0</v>
      </c>
      <c r="V914" s="409">
        <v>0</v>
      </c>
      <c r="W914" s="409">
        <v>0</v>
      </c>
      <c r="X914" s="409">
        <v>0</v>
      </c>
      <c r="Y914" s="409">
        <v>0</v>
      </c>
      <c r="Z914" s="409">
        <v>0</v>
      </c>
      <c r="AA914" s="409">
        <v>0</v>
      </c>
      <c r="AB914" s="409">
        <f>N914+T914-X914</f>
        <v>0</v>
      </c>
      <c r="AC914" s="409">
        <f>O914+U914-Y914</f>
        <v>0</v>
      </c>
      <c r="AD914" s="409">
        <f t="shared" si="618"/>
        <v>0</v>
      </c>
      <c r="AE914" s="409">
        <v>0</v>
      </c>
      <c r="AF914" s="409">
        <v>0</v>
      </c>
      <c r="AG914" s="409">
        <f t="shared" si="619"/>
        <v>0</v>
      </c>
      <c r="AH914" s="409">
        <v>0</v>
      </c>
      <c r="AI914" s="409">
        <v>0</v>
      </c>
      <c r="AJ914" s="409">
        <f t="shared" si="620"/>
        <v>0</v>
      </c>
      <c r="AK914" s="409">
        <v>0</v>
      </c>
      <c r="AL914" s="409">
        <v>0</v>
      </c>
      <c r="AM914" s="409">
        <f t="shared" si="621"/>
        <v>0</v>
      </c>
      <c r="AN914" s="409">
        <v>0</v>
      </c>
      <c r="AO914" s="409">
        <v>0</v>
      </c>
      <c r="AP914" s="409">
        <f t="shared" si="638"/>
        <v>0</v>
      </c>
      <c r="AQ914" s="409">
        <f t="shared" si="640"/>
        <v>0</v>
      </c>
      <c r="AR914" s="409">
        <f t="shared" si="640"/>
        <v>0</v>
      </c>
      <c r="AS914" s="409">
        <f t="shared" si="623"/>
        <v>0</v>
      </c>
      <c r="AT914" s="409">
        <f t="shared" si="642"/>
        <v>0</v>
      </c>
      <c r="AU914" s="409">
        <f t="shared" si="642"/>
        <v>0</v>
      </c>
      <c r="AV914" s="409">
        <v>0</v>
      </c>
      <c r="AW914" s="409">
        <v>0</v>
      </c>
      <c r="AX914" s="409">
        <v>0</v>
      </c>
      <c r="AY914" s="409">
        <v>0</v>
      </c>
      <c r="AZ914" s="409">
        <f t="shared" si="636"/>
        <v>0</v>
      </c>
      <c r="BA914" s="409">
        <f t="shared" si="636"/>
        <v>0</v>
      </c>
    </row>
    <row r="915" spans="1:53" ht="24.75" hidden="1">
      <c r="A915" s="271"/>
      <c r="B915" s="78" t="str">
        <f t="shared" si="605"/>
        <v>371450005200523</v>
      </c>
      <c r="C915" s="400">
        <v>2023</v>
      </c>
      <c r="D915" s="400">
        <v>20</v>
      </c>
      <c r="E915" s="400">
        <v>3</v>
      </c>
      <c r="F915" s="400">
        <v>7</v>
      </c>
      <c r="G915" s="400">
        <v>14</v>
      </c>
      <c r="H915" s="400">
        <v>5000</v>
      </c>
      <c r="I915" s="400">
        <v>5200</v>
      </c>
      <c r="J915" s="400">
        <v>523</v>
      </c>
      <c r="K915" s="401"/>
      <c r="L915" s="401"/>
      <c r="M915" s="482" t="s">
        <v>134</v>
      </c>
      <c r="N915" s="483">
        <f>+N916</f>
        <v>0</v>
      </c>
      <c r="O915" s="483">
        <f>+O916</f>
        <v>0</v>
      </c>
      <c r="P915" s="483">
        <f t="shared" si="647"/>
        <v>0</v>
      </c>
      <c r="Q915" s="450"/>
      <c r="R915" s="451"/>
      <c r="S915" s="451"/>
      <c r="T915" s="483">
        <f>T916</f>
        <v>0</v>
      </c>
      <c r="U915" s="483">
        <f t="shared" ref="U915:AO915" si="652">U916</f>
        <v>0</v>
      </c>
      <c r="V915" s="483">
        <f t="shared" si="652"/>
        <v>0</v>
      </c>
      <c r="W915" s="483">
        <f t="shared" si="652"/>
        <v>0</v>
      </c>
      <c r="X915" s="483">
        <f>X916</f>
        <v>0</v>
      </c>
      <c r="Y915" s="483">
        <f t="shared" si="652"/>
        <v>0</v>
      </c>
      <c r="Z915" s="483">
        <f t="shared" si="652"/>
        <v>0</v>
      </c>
      <c r="AA915" s="483">
        <f t="shared" si="652"/>
        <v>0</v>
      </c>
      <c r="AB915" s="483">
        <f t="shared" si="652"/>
        <v>0</v>
      </c>
      <c r="AC915" s="483">
        <f t="shared" si="652"/>
        <v>0</v>
      </c>
      <c r="AD915" s="483">
        <f t="shared" si="652"/>
        <v>0</v>
      </c>
      <c r="AE915" s="483">
        <f t="shared" si="652"/>
        <v>0</v>
      </c>
      <c r="AF915" s="483">
        <f t="shared" si="652"/>
        <v>0</v>
      </c>
      <c r="AG915" s="483">
        <f t="shared" si="619"/>
        <v>0</v>
      </c>
      <c r="AH915" s="483">
        <f t="shared" si="652"/>
        <v>0</v>
      </c>
      <c r="AI915" s="483">
        <f t="shared" si="652"/>
        <v>0</v>
      </c>
      <c r="AJ915" s="483">
        <f t="shared" si="620"/>
        <v>0</v>
      </c>
      <c r="AK915" s="483">
        <f t="shared" si="652"/>
        <v>0</v>
      </c>
      <c r="AL915" s="483">
        <f t="shared" si="652"/>
        <v>0</v>
      </c>
      <c r="AM915" s="483">
        <f t="shared" si="621"/>
        <v>0</v>
      </c>
      <c r="AN915" s="483">
        <f t="shared" si="652"/>
        <v>0</v>
      </c>
      <c r="AO915" s="483">
        <f t="shared" si="652"/>
        <v>0</v>
      </c>
      <c r="AP915" s="483">
        <f t="shared" si="638"/>
        <v>0</v>
      </c>
      <c r="AQ915" s="483">
        <f t="shared" si="640"/>
        <v>0</v>
      </c>
      <c r="AR915" s="483">
        <f t="shared" si="640"/>
        <v>0</v>
      </c>
      <c r="AS915" s="483">
        <f t="shared" si="623"/>
        <v>0</v>
      </c>
      <c r="AT915" s="483"/>
      <c r="AU915" s="483"/>
      <c r="AV915" s="483"/>
      <c r="AW915" s="483"/>
      <c r="AX915" s="483"/>
      <c r="AY915" s="483"/>
      <c r="AZ915" s="483"/>
      <c r="BA915" s="483"/>
    </row>
    <row r="916" spans="1:53" ht="24.75" hidden="1">
      <c r="A916" s="271"/>
      <c r="B916" s="78" t="str">
        <f t="shared" si="605"/>
        <v>3714500052005231</v>
      </c>
      <c r="C916" s="406">
        <v>2023</v>
      </c>
      <c r="D916" s="406">
        <v>20</v>
      </c>
      <c r="E916" s="406">
        <v>3</v>
      </c>
      <c r="F916" s="406">
        <v>7</v>
      </c>
      <c r="G916" s="406">
        <v>14</v>
      </c>
      <c r="H916" s="445">
        <v>5000</v>
      </c>
      <c r="I916" s="445">
        <v>5200</v>
      </c>
      <c r="J916" s="445">
        <v>523</v>
      </c>
      <c r="K916" s="407">
        <v>1</v>
      </c>
      <c r="L916" s="407"/>
      <c r="M916" s="408" t="s">
        <v>201</v>
      </c>
      <c r="N916" s="409">
        <f>IFERROR(VLOOKUP($B916,[5]OAX!$B$51:$S$1085,13,0),0)</f>
        <v>0</v>
      </c>
      <c r="O916" s="409">
        <f>IFERROR(VLOOKUP($B916,[5]OAX!$B$51:$S$1085,14,0),0)</f>
        <v>0</v>
      </c>
      <c r="P916" s="409">
        <f t="shared" si="647"/>
        <v>0</v>
      </c>
      <c r="Q916" s="430" t="s">
        <v>59</v>
      </c>
      <c r="R916" s="411">
        <f>IFERROR(VLOOKUP($B916,[5]OAX!$B$51:$S$1085,17,0),0)</f>
        <v>0</v>
      </c>
      <c r="S916" s="411">
        <f>IFERROR(VLOOKUP($B916,[5]OAX!$B$51:$S$1085,18,0),0)</f>
        <v>0</v>
      </c>
      <c r="T916" s="409">
        <v>0</v>
      </c>
      <c r="U916" s="409">
        <v>0</v>
      </c>
      <c r="V916" s="409">
        <v>0</v>
      </c>
      <c r="W916" s="409">
        <v>0</v>
      </c>
      <c r="X916" s="409">
        <v>0</v>
      </c>
      <c r="Y916" s="409">
        <v>0</v>
      </c>
      <c r="Z916" s="409">
        <v>0</v>
      </c>
      <c r="AA916" s="409">
        <v>0</v>
      </c>
      <c r="AB916" s="409">
        <f t="shared" ref="AB916:AC916" si="653">N916+T916-X916</f>
        <v>0</v>
      </c>
      <c r="AC916" s="409">
        <f t="shared" si="653"/>
        <v>0</v>
      </c>
      <c r="AD916" s="409">
        <f t="shared" si="618"/>
        <v>0</v>
      </c>
      <c r="AE916" s="409">
        <v>0</v>
      </c>
      <c r="AF916" s="409">
        <v>0</v>
      </c>
      <c r="AG916" s="409">
        <f t="shared" si="619"/>
        <v>0</v>
      </c>
      <c r="AH916" s="409">
        <v>0</v>
      </c>
      <c r="AI916" s="409">
        <v>0</v>
      </c>
      <c r="AJ916" s="409">
        <f t="shared" si="620"/>
        <v>0</v>
      </c>
      <c r="AK916" s="409">
        <v>0</v>
      </c>
      <c r="AL916" s="409">
        <v>0</v>
      </c>
      <c r="AM916" s="409">
        <f t="shared" si="621"/>
        <v>0</v>
      </c>
      <c r="AN916" s="409">
        <v>0</v>
      </c>
      <c r="AO916" s="409">
        <v>0</v>
      </c>
      <c r="AP916" s="409">
        <f t="shared" si="638"/>
        <v>0</v>
      </c>
      <c r="AQ916" s="409">
        <f t="shared" si="640"/>
        <v>0</v>
      </c>
      <c r="AR916" s="409">
        <f t="shared" si="640"/>
        <v>0</v>
      </c>
      <c r="AS916" s="409">
        <f t="shared" si="623"/>
        <v>0</v>
      </c>
      <c r="AT916" s="409">
        <f t="shared" si="642"/>
        <v>0</v>
      </c>
      <c r="AU916" s="409">
        <f t="shared" si="642"/>
        <v>0</v>
      </c>
      <c r="AV916" s="409"/>
      <c r="AW916" s="409"/>
      <c r="AX916" s="409"/>
      <c r="AY916" s="409"/>
      <c r="AZ916" s="409">
        <f t="shared" si="636"/>
        <v>0</v>
      </c>
      <c r="BA916" s="409">
        <f t="shared" si="636"/>
        <v>0</v>
      </c>
    </row>
    <row r="917" spans="1:53" ht="24.75" hidden="1">
      <c r="A917" s="271"/>
      <c r="B917" s="78" t="str">
        <f t="shared" si="605"/>
        <v>371450005300</v>
      </c>
      <c r="C917" s="394">
        <v>2023</v>
      </c>
      <c r="D917" s="394">
        <v>20</v>
      </c>
      <c r="E917" s="394">
        <v>3</v>
      </c>
      <c r="F917" s="394">
        <v>7</v>
      </c>
      <c r="G917" s="394">
        <v>14</v>
      </c>
      <c r="H917" s="394">
        <v>5000</v>
      </c>
      <c r="I917" s="394">
        <v>5300</v>
      </c>
      <c r="J917" s="394"/>
      <c r="K917" s="395"/>
      <c r="L917" s="395"/>
      <c r="M917" s="396" t="s">
        <v>561</v>
      </c>
      <c r="N917" s="397">
        <f>+N918+N932</f>
        <v>0</v>
      </c>
      <c r="O917" s="397">
        <f>+O918+O932</f>
        <v>0</v>
      </c>
      <c r="P917" s="397">
        <f t="shared" si="647"/>
        <v>0</v>
      </c>
      <c r="Q917" s="448"/>
      <c r="R917" s="449"/>
      <c r="S917" s="449"/>
      <c r="T917" s="397">
        <f>T918+T932</f>
        <v>0</v>
      </c>
      <c r="U917" s="397">
        <f>U918+U932</f>
        <v>0</v>
      </c>
      <c r="V917" s="397">
        <f t="shared" ref="V917:AO917" si="654">V918+V932</f>
        <v>0</v>
      </c>
      <c r="W917" s="397">
        <f t="shared" si="654"/>
        <v>0</v>
      </c>
      <c r="X917" s="397">
        <f t="shared" si="654"/>
        <v>0</v>
      </c>
      <c r="Y917" s="397">
        <f t="shared" si="654"/>
        <v>0</v>
      </c>
      <c r="Z917" s="397">
        <f t="shared" si="654"/>
        <v>0</v>
      </c>
      <c r="AA917" s="397">
        <f t="shared" si="654"/>
        <v>0</v>
      </c>
      <c r="AB917" s="397">
        <f t="shared" si="654"/>
        <v>0</v>
      </c>
      <c r="AC917" s="397">
        <f t="shared" si="654"/>
        <v>0</v>
      </c>
      <c r="AD917" s="397">
        <f t="shared" si="654"/>
        <v>0</v>
      </c>
      <c r="AE917" s="397">
        <f t="shared" si="654"/>
        <v>0</v>
      </c>
      <c r="AF917" s="397">
        <f t="shared" si="654"/>
        <v>0</v>
      </c>
      <c r="AG917" s="397">
        <f t="shared" si="619"/>
        <v>0</v>
      </c>
      <c r="AH917" s="397">
        <f t="shared" si="654"/>
        <v>0</v>
      </c>
      <c r="AI917" s="397">
        <f t="shared" si="654"/>
        <v>0</v>
      </c>
      <c r="AJ917" s="397">
        <f t="shared" si="620"/>
        <v>0</v>
      </c>
      <c r="AK917" s="397">
        <f t="shared" si="654"/>
        <v>0</v>
      </c>
      <c r="AL917" s="397">
        <f t="shared" si="654"/>
        <v>0</v>
      </c>
      <c r="AM917" s="397">
        <f t="shared" si="621"/>
        <v>0</v>
      </c>
      <c r="AN917" s="397">
        <f t="shared" si="654"/>
        <v>0</v>
      </c>
      <c r="AO917" s="397">
        <f t="shared" si="654"/>
        <v>0</v>
      </c>
      <c r="AP917" s="397">
        <f t="shared" si="638"/>
        <v>0</v>
      </c>
      <c r="AQ917" s="397">
        <f t="shared" si="640"/>
        <v>0</v>
      </c>
      <c r="AR917" s="397">
        <f t="shared" si="640"/>
        <v>0</v>
      </c>
      <c r="AS917" s="397">
        <f t="shared" si="623"/>
        <v>0</v>
      </c>
      <c r="AT917" s="397"/>
      <c r="AU917" s="397"/>
      <c r="AV917" s="397"/>
      <c r="AW917" s="397"/>
      <c r="AX917" s="397"/>
      <c r="AY917" s="397"/>
      <c r="AZ917" s="397"/>
      <c r="BA917" s="397"/>
    </row>
    <row r="918" spans="1:53" ht="24.75" hidden="1">
      <c r="A918" s="271"/>
      <c r="B918" s="78" t="str">
        <f t="shared" si="605"/>
        <v>371450005300531</v>
      </c>
      <c r="C918" s="400">
        <v>2023</v>
      </c>
      <c r="D918" s="400">
        <v>20</v>
      </c>
      <c r="E918" s="400">
        <v>3</v>
      </c>
      <c r="F918" s="400">
        <v>7</v>
      </c>
      <c r="G918" s="400">
        <v>14</v>
      </c>
      <c r="H918" s="400">
        <v>5000</v>
      </c>
      <c r="I918" s="400">
        <v>5300</v>
      </c>
      <c r="J918" s="400">
        <v>531</v>
      </c>
      <c r="K918" s="401"/>
      <c r="L918" s="401"/>
      <c r="M918" s="482" t="s">
        <v>347</v>
      </c>
      <c r="N918" s="483">
        <f>SUM(N919:N931)</f>
        <v>0</v>
      </c>
      <c r="O918" s="483">
        <f>SUM(O919:O931)</f>
        <v>0</v>
      </c>
      <c r="P918" s="483">
        <f t="shared" si="647"/>
        <v>0</v>
      </c>
      <c r="Q918" s="450"/>
      <c r="R918" s="451"/>
      <c r="S918" s="451"/>
      <c r="T918" s="483">
        <f>SUM(T919:T931)</f>
        <v>0</v>
      </c>
      <c r="U918" s="483">
        <f>SUM(U919:U931)</f>
        <v>0</v>
      </c>
      <c r="V918" s="483">
        <f t="shared" ref="V918:AO918" si="655">SUM(V919:V931)</f>
        <v>0</v>
      </c>
      <c r="W918" s="483">
        <f t="shared" si="655"/>
        <v>0</v>
      </c>
      <c r="X918" s="483">
        <f t="shared" si="655"/>
        <v>0</v>
      </c>
      <c r="Y918" s="483">
        <f t="shared" si="655"/>
        <v>0</v>
      </c>
      <c r="Z918" s="483">
        <f t="shared" si="655"/>
        <v>0</v>
      </c>
      <c r="AA918" s="483">
        <f t="shared" si="655"/>
        <v>0</v>
      </c>
      <c r="AB918" s="483">
        <f t="shared" si="655"/>
        <v>0</v>
      </c>
      <c r="AC918" s="483">
        <f t="shared" si="655"/>
        <v>0</v>
      </c>
      <c r="AD918" s="483">
        <f t="shared" si="655"/>
        <v>0</v>
      </c>
      <c r="AE918" s="483">
        <f t="shared" si="655"/>
        <v>0</v>
      </c>
      <c r="AF918" s="483">
        <f t="shared" si="655"/>
        <v>0</v>
      </c>
      <c r="AG918" s="483">
        <f t="shared" si="619"/>
        <v>0</v>
      </c>
      <c r="AH918" s="483">
        <f t="shared" si="655"/>
        <v>0</v>
      </c>
      <c r="AI918" s="483">
        <f t="shared" si="655"/>
        <v>0</v>
      </c>
      <c r="AJ918" s="483">
        <f t="shared" si="620"/>
        <v>0</v>
      </c>
      <c r="AK918" s="483">
        <f t="shared" si="655"/>
        <v>0</v>
      </c>
      <c r="AL918" s="483">
        <f t="shared" si="655"/>
        <v>0</v>
      </c>
      <c r="AM918" s="483">
        <f t="shared" si="621"/>
        <v>0</v>
      </c>
      <c r="AN918" s="483">
        <f t="shared" si="655"/>
        <v>0</v>
      </c>
      <c r="AO918" s="483">
        <f t="shared" si="655"/>
        <v>0</v>
      </c>
      <c r="AP918" s="483">
        <f t="shared" si="638"/>
        <v>0</v>
      </c>
      <c r="AQ918" s="483">
        <f t="shared" si="640"/>
        <v>0</v>
      </c>
      <c r="AR918" s="483">
        <f t="shared" si="640"/>
        <v>0</v>
      </c>
      <c r="AS918" s="483">
        <f t="shared" si="623"/>
        <v>0</v>
      </c>
      <c r="AT918" s="483"/>
      <c r="AU918" s="483"/>
      <c r="AV918" s="483"/>
      <c r="AW918" s="483"/>
      <c r="AX918" s="483"/>
      <c r="AY918" s="483"/>
      <c r="AZ918" s="483"/>
      <c r="BA918" s="483"/>
    </row>
    <row r="919" spans="1:53" ht="24.75" hidden="1">
      <c r="A919" s="271"/>
      <c r="B919" s="78" t="str">
        <f t="shared" si="605"/>
        <v>3714500053005311</v>
      </c>
      <c r="C919" s="406">
        <v>2023</v>
      </c>
      <c r="D919" s="406">
        <v>20</v>
      </c>
      <c r="E919" s="406">
        <v>3</v>
      </c>
      <c r="F919" s="406">
        <v>7</v>
      </c>
      <c r="G919" s="406">
        <v>14</v>
      </c>
      <c r="H919" s="445">
        <v>5000</v>
      </c>
      <c r="I919" s="445">
        <v>5300</v>
      </c>
      <c r="J919" s="445">
        <v>531</v>
      </c>
      <c r="K919" s="407">
        <v>1</v>
      </c>
      <c r="L919" s="407"/>
      <c r="M919" s="408" t="s">
        <v>611</v>
      </c>
      <c r="N919" s="409">
        <f>IFERROR(VLOOKUP($B919,[5]OAX!$B$51:$S$1085,13,0),0)</f>
        <v>0</v>
      </c>
      <c r="O919" s="409">
        <f>IFERROR(VLOOKUP($B919,[5]OAX!$B$51:$S$1085,14,0),0)</f>
        <v>0</v>
      </c>
      <c r="P919" s="409">
        <f t="shared" si="647"/>
        <v>0</v>
      </c>
      <c r="Q919" s="430" t="s">
        <v>59</v>
      </c>
      <c r="R919" s="411">
        <f>IFERROR(VLOOKUP($B919,[5]OAX!$B$51:$S$1085,17,0),0)</f>
        <v>0</v>
      </c>
      <c r="S919" s="411">
        <f>IFERROR(VLOOKUP($B919,[5]OAX!$B$51:$S$1085,18,0),0)</f>
        <v>0</v>
      </c>
      <c r="T919" s="409">
        <v>0</v>
      </c>
      <c r="U919" s="409">
        <v>0</v>
      </c>
      <c r="V919" s="409">
        <v>0</v>
      </c>
      <c r="W919" s="409">
        <v>0</v>
      </c>
      <c r="X919" s="409">
        <v>0</v>
      </c>
      <c r="Y919" s="409">
        <v>0</v>
      </c>
      <c r="Z919" s="409">
        <v>0</v>
      </c>
      <c r="AA919" s="409">
        <v>0</v>
      </c>
      <c r="AB919" s="409">
        <f t="shared" ref="AB919:AC934" si="656">N919+T919-X919</f>
        <v>0</v>
      </c>
      <c r="AC919" s="409">
        <f t="shared" si="656"/>
        <v>0</v>
      </c>
      <c r="AD919" s="409">
        <f t="shared" si="618"/>
        <v>0</v>
      </c>
      <c r="AE919" s="409">
        <v>0</v>
      </c>
      <c r="AF919" s="409">
        <v>0</v>
      </c>
      <c r="AG919" s="409">
        <f t="shared" si="619"/>
        <v>0</v>
      </c>
      <c r="AH919" s="409">
        <v>0</v>
      </c>
      <c r="AI919" s="409">
        <v>0</v>
      </c>
      <c r="AJ919" s="409">
        <f t="shared" si="620"/>
        <v>0</v>
      </c>
      <c r="AK919" s="409">
        <v>0</v>
      </c>
      <c r="AL919" s="409">
        <v>0</v>
      </c>
      <c r="AM919" s="409">
        <f t="shared" si="621"/>
        <v>0</v>
      </c>
      <c r="AN919" s="409">
        <v>0</v>
      </c>
      <c r="AO919" s="409">
        <v>0</v>
      </c>
      <c r="AP919" s="409">
        <f t="shared" si="638"/>
        <v>0</v>
      </c>
      <c r="AQ919" s="409">
        <f t="shared" si="640"/>
        <v>0</v>
      </c>
      <c r="AR919" s="409">
        <f t="shared" si="640"/>
        <v>0</v>
      </c>
      <c r="AS919" s="409">
        <f t="shared" si="623"/>
        <v>0</v>
      </c>
      <c r="AT919" s="409">
        <f t="shared" si="642"/>
        <v>0</v>
      </c>
      <c r="AU919" s="409">
        <f t="shared" si="642"/>
        <v>0</v>
      </c>
      <c r="AV919" s="409">
        <v>0</v>
      </c>
      <c r="AW919" s="409">
        <v>0</v>
      </c>
      <c r="AX919" s="409">
        <v>0</v>
      </c>
      <c r="AY919" s="409">
        <v>0</v>
      </c>
      <c r="AZ919" s="409">
        <f t="shared" si="636"/>
        <v>0</v>
      </c>
      <c r="BA919" s="409">
        <f t="shared" si="636"/>
        <v>0</v>
      </c>
    </row>
    <row r="920" spans="1:53" ht="24.75" hidden="1">
      <c r="A920" s="271"/>
      <c r="B920" s="78" t="str">
        <f t="shared" si="605"/>
        <v>3714500053005312</v>
      </c>
      <c r="C920" s="406">
        <v>2023</v>
      </c>
      <c r="D920" s="406">
        <v>20</v>
      </c>
      <c r="E920" s="406">
        <v>3</v>
      </c>
      <c r="F920" s="406">
        <v>7</v>
      </c>
      <c r="G920" s="406">
        <v>14</v>
      </c>
      <c r="H920" s="445">
        <v>5000</v>
      </c>
      <c r="I920" s="445">
        <v>5300</v>
      </c>
      <c r="J920" s="445">
        <v>531</v>
      </c>
      <c r="K920" s="407">
        <v>2</v>
      </c>
      <c r="L920" s="407"/>
      <c r="M920" s="408" t="s">
        <v>613</v>
      </c>
      <c r="N920" s="409">
        <f>IFERROR(VLOOKUP($B920,[5]OAX!$B$51:$S$1085,13,0),0)</f>
        <v>0</v>
      </c>
      <c r="O920" s="409">
        <f>IFERROR(VLOOKUP($B920,[5]OAX!$B$51:$S$1085,14,0),0)</f>
        <v>0</v>
      </c>
      <c r="P920" s="409">
        <f t="shared" si="647"/>
        <v>0</v>
      </c>
      <c r="Q920" s="430" t="s">
        <v>59</v>
      </c>
      <c r="R920" s="411">
        <f>IFERROR(VLOOKUP($B920,[5]OAX!$B$51:$S$1085,17,0),0)</f>
        <v>0</v>
      </c>
      <c r="S920" s="411">
        <f>IFERROR(VLOOKUP($B920,[5]OAX!$B$51:$S$1085,18,0),0)</f>
        <v>0</v>
      </c>
      <c r="T920" s="409">
        <v>0</v>
      </c>
      <c r="U920" s="409">
        <v>0</v>
      </c>
      <c r="V920" s="409">
        <v>0</v>
      </c>
      <c r="W920" s="409">
        <v>0</v>
      </c>
      <c r="X920" s="409">
        <v>0</v>
      </c>
      <c r="Y920" s="409">
        <v>0</v>
      </c>
      <c r="Z920" s="409">
        <v>0</v>
      </c>
      <c r="AA920" s="409">
        <v>0</v>
      </c>
      <c r="AB920" s="409">
        <f t="shared" si="656"/>
        <v>0</v>
      </c>
      <c r="AC920" s="409">
        <f t="shared" si="656"/>
        <v>0</v>
      </c>
      <c r="AD920" s="409">
        <f t="shared" si="618"/>
        <v>0</v>
      </c>
      <c r="AE920" s="409">
        <v>0</v>
      </c>
      <c r="AF920" s="409">
        <v>0</v>
      </c>
      <c r="AG920" s="409">
        <f t="shared" si="619"/>
        <v>0</v>
      </c>
      <c r="AH920" s="409">
        <v>0</v>
      </c>
      <c r="AI920" s="409">
        <v>0</v>
      </c>
      <c r="AJ920" s="409">
        <f t="shared" si="620"/>
        <v>0</v>
      </c>
      <c r="AK920" s="409">
        <v>0</v>
      </c>
      <c r="AL920" s="409">
        <v>0</v>
      </c>
      <c r="AM920" s="409">
        <f t="shared" si="621"/>
        <v>0</v>
      </c>
      <c r="AN920" s="409">
        <v>0</v>
      </c>
      <c r="AO920" s="409">
        <v>0</v>
      </c>
      <c r="AP920" s="409">
        <f t="shared" si="638"/>
        <v>0</v>
      </c>
      <c r="AQ920" s="409">
        <f t="shared" si="640"/>
        <v>0</v>
      </c>
      <c r="AR920" s="409">
        <f t="shared" si="640"/>
        <v>0</v>
      </c>
      <c r="AS920" s="409">
        <f t="shared" si="623"/>
        <v>0</v>
      </c>
      <c r="AT920" s="409">
        <f t="shared" si="642"/>
        <v>0</v>
      </c>
      <c r="AU920" s="409">
        <f t="shared" si="642"/>
        <v>0</v>
      </c>
      <c r="AV920" s="409">
        <v>0</v>
      </c>
      <c r="AW920" s="409">
        <v>0</v>
      </c>
      <c r="AX920" s="409">
        <v>0</v>
      </c>
      <c r="AY920" s="409">
        <v>0</v>
      </c>
      <c r="AZ920" s="409">
        <f t="shared" si="636"/>
        <v>0</v>
      </c>
      <c r="BA920" s="409">
        <f t="shared" si="636"/>
        <v>0</v>
      </c>
    </row>
    <row r="921" spans="1:53" ht="24.75" hidden="1">
      <c r="A921" s="271"/>
      <c r="B921" s="78" t="str">
        <f t="shared" si="605"/>
        <v>3714500053005313</v>
      </c>
      <c r="C921" s="406">
        <v>2023</v>
      </c>
      <c r="D921" s="406">
        <v>20</v>
      </c>
      <c r="E921" s="406">
        <v>3</v>
      </c>
      <c r="F921" s="406">
        <v>7</v>
      </c>
      <c r="G921" s="406">
        <v>14</v>
      </c>
      <c r="H921" s="445">
        <v>5000</v>
      </c>
      <c r="I921" s="445">
        <v>5300</v>
      </c>
      <c r="J921" s="445">
        <v>531</v>
      </c>
      <c r="K921" s="407">
        <v>3</v>
      </c>
      <c r="L921" s="407"/>
      <c r="M921" s="408" t="s">
        <v>615</v>
      </c>
      <c r="N921" s="409">
        <f>IFERROR(VLOOKUP($B921,[5]OAX!$B$51:$S$1085,13,0),0)</f>
        <v>0</v>
      </c>
      <c r="O921" s="409">
        <f>IFERROR(VLOOKUP($B921,[5]OAX!$B$51:$S$1085,14,0),0)</f>
        <v>0</v>
      </c>
      <c r="P921" s="409">
        <f t="shared" si="647"/>
        <v>0</v>
      </c>
      <c r="Q921" s="430" t="s">
        <v>59</v>
      </c>
      <c r="R921" s="411">
        <f>IFERROR(VLOOKUP($B921,[5]OAX!$B$51:$S$1085,17,0),0)</f>
        <v>0</v>
      </c>
      <c r="S921" s="411">
        <f>IFERROR(VLOOKUP($B921,[5]OAX!$B$51:$S$1085,18,0),0)</f>
        <v>0</v>
      </c>
      <c r="T921" s="409">
        <v>0</v>
      </c>
      <c r="U921" s="409">
        <v>0</v>
      </c>
      <c r="V921" s="409">
        <v>0</v>
      </c>
      <c r="W921" s="409">
        <v>0</v>
      </c>
      <c r="X921" s="409">
        <v>0</v>
      </c>
      <c r="Y921" s="409">
        <v>0</v>
      </c>
      <c r="Z921" s="409">
        <v>0</v>
      </c>
      <c r="AA921" s="409">
        <v>0</v>
      </c>
      <c r="AB921" s="409">
        <f t="shared" si="656"/>
        <v>0</v>
      </c>
      <c r="AC921" s="409">
        <f t="shared" si="656"/>
        <v>0</v>
      </c>
      <c r="AD921" s="409">
        <f t="shared" si="618"/>
        <v>0</v>
      </c>
      <c r="AE921" s="409">
        <v>0</v>
      </c>
      <c r="AF921" s="409">
        <v>0</v>
      </c>
      <c r="AG921" s="409">
        <f t="shared" si="619"/>
        <v>0</v>
      </c>
      <c r="AH921" s="409">
        <v>0</v>
      </c>
      <c r="AI921" s="409">
        <v>0</v>
      </c>
      <c r="AJ921" s="409">
        <f t="shared" si="620"/>
        <v>0</v>
      </c>
      <c r="AK921" s="409">
        <v>0</v>
      </c>
      <c r="AL921" s="409">
        <v>0</v>
      </c>
      <c r="AM921" s="409">
        <f t="shared" si="621"/>
        <v>0</v>
      </c>
      <c r="AN921" s="409">
        <v>0</v>
      </c>
      <c r="AO921" s="409">
        <v>0</v>
      </c>
      <c r="AP921" s="409">
        <f t="shared" si="638"/>
        <v>0</v>
      </c>
      <c r="AQ921" s="409">
        <f t="shared" si="640"/>
        <v>0</v>
      </c>
      <c r="AR921" s="409">
        <f t="shared" si="640"/>
        <v>0</v>
      </c>
      <c r="AS921" s="409">
        <f t="shared" si="623"/>
        <v>0</v>
      </c>
      <c r="AT921" s="409">
        <f t="shared" si="642"/>
        <v>0</v>
      </c>
      <c r="AU921" s="409">
        <f t="shared" si="642"/>
        <v>0</v>
      </c>
      <c r="AV921" s="409">
        <v>0</v>
      </c>
      <c r="AW921" s="409">
        <v>0</v>
      </c>
      <c r="AX921" s="409">
        <v>0</v>
      </c>
      <c r="AY921" s="409">
        <v>0</v>
      </c>
      <c r="AZ921" s="409">
        <f t="shared" si="636"/>
        <v>0</v>
      </c>
      <c r="BA921" s="409">
        <f t="shared" si="636"/>
        <v>0</v>
      </c>
    </row>
    <row r="922" spans="1:53" ht="24.75" hidden="1">
      <c r="A922" s="271"/>
      <c r="B922" s="78" t="str">
        <f t="shared" si="605"/>
        <v>3714500053005314</v>
      </c>
      <c r="C922" s="406">
        <v>2023</v>
      </c>
      <c r="D922" s="406">
        <v>20</v>
      </c>
      <c r="E922" s="406">
        <v>3</v>
      </c>
      <c r="F922" s="406">
        <v>7</v>
      </c>
      <c r="G922" s="406">
        <v>14</v>
      </c>
      <c r="H922" s="445">
        <v>5000</v>
      </c>
      <c r="I922" s="445">
        <v>5300</v>
      </c>
      <c r="J922" s="445">
        <v>531</v>
      </c>
      <c r="K922" s="407">
        <v>4</v>
      </c>
      <c r="L922" s="407"/>
      <c r="M922" s="408" t="s">
        <v>618</v>
      </c>
      <c r="N922" s="409">
        <f>IFERROR(VLOOKUP($B922,[5]OAX!$B$51:$S$1085,13,0),0)</f>
        <v>0</v>
      </c>
      <c r="O922" s="409">
        <f>IFERROR(VLOOKUP($B922,[5]OAX!$B$51:$S$1085,14,0),0)</f>
        <v>0</v>
      </c>
      <c r="P922" s="409">
        <f t="shared" si="647"/>
        <v>0</v>
      </c>
      <c r="Q922" s="430" t="s">
        <v>59</v>
      </c>
      <c r="R922" s="411">
        <f>IFERROR(VLOOKUP($B922,[5]OAX!$B$51:$S$1085,17,0),0)</f>
        <v>0</v>
      </c>
      <c r="S922" s="411">
        <f>IFERROR(VLOOKUP($B922,[5]OAX!$B$51:$S$1085,18,0),0)</f>
        <v>0</v>
      </c>
      <c r="T922" s="409">
        <v>0</v>
      </c>
      <c r="U922" s="409">
        <v>0</v>
      </c>
      <c r="V922" s="409">
        <v>0</v>
      </c>
      <c r="W922" s="409">
        <v>0</v>
      </c>
      <c r="X922" s="409">
        <v>0</v>
      </c>
      <c r="Y922" s="409">
        <v>0</v>
      </c>
      <c r="Z922" s="409">
        <v>0</v>
      </c>
      <c r="AA922" s="409">
        <v>0</v>
      </c>
      <c r="AB922" s="409">
        <f t="shared" si="656"/>
        <v>0</v>
      </c>
      <c r="AC922" s="409">
        <f t="shared" si="656"/>
        <v>0</v>
      </c>
      <c r="AD922" s="409">
        <f t="shared" si="618"/>
        <v>0</v>
      </c>
      <c r="AE922" s="409">
        <v>0</v>
      </c>
      <c r="AF922" s="409">
        <v>0</v>
      </c>
      <c r="AG922" s="409">
        <f t="shared" si="619"/>
        <v>0</v>
      </c>
      <c r="AH922" s="409">
        <v>0</v>
      </c>
      <c r="AI922" s="409">
        <v>0</v>
      </c>
      <c r="AJ922" s="409">
        <f t="shared" si="620"/>
        <v>0</v>
      </c>
      <c r="AK922" s="409">
        <v>0</v>
      </c>
      <c r="AL922" s="409">
        <v>0</v>
      </c>
      <c r="AM922" s="409">
        <f t="shared" si="621"/>
        <v>0</v>
      </c>
      <c r="AN922" s="409">
        <v>0</v>
      </c>
      <c r="AO922" s="409">
        <v>0</v>
      </c>
      <c r="AP922" s="409">
        <f t="shared" si="638"/>
        <v>0</v>
      </c>
      <c r="AQ922" s="409">
        <f t="shared" si="640"/>
        <v>0</v>
      </c>
      <c r="AR922" s="409">
        <f t="shared" si="640"/>
        <v>0</v>
      </c>
      <c r="AS922" s="409">
        <f t="shared" si="623"/>
        <v>0</v>
      </c>
      <c r="AT922" s="409">
        <f t="shared" si="642"/>
        <v>0</v>
      </c>
      <c r="AU922" s="409">
        <f t="shared" si="642"/>
        <v>0</v>
      </c>
      <c r="AV922" s="409">
        <v>0</v>
      </c>
      <c r="AW922" s="409">
        <v>0</v>
      </c>
      <c r="AX922" s="409">
        <v>0</v>
      </c>
      <c r="AY922" s="409">
        <v>0</v>
      </c>
      <c r="AZ922" s="409">
        <f t="shared" si="636"/>
        <v>0</v>
      </c>
      <c r="BA922" s="409">
        <f t="shared" si="636"/>
        <v>0</v>
      </c>
    </row>
    <row r="923" spans="1:53" ht="24.75" hidden="1">
      <c r="A923" s="271"/>
      <c r="B923" s="78" t="str">
        <f t="shared" si="605"/>
        <v>3714500053005315</v>
      </c>
      <c r="C923" s="406">
        <v>2023</v>
      </c>
      <c r="D923" s="406">
        <v>20</v>
      </c>
      <c r="E923" s="406">
        <v>3</v>
      </c>
      <c r="F923" s="406">
        <v>7</v>
      </c>
      <c r="G923" s="406">
        <v>14</v>
      </c>
      <c r="H923" s="445">
        <v>5000</v>
      </c>
      <c r="I923" s="445">
        <v>5300</v>
      </c>
      <c r="J923" s="445">
        <v>531</v>
      </c>
      <c r="K923" s="407">
        <v>5</v>
      </c>
      <c r="L923" s="407"/>
      <c r="M923" s="408" t="s">
        <v>619</v>
      </c>
      <c r="N923" s="409">
        <f>IFERROR(VLOOKUP($B923,[5]OAX!$B$51:$S$1085,13,0),0)</f>
        <v>0</v>
      </c>
      <c r="O923" s="409">
        <f>IFERROR(VLOOKUP($B923,[5]OAX!$B$51:$S$1085,14,0),0)</f>
        <v>0</v>
      </c>
      <c r="P923" s="409">
        <f t="shared" si="647"/>
        <v>0</v>
      </c>
      <c r="Q923" s="430" t="s">
        <v>59</v>
      </c>
      <c r="R923" s="411">
        <f>IFERROR(VLOOKUP($B923,[5]OAX!$B$51:$S$1085,17,0),0)</f>
        <v>0</v>
      </c>
      <c r="S923" s="411">
        <f>IFERROR(VLOOKUP($B923,[5]OAX!$B$51:$S$1085,18,0),0)</f>
        <v>0</v>
      </c>
      <c r="T923" s="409">
        <v>0</v>
      </c>
      <c r="U923" s="409">
        <v>0</v>
      </c>
      <c r="V923" s="409">
        <v>0</v>
      </c>
      <c r="W923" s="409">
        <v>0</v>
      </c>
      <c r="X923" s="409">
        <v>0</v>
      </c>
      <c r="Y923" s="409">
        <v>0</v>
      </c>
      <c r="Z923" s="409">
        <v>0</v>
      </c>
      <c r="AA923" s="409">
        <v>0</v>
      </c>
      <c r="AB923" s="409">
        <f t="shared" si="656"/>
        <v>0</v>
      </c>
      <c r="AC923" s="409">
        <f t="shared" si="656"/>
        <v>0</v>
      </c>
      <c r="AD923" s="409">
        <f t="shared" si="618"/>
        <v>0</v>
      </c>
      <c r="AE923" s="409">
        <v>0</v>
      </c>
      <c r="AF923" s="409">
        <v>0</v>
      </c>
      <c r="AG923" s="409">
        <f t="shared" si="619"/>
        <v>0</v>
      </c>
      <c r="AH923" s="409">
        <v>0</v>
      </c>
      <c r="AI923" s="409">
        <v>0</v>
      </c>
      <c r="AJ923" s="409">
        <f t="shared" si="620"/>
        <v>0</v>
      </c>
      <c r="AK923" s="409">
        <v>0</v>
      </c>
      <c r="AL923" s="409">
        <v>0</v>
      </c>
      <c r="AM923" s="409">
        <f t="shared" si="621"/>
        <v>0</v>
      </c>
      <c r="AN923" s="409">
        <v>0</v>
      </c>
      <c r="AO923" s="409">
        <v>0</v>
      </c>
      <c r="AP923" s="409">
        <f t="shared" si="638"/>
        <v>0</v>
      </c>
      <c r="AQ923" s="409">
        <f t="shared" si="640"/>
        <v>0</v>
      </c>
      <c r="AR923" s="409">
        <f t="shared" si="640"/>
        <v>0</v>
      </c>
      <c r="AS923" s="409">
        <f t="shared" si="623"/>
        <v>0</v>
      </c>
      <c r="AT923" s="409">
        <f t="shared" si="642"/>
        <v>0</v>
      </c>
      <c r="AU923" s="409">
        <f t="shared" si="642"/>
        <v>0</v>
      </c>
      <c r="AV923" s="409">
        <v>0</v>
      </c>
      <c r="AW923" s="409">
        <v>0</v>
      </c>
      <c r="AX923" s="409">
        <v>0</v>
      </c>
      <c r="AY923" s="409">
        <v>0</v>
      </c>
      <c r="AZ923" s="409">
        <f t="shared" si="636"/>
        <v>0</v>
      </c>
      <c r="BA923" s="409">
        <f t="shared" si="636"/>
        <v>0</v>
      </c>
    </row>
    <row r="924" spans="1:53" ht="24.75" hidden="1">
      <c r="A924" s="271"/>
      <c r="B924" s="78" t="str">
        <f t="shared" ref="B924:B987" si="657">+CONCATENATE(E924,F924,G924,H924,I924,J924,K924,L924)</f>
        <v>3714500053005316</v>
      </c>
      <c r="C924" s="406">
        <v>2023</v>
      </c>
      <c r="D924" s="406">
        <v>20</v>
      </c>
      <c r="E924" s="406">
        <v>3</v>
      </c>
      <c r="F924" s="406">
        <v>7</v>
      </c>
      <c r="G924" s="406">
        <v>14</v>
      </c>
      <c r="H924" s="445">
        <v>5000</v>
      </c>
      <c r="I924" s="445">
        <v>5300</v>
      </c>
      <c r="J924" s="445">
        <v>531</v>
      </c>
      <c r="K924" s="407">
        <v>6</v>
      </c>
      <c r="L924" s="407"/>
      <c r="M924" s="408" t="s">
        <v>563</v>
      </c>
      <c r="N924" s="409">
        <f>IFERROR(VLOOKUP($B924,[5]OAX!$B$51:$S$1085,13,0),0)</f>
        <v>0</v>
      </c>
      <c r="O924" s="409">
        <f>IFERROR(VLOOKUP($B924,[5]OAX!$B$51:$S$1085,14,0),0)</f>
        <v>0</v>
      </c>
      <c r="P924" s="409">
        <f t="shared" si="647"/>
        <v>0</v>
      </c>
      <c r="Q924" s="430" t="s">
        <v>59</v>
      </c>
      <c r="R924" s="411">
        <f>IFERROR(VLOOKUP($B924,[5]OAX!$B$51:$S$1085,17,0),0)</f>
        <v>0</v>
      </c>
      <c r="S924" s="411">
        <f>IFERROR(VLOOKUP($B924,[5]OAX!$B$51:$S$1085,18,0),0)</f>
        <v>0</v>
      </c>
      <c r="T924" s="409">
        <v>0</v>
      </c>
      <c r="U924" s="409">
        <v>0</v>
      </c>
      <c r="V924" s="409">
        <v>0</v>
      </c>
      <c r="W924" s="409">
        <v>0</v>
      </c>
      <c r="X924" s="409">
        <v>0</v>
      </c>
      <c r="Y924" s="409">
        <v>0</v>
      </c>
      <c r="Z924" s="409">
        <v>0</v>
      </c>
      <c r="AA924" s="409">
        <v>0</v>
      </c>
      <c r="AB924" s="409">
        <f t="shared" si="656"/>
        <v>0</v>
      </c>
      <c r="AC924" s="409">
        <f t="shared" si="656"/>
        <v>0</v>
      </c>
      <c r="AD924" s="409">
        <f t="shared" si="618"/>
        <v>0</v>
      </c>
      <c r="AE924" s="409">
        <v>0</v>
      </c>
      <c r="AF924" s="409">
        <v>0</v>
      </c>
      <c r="AG924" s="409">
        <f t="shared" si="619"/>
        <v>0</v>
      </c>
      <c r="AH924" s="409">
        <v>0</v>
      </c>
      <c r="AI924" s="409">
        <v>0</v>
      </c>
      <c r="AJ924" s="409">
        <f t="shared" si="620"/>
        <v>0</v>
      </c>
      <c r="AK924" s="409">
        <v>0</v>
      </c>
      <c r="AL924" s="409">
        <v>0</v>
      </c>
      <c r="AM924" s="409">
        <f t="shared" si="621"/>
        <v>0</v>
      </c>
      <c r="AN924" s="409">
        <v>0</v>
      </c>
      <c r="AO924" s="409">
        <v>0</v>
      </c>
      <c r="AP924" s="409">
        <f t="shared" si="638"/>
        <v>0</v>
      </c>
      <c r="AQ924" s="409">
        <f t="shared" si="640"/>
        <v>0</v>
      </c>
      <c r="AR924" s="409">
        <f t="shared" si="640"/>
        <v>0</v>
      </c>
      <c r="AS924" s="409">
        <f t="shared" si="623"/>
        <v>0</v>
      </c>
      <c r="AT924" s="409">
        <f t="shared" si="642"/>
        <v>0</v>
      </c>
      <c r="AU924" s="409">
        <f t="shared" si="642"/>
        <v>0</v>
      </c>
      <c r="AV924" s="409">
        <v>0</v>
      </c>
      <c r="AW924" s="409">
        <v>0</v>
      </c>
      <c r="AX924" s="409">
        <v>0</v>
      </c>
      <c r="AY924" s="409">
        <v>0</v>
      </c>
      <c r="AZ924" s="409">
        <f t="shared" si="636"/>
        <v>0</v>
      </c>
      <c r="BA924" s="409">
        <f t="shared" si="636"/>
        <v>0</v>
      </c>
    </row>
    <row r="925" spans="1:53" ht="24.75" hidden="1">
      <c r="A925" s="271"/>
      <c r="B925" s="78" t="str">
        <f t="shared" si="657"/>
        <v>3714500053005317</v>
      </c>
      <c r="C925" s="406">
        <v>2023</v>
      </c>
      <c r="D925" s="406">
        <v>20</v>
      </c>
      <c r="E925" s="406">
        <v>3</v>
      </c>
      <c r="F925" s="406">
        <v>7</v>
      </c>
      <c r="G925" s="406">
        <v>14</v>
      </c>
      <c r="H925" s="445">
        <v>5000</v>
      </c>
      <c r="I925" s="445">
        <v>5300</v>
      </c>
      <c r="J925" s="445">
        <v>531</v>
      </c>
      <c r="K925" s="407">
        <v>7</v>
      </c>
      <c r="L925" s="407"/>
      <c r="M925" s="408" t="s">
        <v>621</v>
      </c>
      <c r="N925" s="409">
        <f>IFERROR(VLOOKUP($B925,[5]OAX!$B$51:$S$1085,13,0),0)</f>
        <v>0</v>
      </c>
      <c r="O925" s="409">
        <f>IFERROR(VLOOKUP($B925,[5]OAX!$B$51:$S$1085,14,0),0)</f>
        <v>0</v>
      </c>
      <c r="P925" s="409">
        <f t="shared" si="647"/>
        <v>0</v>
      </c>
      <c r="Q925" s="430" t="s">
        <v>59</v>
      </c>
      <c r="R925" s="411">
        <f>IFERROR(VLOOKUP($B925,[5]OAX!$B$51:$S$1085,17,0),0)</f>
        <v>0</v>
      </c>
      <c r="S925" s="411">
        <f>IFERROR(VLOOKUP($B925,[5]OAX!$B$51:$S$1085,18,0),0)</f>
        <v>0</v>
      </c>
      <c r="T925" s="409">
        <v>0</v>
      </c>
      <c r="U925" s="409">
        <v>0</v>
      </c>
      <c r="V925" s="409">
        <v>0</v>
      </c>
      <c r="W925" s="409">
        <v>0</v>
      </c>
      <c r="X925" s="409">
        <v>0</v>
      </c>
      <c r="Y925" s="409">
        <v>0</v>
      </c>
      <c r="Z925" s="409">
        <v>0</v>
      </c>
      <c r="AA925" s="409">
        <v>0</v>
      </c>
      <c r="AB925" s="409">
        <f t="shared" si="656"/>
        <v>0</v>
      </c>
      <c r="AC925" s="409">
        <f t="shared" si="656"/>
        <v>0</v>
      </c>
      <c r="AD925" s="409">
        <f t="shared" si="618"/>
        <v>0</v>
      </c>
      <c r="AE925" s="409">
        <v>0</v>
      </c>
      <c r="AF925" s="409">
        <v>0</v>
      </c>
      <c r="AG925" s="409">
        <f t="shared" si="619"/>
        <v>0</v>
      </c>
      <c r="AH925" s="409">
        <v>0</v>
      </c>
      <c r="AI925" s="409">
        <v>0</v>
      </c>
      <c r="AJ925" s="409">
        <f t="shared" si="620"/>
        <v>0</v>
      </c>
      <c r="AK925" s="409">
        <v>0</v>
      </c>
      <c r="AL925" s="409">
        <v>0</v>
      </c>
      <c r="AM925" s="409">
        <f t="shared" si="621"/>
        <v>0</v>
      </c>
      <c r="AN925" s="409">
        <v>0</v>
      </c>
      <c r="AO925" s="409">
        <v>0</v>
      </c>
      <c r="AP925" s="409">
        <f t="shared" si="638"/>
        <v>0</v>
      </c>
      <c r="AQ925" s="409">
        <f t="shared" si="640"/>
        <v>0</v>
      </c>
      <c r="AR925" s="409">
        <f t="shared" si="640"/>
        <v>0</v>
      </c>
      <c r="AS925" s="409">
        <f t="shared" si="623"/>
        <v>0</v>
      </c>
      <c r="AT925" s="409">
        <f t="shared" si="642"/>
        <v>0</v>
      </c>
      <c r="AU925" s="409">
        <f t="shared" si="642"/>
        <v>0</v>
      </c>
      <c r="AV925" s="409">
        <v>0</v>
      </c>
      <c r="AW925" s="409">
        <v>0</v>
      </c>
      <c r="AX925" s="409">
        <v>0</v>
      </c>
      <c r="AY925" s="409">
        <v>0</v>
      </c>
      <c r="AZ925" s="409">
        <f t="shared" si="636"/>
        <v>0</v>
      </c>
      <c r="BA925" s="409">
        <f t="shared" si="636"/>
        <v>0</v>
      </c>
    </row>
    <row r="926" spans="1:53" ht="24.75" hidden="1">
      <c r="A926" s="271"/>
      <c r="B926" s="78" t="str">
        <f t="shared" si="657"/>
        <v>3714500053005318</v>
      </c>
      <c r="C926" s="406">
        <v>2023</v>
      </c>
      <c r="D926" s="406">
        <v>20</v>
      </c>
      <c r="E926" s="406">
        <v>3</v>
      </c>
      <c r="F926" s="406">
        <v>7</v>
      </c>
      <c r="G926" s="406">
        <v>14</v>
      </c>
      <c r="H926" s="445">
        <v>5000</v>
      </c>
      <c r="I926" s="445">
        <v>5300</v>
      </c>
      <c r="J926" s="445">
        <v>531</v>
      </c>
      <c r="K926" s="407">
        <v>8</v>
      </c>
      <c r="L926" s="407"/>
      <c r="M926" s="408" t="s">
        <v>622</v>
      </c>
      <c r="N926" s="409">
        <f>IFERROR(VLOOKUP($B926,[5]OAX!$B$51:$S$1085,13,0),0)</f>
        <v>0</v>
      </c>
      <c r="O926" s="409">
        <f>IFERROR(VLOOKUP($B926,[5]OAX!$B$51:$S$1085,14,0),0)</f>
        <v>0</v>
      </c>
      <c r="P926" s="409">
        <f t="shared" si="647"/>
        <v>0</v>
      </c>
      <c r="Q926" s="430" t="s">
        <v>59</v>
      </c>
      <c r="R926" s="411">
        <f>IFERROR(VLOOKUP($B926,[5]OAX!$B$51:$S$1085,17,0),0)</f>
        <v>0</v>
      </c>
      <c r="S926" s="411">
        <f>IFERROR(VLOOKUP($B926,[5]OAX!$B$51:$S$1085,18,0),0)</f>
        <v>0</v>
      </c>
      <c r="T926" s="409">
        <v>0</v>
      </c>
      <c r="U926" s="409">
        <v>0</v>
      </c>
      <c r="V926" s="409">
        <v>0</v>
      </c>
      <c r="W926" s="409">
        <v>0</v>
      </c>
      <c r="X926" s="409">
        <v>0</v>
      </c>
      <c r="Y926" s="409">
        <v>0</v>
      </c>
      <c r="Z926" s="409">
        <v>0</v>
      </c>
      <c r="AA926" s="409">
        <v>0</v>
      </c>
      <c r="AB926" s="409">
        <f t="shared" si="656"/>
        <v>0</v>
      </c>
      <c r="AC926" s="409">
        <f t="shared" si="656"/>
        <v>0</v>
      </c>
      <c r="AD926" s="409">
        <f t="shared" si="618"/>
        <v>0</v>
      </c>
      <c r="AE926" s="409">
        <v>0</v>
      </c>
      <c r="AF926" s="409">
        <v>0</v>
      </c>
      <c r="AG926" s="409">
        <f t="shared" si="619"/>
        <v>0</v>
      </c>
      <c r="AH926" s="409">
        <v>0</v>
      </c>
      <c r="AI926" s="409">
        <v>0</v>
      </c>
      <c r="AJ926" s="409">
        <f t="shared" si="620"/>
        <v>0</v>
      </c>
      <c r="AK926" s="409">
        <v>0</v>
      </c>
      <c r="AL926" s="409">
        <v>0</v>
      </c>
      <c r="AM926" s="409">
        <f t="shared" si="621"/>
        <v>0</v>
      </c>
      <c r="AN926" s="409">
        <v>0</v>
      </c>
      <c r="AO926" s="409">
        <v>0</v>
      </c>
      <c r="AP926" s="409">
        <f t="shared" si="638"/>
        <v>0</v>
      </c>
      <c r="AQ926" s="409">
        <f t="shared" si="640"/>
        <v>0</v>
      </c>
      <c r="AR926" s="409">
        <f t="shared" si="640"/>
        <v>0</v>
      </c>
      <c r="AS926" s="409">
        <f t="shared" si="623"/>
        <v>0</v>
      </c>
      <c r="AT926" s="409">
        <f t="shared" si="642"/>
        <v>0</v>
      </c>
      <c r="AU926" s="409">
        <f t="shared" si="642"/>
        <v>0</v>
      </c>
      <c r="AV926" s="409">
        <v>0</v>
      </c>
      <c r="AW926" s="409">
        <v>0</v>
      </c>
      <c r="AX926" s="409">
        <v>0</v>
      </c>
      <c r="AY926" s="409">
        <v>0</v>
      </c>
      <c r="AZ926" s="409">
        <f t="shared" si="636"/>
        <v>0</v>
      </c>
      <c r="BA926" s="409">
        <f t="shared" si="636"/>
        <v>0</v>
      </c>
    </row>
    <row r="927" spans="1:53" ht="24.75" hidden="1">
      <c r="A927" s="271"/>
      <c r="B927" s="78" t="str">
        <f t="shared" si="657"/>
        <v>3714500053005319</v>
      </c>
      <c r="C927" s="406">
        <v>2023</v>
      </c>
      <c r="D927" s="406">
        <v>20</v>
      </c>
      <c r="E927" s="406">
        <v>3</v>
      </c>
      <c r="F927" s="406">
        <v>7</v>
      </c>
      <c r="G927" s="406">
        <v>14</v>
      </c>
      <c r="H927" s="445">
        <v>5000</v>
      </c>
      <c r="I927" s="445">
        <v>5300</v>
      </c>
      <c r="J927" s="445">
        <v>531</v>
      </c>
      <c r="K927" s="407">
        <v>9</v>
      </c>
      <c r="L927" s="407"/>
      <c r="M927" s="408" t="s">
        <v>449</v>
      </c>
      <c r="N927" s="409">
        <f>IFERROR(VLOOKUP($B927,[5]OAX!$B$51:$S$1085,13,0),0)</f>
        <v>0</v>
      </c>
      <c r="O927" s="409">
        <f>IFERROR(VLOOKUP($B927,[5]OAX!$B$51:$S$1085,14,0),0)</f>
        <v>0</v>
      </c>
      <c r="P927" s="409">
        <f t="shared" si="647"/>
        <v>0</v>
      </c>
      <c r="Q927" s="430" t="s">
        <v>59</v>
      </c>
      <c r="R927" s="411">
        <f>IFERROR(VLOOKUP($B927,[5]OAX!$B$51:$S$1085,17,0),0)</f>
        <v>0</v>
      </c>
      <c r="S927" s="411">
        <f>IFERROR(VLOOKUP($B927,[5]OAX!$B$51:$S$1085,18,0),0)</f>
        <v>0</v>
      </c>
      <c r="T927" s="409">
        <v>0</v>
      </c>
      <c r="U927" s="409">
        <v>0</v>
      </c>
      <c r="V927" s="409">
        <v>0</v>
      </c>
      <c r="W927" s="409">
        <v>0</v>
      </c>
      <c r="X927" s="409">
        <v>0</v>
      </c>
      <c r="Y927" s="409">
        <v>0</v>
      </c>
      <c r="Z927" s="409">
        <v>0</v>
      </c>
      <c r="AA927" s="409">
        <v>0</v>
      </c>
      <c r="AB927" s="409">
        <f t="shared" si="656"/>
        <v>0</v>
      </c>
      <c r="AC927" s="409">
        <f t="shared" si="656"/>
        <v>0</v>
      </c>
      <c r="AD927" s="409">
        <f t="shared" si="618"/>
        <v>0</v>
      </c>
      <c r="AE927" s="409">
        <v>0</v>
      </c>
      <c r="AF927" s="409">
        <v>0</v>
      </c>
      <c r="AG927" s="409">
        <f t="shared" si="619"/>
        <v>0</v>
      </c>
      <c r="AH927" s="409">
        <v>0</v>
      </c>
      <c r="AI927" s="409">
        <v>0</v>
      </c>
      <c r="AJ927" s="409">
        <f t="shared" si="620"/>
        <v>0</v>
      </c>
      <c r="AK927" s="409">
        <v>0</v>
      </c>
      <c r="AL927" s="409">
        <v>0</v>
      </c>
      <c r="AM927" s="409">
        <f t="shared" si="621"/>
        <v>0</v>
      </c>
      <c r="AN927" s="409">
        <v>0</v>
      </c>
      <c r="AO927" s="409">
        <v>0</v>
      </c>
      <c r="AP927" s="409">
        <f t="shared" si="638"/>
        <v>0</v>
      </c>
      <c r="AQ927" s="409">
        <f t="shared" si="640"/>
        <v>0</v>
      </c>
      <c r="AR927" s="409">
        <f t="shared" si="640"/>
        <v>0</v>
      </c>
      <c r="AS927" s="409">
        <f t="shared" si="623"/>
        <v>0</v>
      </c>
      <c r="AT927" s="409">
        <f t="shared" si="642"/>
        <v>0</v>
      </c>
      <c r="AU927" s="409">
        <f t="shared" si="642"/>
        <v>0</v>
      </c>
      <c r="AV927" s="409">
        <v>0</v>
      </c>
      <c r="AW927" s="409">
        <v>0</v>
      </c>
      <c r="AX927" s="409">
        <v>0</v>
      </c>
      <c r="AY927" s="409">
        <v>0</v>
      </c>
      <c r="AZ927" s="409">
        <f t="shared" si="636"/>
        <v>0</v>
      </c>
      <c r="BA927" s="409">
        <f t="shared" si="636"/>
        <v>0</v>
      </c>
    </row>
    <row r="928" spans="1:53" ht="46.5" hidden="1">
      <c r="A928" s="271"/>
      <c r="B928" s="78" t="str">
        <f t="shared" si="657"/>
        <v>37145000530053110</v>
      </c>
      <c r="C928" s="406">
        <v>2023</v>
      </c>
      <c r="D928" s="406">
        <v>20</v>
      </c>
      <c r="E928" s="406">
        <v>3</v>
      </c>
      <c r="F928" s="406">
        <v>7</v>
      </c>
      <c r="G928" s="406">
        <v>14</v>
      </c>
      <c r="H928" s="445">
        <v>5000</v>
      </c>
      <c r="I928" s="445">
        <v>5300</v>
      </c>
      <c r="J928" s="445">
        <v>531</v>
      </c>
      <c r="K928" s="407">
        <v>10</v>
      </c>
      <c r="L928" s="407"/>
      <c r="M928" s="408" t="s">
        <v>623</v>
      </c>
      <c r="N928" s="409">
        <f>IFERROR(VLOOKUP($B928,[5]OAX!$B$51:$S$1085,13,0),0)</f>
        <v>0</v>
      </c>
      <c r="O928" s="409">
        <f>IFERROR(VLOOKUP($B928,[5]OAX!$B$51:$S$1085,14,0),0)</f>
        <v>0</v>
      </c>
      <c r="P928" s="409">
        <f t="shared" si="647"/>
        <v>0</v>
      </c>
      <c r="Q928" s="430" t="s">
        <v>59</v>
      </c>
      <c r="R928" s="411">
        <f>IFERROR(VLOOKUP($B928,[5]OAX!$B$51:$S$1085,17,0),0)</f>
        <v>0</v>
      </c>
      <c r="S928" s="411">
        <f>IFERROR(VLOOKUP($B928,[5]OAX!$B$51:$S$1085,18,0),0)</f>
        <v>0</v>
      </c>
      <c r="T928" s="409">
        <v>0</v>
      </c>
      <c r="U928" s="409">
        <v>0</v>
      </c>
      <c r="V928" s="409">
        <v>0</v>
      </c>
      <c r="W928" s="409">
        <v>0</v>
      </c>
      <c r="X928" s="409">
        <v>0</v>
      </c>
      <c r="Y928" s="409">
        <v>0</v>
      </c>
      <c r="Z928" s="409">
        <v>0</v>
      </c>
      <c r="AA928" s="409">
        <v>0</v>
      </c>
      <c r="AB928" s="409">
        <f t="shared" si="656"/>
        <v>0</v>
      </c>
      <c r="AC928" s="409">
        <f t="shared" si="656"/>
        <v>0</v>
      </c>
      <c r="AD928" s="409">
        <f t="shared" si="618"/>
        <v>0</v>
      </c>
      <c r="AE928" s="409">
        <v>0</v>
      </c>
      <c r="AF928" s="409">
        <v>0</v>
      </c>
      <c r="AG928" s="409">
        <f t="shared" si="619"/>
        <v>0</v>
      </c>
      <c r="AH928" s="409">
        <v>0</v>
      </c>
      <c r="AI928" s="409">
        <v>0</v>
      </c>
      <c r="AJ928" s="409">
        <f t="shared" si="620"/>
        <v>0</v>
      </c>
      <c r="AK928" s="409">
        <v>0</v>
      </c>
      <c r="AL928" s="409">
        <v>0</v>
      </c>
      <c r="AM928" s="409">
        <f t="shared" si="621"/>
        <v>0</v>
      </c>
      <c r="AN928" s="409">
        <v>0</v>
      </c>
      <c r="AO928" s="409">
        <v>0</v>
      </c>
      <c r="AP928" s="409">
        <f t="shared" si="638"/>
        <v>0</v>
      </c>
      <c r="AQ928" s="409">
        <f t="shared" si="640"/>
        <v>0</v>
      </c>
      <c r="AR928" s="409">
        <f t="shared" si="640"/>
        <v>0</v>
      </c>
      <c r="AS928" s="409">
        <f t="shared" si="623"/>
        <v>0</v>
      </c>
      <c r="AT928" s="409">
        <f t="shared" si="642"/>
        <v>0</v>
      </c>
      <c r="AU928" s="409">
        <f t="shared" si="642"/>
        <v>0</v>
      </c>
      <c r="AV928" s="409">
        <v>0</v>
      </c>
      <c r="AW928" s="409">
        <v>0</v>
      </c>
      <c r="AX928" s="409">
        <v>0</v>
      </c>
      <c r="AY928" s="409">
        <v>0</v>
      </c>
      <c r="AZ928" s="409">
        <f t="shared" si="636"/>
        <v>0</v>
      </c>
      <c r="BA928" s="409">
        <f t="shared" si="636"/>
        <v>0</v>
      </c>
    </row>
    <row r="929" spans="1:53" ht="24.75" hidden="1">
      <c r="A929" s="271"/>
      <c r="B929" s="78" t="str">
        <f t="shared" si="657"/>
        <v>37145000530053111</v>
      </c>
      <c r="C929" s="406">
        <v>2023</v>
      </c>
      <c r="D929" s="406">
        <v>20</v>
      </c>
      <c r="E929" s="406">
        <v>3</v>
      </c>
      <c r="F929" s="406">
        <v>7</v>
      </c>
      <c r="G929" s="406">
        <v>14</v>
      </c>
      <c r="H929" s="445">
        <v>5000</v>
      </c>
      <c r="I929" s="445">
        <v>5300</v>
      </c>
      <c r="J929" s="445">
        <v>531</v>
      </c>
      <c r="K929" s="407">
        <v>11</v>
      </c>
      <c r="L929" s="407"/>
      <c r="M929" s="408" t="s">
        <v>624</v>
      </c>
      <c r="N929" s="409">
        <f>IFERROR(VLOOKUP($B929,[5]OAX!$B$51:$S$1085,13,0),0)</f>
        <v>0</v>
      </c>
      <c r="O929" s="409">
        <f>IFERROR(VLOOKUP($B929,[5]OAX!$B$51:$S$1085,14,0),0)</f>
        <v>0</v>
      </c>
      <c r="P929" s="409">
        <f t="shared" si="647"/>
        <v>0</v>
      </c>
      <c r="Q929" s="430" t="s">
        <v>59</v>
      </c>
      <c r="R929" s="411">
        <f>IFERROR(VLOOKUP($B929,[5]OAX!$B$51:$S$1085,17,0),0)</f>
        <v>0</v>
      </c>
      <c r="S929" s="411">
        <f>IFERROR(VLOOKUP($B929,[5]OAX!$B$51:$S$1085,18,0),0)</f>
        <v>0</v>
      </c>
      <c r="T929" s="409">
        <v>0</v>
      </c>
      <c r="U929" s="409">
        <v>0</v>
      </c>
      <c r="V929" s="409">
        <v>0</v>
      </c>
      <c r="W929" s="409">
        <v>0</v>
      </c>
      <c r="X929" s="409">
        <v>0</v>
      </c>
      <c r="Y929" s="409">
        <v>0</v>
      </c>
      <c r="Z929" s="409">
        <v>0</v>
      </c>
      <c r="AA929" s="409">
        <v>0</v>
      </c>
      <c r="AB929" s="409">
        <f t="shared" si="656"/>
        <v>0</v>
      </c>
      <c r="AC929" s="409">
        <f t="shared" si="656"/>
        <v>0</v>
      </c>
      <c r="AD929" s="409">
        <f t="shared" si="618"/>
        <v>0</v>
      </c>
      <c r="AE929" s="409">
        <v>0</v>
      </c>
      <c r="AF929" s="409">
        <v>0</v>
      </c>
      <c r="AG929" s="409">
        <f t="shared" si="619"/>
        <v>0</v>
      </c>
      <c r="AH929" s="409">
        <v>0</v>
      </c>
      <c r="AI929" s="409">
        <v>0</v>
      </c>
      <c r="AJ929" s="409">
        <f t="shared" si="620"/>
        <v>0</v>
      </c>
      <c r="AK929" s="409">
        <v>0</v>
      </c>
      <c r="AL929" s="409">
        <v>0</v>
      </c>
      <c r="AM929" s="409">
        <f t="shared" si="621"/>
        <v>0</v>
      </c>
      <c r="AN929" s="409">
        <v>0</v>
      </c>
      <c r="AO929" s="409">
        <v>0</v>
      </c>
      <c r="AP929" s="409">
        <f t="shared" si="638"/>
        <v>0</v>
      </c>
      <c r="AQ929" s="409">
        <f t="shared" si="640"/>
        <v>0</v>
      </c>
      <c r="AR929" s="409">
        <f t="shared" si="640"/>
        <v>0</v>
      </c>
      <c r="AS929" s="409">
        <f t="shared" si="623"/>
        <v>0</v>
      </c>
      <c r="AT929" s="409">
        <f t="shared" si="642"/>
        <v>0</v>
      </c>
      <c r="AU929" s="409">
        <f t="shared" si="642"/>
        <v>0</v>
      </c>
      <c r="AV929" s="409">
        <v>0</v>
      </c>
      <c r="AW929" s="409">
        <v>0</v>
      </c>
      <c r="AX929" s="409">
        <v>0</v>
      </c>
      <c r="AY929" s="409">
        <v>0</v>
      </c>
      <c r="AZ929" s="409">
        <f t="shared" si="636"/>
        <v>0</v>
      </c>
      <c r="BA929" s="409">
        <f t="shared" si="636"/>
        <v>0</v>
      </c>
    </row>
    <row r="930" spans="1:53" ht="46.5" hidden="1">
      <c r="A930" s="271"/>
      <c r="B930" s="78" t="str">
        <f t="shared" si="657"/>
        <v>37145000530053112</v>
      </c>
      <c r="C930" s="406">
        <v>2023</v>
      </c>
      <c r="D930" s="406">
        <v>20</v>
      </c>
      <c r="E930" s="406">
        <v>3</v>
      </c>
      <c r="F930" s="406">
        <v>7</v>
      </c>
      <c r="G930" s="406">
        <v>14</v>
      </c>
      <c r="H930" s="445">
        <v>5000</v>
      </c>
      <c r="I930" s="445">
        <v>5300</v>
      </c>
      <c r="J930" s="445">
        <v>531</v>
      </c>
      <c r="K930" s="407">
        <v>12</v>
      </c>
      <c r="L930" s="407"/>
      <c r="M930" s="408" t="s">
        <v>625</v>
      </c>
      <c r="N930" s="409">
        <f>IFERROR(VLOOKUP($B930,[5]OAX!$B$51:$S$1085,13,0),0)</f>
        <v>0</v>
      </c>
      <c r="O930" s="409">
        <f>IFERROR(VLOOKUP($B930,[5]OAX!$B$51:$S$1085,14,0),0)</f>
        <v>0</v>
      </c>
      <c r="P930" s="409">
        <f t="shared" si="647"/>
        <v>0</v>
      </c>
      <c r="Q930" s="430" t="s">
        <v>59</v>
      </c>
      <c r="R930" s="411">
        <f>IFERROR(VLOOKUP($B930,[5]OAX!$B$51:$S$1085,17,0),0)</f>
        <v>0</v>
      </c>
      <c r="S930" s="411">
        <f>IFERROR(VLOOKUP($B930,[5]OAX!$B$51:$S$1085,18,0),0)</f>
        <v>0</v>
      </c>
      <c r="T930" s="409">
        <v>0</v>
      </c>
      <c r="U930" s="409">
        <v>0</v>
      </c>
      <c r="V930" s="409">
        <v>0</v>
      </c>
      <c r="W930" s="409">
        <v>0</v>
      </c>
      <c r="X930" s="409">
        <v>0</v>
      </c>
      <c r="Y930" s="409">
        <v>0</v>
      </c>
      <c r="Z930" s="409">
        <v>0</v>
      </c>
      <c r="AA930" s="409">
        <v>0</v>
      </c>
      <c r="AB930" s="409">
        <f t="shared" si="656"/>
        <v>0</v>
      </c>
      <c r="AC930" s="409">
        <f t="shared" si="656"/>
        <v>0</v>
      </c>
      <c r="AD930" s="409">
        <f t="shared" si="618"/>
        <v>0</v>
      </c>
      <c r="AE930" s="409">
        <v>0</v>
      </c>
      <c r="AF930" s="409">
        <v>0</v>
      </c>
      <c r="AG930" s="409">
        <f t="shared" si="619"/>
        <v>0</v>
      </c>
      <c r="AH930" s="409">
        <v>0</v>
      </c>
      <c r="AI930" s="409">
        <v>0</v>
      </c>
      <c r="AJ930" s="409">
        <f t="shared" si="620"/>
        <v>0</v>
      </c>
      <c r="AK930" s="409">
        <v>0</v>
      </c>
      <c r="AL930" s="409">
        <v>0</v>
      </c>
      <c r="AM930" s="409">
        <f t="shared" si="621"/>
        <v>0</v>
      </c>
      <c r="AN930" s="409">
        <v>0</v>
      </c>
      <c r="AO930" s="409">
        <v>0</v>
      </c>
      <c r="AP930" s="409">
        <f t="shared" si="638"/>
        <v>0</v>
      </c>
      <c r="AQ930" s="409">
        <f t="shared" si="640"/>
        <v>0</v>
      </c>
      <c r="AR930" s="409">
        <f t="shared" si="640"/>
        <v>0</v>
      </c>
      <c r="AS930" s="409">
        <f t="shared" si="623"/>
        <v>0</v>
      </c>
      <c r="AT930" s="409">
        <f t="shared" si="642"/>
        <v>0</v>
      </c>
      <c r="AU930" s="409">
        <f t="shared" si="642"/>
        <v>0</v>
      </c>
      <c r="AV930" s="409">
        <v>0</v>
      </c>
      <c r="AW930" s="409">
        <v>0</v>
      </c>
      <c r="AX930" s="409">
        <v>0</v>
      </c>
      <c r="AY930" s="409">
        <v>0</v>
      </c>
      <c r="AZ930" s="409">
        <f t="shared" si="636"/>
        <v>0</v>
      </c>
      <c r="BA930" s="409">
        <f t="shared" si="636"/>
        <v>0</v>
      </c>
    </row>
    <row r="931" spans="1:53" ht="24.75" hidden="1">
      <c r="A931" s="271"/>
      <c r="B931" s="78" t="str">
        <f t="shared" si="657"/>
        <v>37145000530053113</v>
      </c>
      <c r="C931" s="406">
        <v>2023</v>
      </c>
      <c r="D931" s="406">
        <v>20</v>
      </c>
      <c r="E931" s="406">
        <v>3</v>
      </c>
      <c r="F931" s="406">
        <v>7</v>
      </c>
      <c r="G931" s="406">
        <v>14</v>
      </c>
      <c r="H931" s="445">
        <v>5000</v>
      </c>
      <c r="I931" s="445">
        <v>5300</v>
      </c>
      <c r="J931" s="445">
        <v>531</v>
      </c>
      <c r="K931" s="407">
        <v>13</v>
      </c>
      <c r="L931" s="407"/>
      <c r="M931" s="408" t="s">
        <v>626</v>
      </c>
      <c r="N931" s="409">
        <f>IFERROR(VLOOKUP($B931,[5]OAX!$B$51:$S$1085,13,0),0)</f>
        <v>0</v>
      </c>
      <c r="O931" s="409">
        <f>IFERROR(VLOOKUP($B931,[5]OAX!$B$51:$S$1085,14,0),0)</f>
        <v>0</v>
      </c>
      <c r="P931" s="409">
        <f t="shared" si="647"/>
        <v>0</v>
      </c>
      <c r="Q931" s="430" t="s">
        <v>59</v>
      </c>
      <c r="R931" s="411">
        <f>IFERROR(VLOOKUP($B931,[5]OAX!$B$51:$S$1085,17,0),0)</f>
        <v>0</v>
      </c>
      <c r="S931" s="411">
        <f>IFERROR(VLOOKUP($B931,[5]OAX!$B$51:$S$1085,18,0),0)</f>
        <v>0</v>
      </c>
      <c r="T931" s="409">
        <v>0</v>
      </c>
      <c r="U931" s="409">
        <v>0</v>
      </c>
      <c r="V931" s="409">
        <v>0</v>
      </c>
      <c r="W931" s="409">
        <v>0</v>
      </c>
      <c r="X931" s="409">
        <v>0</v>
      </c>
      <c r="Y931" s="409">
        <v>0</v>
      </c>
      <c r="Z931" s="409">
        <v>0</v>
      </c>
      <c r="AA931" s="409">
        <v>0</v>
      </c>
      <c r="AB931" s="409">
        <f t="shared" si="656"/>
        <v>0</v>
      </c>
      <c r="AC931" s="409">
        <f t="shared" si="656"/>
        <v>0</v>
      </c>
      <c r="AD931" s="409">
        <f t="shared" si="618"/>
        <v>0</v>
      </c>
      <c r="AE931" s="409">
        <v>0</v>
      </c>
      <c r="AF931" s="409">
        <v>0</v>
      </c>
      <c r="AG931" s="409">
        <f t="shared" si="619"/>
        <v>0</v>
      </c>
      <c r="AH931" s="409">
        <v>0</v>
      </c>
      <c r="AI931" s="409">
        <v>0</v>
      </c>
      <c r="AJ931" s="409">
        <f t="shared" si="620"/>
        <v>0</v>
      </c>
      <c r="AK931" s="409">
        <v>0</v>
      </c>
      <c r="AL931" s="409">
        <v>0</v>
      </c>
      <c r="AM931" s="409">
        <f t="shared" si="621"/>
        <v>0</v>
      </c>
      <c r="AN931" s="409">
        <v>0</v>
      </c>
      <c r="AO931" s="409">
        <v>0</v>
      </c>
      <c r="AP931" s="409">
        <f t="shared" si="638"/>
        <v>0</v>
      </c>
      <c r="AQ931" s="409">
        <f t="shared" si="640"/>
        <v>0</v>
      </c>
      <c r="AR931" s="409">
        <f t="shared" si="640"/>
        <v>0</v>
      </c>
      <c r="AS931" s="409">
        <f t="shared" si="623"/>
        <v>0</v>
      </c>
      <c r="AT931" s="409">
        <f t="shared" si="642"/>
        <v>0</v>
      </c>
      <c r="AU931" s="409">
        <f t="shared" si="642"/>
        <v>0</v>
      </c>
      <c r="AV931" s="409">
        <v>0</v>
      </c>
      <c r="AW931" s="409">
        <v>0</v>
      </c>
      <c r="AX931" s="409">
        <v>0</v>
      </c>
      <c r="AY931" s="409">
        <v>0</v>
      </c>
      <c r="AZ931" s="409">
        <f t="shared" si="636"/>
        <v>0</v>
      </c>
      <c r="BA931" s="409">
        <f t="shared" si="636"/>
        <v>0</v>
      </c>
    </row>
    <row r="932" spans="1:53" ht="24.75" hidden="1">
      <c r="A932" s="271"/>
      <c r="B932" s="78" t="str">
        <f t="shared" si="657"/>
        <v>371450005300532</v>
      </c>
      <c r="C932" s="400">
        <v>2023</v>
      </c>
      <c r="D932" s="400">
        <v>20</v>
      </c>
      <c r="E932" s="400">
        <v>3</v>
      </c>
      <c r="F932" s="400">
        <v>7</v>
      </c>
      <c r="G932" s="400">
        <v>14</v>
      </c>
      <c r="H932" s="400">
        <v>5000</v>
      </c>
      <c r="I932" s="400">
        <v>5300</v>
      </c>
      <c r="J932" s="400">
        <v>532</v>
      </c>
      <c r="K932" s="401"/>
      <c r="L932" s="401"/>
      <c r="M932" s="482" t="s">
        <v>566</v>
      </c>
      <c r="N932" s="483">
        <f>SUM(N933:N935)</f>
        <v>0</v>
      </c>
      <c r="O932" s="483">
        <f>SUM(O933:O935)</f>
        <v>0</v>
      </c>
      <c r="P932" s="483">
        <f t="shared" si="647"/>
        <v>0</v>
      </c>
      <c r="Q932" s="450"/>
      <c r="R932" s="451"/>
      <c r="S932" s="451"/>
      <c r="T932" s="483">
        <f>SUM(T933:T935)</f>
        <v>0</v>
      </c>
      <c r="U932" s="483">
        <f>SUM(U933:U935)</f>
        <v>0</v>
      </c>
      <c r="V932" s="483">
        <f>SUM(V933:V935)</f>
        <v>0</v>
      </c>
      <c r="W932" s="483">
        <f t="shared" ref="W932:AO932" si="658">SUM(W933:W935)</f>
        <v>0</v>
      </c>
      <c r="X932" s="483">
        <f t="shared" si="658"/>
        <v>0</v>
      </c>
      <c r="Y932" s="483">
        <f t="shared" si="658"/>
        <v>0</v>
      </c>
      <c r="Z932" s="483">
        <f t="shared" si="658"/>
        <v>0</v>
      </c>
      <c r="AA932" s="483">
        <f t="shared" si="658"/>
        <v>0</v>
      </c>
      <c r="AB932" s="483">
        <f t="shared" si="658"/>
        <v>0</v>
      </c>
      <c r="AC932" s="483">
        <f t="shared" si="658"/>
        <v>0</v>
      </c>
      <c r="AD932" s="483">
        <f t="shared" si="658"/>
        <v>0</v>
      </c>
      <c r="AE932" s="483">
        <f t="shared" si="658"/>
        <v>0</v>
      </c>
      <c r="AF932" s="483">
        <f t="shared" si="658"/>
        <v>0</v>
      </c>
      <c r="AG932" s="483">
        <f t="shared" si="619"/>
        <v>0</v>
      </c>
      <c r="AH932" s="483">
        <f t="shared" si="658"/>
        <v>0</v>
      </c>
      <c r="AI932" s="483">
        <f t="shared" si="658"/>
        <v>0</v>
      </c>
      <c r="AJ932" s="483">
        <f t="shared" si="620"/>
        <v>0</v>
      </c>
      <c r="AK932" s="483">
        <f t="shared" si="658"/>
        <v>0</v>
      </c>
      <c r="AL932" s="483">
        <f t="shared" si="658"/>
        <v>0</v>
      </c>
      <c r="AM932" s="483">
        <f t="shared" si="621"/>
        <v>0</v>
      </c>
      <c r="AN932" s="483">
        <f t="shared" si="658"/>
        <v>0</v>
      </c>
      <c r="AO932" s="483">
        <f t="shared" si="658"/>
        <v>0</v>
      </c>
      <c r="AP932" s="483">
        <f t="shared" si="638"/>
        <v>0</v>
      </c>
      <c r="AQ932" s="483">
        <f t="shared" si="640"/>
        <v>0</v>
      </c>
      <c r="AR932" s="483">
        <f t="shared" si="640"/>
        <v>0</v>
      </c>
      <c r="AS932" s="483">
        <f t="shared" si="623"/>
        <v>0</v>
      </c>
      <c r="AT932" s="483"/>
      <c r="AU932" s="483"/>
      <c r="AV932" s="483"/>
      <c r="AW932" s="483"/>
      <c r="AX932" s="483"/>
      <c r="AY932" s="483"/>
      <c r="AZ932" s="483"/>
      <c r="BA932" s="483"/>
    </row>
    <row r="933" spans="1:53" ht="24.75" hidden="1">
      <c r="A933" s="271"/>
      <c r="B933" s="78" t="str">
        <f t="shared" si="657"/>
        <v>3714500053005321</v>
      </c>
      <c r="C933" s="406">
        <v>2023</v>
      </c>
      <c r="D933" s="406">
        <v>20</v>
      </c>
      <c r="E933" s="406">
        <v>3</v>
      </c>
      <c r="F933" s="406">
        <v>7</v>
      </c>
      <c r="G933" s="406">
        <v>14</v>
      </c>
      <c r="H933" s="445">
        <v>5000</v>
      </c>
      <c r="I933" s="445">
        <v>5300</v>
      </c>
      <c r="J933" s="445">
        <v>532</v>
      </c>
      <c r="K933" s="407">
        <v>1</v>
      </c>
      <c r="L933" s="407"/>
      <c r="M933" s="408" t="s">
        <v>627</v>
      </c>
      <c r="N933" s="409">
        <f>IFERROR(VLOOKUP($B933,[5]OAX!$B$51:$S$1085,13,0),0)</f>
        <v>0</v>
      </c>
      <c r="O933" s="409">
        <f>IFERROR(VLOOKUP($B933,[5]OAX!$B$51:$S$1085,14,0),0)</f>
        <v>0</v>
      </c>
      <c r="P933" s="409">
        <f t="shared" si="647"/>
        <v>0</v>
      </c>
      <c r="Q933" s="430" t="s">
        <v>59</v>
      </c>
      <c r="R933" s="411">
        <f>IFERROR(VLOOKUP($B933,[5]OAX!$B$51:$S$1085,17,0),0)</f>
        <v>0</v>
      </c>
      <c r="S933" s="411">
        <f>IFERROR(VLOOKUP($B933,[5]OAX!$B$51:$S$1085,18,0),0)</f>
        <v>0</v>
      </c>
      <c r="T933" s="409">
        <v>0</v>
      </c>
      <c r="U933" s="409">
        <v>0</v>
      </c>
      <c r="V933" s="409">
        <v>0</v>
      </c>
      <c r="W933" s="409">
        <v>0</v>
      </c>
      <c r="X933" s="409">
        <v>0</v>
      </c>
      <c r="Y933" s="409">
        <v>0</v>
      </c>
      <c r="Z933" s="409">
        <v>0</v>
      </c>
      <c r="AA933" s="409">
        <v>0</v>
      </c>
      <c r="AB933" s="409">
        <f t="shared" si="656"/>
        <v>0</v>
      </c>
      <c r="AC933" s="409">
        <f t="shared" si="656"/>
        <v>0</v>
      </c>
      <c r="AD933" s="409">
        <f t="shared" si="618"/>
        <v>0</v>
      </c>
      <c r="AE933" s="409">
        <v>0</v>
      </c>
      <c r="AF933" s="409">
        <v>0</v>
      </c>
      <c r="AG933" s="409">
        <f t="shared" si="619"/>
        <v>0</v>
      </c>
      <c r="AH933" s="409">
        <v>0</v>
      </c>
      <c r="AI933" s="409">
        <v>0</v>
      </c>
      <c r="AJ933" s="409">
        <f t="shared" si="620"/>
        <v>0</v>
      </c>
      <c r="AK933" s="409">
        <v>0</v>
      </c>
      <c r="AL933" s="409">
        <v>0</v>
      </c>
      <c r="AM933" s="409">
        <f t="shared" si="621"/>
        <v>0</v>
      </c>
      <c r="AN933" s="409">
        <v>0</v>
      </c>
      <c r="AO933" s="409">
        <v>0</v>
      </c>
      <c r="AP933" s="409">
        <f t="shared" si="638"/>
        <v>0</v>
      </c>
      <c r="AQ933" s="409">
        <f t="shared" si="640"/>
        <v>0</v>
      </c>
      <c r="AR933" s="409">
        <f t="shared" si="640"/>
        <v>0</v>
      </c>
      <c r="AS933" s="409">
        <f t="shared" si="623"/>
        <v>0</v>
      </c>
      <c r="AT933" s="409">
        <f t="shared" si="642"/>
        <v>0</v>
      </c>
      <c r="AU933" s="409">
        <f t="shared" si="642"/>
        <v>0</v>
      </c>
      <c r="AV933" s="409">
        <v>0</v>
      </c>
      <c r="AW933" s="409">
        <v>0</v>
      </c>
      <c r="AX933" s="409">
        <v>0</v>
      </c>
      <c r="AY933" s="409">
        <v>0</v>
      </c>
      <c r="AZ933" s="409">
        <f t="shared" si="636"/>
        <v>0</v>
      </c>
      <c r="BA933" s="409">
        <f t="shared" si="636"/>
        <v>0</v>
      </c>
    </row>
    <row r="934" spans="1:53" ht="24.75" hidden="1">
      <c r="A934" s="271"/>
      <c r="B934" s="78" t="str">
        <f t="shared" si="657"/>
        <v>3714500053005322</v>
      </c>
      <c r="C934" s="406">
        <v>2023</v>
      </c>
      <c r="D934" s="406">
        <v>20</v>
      </c>
      <c r="E934" s="406">
        <v>3</v>
      </c>
      <c r="F934" s="406">
        <v>7</v>
      </c>
      <c r="G934" s="406">
        <v>14</v>
      </c>
      <c r="H934" s="445">
        <v>5000</v>
      </c>
      <c r="I934" s="445">
        <v>5300</v>
      </c>
      <c r="J934" s="445">
        <v>532</v>
      </c>
      <c r="K934" s="407">
        <v>2</v>
      </c>
      <c r="L934" s="407"/>
      <c r="M934" s="408" t="s">
        <v>628</v>
      </c>
      <c r="N934" s="409">
        <f>IFERROR(VLOOKUP($B934,[5]OAX!$B$51:$S$1085,13,0),0)</f>
        <v>0</v>
      </c>
      <c r="O934" s="409">
        <f>IFERROR(VLOOKUP($B934,[5]OAX!$B$51:$S$1085,14,0),0)</f>
        <v>0</v>
      </c>
      <c r="P934" s="409">
        <f t="shared" si="647"/>
        <v>0</v>
      </c>
      <c r="Q934" s="430" t="s">
        <v>59</v>
      </c>
      <c r="R934" s="411">
        <f>IFERROR(VLOOKUP($B934,[5]OAX!$B$51:$S$1085,17,0),0)</f>
        <v>0</v>
      </c>
      <c r="S934" s="411">
        <f>IFERROR(VLOOKUP($B934,[5]OAX!$B$51:$S$1085,18,0),0)</f>
        <v>0</v>
      </c>
      <c r="T934" s="409">
        <v>0</v>
      </c>
      <c r="U934" s="409">
        <v>0</v>
      </c>
      <c r="V934" s="409">
        <v>0</v>
      </c>
      <c r="W934" s="409">
        <v>0</v>
      </c>
      <c r="X934" s="409">
        <v>0</v>
      </c>
      <c r="Y934" s="409">
        <v>0</v>
      </c>
      <c r="Z934" s="409">
        <v>0</v>
      </c>
      <c r="AA934" s="409">
        <v>0</v>
      </c>
      <c r="AB934" s="409">
        <f t="shared" si="656"/>
        <v>0</v>
      </c>
      <c r="AC934" s="409">
        <f t="shared" si="656"/>
        <v>0</v>
      </c>
      <c r="AD934" s="409">
        <f t="shared" si="618"/>
        <v>0</v>
      </c>
      <c r="AE934" s="409">
        <v>0</v>
      </c>
      <c r="AF934" s="409">
        <v>0</v>
      </c>
      <c r="AG934" s="409">
        <f t="shared" si="619"/>
        <v>0</v>
      </c>
      <c r="AH934" s="409">
        <v>0</v>
      </c>
      <c r="AI934" s="409">
        <v>0</v>
      </c>
      <c r="AJ934" s="409">
        <f t="shared" si="620"/>
        <v>0</v>
      </c>
      <c r="AK934" s="409">
        <v>0</v>
      </c>
      <c r="AL934" s="409">
        <v>0</v>
      </c>
      <c r="AM934" s="409">
        <f t="shared" si="621"/>
        <v>0</v>
      </c>
      <c r="AN934" s="409">
        <v>0</v>
      </c>
      <c r="AO934" s="409">
        <v>0</v>
      </c>
      <c r="AP934" s="409">
        <f t="shared" si="638"/>
        <v>0</v>
      </c>
      <c r="AQ934" s="409">
        <f t="shared" si="640"/>
        <v>0</v>
      </c>
      <c r="AR934" s="409">
        <f t="shared" si="640"/>
        <v>0</v>
      </c>
      <c r="AS934" s="409">
        <f t="shared" si="623"/>
        <v>0</v>
      </c>
      <c r="AT934" s="409">
        <f t="shared" si="642"/>
        <v>0</v>
      </c>
      <c r="AU934" s="409">
        <f t="shared" si="642"/>
        <v>0</v>
      </c>
      <c r="AV934" s="409">
        <v>0</v>
      </c>
      <c r="AW934" s="409">
        <v>0</v>
      </c>
      <c r="AX934" s="409">
        <v>0</v>
      </c>
      <c r="AY934" s="409">
        <v>0</v>
      </c>
      <c r="AZ934" s="409">
        <f t="shared" si="636"/>
        <v>0</v>
      </c>
      <c r="BA934" s="409">
        <f t="shared" si="636"/>
        <v>0</v>
      </c>
    </row>
    <row r="935" spans="1:53" ht="24.75" hidden="1">
      <c r="A935" s="271"/>
      <c r="B935" s="78" t="str">
        <f t="shared" si="657"/>
        <v>3714500053005323</v>
      </c>
      <c r="C935" s="406">
        <v>2023</v>
      </c>
      <c r="D935" s="406">
        <v>20</v>
      </c>
      <c r="E935" s="406">
        <v>3</v>
      </c>
      <c r="F935" s="406">
        <v>7</v>
      </c>
      <c r="G935" s="406">
        <v>14</v>
      </c>
      <c r="H935" s="445">
        <v>5000</v>
      </c>
      <c r="I935" s="445">
        <v>5300</v>
      </c>
      <c r="J935" s="445">
        <v>532</v>
      </c>
      <c r="K935" s="407">
        <v>3</v>
      </c>
      <c r="L935" s="407"/>
      <c r="M935" s="408" t="s">
        <v>629</v>
      </c>
      <c r="N935" s="409">
        <f>IFERROR(VLOOKUP($B935,[5]OAX!$B$51:$S$1085,13,0),0)</f>
        <v>0</v>
      </c>
      <c r="O935" s="409">
        <f>IFERROR(VLOOKUP($B935,[5]OAX!$B$51:$S$1085,14,0),0)</f>
        <v>0</v>
      </c>
      <c r="P935" s="409">
        <f t="shared" si="647"/>
        <v>0</v>
      </c>
      <c r="Q935" s="430" t="s">
        <v>59</v>
      </c>
      <c r="R935" s="411">
        <f>IFERROR(VLOOKUP($B935,[5]OAX!$B$51:$S$1085,17,0),0)</f>
        <v>0</v>
      </c>
      <c r="S935" s="411">
        <f>IFERROR(VLOOKUP($B935,[5]OAX!$B$51:$S$1085,18,0),0)</f>
        <v>0</v>
      </c>
      <c r="T935" s="409">
        <v>0</v>
      </c>
      <c r="U935" s="409">
        <v>0</v>
      </c>
      <c r="V935" s="409">
        <v>0</v>
      </c>
      <c r="W935" s="409">
        <v>0</v>
      </c>
      <c r="X935" s="409">
        <v>0</v>
      </c>
      <c r="Y935" s="409">
        <v>0</v>
      </c>
      <c r="Z935" s="409">
        <v>0</v>
      </c>
      <c r="AA935" s="409">
        <v>0</v>
      </c>
      <c r="AB935" s="409">
        <f t="shared" ref="AB935:AC935" si="659">N935+T935-X935</f>
        <v>0</v>
      </c>
      <c r="AC935" s="409">
        <f t="shared" si="659"/>
        <v>0</v>
      </c>
      <c r="AD935" s="409">
        <f t="shared" si="618"/>
        <v>0</v>
      </c>
      <c r="AE935" s="409">
        <v>0</v>
      </c>
      <c r="AF935" s="409">
        <v>0</v>
      </c>
      <c r="AG935" s="409">
        <f t="shared" si="619"/>
        <v>0</v>
      </c>
      <c r="AH935" s="409">
        <v>0</v>
      </c>
      <c r="AI935" s="409">
        <v>0</v>
      </c>
      <c r="AJ935" s="409">
        <f t="shared" si="620"/>
        <v>0</v>
      </c>
      <c r="AK935" s="409">
        <v>0</v>
      </c>
      <c r="AL935" s="409">
        <v>0</v>
      </c>
      <c r="AM935" s="409">
        <f t="shared" si="621"/>
        <v>0</v>
      </c>
      <c r="AN935" s="409">
        <v>0</v>
      </c>
      <c r="AO935" s="409">
        <v>0</v>
      </c>
      <c r="AP935" s="409">
        <f t="shared" si="638"/>
        <v>0</v>
      </c>
      <c r="AQ935" s="409">
        <f t="shared" si="640"/>
        <v>0</v>
      </c>
      <c r="AR935" s="409">
        <f t="shared" si="640"/>
        <v>0</v>
      </c>
      <c r="AS935" s="409">
        <f t="shared" si="623"/>
        <v>0</v>
      </c>
      <c r="AT935" s="409">
        <f t="shared" si="642"/>
        <v>0</v>
      </c>
      <c r="AU935" s="409">
        <f t="shared" si="642"/>
        <v>0</v>
      </c>
      <c r="AV935" s="409">
        <v>0</v>
      </c>
      <c r="AW935" s="409">
        <v>0</v>
      </c>
      <c r="AX935" s="409">
        <v>0</v>
      </c>
      <c r="AY935" s="409">
        <v>0</v>
      </c>
      <c r="AZ935" s="409">
        <f t="shared" si="636"/>
        <v>0</v>
      </c>
      <c r="BA935" s="409">
        <f t="shared" si="636"/>
        <v>0</v>
      </c>
    </row>
    <row r="936" spans="1:53" ht="24.75" hidden="1">
      <c r="A936" s="271"/>
      <c r="B936" s="78" t="str">
        <f t="shared" si="657"/>
        <v>371450005400</v>
      </c>
      <c r="C936" s="394">
        <v>2023</v>
      </c>
      <c r="D936" s="394">
        <v>20</v>
      </c>
      <c r="E936" s="394">
        <v>3</v>
      </c>
      <c r="F936" s="394">
        <v>7</v>
      </c>
      <c r="G936" s="394">
        <v>14</v>
      </c>
      <c r="H936" s="394">
        <v>5000</v>
      </c>
      <c r="I936" s="394">
        <v>5400</v>
      </c>
      <c r="J936" s="394"/>
      <c r="K936" s="395"/>
      <c r="L936" s="395"/>
      <c r="M936" s="396" t="s">
        <v>139</v>
      </c>
      <c r="N936" s="397">
        <f>+N937</f>
        <v>0</v>
      </c>
      <c r="O936" s="397">
        <f>+O937</f>
        <v>0</v>
      </c>
      <c r="P936" s="397">
        <f t="shared" si="647"/>
        <v>0</v>
      </c>
      <c r="Q936" s="448"/>
      <c r="R936" s="449"/>
      <c r="S936" s="449"/>
      <c r="T936" s="397">
        <f>T937</f>
        <v>0</v>
      </c>
      <c r="U936" s="397">
        <f t="shared" ref="U936:AO937" si="660">U937</f>
        <v>0</v>
      </c>
      <c r="V936" s="397">
        <f t="shared" si="660"/>
        <v>0</v>
      </c>
      <c r="W936" s="397">
        <f t="shared" si="660"/>
        <v>0</v>
      </c>
      <c r="X936" s="397">
        <f t="shared" si="660"/>
        <v>0</v>
      </c>
      <c r="Y936" s="397">
        <f t="shared" si="660"/>
        <v>0</v>
      </c>
      <c r="Z936" s="397">
        <f t="shared" si="660"/>
        <v>0</v>
      </c>
      <c r="AA936" s="397">
        <f t="shared" si="660"/>
        <v>0</v>
      </c>
      <c r="AB936" s="397">
        <f t="shared" si="660"/>
        <v>0</v>
      </c>
      <c r="AC936" s="397">
        <f t="shared" si="660"/>
        <v>0</v>
      </c>
      <c r="AD936" s="397">
        <f t="shared" si="660"/>
        <v>0</v>
      </c>
      <c r="AE936" s="397">
        <f t="shared" si="660"/>
        <v>0</v>
      </c>
      <c r="AF936" s="397">
        <f t="shared" si="660"/>
        <v>0</v>
      </c>
      <c r="AG936" s="397">
        <f t="shared" si="619"/>
        <v>0</v>
      </c>
      <c r="AH936" s="397">
        <f t="shared" si="660"/>
        <v>0</v>
      </c>
      <c r="AI936" s="397">
        <f t="shared" si="660"/>
        <v>0</v>
      </c>
      <c r="AJ936" s="397">
        <f t="shared" si="620"/>
        <v>0</v>
      </c>
      <c r="AK936" s="397">
        <f t="shared" si="660"/>
        <v>0</v>
      </c>
      <c r="AL936" s="397">
        <f t="shared" si="660"/>
        <v>0</v>
      </c>
      <c r="AM936" s="397">
        <f t="shared" si="621"/>
        <v>0</v>
      </c>
      <c r="AN936" s="397">
        <f t="shared" si="660"/>
        <v>0</v>
      </c>
      <c r="AO936" s="397">
        <f t="shared" si="660"/>
        <v>0</v>
      </c>
      <c r="AP936" s="397">
        <f t="shared" si="638"/>
        <v>0</v>
      </c>
      <c r="AQ936" s="397">
        <f t="shared" si="640"/>
        <v>0</v>
      </c>
      <c r="AR936" s="397">
        <f t="shared" si="640"/>
        <v>0</v>
      </c>
      <c r="AS936" s="397">
        <f t="shared" si="623"/>
        <v>0</v>
      </c>
      <c r="AT936" s="397"/>
      <c r="AU936" s="397"/>
      <c r="AV936" s="397"/>
      <c r="AW936" s="397"/>
      <c r="AX936" s="397"/>
      <c r="AY936" s="397"/>
      <c r="AZ936" s="397"/>
      <c r="BA936" s="397"/>
    </row>
    <row r="937" spans="1:53" ht="24.75" hidden="1">
      <c r="A937" s="271"/>
      <c r="B937" s="78" t="str">
        <f t="shared" si="657"/>
        <v>371450005400541</v>
      </c>
      <c r="C937" s="400">
        <v>2023</v>
      </c>
      <c r="D937" s="400">
        <v>20</v>
      </c>
      <c r="E937" s="400">
        <v>3</v>
      </c>
      <c r="F937" s="400">
        <v>7</v>
      </c>
      <c r="G937" s="400">
        <v>14</v>
      </c>
      <c r="H937" s="400">
        <v>5000</v>
      </c>
      <c r="I937" s="400">
        <v>5400</v>
      </c>
      <c r="J937" s="400">
        <v>541</v>
      </c>
      <c r="K937" s="401"/>
      <c r="L937" s="401"/>
      <c r="M937" s="482" t="s">
        <v>140</v>
      </c>
      <c r="N937" s="483">
        <f>+N938</f>
        <v>0</v>
      </c>
      <c r="O937" s="483">
        <f>+O938</f>
        <v>0</v>
      </c>
      <c r="P937" s="483">
        <f t="shared" si="647"/>
        <v>0</v>
      </c>
      <c r="Q937" s="450"/>
      <c r="R937" s="451"/>
      <c r="S937" s="451"/>
      <c r="T937" s="483">
        <f>T938</f>
        <v>0</v>
      </c>
      <c r="U937" s="483">
        <f>U938</f>
        <v>0</v>
      </c>
      <c r="V937" s="483">
        <f t="shared" si="660"/>
        <v>0</v>
      </c>
      <c r="W937" s="483">
        <f t="shared" si="660"/>
        <v>0</v>
      </c>
      <c r="X937" s="483">
        <f t="shared" si="660"/>
        <v>0</v>
      </c>
      <c r="Y937" s="483">
        <f t="shared" si="660"/>
        <v>0</v>
      </c>
      <c r="Z937" s="483">
        <f t="shared" si="660"/>
        <v>0</v>
      </c>
      <c r="AA937" s="483">
        <f t="shared" si="660"/>
        <v>0</v>
      </c>
      <c r="AB937" s="483">
        <f t="shared" si="660"/>
        <v>0</v>
      </c>
      <c r="AC937" s="483">
        <f t="shared" si="660"/>
        <v>0</v>
      </c>
      <c r="AD937" s="483">
        <f t="shared" si="660"/>
        <v>0</v>
      </c>
      <c r="AE937" s="483">
        <f t="shared" si="660"/>
        <v>0</v>
      </c>
      <c r="AF937" s="483">
        <f t="shared" si="660"/>
        <v>0</v>
      </c>
      <c r="AG937" s="483">
        <f t="shared" si="619"/>
        <v>0</v>
      </c>
      <c r="AH937" s="483">
        <f t="shared" si="660"/>
        <v>0</v>
      </c>
      <c r="AI937" s="483">
        <f t="shared" si="660"/>
        <v>0</v>
      </c>
      <c r="AJ937" s="483">
        <f t="shared" si="620"/>
        <v>0</v>
      </c>
      <c r="AK937" s="483">
        <f t="shared" si="660"/>
        <v>0</v>
      </c>
      <c r="AL937" s="483">
        <f t="shared" si="660"/>
        <v>0</v>
      </c>
      <c r="AM937" s="483">
        <f t="shared" si="621"/>
        <v>0</v>
      </c>
      <c r="AN937" s="483">
        <f t="shared" si="660"/>
        <v>0</v>
      </c>
      <c r="AO937" s="483">
        <f t="shared" si="660"/>
        <v>0</v>
      </c>
      <c r="AP937" s="483">
        <f t="shared" si="638"/>
        <v>0</v>
      </c>
      <c r="AQ937" s="483">
        <f t="shared" si="640"/>
        <v>0</v>
      </c>
      <c r="AR937" s="483">
        <f t="shared" si="640"/>
        <v>0</v>
      </c>
      <c r="AS937" s="483">
        <f t="shared" si="623"/>
        <v>0</v>
      </c>
      <c r="AT937" s="483"/>
      <c r="AU937" s="483"/>
      <c r="AV937" s="483"/>
      <c r="AW937" s="483"/>
      <c r="AX937" s="483"/>
      <c r="AY937" s="483"/>
      <c r="AZ937" s="483"/>
      <c r="BA937" s="483"/>
    </row>
    <row r="938" spans="1:53" ht="24.75" hidden="1">
      <c r="A938" s="271"/>
      <c r="B938" s="78" t="str">
        <f t="shared" si="657"/>
        <v>3714500054005411</v>
      </c>
      <c r="C938" s="406">
        <v>2023</v>
      </c>
      <c r="D938" s="406">
        <v>20</v>
      </c>
      <c r="E938" s="406">
        <v>3</v>
      </c>
      <c r="F938" s="406">
        <v>7</v>
      </c>
      <c r="G938" s="406">
        <v>14</v>
      </c>
      <c r="H938" s="445">
        <v>5000</v>
      </c>
      <c r="I938" s="445">
        <v>5400</v>
      </c>
      <c r="J938" s="445">
        <v>541</v>
      </c>
      <c r="K938" s="407">
        <v>1</v>
      </c>
      <c r="L938" s="407"/>
      <c r="M938" s="408" t="s">
        <v>670</v>
      </c>
      <c r="N938" s="409">
        <f>IFERROR(VLOOKUP($B938,[5]OAX!$B$51:$S$1085,13,0),0)</f>
        <v>0</v>
      </c>
      <c r="O938" s="409">
        <f>IFERROR(VLOOKUP($B938,[5]OAX!$B$51:$S$1085,14,0),0)</f>
        <v>0</v>
      </c>
      <c r="P938" s="409">
        <f t="shared" si="647"/>
        <v>0</v>
      </c>
      <c r="Q938" s="430" t="s">
        <v>59</v>
      </c>
      <c r="R938" s="411">
        <f>IFERROR(VLOOKUP($B938,[5]OAX!$B$51:$S$1085,17,0),0)</f>
        <v>0</v>
      </c>
      <c r="S938" s="411">
        <f>IFERROR(VLOOKUP($B938,[5]OAX!$B$51:$S$1085,18,0),0)</f>
        <v>0</v>
      </c>
      <c r="T938" s="409">
        <v>0</v>
      </c>
      <c r="U938" s="409">
        <v>0</v>
      </c>
      <c r="V938" s="409">
        <v>0</v>
      </c>
      <c r="W938" s="409">
        <v>0</v>
      </c>
      <c r="X938" s="409">
        <v>0</v>
      </c>
      <c r="Y938" s="409">
        <v>0</v>
      </c>
      <c r="Z938" s="409">
        <v>0</v>
      </c>
      <c r="AA938" s="409">
        <v>0</v>
      </c>
      <c r="AB938" s="409">
        <f t="shared" ref="AB938:AC938" si="661">N938+T938-X938</f>
        <v>0</v>
      </c>
      <c r="AC938" s="409">
        <f t="shared" si="661"/>
        <v>0</v>
      </c>
      <c r="AD938" s="409">
        <f t="shared" si="618"/>
        <v>0</v>
      </c>
      <c r="AE938" s="409">
        <v>0</v>
      </c>
      <c r="AF938" s="409">
        <v>0</v>
      </c>
      <c r="AG938" s="409">
        <f t="shared" si="619"/>
        <v>0</v>
      </c>
      <c r="AH938" s="409">
        <v>0</v>
      </c>
      <c r="AI938" s="409">
        <v>0</v>
      </c>
      <c r="AJ938" s="409">
        <f t="shared" si="620"/>
        <v>0</v>
      </c>
      <c r="AK938" s="409">
        <v>0</v>
      </c>
      <c r="AL938" s="409">
        <v>0</v>
      </c>
      <c r="AM938" s="409">
        <f t="shared" si="621"/>
        <v>0</v>
      </c>
      <c r="AN938" s="409">
        <v>0</v>
      </c>
      <c r="AO938" s="409">
        <v>0</v>
      </c>
      <c r="AP938" s="409">
        <f t="shared" si="638"/>
        <v>0</v>
      </c>
      <c r="AQ938" s="409">
        <f t="shared" si="640"/>
        <v>0</v>
      </c>
      <c r="AR938" s="409">
        <f t="shared" si="640"/>
        <v>0</v>
      </c>
      <c r="AS938" s="409">
        <f t="shared" si="623"/>
        <v>0</v>
      </c>
      <c r="AT938" s="409">
        <f t="shared" si="642"/>
        <v>0</v>
      </c>
      <c r="AU938" s="409">
        <f t="shared" si="642"/>
        <v>0</v>
      </c>
      <c r="AV938" s="409">
        <v>0</v>
      </c>
      <c r="AW938" s="409">
        <v>0</v>
      </c>
      <c r="AX938" s="409">
        <v>0</v>
      </c>
      <c r="AY938" s="409">
        <v>0</v>
      </c>
      <c r="AZ938" s="409">
        <f t="shared" si="636"/>
        <v>0</v>
      </c>
      <c r="BA938" s="409">
        <f t="shared" si="636"/>
        <v>0</v>
      </c>
    </row>
    <row r="939" spans="1:53" ht="24.75" hidden="1">
      <c r="A939" s="271"/>
      <c r="B939" s="78" t="str">
        <f t="shared" si="657"/>
        <v>371450005600</v>
      </c>
      <c r="C939" s="394">
        <v>2023</v>
      </c>
      <c r="D939" s="394">
        <v>20</v>
      </c>
      <c r="E939" s="394">
        <v>3</v>
      </c>
      <c r="F939" s="394">
        <v>7</v>
      </c>
      <c r="G939" s="394">
        <v>14</v>
      </c>
      <c r="H939" s="394">
        <v>5000</v>
      </c>
      <c r="I939" s="394">
        <v>5600</v>
      </c>
      <c r="J939" s="394"/>
      <c r="K939" s="395"/>
      <c r="L939" s="395"/>
      <c r="M939" s="396" t="s">
        <v>515</v>
      </c>
      <c r="N939" s="397">
        <f>+N940+N942+N951</f>
        <v>0</v>
      </c>
      <c r="O939" s="397">
        <f>+O940+O942+O951</f>
        <v>0</v>
      </c>
      <c r="P939" s="397">
        <f t="shared" si="647"/>
        <v>0</v>
      </c>
      <c r="Q939" s="448"/>
      <c r="R939" s="449"/>
      <c r="S939" s="449"/>
      <c r="T939" s="397">
        <f>T940+T942+T951</f>
        <v>0</v>
      </c>
      <c r="U939" s="397">
        <f t="shared" ref="U939:AO939" si="662">U940+U942+U951</f>
        <v>0</v>
      </c>
      <c r="V939" s="397">
        <f t="shared" si="662"/>
        <v>0</v>
      </c>
      <c r="W939" s="397">
        <f t="shared" si="662"/>
        <v>0</v>
      </c>
      <c r="X939" s="397">
        <f t="shared" si="662"/>
        <v>0</v>
      </c>
      <c r="Y939" s="397">
        <f t="shared" si="662"/>
        <v>0</v>
      </c>
      <c r="Z939" s="397">
        <f t="shared" si="662"/>
        <v>0</v>
      </c>
      <c r="AA939" s="397">
        <f t="shared" si="662"/>
        <v>0</v>
      </c>
      <c r="AB939" s="397">
        <f t="shared" si="662"/>
        <v>0</v>
      </c>
      <c r="AC939" s="397">
        <f t="shared" si="662"/>
        <v>0</v>
      </c>
      <c r="AD939" s="397">
        <f t="shared" si="662"/>
        <v>0</v>
      </c>
      <c r="AE939" s="397">
        <f t="shared" si="662"/>
        <v>0</v>
      </c>
      <c r="AF939" s="397">
        <f t="shared" si="662"/>
        <v>0</v>
      </c>
      <c r="AG939" s="397">
        <f t="shared" si="619"/>
        <v>0</v>
      </c>
      <c r="AH939" s="397">
        <f t="shared" si="662"/>
        <v>0</v>
      </c>
      <c r="AI939" s="397">
        <f t="shared" si="662"/>
        <v>0</v>
      </c>
      <c r="AJ939" s="397">
        <f t="shared" si="620"/>
        <v>0</v>
      </c>
      <c r="AK939" s="397">
        <f t="shared" si="662"/>
        <v>0</v>
      </c>
      <c r="AL939" s="397">
        <f t="shared" si="662"/>
        <v>0</v>
      </c>
      <c r="AM939" s="397">
        <f t="shared" si="621"/>
        <v>0</v>
      </c>
      <c r="AN939" s="397">
        <f t="shared" si="662"/>
        <v>0</v>
      </c>
      <c r="AO939" s="397">
        <f t="shared" si="662"/>
        <v>0</v>
      </c>
      <c r="AP939" s="397">
        <f t="shared" si="638"/>
        <v>0</v>
      </c>
      <c r="AQ939" s="397">
        <f t="shared" si="640"/>
        <v>0</v>
      </c>
      <c r="AR939" s="397">
        <f t="shared" si="640"/>
        <v>0</v>
      </c>
      <c r="AS939" s="397">
        <f t="shared" si="623"/>
        <v>0</v>
      </c>
      <c r="AT939" s="397"/>
      <c r="AU939" s="397"/>
      <c r="AV939" s="397"/>
      <c r="AW939" s="397"/>
      <c r="AX939" s="397"/>
      <c r="AY939" s="397"/>
      <c r="AZ939" s="397"/>
      <c r="BA939" s="397"/>
    </row>
    <row r="940" spans="1:53" ht="24.75" hidden="1">
      <c r="A940" s="271"/>
      <c r="B940" s="78" t="str">
        <f t="shared" si="657"/>
        <v>371450005600562</v>
      </c>
      <c r="C940" s="400">
        <v>2023</v>
      </c>
      <c r="D940" s="400">
        <v>20</v>
      </c>
      <c r="E940" s="400">
        <v>3</v>
      </c>
      <c r="F940" s="400">
        <v>7</v>
      </c>
      <c r="G940" s="400">
        <v>14</v>
      </c>
      <c r="H940" s="400">
        <v>5000</v>
      </c>
      <c r="I940" s="400">
        <v>5600</v>
      </c>
      <c r="J940" s="400">
        <v>562</v>
      </c>
      <c r="K940" s="401"/>
      <c r="L940" s="401"/>
      <c r="M940" s="482" t="s">
        <v>642</v>
      </c>
      <c r="N940" s="483">
        <f>+N941</f>
        <v>0</v>
      </c>
      <c r="O940" s="483">
        <f>+O941</f>
        <v>0</v>
      </c>
      <c r="P940" s="483">
        <f t="shared" si="647"/>
        <v>0</v>
      </c>
      <c r="Q940" s="450"/>
      <c r="R940" s="451"/>
      <c r="S940" s="451"/>
      <c r="T940" s="483">
        <f>T941</f>
        <v>0</v>
      </c>
      <c r="U940" s="483">
        <f t="shared" ref="U940:AO940" si="663">U941</f>
        <v>0</v>
      </c>
      <c r="V940" s="483">
        <f t="shared" si="663"/>
        <v>0</v>
      </c>
      <c r="W940" s="483">
        <f>W941</f>
        <v>0</v>
      </c>
      <c r="X940" s="483">
        <f t="shared" si="663"/>
        <v>0</v>
      </c>
      <c r="Y940" s="483">
        <f t="shared" si="663"/>
        <v>0</v>
      </c>
      <c r="Z940" s="483">
        <f t="shared" si="663"/>
        <v>0</v>
      </c>
      <c r="AA940" s="483">
        <f t="shared" si="663"/>
        <v>0</v>
      </c>
      <c r="AB940" s="483">
        <f t="shared" si="663"/>
        <v>0</v>
      </c>
      <c r="AC940" s="483">
        <f t="shared" si="663"/>
        <v>0</v>
      </c>
      <c r="AD940" s="483">
        <f t="shared" si="663"/>
        <v>0</v>
      </c>
      <c r="AE940" s="483">
        <f t="shared" si="663"/>
        <v>0</v>
      </c>
      <c r="AF940" s="483">
        <f t="shared" si="663"/>
        <v>0</v>
      </c>
      <c r="AG940" s="483">
        <f t="shared" si="619"/>
        <v>0</v>
      </c>
      <c r="AH940" s="483">
        <f t="shared" si="663"/>
        <v>0</v>
      </c>
      <c r="AI940" s="483">
        <f t="shared" si="663"/>
        <v>0</v>
      </c>
      <c r="AJ940" s="483">
        <f t="shared" si="620"/>
        <v>0</v>
      </c>
      <c r="AK940" s="483">
        <f t="shared" si="663"/>
        <v>0</v>
      </c>
      <c r="AL940" s="483">
        <f t="shared" si="663"/>
        <v>0</v>
      </c>
      <c r="AM940" s="483">
        <f t="shared" si="621"/>
        <v>0</v>
      </c>
      <c r="AN940" s="483">
        <f t="shared" si="663"/>
        <v>0</v>
      </c>
      <c r="AO940" s="483">
        <f t="shared" si="663"/>
        <v>0</v>
      </c>
      <c r="AP940" s="483">
        <f t="shared" si="638"/>
        <v>0</v>
      </c>
      <c r="AQ940" s="483">
        <f t="shared" si="640"/>
        <v>0</v>
      </c>
      <c r="AR940" s="483">
        <f t="shared" si="640"/>
        <v>0</v>
      </c>
      <c r="AS940" s="483">
        <f t="shared" si="623"/>
        <v>0</v>
      </c>
      <c r="AT940" s="483"/>
      <c r="AU940" s="483"/>
      <c r="AV940" s="483"/>
      <c r="AW940" s="483"/>
      <c r="AX940" s="483"/>
      <c r="AY940" s="483"/>
      <c r="AZ940" s="483"/>
      <c r="BA940" s="483"/>
    </row>
    <row r="941" spans="1:53" ht="24.75" hidden="1">
      <c r="A941" s="271"/>
      <c r="B941" s="78" t="str">
        <f t="shared" si="657"/>
        <v>3714500056005621</v>
      </c>
      <c r="C941" s="406">
        <v>2023</v>
      </c>
      <c r="D941" s="406">
        <v>20</v>
      </c>
      <c r="E941" s="406">
        <v>3</v>
      </c>
      <c r="F941" s="406">
        <v>7</v>
      </c>
      <c r="G941" s="406">
        <v>14</v>
      </c>
      <c r="H941" s="445">
        <v>5000</v>
      </c>
      <c r="I941" s="445">
        <v>5600</v>
      </c>
      <c r="J941" s="445">
        <v>562</v>
      </c>
      <c r="K941" s="407">
        <v>1</v>
      </c>
      <c r="L941" s="407"/>
      <c r="M941" s="408" t="s">
        <v>643</v>
      </c>
      <c r="N941" s="409">
        <f>IFERROR(VLOOKUP($B941,[5]OAX!$B$51:$S$1085,13,0),0)</f>
        <v>0</v>
      </c>
      <c r="O941" s="409">
        <f>IFERROR(VLOOKUP($B941,[5]OAX!$B$51:$S$1085,14,0),0)</f>
        <v>0</v>
      </c>
      <c r="P941" s="409">
        <f t="shared" si="647"/>
        <v>0</v>
      </c>
      <c r="Q941" s="430" t="s">
        <v>59</v>
      </c>
      <c r="R941" s="411">
        <f>IFERROR(VLOOKUP($B941,[5]OAX!$B$51:$S$1085,17,0),0)</f>
        <v>0</v>
      </c>
      <c r="S941" s="411">
        <f>IFERROR(VLOOKUP($B941,[5]OAX!$B$51:$S$1085,18,0),0)</f>
        <v>0</v>
      </c>
      <c r="T941" s="409">
        <v>0</v>
      </c>
      <c r="U941" s="409">
        <v>0</v>
      </c>
      <c r="V941" s="409">
        <v>0</v>
      </c>
      <c r="W941" s="409">
        <v>0</v>
      </c>
      <c r="X941" s="409">
        <v>0</v>
      </c>
      <c r="Y941" s="409">
        <v>0</v>
      </c>
      <c r="Z941" s="409">
        <v>0</v>
      </c>
      <c r="AA941" s="409">
        <v>0</v>
      </c>
      <c r="AB941" s="409">
        <f>N941+T941-X941</f>
        <v>0</v>
      </c>
      <c r="AC941" s="409">
        <f>O941+U941-Y941</f>
        <v>0</v>
      </c>
      <c r="AD941" s="409">
        <f t="shared" si="618"/>
        <v>0</v>
      </c>
      <c r="AE941" s="409">
        <v>0</v>
      </c>
      <c r="AF941" s="409">
        <v>0</v>
      </c>
      <c r="AG941" s="409">
        <f t="shared" si="619"/>
        <v>0</v>
      </c>
      <c r="AH941" s="409">
        <v>0</v>
      </c>
      <c r="AI941" s="409">
        <v>0</v>
      </c>
      <c r="AJ941" s="409">
        <f t="shared" si="620"/>
        <v>0</v>
      </c>
      <c r="AK941" s="409">
        <v>0</v>
      </c>
      <c r="AL941" s="409">
        <v>0</v>
      </c>
      <c r="AM941" s="409">
        <f t="shared" si="621"/>
        <v>0</v>
      </c>
      <c r="AN941" s="409">
        <v>0</v>
      </c>
      <c r="AO941" s="409">
        <v>0</v>
      </c>
      <c r="AP941" s="409">
        <f t="shared" si="638"/>
        <v>0</v>
      </c>
      <c r="AQ941" s="409">
        <f t="shared" si="640"/>
        <v>0</v>
      </c>
      <c r="AR941" s="409">
        <f t="shared" si="640"/>
        <v>0</v>
      </c>
      <c r="AS941" s="409">
        <f t="shared" si="623"/>
        <v>0</v>
      </c>
      <c r="AT941" s="409">
        <f t="shared" si="642"/>
        <v>0</v>
      </c>
      <c r="AU941" s="409">
        <f t="shared" si="642"/>
        <v>0</v>
      </c>
      <c r="AV941" s="409">
        <v>0</v>
      </c>
      <c r="AW941" s="409">
        <v>0</v>
      </c>
      <c r="AX941" s="409">
        <v>0</v>
      </c>
      <c r="AY941" s="409">
        <v>0</v>
      </c>
      <c r="AZ941" s="409">
        <f t="shared" si="636"/>
        <v>0</v>
      </c>
      <c r="BA941" s="409">
        <f t="shared" si="636"/>
        <v>0</v>
      </c>
    </row>
    <row r="942" spans="1:53" ht="24.75" hidden="1">
      <c r="A942" s="271"/>
      <c r="B942" s="78" t="str">
        <f t="shared" si="657"/>
        <v>371450005600565</v>
      </c>
      <c r="C942" s="400">
        <v>2023</v>
      </c>
      <c r="D942" s="400">
        <v>20</v>
      </c>
      <c r="E942" s="400">
        <v>3</v>
      </c>
      <c r="F942" s="400">
        <v>7</v>
      </c>
      <c r="G942" s="400">
        <v>14</v>
      </c>
      <c r="H942" s="400">
        <v>5000</v>
      </c>
      <c r="I942" s="400">
        <v>5600</v>
      </c>
      <c r="J942" s="400">
        <v>565</v>
      </c>
      <c r="K942" s="401"/>
      <c r="L942" s="401"/>
      <c r="M942" s="482" t="s">
        <v>215</v>
      </c>
      <c r="N942" s="483">
        <f>SUM(N943:N950)</f>
        <v>0</v>
      </c>
      <c r="O942" s="483">
        <f>SUM(O943:O950)</f>
        <v>0</v>
      </c>
      <c r="P942" s="483">
        <f t="shared" si="647"/>
        <v>0</v>
      </c>
      <c r="Q942" s="450"/>
      <c r="R942" s="451"/>
      <c r="S942" s="451"/>
      <c r="T942" s="483">
        <f>SUM(T943:T950)</f>
        <v>0</v>
      </c>
      <c r="U942" s="483">
        <f t="shared" ref="U942:AO942" si="664">SUM(U943:U950)</f>
        <v>0</v>
      </c>
      <c r="V942" s="483">
        <f t="shared" si="664"/>
        <v>0</v>
      </c>
      <c r="W942" s="483">
        <f t="shared" si="664"/>
        <v>0</v>
      </c>
      <c r="X942" s="483">
        <f t="shared" si="664"/>
        <v>0</v>
      </c>
      <c r="Y942" s="483">
        <f t="shared" si="664"/>
        <v>0</v>
      </c>
      <c r="Z942" s="483">
        <f t="shared" si="664"/>
        <v>0</v>
      </c>
      <c r="AA942" s="483">
        <f t="shared" si="664"/>
        <v>0</v>
      </c>
      <c r="AB942" s="483">
        <f t="shared" si="664"/>
        <v>0</v>
      </c>
      <c r="AC942" s="483">
        <f t="shared" si="664"/>
        <v>0</v>
      </c>
      <c r="AD942" s="483">
        <f t="shared" si="664"/>
        <v>0</v>
      </c>
      <c r="AE942" s="483">
        <f t="shared" si="664"/>
        <v>0</v>
      </c>
      <c r="AF942" s="483">
        <f t="shared" si="664"/>
        <v>0</v>
      </c>
      <c r="AG942" s="483">
        <f t="shared" si="619"/>
        <v>0</v>
      </c>
      <c r="AH942" s="483">
        <f t="shared" si="664"/>
        <v>0</v>
      </c>
      <c r="AI942" s="483">
        <f t="shared" si="664"/>
        <v>0</v>
      </c>
      <c r="AJ942" s="483">
        <f t="shared" si="620"/>
        <v>0</v>
      </c>
      <c r="AK942" s="483">
        <f t="shared" si="664"/>
        <v>0</v>
      </c>
      <c r="AL942" s="483">
        <f t="shared" si="664"/>
        <v>0</v>
      </c>
      <c r="AM942" s="483">
        <f t="shared" si="621"/>
        <v>0</v>
      </c>
      <c r="AN942" s="483">
        <f t="shared" si="664"/>
        <v>0</v>
      </c>
      <c r="AO942" s="483">
        <f t="shared" si="664"/>
        <v>0</v>
      </c>
      <c r="AP942" s="483">
        <f t="shared" si="638"/>
        <v>0</v>
      </c>
      <c r="AQ942" s="483">
        <f t="shared" si="640"/>
        <v>0</v>
      </c>
      <c r="AR942" s="483">
        <f t="shared" si="640"/>
        <v>0</v>
      </c>
      <c r="AS942" s="483">
        <f t="shared" si="623"/>
        <v>0</v>
      </c>
      <c r="AT942" s="483"/>
      <c r="AU942" s="483"/>
      <c r="AV942" s="483"/>
      <c r="AW942" s="483"/>
      <c r="AX942" s="483"/>
      <c r="AY942" s="483"/>
      <c r="AZ942" s="483"/>
      <c r="BA942" s="483"/>
    </row>
    <row r="943" spans="1:53" ht="24.75" hidden="1">
      <c r="A943" s="271"/>
      <c r="B943" s="78" t="str">
        <f t="shared" si="657"/>
        <v>3714500056005651</v>
      </c>
      <c r="C943" s="406">
        <v>2023</v>
      </c>
      <c r="D943" s="406">
        <v>20</v>
      </c>
      <c r="E943" s="406">
        <v>3</v>
      </c>
      <c r="F943" s="406">
        <v>7</v>
      </c>
      <c r="G943" s="406">
        <v>14</v>
      </c>
      <c r="H943" s="445">
        <v>5000</v>
      </c>
      <c r="I943" s="445">
        <v>5600</v>
      </c>
      <c r="J943" s="445">
        <v>565</v>
      </c>
      <c r="K943" s="407">
        <v>1</v>
      </c>
      <c r="L943" s="407"/>
      <c r="M943" s="408" t="s">
        <v>647</v>
      </c>
      <c r="N943" s="409">
        <f>IFERROR(VLOOKUP($B943,[5]OAX!$B$51:$S$1085,13,0),0)</f>
        <v>0</v>
      </c>
      <c r="O943" s="409">
        <f>IFERROR(VLOOKUP($B943,[5]OAX!$B$51:$S$1085,14,0),0)</f>
        <v>0</v>
      </c>
      <c r="P943" s="409">
        <f t="shared" si="647"/>
        <v>0</v>
      </c>
      <c r="Q943" s="430" t="s">
        <v>59</v>
      </c>
      <c r="R943" s="411">
        <f>IFERROR(VLOOKUP($B943,[5]OAX!$B$51:$S$1085,17,0),0)</f>
        <v>0</v>
      </c>
      <c r="S943" s="411">
        <f>IFERROR(VLOOKUP($B943,[5]OAX!$B$51:$S$1085,18,0),0)</f>
        <v>0</v>
      </c>
      <c r="T943" s="409">
        <v>0</v>
      </c>
      <c r="U943" s="409">
        <v>0</v>
      </c>
      <c r="V943" s="409">
        <v>0</v>
      </c>
      <c r="W943" s="409">
        <v>0</v>
      </c>
      <c r="X943" s="409">
        <v>0</v>
      </c>
      <c r="Y943" s="409">
        <v>0</v>
      </c>
      <c r="Z943" s="409">
        <v>0</v>
      </c>
      <c r="AA943" s="409">
        <v>0</v>
      </c>
      <c r="AB943" s="409">
        <f t="shared" ref="AB943:AC949" si="665">N943+T943-X943</f>
        <v>0</v>
      </c>
      <c r="AC943" s="409">
        <f t="shared" si="665"/>
        <v>0</v>
      </c>
      <c r="AD943" s="409">
        <f t="shared" si="618"/>
        <v>0</v>
      </c>
      <c r="AE943" s="409">
        <v>0</v>
      </c>
      <c r="AF943" s="409">
        <v>0</v>
      </c>
      <c r="AG943" s="409">
        <f t="shared" si="619"/>
        <v>0</v>
      </c>
      <c r="AH943" s="409">
        <v>0</v>
      </c>
      <c r="AI943" s="409">
        <v>0</v>
      </c>
      <c r="AJ943" s="409">
        <f t="shared" si="620"/>
        <v>0</v>
      </c>
      <c r="AK943" s="409">
        <v>0</v>
      </c>
      <c r="AL943" s="409">
        <v>0</v>
      </c>
      <c r="AM943" s="409">
        <f t="shared" si="621"/>
        <v>0</v>
      </c>
      <c r="AN943" s="409">
        <v>0</v>
      </c>
      <c r="AO943" s="409">
        <v>0</v>
      </c>
      <c r="AP943" s="409">
        <f t="shared" si="638"/>
        <v>0</v>
      </c>
      <c r="AQ943" s="409">
        <f t="shared" si="640"/>
        <v>0</v>
      </c>
      <c r="AR943" s="409">
        <f t="shared" si="640"/>
        <v>0</v>
      </c>
      <c r="AS943" s="409">
        <f t="shared" si="623"/>
        <v>0</v>
      </c>
      <c r="AT943" s="409">
        <f t="shared" si="642"/>
        <v>0</v>
      </c>
      <c r="AU943" s="409">
        <f t="shared" si="642"/>
        <v>0</v>
      </c>
      <c r="AV943" s="409">
        <v>0</v>
      </c>
      <c r="AW943" s="409">
        <v>0</v>
      </c>
      <c r="AX943" s="409">
        <v>0</v>
      </c>
      <c r="AY943" s="409">
        <v>0</v>
      </c>
      <c r="AZ943" s="409">
        <f t="shared" si="636"/>
        <v>0</v>
      </c>
      <c r="BA943" s="409">
        <f t="shared" si="636"/>
        <v>0</v>
      </c>
    </row>
    <row r="944" spans="1:53" ht="24.75" hidden="1">
      <c r="A944" s="271"/>
      <c r="B944" s="78" t="str">
        <f t="shared" si="657"/>
        <v>3714500056005652</v>
      </c>
      <c r="C944" s="406">
        <v>2023</v>
      </c>
      <c r="D944" s="406">
        <v>20</v>
      </c>
      <c r="E944" s="406">
        <v>3</v>
      </c>
      <c r="F944" s="406">
        <v>7</v>
      </c>
      <c r="G944" s="406">
        <v>14</v>
      </c>
      <c r="H944" s="445">
        <v>5000</v>
      </c>
      <c r="I944" s="445">
        <v>5600</v>
      </c>
      <c r="J944" s="445">
        <v>565</v>
      </c>
      <c r="K944" s="407">
        <v>2</v>
      </c>
      <c r="L944" s="407"/>
      <c r="M944" s="408" t="s">
        <v>648</v>
      </c>
      <c r="N944" s="409">
        <f>IFERROR(VLOOKUP($B944,[5]OAX!$B$51:$S$1085,13,0),0)</f>
        <v>0</v>
      </c>
      <c r="O944" s="409">
        <f>IFERROR(VLOOKUP($B944,[5]OAX!$B$51:$S$1085,14,0),0)</f>
        <v>0</v>
      </c>
      <c r="P944" s="409">
        <f t="shared" si="647"/>
        <v>0</v>
      </c>
      <c r="Q944" s="430" t="s">
        <v>59</v>
      </c>
      <c r="R944" s="411">
        <f>IFERROR(VLOOKUP($B944,[5]OAX!$B$51:$S$1085,17,0),0)</f>
        <v>0</v>
      </c>
      <c r="S944" s="411">
        <f>IFERROR(VLOOKUP($B944,[5]OAX!$B$51:$S$1085,18,0),0)</f>
        <v>0</v>
      </c>
      <c r="T944" s="409">
        <v>0</v>
      </c>
      <c r="U944" s="409">
        <v>0</v>
      </c>
      <c r="V944" s="409">
        <v>0</v>
      </c>
      <c r="W944" s="409">
        <v>0</v>
      </c>
      <c r="X944" s="409">
        <v>0</v>
      </c>
      <c r="Y944" s="409">
        <v>0</v>
      </c>
      <c r="Z944" s="409">
        <v>0</v>
      </c>
      <c r="AA944" s="409">
        <v>0</v>
      </c>
      <c r="AB944" s="409">
        <f t="shared" si="665"/>
        <v>0</v>
      </c>
      <c r="AC944" s="409">
        <f t="shared" si="665"/>
        <v>0</v>
      </c>
      <c r="AD944" s="409">
        <f t="shared" si="618"/>
        <v>0</v>
      </c>
      <c r="AE944" s="409">
        <v>0</v>
      </c>
      <c r="AF944" s="409">
        <v>0</v>
      </c>
      <c r="AG944" s="409">
        <f t="shared" si="619"/>
        <v>0</v>
      </c>
      <c r="AH944" s="409">
        <v>0</v>
      </c>
      <c r="AI944" s="409">
        <v>0</v>
      </c>
      <c r="AJ944" s="409">
        <f t="shared" si="620"/>
        <v>0</v>
      </c>
      <c r="AK944" s="409">
        <v>0</v>
      </c>
      <c r="AL944" s="409">
        <v>0</v>
      </c>
      <c r="AM944" s="409">
        <f t="shared" si="621"/>
        <v>0</v>
      </c>
      <c r="AN944" s="409">
        <v>0</v>
      </c>
      <c r="AO944" s="409">
        <v>0</v>
      </c>
      <c r="AP944" s="409">
        <f t="shared" si="638"/>
        <v>0</v>
      </c>
      <c r="AQ944" s="409">
        <f t="shared" si="640"/>
        <v>0</v>
      </c>
      <c r="AR944" s="409">
        <f t="shared" si="640"/>
        <v>0</v>
      </c>
      <c r="AS944" s="409">
        <f t="shared" si="623"/>
        <v>0</v>
      </c>
      <c r="AT944" s="409">
        <f t="shared" si="642"/>
        <v>0</v>
      </c>
      <c r="AU944" s="409">
        <f t="shared" si="642"/>
        <v>0</v>
      </c>
      <c r="AV944" s="409">
        <v>0</v>
      </c>
      <c r="AW944" s="409">
        <v>0</v>
      </c>
      <c r="AX944" s="409">
        <v>0</v>
      </c>
      <c r="AY944" s="409">
        <v>0</v>
      </c>
      <c r="AZ944" s="409">
        <f t="shared" si="636"/>
        <v>0</v>
      </c>
      <c r="BA944" s="409">
        <f t="shared" si="636"/>
        <v>0</v>
      </c>
    </row>
    <row r="945" spans="1:53" ht="24.75" hidden="1">
      <c r="A945" s="271"/>
      <c r="B945" s="78" t="str">
        <f t="shared" si="657"/>
        <v>3714500056005653</v>
      </c>
      <c r="C945" s="406">
        <v>2023</v>
      </c>
      <c r="D945" s="406">
        <v>20</v>
      </c>
      <c r="E945" s="406">
        <v>3</v>
      </c>
      <c r="F945" s="406">
        <v>7</v>
      </c>
      <c r="G945" s="406">
        <v>14</v>
      </c>
      <c r="H945" s="445">
        <v>5000</v>
      </c>
      <c r="I945" s="445">
        <v>5600</v>
      </c>
      <c r="J945" s="445">
        <v>565</v>
      </c>
      <c r="K945" s="407">
        <v>3</v>
      </c>
      <c r="L945" s="407"/>
      <c r="M945" s="408" t="s">
        <v>650</v>
      </c>
      <c r="N945" s="409">
        <f>IFERROR(VLOOKUP($B945,[5]OAX!$B$51:$S$1085,13,0),0)</f>
        <v>0</v>
      </c>
      <c r="O945" s="409">
        <f>IFERROR(VLOOKUP($B945,[5]OAX!$B$51:$S$1085,14,0),0)</f>
        <v>0</v>
      </c>
      <c r="P945" s="409">
        <f t="shared" si="647"/>
        <v>0</v>
      </c>
      <c r="Q945" s="430" t="s">
        <v>59</v>
      </c>
      <c r="R945" s="411">
        <f>IFERROR(VLOOKUP($B945,[5]OAX!$B$51:$S$1085,17,0),0)</f>
        <v>0</v>
      </c>
      <c r="S945" s="411">
        <f>IFERROR(VLOOKUP($B945,[5]OAX!$B$51:$S$1085,18,0),0)</f>
        <v>0</v>
      </c>
      <c r="T945" s="409">
        <v>0</v>
      </c>
      <c r="U945" s="409">
        <v>0</v>
      </c>
      <c r="V945" s="409">
        <v>0</v>
      </c>
      <c r="W945" s="409">
        <v>0</v>
      </c>
      <c r="X945" s="409">
        <v>0</v>
      </c>
      <c r="Y945" s="409">
        <v>0</v>
      </c>
      <c r="Z945" s="409">
        <v>0</v>
      </c>
      <c r="AA945" s="409">
        <v>0</v>
      </c>
      <c r="AB945" s="409">
        <f t="shared" si="665"/>
        <v>0</v>
      </c>
      <c r="AC945" s="409">
        <f t="shared" si="665"/>
        <v>0</v>
      </c>
      <c r="AD945" s="409">
        <f t="shared" si="618"/>
        <v>0</v>
      </c>
      <c r="AE945" s="409">
        <v>0</v>
      </c>
      <c r="AF945" s="409">
        <v>0</v>
      </c>
      <c r="AG945" s="409">
        <f t="shared" si="619"/>
        <v>0</v>
      </c>
      <c r="AH945" s="409">
        <v>0</v>
      </c>
      <c r="AI945" s="409">
        <v>0</v>
      </c>
      <c r="AJ945" s="409">
        <f t="shared" si="620"/>
        <v>0</v>
      </c>
      <c r="AK945" s="409">
        <v>0</v>
      </c>
      <c r="AL945" s="409">
        <v>0</v>
      </c>
      <c r="AM945" s="409">
        <f t="shared" si="621"/>
        <v>0</v>
      </c>
      <c r="AN945" s="409">
        <v>0</v>
      </c>
      <c r="AO945" s="409">
        <v>0</v>
      </c>
      <c r="AP945" s="409">
        <f t="shared" si="638"/>
        <v>0</v>
      </c>
      <c r="AQ945" s="409">
        <f t="shared" si="640"/>
        <v>0</v>
      </c>
      <c r="AR945" s="409">
        <f t="shared" si="640"/>
        <v>0</v>
      </c>
      <c r="AS945" s="409">
        <f t="shared" si="623"/>
        <v>0</v>
      </c>
      <c r="AT945" s="409">
        <f t="shared" si="642"/>
        <v>0</v>
      </c>
      <c r="AU945" s="409">
        <f t="shared" si="642"/>
        <v>0</v>
      </c>
      <c r="AV945" s="409">
        <v>0</v>
      </c>
      <c r="AW945" s="409">
        <v>0</v>
      </c>
      <c r="AX945" s="409">
        <v>0</v>
      </c>
      <c r="AY945" s="409">
        <v>0</v>
      </c>
      <c r="AZ945" s="409">
        <f t="shared" si="636"/>
        <v>0</v>
      </c>
      <c r="BA945" s="409">
        <f t="shared" si="636"/>
        <v>0</v>
      </c>
    </row>
    <row r="946" spans="1:53" ht="24.75" hidden="1">
      <c r="A946" s="271"/>
      <c r="B946" s="78" t="str">
        <f t="shared" si="657"/>
        <v>3714500056005654</v>
      </c>
      <c r="C946" s="406">
        <v>2023</v>
      </c>
      <c r="D946" s="406">
        <v>20</v>
      </c>
      <c r="E946" s="406">
        <v>3</v>
      </c>
      <c r="F946" s="406">
        <v>7</v>
      </c>
      <c r="G946" s="406">
        <v>14</v>
      </c>
      <c r="H946" s="445">
        <v>5000</v>
      </c>
      <c r="I946" s="445">
        <v>5600</v>
      </c>
      <c r="J946" s="445">
        <v>565</v>
      </c>
      <c r="K946" s="407">
        <v>4</v>
      </c>
      <c r="L946" s="407"/>
      <c r="M946" s="408" t="s">
        <v>651</v>
      </c>
      <c r="N946" s="409">
        <f>IFERROR(VLOOKUP($B946,[5]OAX!$B$51:$S$1085,13,0),0)</f>
        <v>0</v>
      </c>
      <c r="O946" s="409">
        <f>IFERROR(VLOOKUP($B946,[5]OAX!$B$51:$S$1085,14,0),0)</f>
        <v>0</v>
      </c>
      <c r="P946" s="409">
        <f t="shared" si="647"/>
        <v>0</v>
      </c>
      <c r="Q946" s="430" t="s">
        <v>59</v>
      </c>
      <c r="R946" s="411">
        <f>IFERROR(VLOOKUP($B946,[5]OAX!$B$51:$S$1085,17,0),0)</f>
        <v>0</v>
      </c>
      <c r="S946" s="411">
        <f>IFERROR(VLOOKUP($B946,[5]OAX!$B$51:$S$1085,18,0),0)</f>
        <v>0</v>
      </c>
      <c r="T946" s="409">
        <v>0</v>
      </c>
      <c r="U946" s="409">
        <v>0</v>
      </c>
      <c r="V946" s="409">
        <v>0</v>
      </c>
      <c r="W946" s="409">
        <v>0</v>
      </c>
      <c r="X946" s="409">
        <v>0</v>
      </c>
      <c r="Y946" s="409">
        <v>0</v>
      </c>
      <c r="Z946" s="409">
        <v>0</v>
      </c>
      <c r="AA946" s="409">
        <v>0</v>
      </c>
      <c r="AB946" s="409">
        <f t="shared" si="665"/>
        <v>0</v>
      </c>
      <c r="AC946" s="409">
        <f t="shared" si="665"/>
        <v>0</v>
      </c>
      <c r="AD946" s="409">
        <f t="shared" si="618"/>
        <v>0</v>
      </c>
      <c r="AE946" s="409">
        <v>0</v>
      </c>
      <c r="AF946" s="409">
        <v>0</v>
      </c>
      <c r="AG946" s="409">
        <f t="shared" si="619"/>
        <v>0</v>
      </c>
      <c r="AH946" s="409">
        <v>0</v>
      </c>
      <c r="AI946" s="409">
        <v>0</v>
      </c>
      <c r="AJ946" s="409">
        <f t="shared" si="620"/>
        <v>0</v>
      </c>
      <c r="AK946" s="409">
        <v>0</v>
      </c>
      <c r="AL946" s="409">
        <v>0</v>
      </c>
      <c r="AM946" s="409">
        <f t="shared" si="621"/>
        <v>0</v>
      </c>
      <c r="AN946" s="409">
        <v>0</v>
      </c>
      <c r="AO946" s="409">
        <v>0</v>
      </c>
      <c r="AP946" s="409">
        <f t="shared" si="638"/>
        <v>0</v>
      </c>
      <c r="AQ946" s="409">
        <f t="shared" si="640"/>
        <v>0</v>
      </c>
      <c r="AR946" s="409">
        <f t="shared" si="640"/>
        <v>0</v>
      </c>
      <c r="AS946" s="409">
        <f t="shared" si="623"/>
        <v>0</v>
      </c>
      <c r="AT946" s="409">
        <f t="shared" si="642"/>
        <v>0</v>
      </c>
      <c r="AU946" s="409">
        <f t="shared" si="642"/>
        <v>0</v>
      </c>
      <c r="AV946" s="409">
        <v>0</v>
      </c>
      <c r="AW946" s="409">
        <v>0</v>
      </c>
      <c r="AX946" s="409">
        <v>0</v>
      </c>
      <c r="AY946" s="409">
        <v>0</v>
      </c>
      <c r="AZ946" s="409">
        <f t="shared" si="636"/>
        <v>0</v>
      </c>
      <c r="BA946" s="409">
        <f t="shared" si="636"/>
        <v>0</v>
      </c>
    </row>
    <row r="947" spans="1:53" ht="24.75" hidden="1">
      <c r="A947" s="271"/>
      <c r="B947" s="78" t="str">
        <f t="shared" si="657"/>
        <v>3714500056005655</v>
      </c>
      <c r="C947" s="406">
        <v>2023</v>
      </c>
      <c r="D947" s="406">
        <v>20</v>
      </c>
      <c r="E947" s="406">
        <v>3</v>
      </c>
      <c r="F947" s="406">
        <v>7</v>
      </c>
      <c r="G947" s="406">
        <v>14</v>
      </c>
      <c r="H947" s="445">
        <v>5000</v>
      </c>
      <c r="I947" s="445">
        <v>5600</v>
      </c>
      <c r="J947" s="445">
        <v>565</v>
      </c>
      <c r="K947" s="407">
        <v>5</v>
      </c>
      <c r="L947" s="407"/>
      <c r="M947" s="408" t="s">
        <v>652</v>
      </c>
      <c r="N947" s="409">
        <f>IFERROR(VLOOKUP($B947,[5]OAX!$B$51:$S$1085,13,0),0)</f>
        <v>0</v>
      </c>
      <c r="O947" s="409">
        <f>IFERROR(VLOOKUP($B947,[5]OAX!$B$51:$S$1085,14,0),0)</f>
        <v>0</v>
      </c>
      <c r="P947" s="409">
        <f t="shared" si="647"/>
        <v>0</v>
      </c>
      <c r="Q947" s="430" t="s">
        <v>162</v>
      </c>
      <c r="R947" s="411">
        <f>IFERROR(VLOOKUP($B947,[5]OAX!$B$51:$S$1085,17,0),0)</f>
        <v>0</v>
      </c>
      <c r="S947" s="411">
        <f>IFERROR(VLOOKUP($B947,[5]OAX!$B$51:$S$1085,18,0),0)</f>
        <v>0</v>
      </c>
      <c r="T947" s="409">
        <v>0</v>
      </c>
      <c r="U947" s="409">
        <v>0</v>
      </c>
      <c r="V947" s="409">
        <v>0</v>
      </c>
      <c r="W947" s="409">
        <v>0</v>
      </c>
      <c r="X947" s="409">
        <v>0</v>
      </c>
      <c r="Y947" s="409">
        <v>0</v>
      </c>
      <c r="Z947" s="409">
        <v>0</v>
      </c>
      <c r="AA947" s="409">
        <v>0</v>
      </c>
      <c r="AB947" s="409">
        <f t="shared" si="665"/>
        <v>0</v>
      </c>
      <c r="AC947" s="409">
        <f t="shared" si="665"/>
        <v>0</v>
      </c>
      <c r="AD947" s="409">
        <f t="shared" si="618"/>
        <v>0</v>
      </c>
      <c r="AE947" s="409">
        <v>0</v>
      </c>
      <c r="AF947" s="409">
        <v>0</v>
      </c>
      <c r="AG947" s="409">
        <f t="shared" si="619"/>
        <v>0</v>
      </c>
      <c r="AH947" s="409">
        <v>0</v>
      </c>
      <c r="AI947" s="409">
        <v>0</v>
      </c>
      <c r="AJ947" s="409">
        <f t="shared" si="620"/>
        <v>0</v>
      </c>
      <c r="AK947" s="409">
        <v>0</v>
      </c>
      <c r="AL947" s="409">
        <v>0</v>
      </c>
      <c r="AM947" s="409">
        <f t="shared" si="621"/>
        <v>0</v>
      </c>
      <c r="AN947" s="409">
        <v>0</v>
      </c>
      <c r="AO947" s="409">
        <v>0</v>
      </c>
      <c r="AP947" s="409">
        <f t="shared" si="638"/>
        <v>0</v>
      </c>
      <c r="AQ947" s="409">
        <f t="shared" si="640"/>
        <v>0</v>
      </c>
      <c r="AR947" s="409">
        <f t="shared" si="640"/>
        <v>0</v>
      </c>
      <c r="AS947" s="409">
        <f t="shared" si="623"/>
        <v>0</v>
      </c>
      <c r="AT947" s="409">
        <f t="shared" si="642"/>
        <v>0</v>
      </c>
      <c r="AU947" s="409">
        <f t="shared" si="642"/>
        <v>0</v>
      </c>
      <c r="AV947" s="409">
        <v>0</v>
      </c>
      <c r="AW947" s="409">
        <v>0</v>
      </c>
      <c r="AX947" s="409">
        <v>0</v>
      </c>
      <c r="AY947" s="409">
        <v>0</v>
      </c>
      <c r="AZ947" s="409">
        <f t="shared" si="636"/>
        <v>0</v>
      </c>
      <c r="BA947" s="409">
        <f t="shared" si="636"/>
        <v>0</v>
      </c>
    </row>
    <row r="948" spans="1:53" ht="46.5" hidden="1">
      <c r="A948" s="271"/>
      <c r="B948" s="78" t="str">
        <f t="shared" si="657"/>
        <v>3714500056005656</v>
      </c>
      <c r="C948" s="406">
        <v>2023</v>
      </c>
      <c r="D948" s="406">
        <v>20</v>
      </c>
      <c r="E948" s="406">
        <v>3</v>
      </c>
      <c r="F948" s="406">
        <v>7</v>
      </c>
      <c r="G948" s="406">
        <v>14</v>
      </c>
      <c r="H948" s="445">
        <v>5000</v>
      </c>
      <c r="I948" s="445">
        <v>5600</v>
      </c>
      <c r="J948" s="445">
        <v>565</v>
      </c>
      <c r="K948" s="407">
        <v>6</v>
      </c>
      <c r="L948" s="407"/>
      <c r="M948" s="408" t="s">
        <v>653</v>
      </c>
      <c r="N948" s="409">
        <f>IFERROR(VLOOKUP($B948,[5]OAX!$B$51:$S$1085,13,0),0)</f>
        <v>0</v>
      </c>
      <c r="O948" s="409">
        <f>IFERROR(VLOOKUP($B948,[5]OAX!$B$51:$S$1085,14,0),0)</f>
        <v>0</v>
      </c>
      <c r="P948" s="409">
        <f t="shared" si="647"/>
        <v>0</v>
      </c>
      <c r="Q948" s="175" t="s">
        <v>205</v>
      </c>
      <c r="R948" s="411">
        <f>IFERROR(VLOOKUP($B948,[5]OAX!$B$51:$S$1085,17,0),0)</f>
        <v>0</v>
      </c>
      <c r="S948" s="411">
        <f>IFERROR(VLOOKUP($B948,[5]OAX!$B$51:$S$1085,18,0),0)</f>
        <v>0</v>
      </c>
      <c r="T948" s="409">
        <v>0</v>
      </c>
      <c r="U948" s="409">
        <v>0</v>
      </c>
      <c r="V948" s="409">
        <v>0</v>
      </c>
      <c r="W948" s="409">
        <v>0</v>
      </c>
      <c r="X948" s="409">
        <v>0</v>
      </c>
      <c r="Y948" s="409">
        <v>0</v>
      </c>
      <c r="Z948" s="409">
        <v>0</v>
      </c>
      <c r="AA948" s="409">
        <v>0</v>
      </c>
      <c r="AB948" s="409">
        <f t="shared" si="665"/>
        <v>0</v>
      </c>
      <c r="AC948" s="409">
        <f t="shared" si="665"/>
        <v>0</v>
      </c>
      <c r="AD948" s="409">
        <f t="shared" ref="AD948:AD953" si="666">+AC948+AB948</f>
        <v>0</v>
      </c>
      <c r="AE948" s="409">
        <v>0</v>
      </c>
      <c r="AF948" s="409">
        <v>0</v>
      </c>
      <c r="AG948" s="409">
        <f t="shared" ref="AG948:AG1011" si="667">+AF948+AE948</f>
        <v>0</v>
      </c>
      <c r="AH948" s="409">
        <v>0</v>
      </c>
      <c r="AI948" s="409">
        <v>0</v>
      </c>
      <c r="AJ948" s="409">
        <f t="shared" ref="AJ948:AJ1011" si="668">+AI948+AH948</f>
        <v>0</v>
      </c>
      <c r="AK948" s="409">
        <v>0</v>
      </c>
      <c r="AL948" s="409">
        <v>0</v>
      </c>
      <c r="AM948" s="409">
        <f t="shared" ref="AM948:AM1011" si="669">+AL948+AK948</f>
        <v>0</v>
      </c>
      <c r="AN948" s="409">
        <v>0</v>
      </c>
      <c r="AO948" s="409">
        <v>0</v>
      </c>
      <c r="AP948" s="409">
        <f t="shared" si="638"/>
        <v>0</v>
      </c>
      <c r="AQ948" s="409">
        <f t="shared" si="640"/>
        <v>0</v>
      </c>
      <c r="AR948" s="409">
        <f t="shared" si="640"/>
        <v>0</v>
      </c>
      <c r="AS948" s="409">
        <f t="shared" ref="AS948:AS1011" si="670">+AR948+AQ948</f>
        <v>0</v>
      </c>
      <c r="AT948" s="409">
        <f t="shared" si="642"/>
        <v>0</v>
      </c>
      <c r="AU948" s="409">
        <f t="shared" si="642"/>
        <v>0</v>
      </c>
      <c r="AV948" s="409">
        <v>0</v>
      </c>
      <c r="AW948" s="409">
        <v>0</v>
      </c>
      <c r="AX948" s="409">
        <v>0</v>
      </c>
      <c r="AY948" s="409">
        <v>0</v>
      </c>
      <c r="AZ948" s="409">
        <f t="shared" si="636"/>
        <v>0</v>
      </c>
      <c r="BA948" s="409">
        <f t="shared" si="636"/>
        <v>0</v>
      </c>
    </row>
    <row r="949" spans="1:53" ht="46.5" hidden="1">
      <c r="A949" s="271"/>
      <c r="B949" s="78" t="str">
        <f t="shared" si="657"/>
        <v>3714500056005657</v>
      </c>
      <c r="C949" s="406">
        <v>2023</v>
      </c>
      <c r="D949" s="406">
        <v>20</v>
      </c>
      <c r="E949" s="406">
        <v>3</v>
      </c>
      <c r="F949" s="406">
        <v>7</v>
      </c>
      <c r="G949" s="406">
        <v>14</v>
      </c>
      <c r="H949" s="445">
        <v>5000</v>
      </c>
      <c r="I949" s="445">
        <v>5600</v>
      </c>
      <c r="J949" s="445">
        <v>565</v>
      </c>
      <c r="K949" s="407">
        <v>7</v>
      </c>
      <c r="L949" s="407"/>
      <c r="M949" s="408" t="s">
        <v>654</v>
      </c>
      <c r="N949" s="409">
        <f>IFERROR(VLOOKUP($B949,[5]OAX!$B$51:$S$1085,13,0),0)</f>
        <v>0</v>
      </c>
      <c r="O949" s="409">
        <f>IFERROR(VLOOKUP($B949,[5]OAX!$B$51:$S$1085,14,0),0)</f>
        <v>0</v>
      </c>
      <c r="P949" s="409">
        <f t="shared" si="647"/>
        <v>0</v>
      </c>
      <c r="Q949" s="175" t="s">
        <v>205</v>
      </c>
      <c r="R949" s="411">
        <f>IFERROR(VLOOKUP($B949,[5]OAX!$B$51:$S$1085,17,0),0)</f>
        <v>0</v>
      </c>
      <c r="S949" s="411">
        <f>IFERROR(VLOOKUP($B949,[5]OAX!$B$51:$S$1085,18,0),0)</f>
        <v>0</v>
      </c>
      <c r="T949" s="409">
        <v>0</v>
      </c>
      <c r="U949" s="409">
        <v>0</v>
      </c>
      <c r="V949" s="409">
        <v>0</v>
      </c>
      <c r="W949" s="409">
        <v>0</v>
      </c>
      <c r="X949" s="409">
        <v>0</v>
      </c>
      <c r="Y949" s="409">
        <v>0</v>
      </c>
      <c r="Z949" s="409">
        <v>0</v>
      </c>
      <c r="AA949" s="409">
        <v>0</v>
      </c>
      <c r="AB949" s="409">
        <f t="shared" si="665"/>
        <v>0</v>
      </c>
      <c r="AC949" s="409">
        <f t="shared" si="665"/>
        <v>0</v>
      </c>
      <c r="AD949" s="409">
        <f t="shared" si="666"/>
        <v>0</v>
      </c>
      <c r="AE949" s="409">
        <v>0</v>
      </c>
      <c r="AF949" s="409">
        <v>0</v>
      </c>
      <c r="AG949" s="409">
        <f t="shared" si="667"/>
        <v>0</v>
      </c>
      <c r="AH949" s="409">
        <v>0</v>
      </c>
      <c r="AI949" s="409">
        <v>0</v>
      </c>
      <c r="AJ949" s="409">
        <f t="shared" si="668"/>
        <v>0</v>
      </c>
      <c r="AK949" s="409">
        <v>0</v>
      </c>
      <c r="AL949" s="409">
        <v>0</v>
      </c>
      <c r="AM949" s="409">
        <f t="shared" si="669"/>
        <v>0</v>
      </c>
      <c r="AN949" s="409">
        <v>0</v>
      </c>
      <c r="AO949" s="409">
        <v>0</v>
      </c>
      <c r="AP949" s="409">
        <f t="shared" si="638"/>
        <v>0</v>
      </c>
      <c r="AQ949" s="409">
        <f t="shared" si="640"/>
        <v>0</v>
      </c>
      <c r="AR949" s="409">
        <f t="shared" si="640"/>
        <v>0</v>
      </c>
      <c r="AS949" s="409">
        <f t="shared" si="670"/>
        <v>0</v>
      </c>
      <c r="AT949" s="409">
        <f t="shared" si="642"/>
        <v>0</v>
      </c>
      <c r="AU949" s="409">
        <f t="shared" si="642"/>
        <v>0</v>
      </c>
      <c r="AV949" s="409">
        <v>0</v>
      </c>
      <c r="AW949" s="409">
        <v>0</v>
      </c>
      <c r="AX949" s="409">
        <v>0</v>
      </c>
      <c r="AY949" s="409">
        <v>0</v>
      </c>
      <c r="AZ949" s="409">
        <f t="shared" si="636"/>
        <v>0</v>
      </c>
      <c r="BA949" s="409">
        <f t="shared" si="636"/>
        <v>0</v>
      </c>
    </row>
    <row r="950" spans="1:53" ht="24.75" hidden="1">
      <c r="A950" s="271"/>
      <c r="B950" s="78" t="str">
        <f t="shared" si="657"/>
        <v>3714500056005658</v>
      </c>
      <c r="C950" s="406">
        <v>2023</v>
      </c>
      <c r="D950" s="406">
        <v>20</v>
      </c>
      <c r="E950" s="406">
        <v>3</v>
      </c>
      <c r="F950" s="406">
        <v>7</v>
      </c>
      <c r="G950" s="406">
        <v>14</v>
      </c>
      <c r="H950" s="445">
        <v>5000</v>
      </c>
      <c r="I950" s="445">
        <v>5600</v>
      </c>
      <c r="J950" s="445">
        <v>565</v>
      </c>
      <c r="K950" s="407">
        <v>8</v>
      </c>
      <c r="L950" s="407"/>
      <c r="M950" s="408" t="s">
        <v>656</v>
      </c>
      <c r="N950" s="409">
        <f>IFERROR(VLOOKUP($B950,[5]OAX!$B$51:$S$1085,13,0),0)</f>
        <v>0</v>
      </c>
      <c r="O950" s="409">
        <f>IFERROR(VLOOKUP($B950,[5]OAX!$B$51:$S$1085,14,0),0)</f>
        <v>0</v>
      </c>
      <c r="P950" s="409">
        <f t="shared" si="647"/>
        <v>0</v>
      </c>
      <c r="Q950" s="430" t="s">
        <v>59</v>
      </c>
      <c r="R950" s="411">
        <f>IFERROR(VLOOKUP($B950,[5]OAX!$B$51:$S$1085,17,0),0)</f>
        <v>0</v>
      </c>
      <c r="S950" s="411">
        <f>IFERROR(VLOOKUP($B950,[5]OAX!$B$51:$S$1085,18,0),0)</f>
        <v>0</v>
      </c>
      <c r="T950" s="409">
        <v>0</v>
      </c>
      <c r="U950" s="409">
        <v>0</v>
      </c>
      <c r="V950" s="409">
        <v>0</v>
      </c>
      <c r="W950" s="409">
        <v>0</v>
      </c>
      <c r="X950" s="409">
        <v>0</v>
      </c>
      <c r="Y950" s="409">
        <v>0</v>
      </c>
      <c r="Z950" s="409">
        <v>0</v>
      </c>
      <c r="AA950" s="409">
        <v>0</v>
      </c>
      <c r="AB950" s="409">
        <f>N950+T950-X950</f>
        <v>0</v>
      </c>
      <c r="AC950" s="409">
        <f>O950+U950-Y950</f>
        <v>0</v>
      </c>
      <c r="AD950" s="409">
        <f t="shared" si="666"/>
        <v>0</v>
      </c>
      <c r="AE950" s="409">
        <v>0</v>
      </c>
      <c r="AF950" s="409">
        <v>0</v>
      </c>
      <c r="AG950" s="409">
        <f t="shared" si="667"/>
        <v>0</v>
      </c>
      <c r="AH950" s="409">
        <v>0</v>
      </c>
      <c r="AI950" s="409">
        <v>0</v>
      </c>
      <c r="AJ950" s="409">
        <f t="shared" si="668"/>
        <v>0</v>
      </c>
      <c r="AK950" s="409">
        <v>0</v>
      </c>
      <c r="AL950" s="409">
        <v>0</v>
      </c>
      <c r="AM950" s="409">
        <f t="shared" si="669"/>
        <v>0</v>
      </c>
      <c r="AN950" s="409">
        <v>0</v>
      </c>
      <c r="AO950" s="409">
        <v>0</v>
      </c>
      <c r="AP950" s="409">
        <f t="shared" si="638"/>
        <v>0</v>
      </c>
      <c r="AQ950" s="409">
        <f t="shared" si="640"/>
        <v>0</v>
      </c>
      <c r="AR950" s="409">
        <f t="shared" si="640"/>
        <v>0</v>
      </c>
      <c r="AS950" s="409">
        <f t="shared" si="670"/>
        <v>0</v>
      </c>
      <c r="AT950" s="409">
        <f t="shared" si="642"/>
        <v>0</v>
      </c>
      <c r="AU950" s="409">
        <f t="shared" si="642"/>
        <v>0</v>
      </c>
      <c r="AV950" s="409">
        <v>0</v>
      </c>
      <c r="AW950" s="409">
        <v>0</v>
      </c>
      <c r="AX950" s="409">
        <v>0</v>
      </c>
      <c r="AY950" s="409">
        <v>0</v>
      </c>
      <c r="AZ950" s="409">
        <f t="shared" si="636"/>
        <v>0</v>
      </c>
      <c r="BA950" s="409">
        <f t="shared" si="636"/>
        <v>0</v>
      </c>
    </row>
    <row r="951" spans="1:53" ht="48" hidden="1">
      <c r="A951" s="271"/>
      <c r="B951" s="78" t="str">
        <f t="shared" si="657"/>
        <v>371450005600566</v>
      </c>
      <c r="C951" s="400">
        <v>2023</v>
      </c>
      <c r="D951" s="400">
        <v>20</v>
      </c>
      <c r="E951" s="400">
        <v>3</v>
      </c>
      <c r="F951" s="400">
        <v>7</v>
      </c>
      <c r="G951" s="400">
        <v>14</v>
      </c>
      <c r="H951" s="400">
        <v>5000</v>
      </c>
      <c r="I951" s="400">
        <v>5600</v>
      </c>
      <c r="J951" s="400">
        <v>566</v>
      </c>
      <c r="K951" s="401"/>
      <c r="L951" s="401"/>
      <c r="M951" s="482" t="s">
        <v>657</v>
      </c>
      <c r="N951" s="483">
        <f>SUM(N952:N953)</f>
        <v>0</v>
      </c>
      <c r="O951" s="483">
        <f>SUM(O952:O953)</f>
        <v>0</v>
      </c>
      <c r="P951" s="483">
        <f t="shared" si="647"/>
        <v>0</v>
      </c>
      <c r="Q951" s="450"/>
      <c r="R951" s="451"/>
      <c r="S951" s="451"/>
      <c r="T951" s="483">
        <f>SUM(T952:T953)</f>
        <v>0</v>
      </c>
      <c r="U951" s="483">
        <f>SUM(U952:U953)</f>
        <v>0</v>
      </c>
      <c r="V951" s="483">
        <f t="shared" ref="V951:AO951" si="671">SUM(V952:V953)</f>
        <v>0</v>
      </c>
      <c r="W951" s="483">
        <f t="shared" si="671"/>
        <v>0</v>
      </c>
      <c r="X951" s="483">
        <f t="shared" si="671"/>
        <v>0</v>
      </c>
      <c r="Y951" s="483">
        <f t="shared" si="671"/>
        <v>0</v>
      </c>
      <c r="Z951" s="483">
        <f t="shared" si="671"/>
        <v>0</v>
      </c>
      <c r="AA951" s="483">
        <f>SUM(AA952:AA953)</f>
        <v>0</v>
      </c>
      <c r="AB951" s="483">
        <f t="shared" si="671"/>
        <v>0</v>
      </c>
      <c r="AC951" s="483">
        <f t="shared" si="671"/>
        <v>0</v>
      </c>
      <c r="AD951" s="483">
        <f t="shared" si="671"/>
        <v>0</v>
      </c>
      <c r="AE951" s="483">
        <f t="shared" si="671"/>
        <v>0</v>
      </c>
      <c r="AF951" s="483">
        <f t="shared" si="671"/>
        <v>0</v>
      </c>
      <c r="AG951" s="483">
        <f t="shared" si="667"/>
        <v>0</v>
      </c>
      <c r="AH951" s="483">
        <f t="shared" si="671"/>
        <v>0</v>
      </c>
      <c r="AI951" s="483">
        <f t="shared" si="671"/>
        <v>0</v>
      </c>
      <c r="AJ951" s="483">
        <f t="shared" si="668"/>
        <v>0</v>
      </c>
      <c r="AK951" s="483">
        <f t="shared" si="671"/>
        <v>0</v>
      </c>
      <c r="AL951" s="483">
        <f t="shared" si="671"/>
        <v>0</v>
      </c>
      <c r="AM951" s="483">
        <f t="shared" si="669"/>
        <v>0</v>
      </c>
      <c r="AN951" s="483">
        <f t="shared" si="671"/>
        <v>0</v>
      </c>
      <c r="AO951" s="483">
        <f t="shared" si="671"/>
        <v>0</v>
      </c>
      <c r="AP951" s="483">
        <f t="shared" si="638"/>
        <v>0</v>
      </c>
      <c r="AQ951" s="483">
        <f t="shared" si="640"/>
        <v>0</v>
      </c>
      <c r="AR951" s="483">
        <f t="shared" si="640"/>
        <v>0</v>
      </c>
      <c r="AS951" s="483">
        <f t="shared" si="670"/>
        <v>0</v>
      </c>
      <c r="AT951" s="483"/>
      <c r="AU951" s="483"/>
      <c r="AV951" s="483"/>
      <c r="AW951" s="483"/>
      <c r="AX951" s="483"/>
      <c r="AY951" s="483"/>
      <c r="AZ951" s="483"/>
      <c r="BA951" s="483"/>
    </row>
    <row r="952" spans="1:53" ht="24.75" hidden="1">
      <c r="A952" s="271"/>
      <c r="B952" s="78" t="str">
        <f t="shared" si="657"/>
        <v>3714500056005661</v>
      </c>
      <c r="C952" s="406">
        <v>2023</v>
      </c>
      <c r="D952" s="406">
        <v>20</v>
      </c>
      <c r="E952" s="406">
        <v>3</v>
      </c>
      <c r="F952" s="406">
        <v>7</v>
      </c>
      <c r="G952" s="406">
        <v>14</v>
      </c>
      <c r="H952" s="445">
        <v>5000</v>
      </c>
      <c r="I952" s="445">
        <v>5600</v>
      </c>
      <c r="J952" s="445">
        <v>566</v>
      </c>
      <c r="K952" s="407">
        <v>1</v>
      </c>
      <c r="L952" s="407"/>
      <c r="M952" s="408" t="s">
        <v>658</v>
      </c>
      <c r="N952" s="409">
        <f>IFERROR(VLOOKUP($B952,[5]OAX!$B$51:$S$1085,13,0),0)</f>
        <v>0</v>
      </c>
      <c r="O952" s="409">
        <f>IFERROR(VLOOKUP($B952,[5]OAX!$B$51:$S$1085,14,0),0)</f>
        <v>0</v>
      </c>
      <c r="P952" s="409">
        <f t="shared" si="647"/>
        <v>0</v>
      </c>
      <c r="Q952" s="430" t="s">
        <v>59</v>
      </c>
      <c r="R952" s="411">
        <f>IFERROR(VLOOKUP($B952,[5]OAX!$B$51:$S$1085,17,0),0)</f>
        <v>0</v>
      </c>
      <c r="S952" s="411">
        <f>IFERROR(VLOOKUP($B952,[5]OAX!$B$51:$S$1085,18,0),0)</f>
        <v>0</v>
      </c>
      <c r="T952" s="409">
        <v>0</v>
      </c>
      <c r="U952" s="409">
        <v>0</v>
      </c>
      <c r="V952" s="409">
        <v>0</v>
      </c>
      <c r="W952" s="409">
        <v>0</v>
      </c>
      <c r="X952" s="409">
        <v>0</v>
      </c>
      <c r="Y952" s="409">
        <v>0</v>
      </c>
      <c r="Z952" s="409">
        <v>0</v>
      </c>
      <c r="AA952" s="409">
        <v>0</v>
      </c>
      <c r="AB952" s="409">
        <f>N952+T952-X952</f>
        <v>0</v>
      </c>
      <c r="AC952" s="409">
        <f>O952+U952-Y952</f>
        <v>0</v>
      </c>
      <c r="AD952" s="409">
        <f t="shared" si="666"/>
        <v>0</v>
      </c>
      <c r="AE952" s="409">
        <v>0</v>
      </c>
      <c r="AF952" s="409">
        <v>0</v>
      </c>
      <c r="AG952" s="409">
        <f t="shared" si="667"/>
        <v>0</v>
      </c>
      <c r="AH952" s="409">
        <v>0</v>
      </c>
      <c r="AI952" s="409">
        <v>0</v>
      </c>
      <c r="AJ952" s="409">
        <f t="shared" si="668"/>
        <v>0</v>
      </c>
      <c r="AK952" s="409">
        <v>0</v>
      </c>
      <c r="AL952" s="409">
        <v>0</v>
      </c>
      <c r="AM952" s="409">
        <f t="shared" si="669"/>
        <v>0</v>
      </c>
      <c r="AN952" s="409">
        <v>0</v>
      </c>
      <c r="AO952" s="409">
        <v>0</v>
      </c>
      <c r="AP952" s="409">
        <f t="shared" si="638"/>
        <v>0</v>
      </c>
      <c r="AQ952" s="409">
        <f t="shared" si="640"/>
        <v>0</v>
      </c>
      <c r="AR952" s="409">
        <f t="shared" si="640"/>
        <v>0</v>
      </c>
      <c r="AS952" s="409">
        <f t="shared" si="670"/>
        <v>0</v>
      </c>
      <c r="AT952" s="409">
        <f t="shared" si="642"/>
        <v>0</v>
      </c>
      <c r="AU952" s="409">
        <f t="shared" si="642"/>
        <v>0</v>
      </c>
      <c r="AV952" s="409">
        <v>0</v>
      </c>
      <c r="AW952" s="409">
        <v>0</v>
      </c>
      <c r="AX952" s="409">
        <v>0</v>
      </c>
      <c r="AY952" s="409">
        <v>0</v>
      </c>
      <c r="AZ952" s="409">
        <f t="shared" si="636"/>
        <v>0</v>
      </c>
      <c r="BA952" s="409">
        <f t="shared" si="636"/>
        <v>0</v>
      </c>
    </row>
    <row r="953" spans="1:53" ht="24.75" hidden="1">
      <c r="A953" s="271"/>
      <c r="B953" s="78" t="str">
        <f t="shared" si="657"/>
        <v>3714500056005662</v>
      </c>
      <c r="C953" s="406">
        <v>2023</v>
      </c>
      <c r="D953" s="406">
        <v>20</v>
      </c>
      <c r="E953" s="406">
        <v>3</v>
      </c>
      <c r="F953" s="406">
        <v>7</v>
      </c>
      <c r="G953" s="406">
        <v>14</v>
      </c>
      <c r="H953" s="445">
        <v>5000</v>
      </c>
      <c r="I953" s="445">
        <v>5600</v>
      </c>
      <c r="J953" s="445">
        <v>566</v>
      </c>
      <c r="K953" s="407">
        <v>2</v>
      </c>
      <c r="L953" s="407"/>
      <c r="M953" s="408" t="s">
        <v>671</v>
      </c>
      <c r="N953" s="409">
        <f>IFERROR(VLOOKUP($B953,[5]OAX!$B$51:$S$1085,13,0),0)</f>
        <v>0</v>
      </c>
      <c r="O953" s="409">
        <f>IFERROR(VLOOKUP($B953,[5]OAX!$B$51:$S$1085,14,0),0)</f>
        <v>0</v>
      </c>
      <c r="P953" s="409">
        <f t="shared" si="647"/>
        <v>0</v>
      </c>
      <c r="Q953" s="430" t="s">
        <v>59</v>
      </c>
      <c r="R953" s="411">
        <f>IFERROR(VLOOKUP($B953,[5]OAX!$B$51:$S$1085,17,0),0)</f>
        <v>0</v>
      </c>
      <c r="S953" s="411">
        <f>IFERROR(VLOOKUP($B953,[5]OAX!$B$51:$S$1085,18,0),0)</f>
        <v>0</v>
      </c>
      <c r="T953" s="409">
        <v>0</v>
      </c>
      <c r="U953" s="409">
        <v>0</v>
      </c>
      <c r="V953" s="409">
        <v>0</v>
      </c>
      <c r="W953" s="409">
        <v>0</v>
      </c>
      <c r="X953" s="409">
        <v>0</v>
      </c>
      <c r="Y953" s="409">
        <v>0</v>
      </c>
      <c r="Z953" s="409">
        <v>0</v>
      </c>
      <c r="AA953" s="409">
        <v>0</v>
      </c>
      <c r="AB953" s="409">
        <f>N953+T953-X953</f>
        <v>0</v>
      </c>
      <c r="AC953" s="409">
        <f>O953+U953-Y953</f>
        <v>0</v>
      </c>
      <c r="AD953" s="409">
        <f t="shared" si="666"/>
        <v>0</v>
      </c>
      <c r="AE953" s="409">
        <v>0</v>
      </c>
      <c r="AF953" s="409">
        <v>0</v>
      </c>
      <c r="AG953" s="409">
        <f t="shared" si="667"/>
        <v>0</v>
      </c>
      <c r="AH953" s="409">
        <v>0</v>
      </c>
      <c r="AI953" s="409">
        <v>0</v>
      </c>
      <c r="AJ953" s="409">
        <f t="shared" si="668"/>
        <v>0</v>
      </c>
      <c r="AK953" s="409">
        <v>0</v>
      </c>
      <c r="AL953" s="409">
        <v>0</v>
      </c>
      <c r="AM953" s="409">
        <f t="shared" si="669"/>
        <v>0</v>
      </c>
      <c r="AN953" s="409">
        <v>0</v>
      </c>
      <c r="AO953" s="409">
        <v>0</v>
      </c>
      <c r="AP953" s="409">
        <f t="shared" si="638"/>
        <v>0</v>
      </c>
      <c r="AQ953" s="409">
        <f t="shared" si="640"/>
        <v>0</v>
      </c>
      <c r="AR953" s="409">
        <f t="shared" si="640"/>
        <v>0</v>
      </c>
      <c r="AS953" s="409">
        <f t="shared" si="670"/>
        <v>0</v>
      </c>
      <c r="AT953" s="409">
        <f t="shared" si="642"/>
        <v>0</v>
      </c>
      <c r="AU953" s="409">
        <f t="shared" si="642"/>
        <v>0</v>
      </c>
      <c r="AV953" s="409">
        <v>0</v>
      </c>
      <c r="AW953" s="409">
        <v>0</v>
      </c>
      <c r="AX953" s="409">
        <v>0</v>
      </c>
      <c r="AY953" s="409">
        <v>0</v>
      </c>
      <c r="AZ953" s="409">
        <f t="shared" si="636"/>
        <v>0</v>
      </c>
      <c r="BA953" s="409">
        <f t="shared" si="636"/>
        <v>0</v>
      </c>
    </row>
    <row r="954" spans="1:53" ht="96">
      <c r="A954" s="271"/>
      <c r="B954" s="78" t="str">
        <f t="shared" si="657"/>
        <v>4</v>
      </c>
      <c r="C954" s="477">
        <v>2023</v>
      </c>
      <c r="D954" s="477">
        <v>20</v>
      </c>
      <c r="E954" s="477">
        <v>4</v>
      </c>
      <c r="F954" s="477"/>
      <c r="G954" s="477"/>
      <c r="H954" s="477"/>
      <c r="I954" s="478"/>
      <c r="J954" s="478"/>
      <c r="K954" s="479"/>
      <c r="L954" s="479"/>
      <c r="M954" s="372" t="s">
        <v>672</v>
      </c>
      <c r="N954" s="373">
        <f>+N955</f>
        <v>6000000</v>
      </c>
      <c r="O954" s="373">
        <f>+O955</f>
        <v>0</v>
      </c>
      <c r="P954" s="373">
        <f t="shared" si="647"/>
        <v>6000000</v>
      </c>
      <c r="Q954" s="374"/>
      <c r="R954" s="369"/>
      <c r="S954" s="369"/>
      <c r="T954" s="373">
        <f>+T955</f>
        <v>0</v>
      </c>
      <c r="U954" s="373">
        <f t="shared" ref="U954:AO954" si="672">+U955</f>
        <v>0</v>
      </c>
      <c r="V954" s="373">
        <f t="shared" si="672"/>
        <v>0</v>
      </c>
      <c r="W954" s="373">
        <f t="shared" si="672"/>
        <v>0</v>
      </c>
      <c r="X954" s="373">
        <f t="shared" si="672"/>
        <v>0</v>
      </c>
      <c r="Y954" s="373">
        <f t="shared" si="672"/>
        <v>0</v>
      </c>
      <c r="Z954" s="373">
        <f t="shared" si="672"/>
        <v>0</v>
      </c>
      <c r="AA954" s="373">
        <f t="shared" si="672"/>
        <v>0</v>
      </c>
      <c r="AB954" s="373">
        <f t="shared" si="672"/>
        <v>6000000</v>
      </c>
      <c r="AC954" s="373">
        <f t="shared" si="672"/>
        <v>0</v>
      </c>
      <c r="AD954" s="373">
        <f t="shared" si="672"/>
        <v>6000000</v>
      </c>
      <c r="AE954" s="373">
        <f t="shared" si="672"/>
        <v>0</v>
      </c>
      <c r="AF954" s="373">
        <f t="shared" si="672"/>
        <v>0</v>
      </c>
      <c r="AG954" s="373">
        <f t="shared" si="667"/>
        <v>0</v>
      </c>
      <c r="AH954" s="373">
        <f t="shared" si="672"/>
        <v>0</v>
      </c>
      <c r="AI954" s="373">
        <f t="shared" si="672"/>
        <v>0</v>
      </c>
      <c r="AJ954" s="373">
        <f t="shared" si="668"/>
        <v>0</v>
      </c>
      <c r="AK954" s="373">
        <f t="shared" si="672"/>
        <v>0</v>
      </c>
      <c r="AL954" s="373">
        <f t="shared" si="672"/>
        <v>0</v>
      </c>
      <c r="AM954" s="373">
        <f t="shared" si="669"/>
        <v>0</v>
      </c>
      <c r="AN954" s="373">
        <f t="shared" si="672"/>
        <v>0</v>
      </c>
      <c r="AO954" s="373">
        <f t="shared" si="672"/>
        <v>0</v>
      </c>
      <c r="AP954" s="373">
        <f t="shared" si="638"/>
        <v>0</v>
      </c>
      <c r="AQ954" s="373">
        <f t="shared" si="640"/>
        <v>6000000</v>
      </c>
      <c r="AR954" s="373">
        <f t="shared" si="640"/>
        <v>0</v>
      </c>
      <c r="AS954" s="373">
        <f t="shared" si="670"/>
        <v>6000000</v>
      </c>
      <c r="AT954" s="373"/>
      <c r="AU954" s="373"/>
      <c r="AV954" s="373"/>
      <c r="AW954" s="373"/>
      <c r="AX954" s="373"/>
      <c r="AY954" s="373"/>
      <c r="AZ954" s="373"/>
      <c r="BA954" s="373"/>
    </row>
    <row r="955" spans="1:53" ht="24.75">
      <c r="A955" s="271"/>
      <c r="B955" s="78" t="str">
        <f t="shared" si="657"/>
        <v>48</v>
      </c>
      <c r="C955" s="417">
        <v>2023</v>
      </c>
      <c r="D955" s="417">
        <v>20</v>
      </c>
      <c r="E955" s="417">
        <v>4</v>
      </c>
      <c r="F955" s="417">
        <v>8</v>
      </c>
      <c r="G955" s="417"/>
      <c r="H955" s="417"/>
      <c r="I955" s="417"/>
      <c r="J955" s="417"/>
      <c r="K955" s="418"/>
      <c r="L955" s="418"/>
      <c r="M955" s="377" t="s">
        <v>673</v>
      </c>
      <c r="N955" s="378">
        <f>+N956+N1016+N1042+N1066</f>
        <v>6000000</v>
      </c>
      <c r="O955" s="378">
        <f>+O956+O1016+O1042+O1066</f>
        <v>0</v>
      </c>
      <c r="P955" s="378">
        <f t="shared" si="647"/>
        <v>6000000</v>
      </c>
      <c r="Q955" s="379"/>
      <c r="R955" s="375"/>
      <c r="S955" s="375"/>
      <c r="T955" s="378">
        <f>+T956+T1016+T1042+T1066</f>
        <v>0</v>
      </c>
      <c r="U955" s="378">
        <f t="shared" ref="U955:AO955" si="673">+U956+U1016+U1042+U1066</f>
        <v>0</v>
      </c>
      <c r="V955" s="378">
        <f t="shared" si="673"/>
        <v>0</v>
      </c>
      <c r="W955" s="378">
        <f t="shared" si="673"/>
        <v>0</v>
      </c>
      <c r="X955" s="378">
        <f t="shared" si="673"/>
        <v>0</v>
      </c>
      <c r="Y955" s="378">
        <f t="shared" si="673"/>
        <v>0</v>
      </c>
      <c r="Z955" s="378">
        <f t="shared" si="673"/>
        <v>0</v>
      </c>
      <c r="AA955" s="378">
        <f t="shared" si="673"/>
        <v>0</v>
      </c>
      <c r="AB955" s="378">
        <f t="shared" si="673"/>
        <v>6000000</v>
      </c>
      <c r="AC955" s="378">
        <f t="shared" si="673"/>
        <v>0</v>
      </c>
      <c r="AD955" s="378">
        <f t="shared" si="673"/>
        <v>6000000</v>
      </c>
      <c r="AE955" s="378">
        <f t="shared" si="673"/>
        <v>0</v>
      </c>
      <c r="AF955" s="378">
        <f t="shared" si="673"/>
        <v>0</v>
      </c>
      <c r="AG955" s="378">
        <f t="shared" si="667"/>
        <v>0</v>
      </c>
      <c r="AH955" s="378">
        <f t="shared" si="673"/>
        <v>0</v>
      </c>
      <c r="AI955" s="378">
        <f t="shared" si="673"/>
        <v>0</v>
      </c>
      <c r="AJ955" s="378">
        <f t="shared" si="668"/>
        <v>0</v>
      </c>
      <c r="AK955" s="378">
        <f t="shared" si="673"/>
        <v>0</v>
      </c>
      <c r="AL955" s="378">
        <f t="shared" si="673"/>
        <v>0</v>
      </c>
      <c r="AM955" s="378">
        <f t="shared" si="669"/>
        <v>0</v>
      </c>
      <c r="AN955" s="378">
        <f t="shared" si="673"/>
        <v>0</v>
      </c>
      <c r="AO955" s="378">
        <f t="shared" si="673"/>
        <v>0</v>
      </c>
      <c r="AP955" s="378">
        <f t="shared" si="638"/>
        <v>0</v>
      </c>
      <c r="AQ955" s="378">
        <f t="shared" si="640"/>
        <v>6000000</v>
      </c>
      <c r="AR955" s="378">
        <f t="shared" si="640"/>
        <v>0</v>
      </c>
      <c r="AS955" s="378">
        <f t="shared" si="670"/>
        <v>6000000</v>
      </c>
      <c r="AT955" s="378"/>
      <c r="AU955" s="378"/>
      <c r="AV955" s="378"/>
      <c r="AW955" s="378"/>
      <c r="AX955" s="378"/>
      <c r="AY955" s="378"/>
      <c r="AZ955" s="378"/>
      <c r="BA955" s="378"/>
    </row>
    <row r="956" spans="1:53" ht="24.75" hidden="1">
      <c r="A956" s="271"/>
      <c r="B956" s="78" t="str">
        <f t="shared" si="657"/>
        <v>4815</v>
      </c>
      <c r="C956" s="431">
        <v>2023</v>
      </c>
      <c r="D956" s="431">
        <v>20</v>
      </c>
      <c r="E956" s="431">
        <v>4</v>
      </c>
      <c r="F956" s="431">
        <v>8</v>
      </c>
      <c r="G956" s="431">
        <v>15</v>
      </c>
      <c r="H956" s="431"/>
      <c r="I956" s="431"/>
      <c r="J956" s="431"/>
      <c r="K956" s="431"/>
      <c r="L956" s="431"/>
      <c r="M956" s="470" t="s">
        <v>674</v>
      </c>
      <c r="N956" s="471">
        <f>+N957+N966+N979</f>
        <v>0</v>
      </c>
      <c r="O956" s="471">
        <f>+O957+O966+O979</f>
        <v>0</v>
      </c>
      <c r="P956" s="471">
        <f t="shared" si="647"/>
        <v>0</v>
      </c>
      <c r="Q956" s="419"/>
      <c r="R956" s="431"/>
      <c r="S956" s="431"/>
      <c r="T956" s="471">
        <f>+T957+T966+T979</f>
        <v>0</v>
      </c>
      <c r="U956" s="471">
        <f t="shared" ref="U956:AO956" si="674">+U957+U966+U979</f>
        <v>0</v>
      </c>
      <c r="V956" s="471">
        <f t="shared" si="674"/>
        <v>0</v>
      </c>
      <c r="W956" s="471">
        <f t="shared" si="674"/>
        <v>0</v>
      </c>
      <c r="X956" s="471">
        <f t="shared" si="674"/>
        <v>0</v>
      </c>
      <c r="Y956" s="471">
        <f t="shared" si="674"/>
        <v>0</v>
      </c>
      <c r="Z956" s="471">
        <f t="shared" si="674"/>
        <v>0</v>
      </c>
      <c r="AA956" s="471">
        <f t="shared" si="674"/>
        <v>0</v>
      </c>
      <c r="AB956" s="471">
        <f t="shared" si="674"/>
        <v>0</v>
      </c>
      <c r="AC956" s="471">
        <f t="shared" si="674"/>
        <v>0</v>
      </c>
      <c r="AD956" s="471">
        <f t="shared" si="674"/>
        <v>0</v>
      </c>
      <c r="AE956" s="471">
        <f t="shared" si="674"/>
        <v>0</v>
      </c>
      <c r="AF956" s="471">
        <f t="shared" si="674"/>
        <v>0</v>
      </c>
      <c r="AG956" s="471">
        <f t="shared" si="667"/>
        <v>0</v>
      </c>
      <c r="AH956" s="471">
        <f t="shared" si="674"/>
        <v>0</v>
      </c>
      <c r="AI956" s="471">
        <f t="shared" si="674"/>
        <v>0</v>
      </c>
      <c r="AJ956" s="471">
        <f t="shared" si="668"/>
        <v>0</v>
      </c>
      <c r="AK956" s="471">
        <f t="shared" si="674"/>
        <v>0</v>
      </c>
      <c r="AL956" s="471">
        <f t="shared" si="674"/>
        <v>0</v>
      </c>
      <c r="AM956" s="471">
        <f t="shared" si="669"/>
        <v>0</v>
      </c>
      <c r="AN956" s="471">
        <f t="shared" si="674"/>
        <v>0</v>
      </c>
      <c r="AO956" s="471">
        <f t="shared" si="674"/>
        <v>0</v>
      </c>
      <c r="AP956" s="471">
        <f t="shared" si="638"/>
        <v>0</v>
      </c>
      <c r="AQ956" s="471">
        <f t="shared" si="640"/>
        <v>0</v>
      </c>
      <c r="AR956" s="471">
        <f t="shared" si="640"/>
        <v>0</v>
      </c>
      <c r="AS956" s="471">
        <f t="shared" si="670"/>
        <v>0</v>
      </c>
      <c r="AT956" s="471"/>
      <c r="AU956" s="471"/>
      <c r="AV956" s="471"/>
      <c r="AW956" s="471"/>
      <c r="AX956" s="471"/>
      <c r="AY956" s="471"/>
      <c r="AZ956" s="471"/>
      <c r="BA956" s="471"/>
    </row>
    <row r="957" spans="1:53" ht="24.75" hidden="1">
      <c r="A957" s="271"/>
      <c r="B957" s="78" t="str">
        <f t="shared" si="657"/>
        <v>48152000</v>
      </c>
      <c r="C957" s="421">
        <v>2023</v>
      </c>
      <c r="D957" s="421">
        <v>20</v>
      </c>
      <c r="E957" s="421">
        <v>4</v>
      </c>
      <c r="F957" s="421">
        <v>8</v>
      </c>
      <c r="G957" s="421">
        <v>15</v>
      </c>
      <c r="H957" s="421">
        <v>2000</v>
      </c>
      <c r="I957" s="421"/>
      <c r="J957" s="421"/>
      <c r="K957" s="421" t="s">
        <v>45</v>
      </c>
      <c r="L957" s="421"/>
      <c r="M957" s="390" t="s">
        <v>55</v>
      </c>
      <c r="N957" s="391">
        <f>+N958+N963</f>
        <v>0</v>
      </c>
      <c r="O957" s="391">
        <f>+O958+O963</f>
        <v>0</v>
      </c>
      <c r="P957" s="391">
        <f t="shared" si="647"/>
        <v>0</v>
      </c>
      <c r="Q957" s="446" t="s">
        <v>45</v>
      </c>
      <c r="R957" s="457"/>
      <c r="S957" s="457"/>
      <c r="T957" s="391">
        <f>+T958+T963</f>
        <v>0</v>
      </c>
      <c r="U957" s="391">
        <f t="shared" ref="U957:AC957" si="675">+U958</f>
        <v>0</v>
      </c>
      <c r="V957" s="391">
        <f t="shared" si="675"/>
        <v>0</v>
      </c>
      <c r="W957" s="391">
        <f t="shared" si="675"/>
        <v>0</v>
      </c>
      <c r="X957" s="391">
        <f t="shared" si="675"/>
        <v>0</v>
      </c>
      <c r="Y957" s="391">
        <f t="shared" si="675"/>
        <v>0</v>
      </c>
      <c r="Z957" s="391">
        <f t="shared" si="675"/>
        <v>0</v>
      </c>
      <c r="AA957" s="391">
        <f t="shared" si="675"/>
        <v>0</v>
      </c>
      <c r="AB957" s="391">
        <f t="shared" si="675"/>
        <v>0</v>
      </c>
      <c r="AC957" s="391">
        <f t="shared" si="675"/>
        <v>0</v>
      </c>
      <c r="AD957" s="391">
        <f t="shared" ref="AD957:AD1015" si="676">+AC957+AB957</f>
        <v>0</v>
      </c>
      <c r="AE957" s="391">
        <f>+AE958</f>
        <v>0</v>
      </c>
      <c r="AF957" s="391">
        <f>+AF958</f>
        <v>0</v>
      </c>
      <c r="AG957" s="391">
        <f t="shared" si="667"/>
        <v>0</v>
      </c>
      <c r="AH957" s="391">
        <f>+AH958</f>
        <v>0</v>
      </c>
      <c r="AI957" s="391">
        <f>+AI958</f>
        <v>0</v>
      </c>
      <c r="AJ957" s="391">
        <f t="shared" si="668"/>
        <v>0</v>
      </c>
      <c r="AK957" s="391">
        <f>+AK958</f>
        <v>0</v>
      </c>
      <c r="AL957" s="391">
        <f>+AL958</f>
        <v>0</v>
      </c>
      <c r="AM957" s="391">
        <f t="shared" si="669"/>
        <v>0</v>
      </c>
      <c r="AN957" s="391">
        <f>+AN958</f>
        <v>0</v>
      </c>
      <c r="AO957" s="391">
        <f>+AO958</f>
        <v>0</v>
      </c>
      <c r="AP957" s="391">
        <f t="shared" si="638"/>
        <v>0</v>
      </c>
      <c r="AQ957" s="391">
        <f t="shared" si="640"/>
        <v>0</v>
      </c>
      <c r="AR957" s="391">
        <f t="shared" si="640"/>
        <v>0</v>
      </c>
      <c r="AS957" s="391">
        <f t="shared" si="670"/>
        <v>0</v>
      </c>
      <c r="AT957" s="391"/>
      <c r="AU957" s="391"/>
      <c r="AV957" s="391"/>
      <c r="AW957" s="391"/>
      <c r="AX957" s="391"/>
      <c r="AY957" s="391"/>
      <c r="AZ957" s="391"/>
      <c r="BA957" s="391"/>
    </row>
    <row r="958" spans="1:53" ht="48" hidden="1">
      <c r="A958" s="271"/>
      <c r="B958" s="78" t="str">
        <f t="shared" si="657"/>
        <v>481520002100</v>
      </c>
      <c r="C958" s="422">
        <v>2023</v>
      </c>
      <c r="D958" s="422">
        <v>20</v>
      </c>
      <c r="E958" s="422">
        <v>4</v>
      </c>
      <c r="F958" s="422">
        <v>8</v>
      </c>
      <c r="G958" s="422">
        <v>15</v>
      </c>
      <c r="H958" s="422">
        <v>2000</v>
      </c>
      <c r="I958" s="422">
        <v>2100</v>
      </c>
      <c r="J958" s="422"/>
      <c r="K958" s="422" t="s">
        <v>45</v>
      </c>
      <c r="L958" s="422"/>
      <c r="M958" s="396" t="s">
        <v>105</v>
      </c>
      <c r="N958" s="397">
        <f>+N959+N961</f>
        <v>0</v>
      </c>
      <c r="O958" s="397">
        <f>+O959+O961</f>
        <v>0</v>
      </c>
      <c r="P958" s="397">
        <f t="shared" si="647"/>
        <v>0</v>
      </c>
      <c r="Q958" s="448" t="s">
        <v>45</v>
      </c>
      <c r="R958" s="498"/>
      <c r="S958" s="498"/>
      <c r="T958" s="397">
        <f>T959+T961</f>
        <v>0</v>
      </c>
      <c r="U958" s="397">
        <f t="shared" ref="U958:AO958" si="677">U959+U961</f>
        <v>0</v>
      </c>
      <c r="V958" s="397">
        <f t="shared" si="677"/>
        <v>0</v>
      </c>
      <c r="W958" s="397">
        <f t="shared" si="677"/>
        <v>0</v>
      </c>
      <c r="X958" s="397">
        <f t="shared" si="677"/>
        <v>0</v>
      </c>
      <c r="Y958" s="397">
        <f t="shared" si="677"/>
        <v>0</v>
      </c>
      <c r="Z958" s="397">
        <f t="shared" si="677"/>
        <v>0</v>
      </c>
      <c r="AA958" s="397">
        <f t="shared" si="677"/>
        <v>0</v>
      </c>
      <c r="AB958" s="397">
        <f t="shared" si="677"/>
        <v>0</v>
      </c>
      <c r="AC958" s="397">
        <f t="shared" si="677"/>
        <v>0</v>
      </c>
      <c r="AD958" s="397">
        <f t="shared" si="677"/>
        <v>0</v>
      </c>
      <c r="AE958" s="397">
        <f t="shared" si="677"/>
        <v>0</v>
      </c>
      <c r="AF958" s="397">
        <f t="shared" si="677"/>
        <v>0</v>
      </c>
      <c r="AG958" s="397">
        <f t="shared" si="667"/>
        <v>0</v>
      </c>
      <c r="AH958" s="397">
        <f t="shared" si="677"/>
        <v>0</v>
      </c>
      <c r="AI958" s="397">
        <f t="shared" si="677"/>
        <v>0</v>
      </c>
      <c r="AJ958" s="397">
        <f t="shared" si="668"/>
        <v>0</v>
      </c>
      <c r="AK958" s="397">
        <f t="shared" si="677"/>
        <v>0</v>
      </c>
      <c r="AL958" s="397">
        <f t="shared" si="677"/>
        <v>0</v>
      </c>
      <c r="AM958" s="397">
        <f t="shared" si="669"/>
        <v>0</v>
      </c>
      <c r="AN958" s="397">
        <f t="shared" si="677"/>
        <v>0</v>
      </c>
      <c r="AO958" s="397">
        <f t="shared" si="677"/>
        <v>0</v>
      </c>
      <c r="AP958" s="397">
        <f t="shared" si="638"/>
        <v>0</v>
      </c>
      <c r="AQ958" s="397">
        <f t="shared" si="640"/>
        <v>0</v>
      </c>
      <c r="AR958" s="397">
        <f t="shared" si="640"/>
        <v>0</v>
      </c>
      <c r="AS958" s="397">
        <f t="shared" si="670"/>
        <v>0</v>
      </c>
      <c r="AT958" s="397"/>
      <c r="AU958" s="397"/>
      <c r="AV958" s="397"/>
      <c r="AW958" s="397"/>
      <c r="AX958" s="397"/>
      <c r="AY958" s="397"/>
      <c r="AZ958" s="397"/>
      <c r="BA958" s="397"/>
    </row>
    <row r="959" spans="1:53" ht="24.75" hidden="1">
      <c r="A959" s="271"/>
      <c r="B959" s="78" t="str">
        <f t="shared" si="657"/>
        <v>481520002100212</v>
      </c>
      <c r="C959" s="425">
        <v>2023</v>
      </c>
      <c r="D959" s="425">
        <v>20</v>
      </c>
      <c r="E959" s="425">
        <v>4</v>
      </c>
      <c r="F959" s="425">
        <v>8</v>
      </c>
      <c r="G959" s="425">
        <v>15</v>
      </c>
      <c r="H959" s="425">
        <v>2000</v>
      </c>
      <c r="I959" s="425">
        <v>2100</v>
      </c>
      <c r="J959" s="425">
        <v>212</v>
      </c>
      <c r="K959" s="425"/>
      <c r="L959" s="425"/>
      <c r="M959" s="482" t="s">
        <v>675</v>
      </c>
      <c r="N959" s="483">
        <f>+N960</f>
        <v>0</v>
      </c>
      <c r="O959" s="483">
        <f>+O960</f>
        <v>0</v>
      </c>
      <c r="P959" s="483">
        <f t="shared" si="647"/>
        <v>0</v>
      </c>
      <c r="Q959" s="450" t="s">
        <v>45</v>
      </c>
      <c r="R959" s="499"/>
      <c r="S959" s="499"/>
      <c r="T959" s="483">
        <f>+T960</f>
        <v>0</v>
      </c>
      <c r="U959" s="483">
        <f t="shared" ref="U959:AC959" si="678">+U960</f>
        <v>0</v>
      </c>
      <c r="V959" s="483">
        <f t="shared" si="678"/>
        <v>0</v>
      </c>
      <c r="W959" s="483">
        <f t="shared" si="678"/>
        <v>0</v>
      </c>
      <c r="X959" s="483">
        <f t="shared" si="678"/>
        <v>0</v>
      </c>
      <c r="Y959" s="483">
        <f>+Y960</f>
        <v>0</v>
      </c>
      <c r="Z959" s="483">
        <f t="shared" si="678"/>
        <v>0</v>
      </c>
      <c r="AA959" s="483">
        <f t="shared" si="678"/>
        <v>0</v>
      </c>
      <c r="AB959" s="483">
        <f t="shared" si="678"/>
        <v>0</v>
      </c>
      <c r="AC959" s="483">
        <f t="shared" si="678"/>
        <v>0</v>
      </c>
      <c r="AD959" s="483">
        <f t="shared" si="676"/>
        <v>0</v>
      </c>
      <c r="AE959" s="483">
        <f>+AE960</f>
        <v>0</v>
      </c>
      <c r="AF959" s="483">
        <f>+AF960</f>
        <v>0</v>
      </c>
      <c r="AG959" s="483">
        <f t="shared" si="667"/>
        <v>0</v>
      </c>
      <c r="AH959" s="483">
        <f>+AH960</f>
        <v>0</v>
      </c>
      <c r="AI959" s="483">
        <f>+AI960</f>
        <v>0</v>
      </c>
      <c r="AJ959" s="483">
        <f t="shared" si="668"/>
        <v>0</v>
      </c>
      <c r="AK959" s="483">
        <f>+AK960</f>
        <v>0</v>
      </c>
      <c r="AL959" s="483">
        <f>+AL960</f>
        <v>0</v>
      </c>
      <c r="AM959" s="483">
        <f t="shared" si="669"/>
        <v>0</v>
      </c>
      <c r="AN959" s="483">
        <f>+AN960</f>
        <v>0</v>
      </c>
      <c r="AO959" s="483">
        <f>+AO960</f>
        <v>0</v>
      </c>
      <c r="AP959" s="483">
        <f t="shared" ref="AP959:AP1022" si="679">+AO959+AN959</f>
        <v>0</v>
      </c>
      <c r="AQ959" s="483">
        <f t="shared" si="640"/>
        <v>0</v>
      </c>
      <c r="AR959" s="483">
        <f t="shared" si="640"/>
        <v>0</v>
      </c>
      <c r="AS959" s="483">
        <f t="shared" si="670"/>
        <v>0</v>
      </c>
      <c r="AT959" s="483"/>
      <c r="AU959" s="483"/>
      <c r="AV959" s="483"/>
      <c r="AW959" s="483"/>
      <c r="AX959" s="483"/>
      <c r="AY959" s="483"/>
      <c r="AZ959" s="483"/>
      <c r="BA959" s="483"/>
    </row>
    <row r="960" spans="1:53" ht="24.75" hidden="1">
      <c r="A960" s="271"/>
      <c r="B960" s="78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407">
        <v>1</v>
      </c>
      <c r="L960" s="407"/>
      <c r="M960" s="408" t="s">
        <v>676</v>
      </c>
      <c r="N960" s="409">
        <f>IFERROR(VLOOKUP($B960,[5]OAX!$B$51:$S$1085,13,0),0)</f>
        <v>0</v>
      </c>
      <c r="O960" s="409">
        <f>IFERROR(VLOOKUP($B960,[5]OAX!$B$51:$S$1085,14,0),0)</f>
        <v>0</v>
      </c>
      <c r="P960" s="409">
        <f t="shared" si="647"/>
        <v>0</v>
      </c>
      <c r="Q960" s="175" t="s">
        <v>59</v>
      </c>
      <c r="R960" s="411">
        <f>IFERROR(VLOOKUP($B960,[5]OAX!$B$51:$S$1085,17,0),0)</f>
        <v>0</v>
      </c>
      <c r="S960" s="411">
        <f>IFERROR(VLOOKUP($B960,[5]OAX!$B$51:$S$1085,18,0),0)</f>
        <v>0</v>
      </c>
      <c r="T960" s="409">
        <v>0</v>
      </c>
      <c r="U960" s="409">
        <v>0</v>
      </c>
      <c r="V960" s="409">
        <v>0</v>
      </c>
      <c r="W960" s="409">
        <v>0</v>
      </c>
      <c r="X960" s="409">
        <v>0</v>
      </c>
      <c r="Y960" s="409">
        <v>0</v>
      </c>
      <c r="Z960" s="409">
        <v>0</v>
      </c>
      <c r="AA960" s="409">
        <v>0</v>
      </c>
      <c r="AB960" s="409">
        <f>N960+T960-X960</f>
        <v>0</v>
      </c>
      <c r="AC960" s="409">
        <f>O960+U960-Y960</f>
        <v>0</v>
      </c>
      <c r="AD960" s="409">
        <f t="shared" si="676"/>
        <v>0</v>
      </c>
      <c r="AE960" s="409">
        <v>0</v>
      </c>
      <c r="AF960" s="409">
        <v>0</v>
      </c>
      <c r="AG960" s="409">
        <f t="shared" si="667"/>
        <v>0</v>
      </c>
      <c r="AH960" s="409">
        <v>0</v>
      </c>
      <c r="AI960" s="409">
        <v>0</v>
      </c>
      <c r="AJ960" s="409">
        <f t="shared" si="668"/>
        <v>0</v>
      </c>
      <c r="AK960" s="409">
        <v>0</v>
      </c>
      <c r="AL960" s="409">
        <v>0</v>
      </c>
      <c r="AM960" s="409">
        <f t="shared" si="669"/>
        <v>0</v>
      </c>
      <c r="AN960" s="409">
        <v>0</v>
      </c>
      <c r="AO960" s="409">
        <v>0</v>
      </c>
      <c r="AP960" s="409">
        <f t="shared" si="679"/>
        <v>0</v>
      </c>
      <c r="AQ960" s="409">
        <f t="shared" ref="AQ960:AR1023" si="680">AB960-AE960--AH960-AK960-AN960</f>
        <v>0</v>
      </c>
      <c r="AR960" s="409">
        <f t="shared" si="680"/>
        <v>0</v>
      </c>
      <c r="AS960" s="409">
        <f t="shared" si="670"/>
        <v>0</v>
      </c>
      <c r="AT960" s="409">
        <f t="shared" si="642"/>
        <v>0</v>
      </c>
      <c r="AU960" s="409">
        <f t="shared" si="642"/>
        <v>0</v>
      </c>
      <c r="AV960" s="409">
        <v>0</v>
      </c>
      <c r="AW960" s="409">
        <v>0</v>
      </c>
      <c r="AX960" s="409">
        <v>0</v>
      </c>
      <c r="AY960" s="409">
        <v>0</v>
      </c>
      <c r="AZ960" s="409">
        <f t="shared" ref="AZ960:BA1020" si="681">AT960-AV960-AX960</f>
        <v>0</v>
      </c>
      <c r="BA960" s="409">
        <f t="shared" si="681"/>
        <v>0</v>
      </c>
    </row>
    <row r="961" spans="1:53" ht="48" hidden="1">
      <c r="A961" s="271"/>
      <c r="B961" s="78" t="str">
        <f t="shared" si="657"/>
        <v>481520002100214</v>
      </c>
      <c r="C961" s="425">
        <v>2023</v>
      </c>
      <c r="D961" s="425">
        <v>20</v>
      </c>
      <c r="E961" s="425">
        <v>4</v>
      </c>
      <c r="F961" s="425">
        <v>8</v>
      </c>
      <c r="G961" s="425">
        <v>15</v>
      </c>
      <c r="H961" s="425">
        <v>2000</v>
      </c>
      <c r="I961" s="425">
        <v>2100</v>
      </c>
      <c r="J961" s="425">
        <v>214</v>
      </c>
      <c r="K961" s="425"/>
      <c r="L961" s="425"/>
      <c r="M961" s="482" t="s">
        <v>156</v>
      </c>
      <c r="N961" s="483">
        <f>+N962</f>
        <v>0</v>
      </c>
      <c r="O961" s="483">
        <f>+O962</f>
        <v>0</v>
      </c>
      <c r="P961" s="483">
        <f t="shared" si="647"/>
        <v>0</v>
      </c>
      <c r="Q961" s="450" t="s">
        <v>45</v>
      </c>
      <c r="R961" s="499"/>
      <c r="S961" s="499"/>
      <c r="T961" s="483">
        <f>+T962</f>
        <v>0</v>
      </c>
      <c r="U961" s="483">
        <f t="shared" ref="U961:AC961" si="682">+U962</f>
        <v>0</v>
      </c>
      <c r="V961" s="483">
        <f t="shared" si="682"/>
        <v>0</v>
      </c>
      <c r="W961" s="483">
        <f t="shared" si="682"/>
        <v>0</v>
      </c>
      <c r="X961" s="483">
        <f>+X962</f>
        <v>0</v>
      </c>
      <c r="Y961" s="483">
        <f t="shared" si="682"/>
        <v>0</v>
      </c>
      <c r="Z961" s="483">
        <f t="shared" si="682"/>
        <v>0</v>
      </c>
      <c r="AA961" s="483">
        <f t="shared" si="682"/>
        <v>0</v>
      </c>
      <c r="AB961" s="483">
        <f t="shared" si="682"/>
        <v>0</v>
      </c>
      <c r="AC961" s="483">
        <f t="shared" si="682"/>
        <v>0</v>
      </c>
      <c r="AD961" s="483">
        <f t="shared" si="676"/>
        <v>0</v>
      </c>
      <c r="AE961" s="483">
        <f>+AE962</f>
        <v>0</v>
      </c>
      <c r="AF961" s="483">
        <f>+AF962</f>
        <v>0</v>
      </c>
      <c r="AG961" s="483">
        <f t="shared" si="667"/>
        <v>0</v>
      </c>
      <c r="AH961" s="483">
        <f>+AH962</f>
        <v>0</v>
      </c>
      <c r="AI961" s="483">
        <f>+AI962</f>
        <v>0</v>
      </c>
      <c r="AJ961" s="483">
        <f t="shared" si="668"/>
        <v>0</v>
      </c>
      <c r="AK961" s="483">
        <f>+AK962</f>
        <v>0</v>
      </c>
      <c r="AL961" s="483">
        <f>+AL962</f>
        <v>0</v>
      </c>
      <c r="AM961" s="483">
        <f t="shared" si="669"/>
        <v>0</v>
      </c>
      <c r="AN961" s="483">
        <f>+AN962</f>
        <v>0</v>
      </c>
      <c r="AO961" s="483">
        <f>+AO962</f>
        <v>0</v>
      </c>
      <c r="AP961" s="483">
        <f t="shared" si="679"/>
        <v>0</v>
      </c>
      <c r="AQ961" s="483">
        <f t="shared" si="680"/>
        <v>0</v>
      </c>
      <c r="AR961" s="483">
        <f t="shared" si="680"/>
        <v>0</v>
      </c>
      <c r="AS961" s="483">
        <f t="shared" si="670"/>
        <v>0</v>
      </c>
      <c r="AT961" s="483"/>
      <c r="AU961" s="483"/>
      <c r="AV961" s="483"/>
      <c r="AW961" s="483"/>
      <c r="AX961" s="483"/>
      <c r="AY961" s="483"/>
      <c r="AZ961" s="483"/>
      <c r="BA961" s="483"/>
    </row>
    <row r="962" spans="1:53" ht="46.5" hidden="1">
      <c r="A962" s="271"/>
      <c r="B962" s="78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407">
        <v>1</v>
      </c>
      <c r="L962" s="407"/>
      <c r="M962" s="408" t="s">
        <v>157</v>
      </c>
      <c r="N962" s="409">
        <f>IFERROR(VLOOKUP($B962,[5]OAX!$B$51:$S$1085,13,0),0)</f>
        <v>0</v>
      </c>
      <c r="O962" s="409">
        <f>IFERROR(VLOOKUP($B962,[5]OAX!$B$51:$S$1085,14,0),0)</f>
        <v>0</v>
      </c>
      <c r="P962" s="409">
        <f t="shared" si="647"/>
        <v>0</v>
      </c>
      <c r="Q962" s="175" t="s">
        <v>158</v>
      </c>
      <c r="R962" s="411">
        <f>IFERROR(VLOOKUP($B962,[5]OAX!$B$51:$S$1085,17,0),0)</f>
        <v>0</v>
      </c>
      <c r="S962" s="411">
        <f>IFERROR(VLOOKUP($B962,[5]OAX!$B$51:$S$1085,18,0),0)</f>
        <v>0</v>
      </c>
      <c r="T962" s="409">
        <v>0</v>
      </c>
      <c r="U962" s="409">
        <v>0</v>
      </c>
      <c r="V962" s="409">
        <v>0</v>
      </c>
      <c r="W962" s="409">
        <v>0</v>
      </c>
      <c r="X962" s="409">
        <v>0</v>
      </c>
      <c r="Y962" s="409">
        <v>0</v>
      </c>
      <c r="Z962" s="409">
        <v>0</v>
      </c>
      <c r="AA962" s="409">
        <v>0</v>
      </c>
      <c r="AB962" s="409">
        <f t="shared" ref="AB962:AC962" si="683">N962+T962-X962</f>
        <v>0</v>
      </c>
      <c r="AC962" s="409">
        <f t="shared" si="683"/>
        <v>0</v>
      </c>
      <c r="AD962" s="409">
        <f t="shared" si="676"/>
        <v>0</v>
      </c>
      <c r="AE962" s="409">
        <v>0</v>
      </c>
      <c r="AF962" s="409">
        <v>0</v>
      </c>
      <c r="AG962" s="409">
        <f t="shared" si="667"/>
        <v>0</v>
      </c>
      <c r="AH962" s="409">
        <v>0</v>
      </c>
      <c r="AI962" s="409">
        <v>0</v>
      </c>
      <c r="AJ962" s="409">
        <f t="shared" si="668"/>
        <v>0</v>
      </c>
      <c r="AK962" s="409">
        <v>0</v>
      </c>
      <c r="AL962" s="409">
        <v>0</v>
      </c>
      <c r="AM962" s="409">
        <f t="shared" si="669"/>
        <v>0</v>
      </c>
      <c r="AN962" s="409">
        <v>0</v>
      </c>
      <c r="AO962" s="409">
        <v>0</v>
      </c>
      <c r="AP962" s="409">
        <f t="shared" si="679"/>
        <v>0</v>
      </c>
      <c r="AQ962" s="409">
        <f t="shared" si="680"/>
        <v>0</v>
      </c>
      <c r="AR962" s="409">
        <f t="shared" si="680"/>
        <v>0</v>
      </c>
      <c r="AS962" s="409">
        <f t="shared" si="670"/>
        <v>0</v>
      </c>
      <c r="AT962" s="409">
        <f t="shared" si="642"/>
        <v>0</v>
      </c>
      <c r="AU962" s="409">
        <f t="shared" si="642"/>
        <v>0</v>
      </c>
      <c r="AV962" s="409">
        <v>0</v>
      </c>
      <c r="AW962" s="409">
        <v>0</v>
      </c>
      <c r="AX962" s="409">
        <v>0</v>
      </c>
      <c r="AY962" s="409">
        <v>0</v>
      </c>
      <c r="AZ962" s="409">
        <f t="shared" si="681"/>
        <v>0</v>
      </c>
      <c r="BA962" s="409">
        <f t="shared" si="681"/>
        <v>0</v>
      </c>
    </row>
    <row r="963" spans="1:53" ht="24.75" hidden="1">
      <c r="A963" s="271"/>
      <c r="B963" s="78" t="str">
        <f t="shared" si="657"/>
        <v>481520002500</v>
      </c>
      <c r="C963" s="422">
        <v>2023</v>
      </c>
      <c r="D963" s="422">
        <v>20</v>
      </c>
      <c r="E963" s="422">
        <v>4</v>
      </c>
      <c r="F963" s="422">
        <v>8</v>
      </c>
      <c r="G963" s="422">
        <v>15</v>
      </c>
      <c r="H963" s="422">
        <v>2000</v>
      </c>
      <c r="I963" s="422">
        <v>2500</v>
      </c>
      <c r="J963" s="422"/>
      <c r="K963" s="422" t="s">
        <v>45</v>
      </c>
      <c r="L963" s="422"/>
      <c r="M963" s="396" t="s">
        <v>544</v>
      </c>
      <c r="N963" s="397">
        <f>+N964</f>
        <v>0</v>
      </c>
      <c r="O963" s="397">
        <f>+O964</f>
        <v>0</v>
      </c>
      <c r="P963" s="397">
        <f t="shared" si="647"/>
        <v>0</v>
      </c>
      <c r="Q963" s="448" t="s">
        <v>45</v>
      </c>
      <c r="R963" s="498"/>
      <c r="S963" s="498"/>
      <c r="T963" s="397">
        <f>T964</f>
        <v>0</v>
      </c>
      <c r="U963" s="397">
        <f t="shared" ref="U963:AO964" si="684">U964</f>
        <v>0</v>
      </c>
      <c r="V963" s="397">
        <f t="shared" si="684"/>
        <v>0</v>
      </c>
      <c r="W963" s="397">
        <f t="shared" si="684"/>
        <v>0</v>
      </c>
      <c r="X963" s="397">
        <f t="shared" si="684"/>
        <v>0</v>
      </c>
      <c r="Y963" s="397">
        <f t="shared" si="684"/>
        <v>0</v>
      </c>
      <c r="Z963" s="397">
        <f t="shared" si="684"/>
        <v>0</v>
      </c>
      <c r="AA963" s="397">
        <f t="shared" si="684"/>
        <v>0</v>
      </c>
      <c r="AB963" s="397">
        <f t="shared" si="684"/>
        <v>0</v>
      </c>
      <c r="AC963" s="397">
        <f t="shared" si="684"/>
        <v>0</v>
      </c>
      <c r="AD963" s="397">
        <f t="shared" si="684"/>
        <v>0</v>
      </c>
      <c r="AE963" s="397">
        <f t="shared" si="684"/>
        <v>0</v>
      </c>
      <c r="AF963" s="397">
        <f t="shared" si="684"/>
        <v>0</v>
      </c>
      <c r="AG963" s="397">
        <f t="shared" si="667"/>
        <v>0</v>
      </c>
      <c r="AH963" s="397">
        <f t="shared" si="684"/>
        <v>0</v>
      </c>
      <c r="AI963" s="397">
        <f t="shared" si="684"/>
        <v>0</v>
      </c>
      <c r="AJ963" s="397">
        <f t="shared" si="668"/>
        <v>0</v>
      </c>
      <c r="AK963" s="397">
        <f t="shared" si="684"/>
        <v>0</v>
      </c>
      <c r="AL963" s="397">
        <f t="shared" si="684"/>
        <v>0</v>
      </c>
      <c r="AM963" s="397">
        <f t="shared" si="669"/>
        <v>0</v>
      </c>
      <c r="AN963" s="397">
        <f t="shared" si="684"/>
        <v>0</v>
      </c>
      <c r="AO963" s="397">
        <f t="shared" si="684"/>
        <v>0</v>
      </c>
      <c r="AP963" s="397">
        <f t="shared" si="679"/>
        <v>0</v>
      </c>
      <c r="AQ963" s="397">
        <f t="shared" si="680"/>
        <v>0</v>
      </c>
      <c r="AR963" s="397">
        <f t="shared" si="680"/>
        <v>0</v>
      </c>
      <c r="AS963" s="397">
        <f t="shared" si="670"/>
        <v>0</v>
      </c>
      <c r="AT963" s="397"/>
      <c r="AU963" s="397"/>
      <c r="AV963" s="397"/>
      <c r="AW963" s="397"/>
      <c r="AX963" s="397"/>
      <c r="AY963" s="397"/>
      <c r="AZ963" s="397"/>
      <c r="BA963" s="397"/>
    </row>
    <row r="964" spans="1:53" ht="24.75" hidden="1">
      <c r="A964" s="271"/>
      <c r="B964" s="78" t="str">
        <f t="shared" si="657"/>
        <v>481520002500255</v>
      </c>
      <c r="C964" s="425">
        <v>2023</v>
      </c>
      <c r="D964" s="425">
        <v>20</v>
      </c>
      <c r="E964" s="425">
        <v>4</v>
      </c>
      <c r="F964" s="425">
        <v>8</v>
      </c>
      <c r="G964" s="425">
        <v>15</v>
      </c>
      <c r="H964" s="425">
        <v>2000</v>
      </c>
      <c r="I964" s="425">
        <v>2500</v>
      </c>
      <c r="J964" s="425">
        <v>255</v>
      </c>
      <c r="K964" s="425"/>
      <c r="L964" s="425"/>
      <c r="M964" s="482" t="s">
        <v>545</v>
      </c>
      <c r="N964" s="483">
        <f>+N965</f>
        <v>0</v>
      </c>
      <c r="O964" s="483">
        <f>+O965</f>
        <v>0</v>
      </c>
      <c r="P964" s="483">
        <f t="shared" si="647"/>
        <v>0</v>
      </c>
      <c r="Q964" s="450" t="s">
        <v>45</v>
      </c>
      <c r="R964" s="499"/>
      <c r="S964" s="499"/>
      <c r="T964" s="483">
        <f>T965</f>
        <v>0</v>
      </c>
      <c r="U964" s="483">
        <f t="shared" si="684"/>
        <v>0</v>
      </c>
      <c r="V964" s="483">
        <f t="shared" si="684"/>
        <v>0</v>
      </c>
      <c r="W964" s="483">
        <f t="shared" si="684"/>
        <v>0</v>
      </c>
      <c r="X964" s="483">
        <f t="shared" si="684"/>
        <v>0</v>
      </c>
      <c r="Y964" s="483">
        <f t="shared" si="684"/>
        <v>0</v>
      </c>
      <c r="Z964" s="483">
        <f t="shared" si="684"/>
        <v>0</v>
      </c>
      <c r="AA964" s="483">
        <f t="shared" si="684"/>
        <v>0</v>
      </c>
      <c r="AB964" s="483">
        <f t="shared" si="684"/>
        <v>0</v>
      </c>
      <c r="AC964" s="483">
        <f t="shared" si="684"/>
        <v>0</v>
      </c>
      <c r="AD964" s="483">
        <f t="shared" si="684"/>
        <v>0</v>
      </c>
      <c r="AE964" s="483">
        <f t="shared" si="684"/>
        <v>0</v>
      </c>
      <c r="AF964" s="483">
        <f t="shared" si="684"/>
        <v>0</v>
      </c>
      <c r="AG964" s="483">
        <f t="shared" si="667"/>
        <v>0</v>
      </c>
      <c r="AH964" s="483">
        <f t="shared" si="684"/>
        <v>0</v>
      </c>
      <c r="AI964" s="483">
        <f t="shared" si="684"/>
        <v>0</v>
      </c>
      <c r="AJ964" s="483">
        <f t="shared" si="668"/>
        <v>0</v>
      </c>
      <c r="AK964" s="483">
        <f t="shared" si="684"/>
        <v>0</v>
      </c>
      <c r="AL964" s="483">
        <f t="shared" si="684"/>
        <v>0</v>
      </c>
      <c r="AM964" s="483">
        <f t="shared" si="669"/>
        <v>0</v>
      </c>
      <c r="AN964" s="483">
        <f t="shared" si="684"/>
        <v>0</v>
      </c>
      <c r="AO964" s="483">
        <f t="shared" si="684"/>
        <v>0</v>
      </c>
      <c r="AP964" s="483">
        <f t="shared" si="679"/>
        <v>0</v>
      </c>
      <c r="AQ964" s="483">
        <f t="shared" si="680"/>
        <v>0</v>
      </c>
      <c r="AR964" s="483">
        <f t="shared" si="680"/>
        <v>0</v>
      </c>
      <c r="AS964" s="483">
        <f t="shared" si="670"/>
        <v>0</v>
      </c>
      <c r="AT964" s="483"/>
      <c r="AU964" s="483"/>
      <c r="AV964" s="483"/>
      <c r="AW964" s="483"/>
      <c r="AX964" s="483"/>
      <c r="AY964" s="483"/>
      <c r="AZ964" s="483"/>
      <c r="BA964" s="483"/>
    </row>
    <row r="965" spans="1:53" ht="24.75" hidden="1">
      <c r="A965" s="271"/>
      <c r="B965" s="78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407">
        <v>1</v>
      </c>
      <c r="L965" s="407"/>
      <c r="M965" s="408" t="s">
        <v>545</v>
      </c>
      <c r="N965" s="409">
        <f>IFERROR(VLOOKUP($B965,[5]OAX!$B$51:$S$1085,13,0),0)</f>
        <v>0</v>
      </c>
      <c r="O965" s="409">
        <f>IFERROR(VLOOKUP($B965,[5]OAX!$B$51:$S$1085,14,0),0)</f>
        <v>0</v>
      </c>
      <c r="P965" s="409">
        <f t="shared" si="647"/>
        <v>0</v>
      </c>
      <c r="Q965" s="175" t="s">
        <v>158</v>
      </c>
      <c r="R965" s="411">
        <f>IFERROR(VLOOKUP($B965,[5]OAX!$B$51:$S$1085,17,0),0)</f>
        <v>0</v>
      </c>
      <c r="S965" s="411">
        <f>IFERROR(VLOOKUP($B965,[5]OAX!$B$51:$S$1085,18,0),0)</f>
        <v>0</v>
      </c>
      <c r="T965" s="409">
        <v>0</v>
      </c>
      <c r="U965" s="409">
        <v>0</v>
      </c>
      <c r="V965" s="409">
        <v>0</v>
      </c>
      <c r="W965" s="409">
        <v>0</v>
      </c>
      <c r="X965" s="409">
        <v>0</v>
      </c>
      <c r="Y965" s="409">
        <v>0</v>
      </c>
      <c r="Z965" s="409">
        <v>0</v>
      </c>
      <c r="AA965" s="409">
        <v>0</v>
      </c>
      <c r="AB965" s="409">
        <f t="shared" ref="AB965:AC965" si="685">N965+T965-X965</f>
        <v>0</v>
      </c>
      <c r="AC965" s="409">
        <f t="shared" si="685"/>
        <v>0</v>
      </c>
      <c r="AD965" s="409">
        <f t="shared" si="676"/>
        <v>0</v>
      </c>
      <c r="AE965" s="409">
        <v>0</v>
      </c>
      <c r="AF965" s="409">
        <v>0</v>
      </c>
      <c r="AG965" s="409">
        <f t="shared" si="667"/>
        <v>0</v>
      </c>
      <c r="AH965" s="409">
        <v>0</v>
      </c>
      <c r="AI965" s="409">
        <v>0</v>
      </c>
      <c r="AJ965" s="409">
        <f t="shared" si="668"/>
        <v>0</v>
      </c>
      <c r="AK965" s="409">
        <v>0</v>
      </c>
      <c r="AL965" s="409">
        <v>0</v>
      </c>
      <c r="AM965" s="409">
        <f t="shared" si="669"/>
        <v>0</v>
      </c>
      <c r="AN965" s="409">
        <v>0</v>
      </c>
      <c r="AO965" s="409">
        <v>0</v>
      </c>
      <c r="AP965" s="409">
        <f t="shared" si="679"/>
        <v>0</v>
      </c>
      <c r="AQ965" s="409">
        <f t="shared" si="680"/>
        <v>0</v>
      </c>
      <c r="AR965" s="409">
        <f t="shared" si="680"/>
        <v>0</v>
      </c>
      <c r="AS965" s="409">
        <f t="shared" si="670"/>
        <v>0</v>
      </c>
      <c r="AT965" s="409">
        <f t="shared" ref="AT965:AU1026" si="686">R965+V965-Z965</f>
        <v>0</v>
      </c>
      <c r="AU965" s="409">
        <f t="shared" si="686"/>
        <v>0</v>
      </c>
      <c r="AV965" s="409">
        <v>0</v>
      </c>
      <c r="AW965" s="409">
        <v>0</v>
      </c>
      <c r="AX965" s="409">
        <v>0</v>
      </c>
      <c r="AY965" s="409">
        <v>0</v>
      </c>
      <c r="AZ965" s="409">
        <f t="shared" si="681"/>
        <v>0</v>
      </c>
      <c r="BA965" s="409">
        <f t="shared" si="681"/>
        <v>0</v>
      </c>
    </row>
    <row r="966" spans="1:53" ht="24.75" hidden="1">
      <c r="A966" s="271"/>
      <c r="B966" s="78" t="str">
        <f t="shared" si="657"/>
        <v>48153000</v>
      </c>
      <c r="C966" s="421">
        <v>2023</v>
      </c>
      <c r="D966" s="421">
        <v>20</v>
      </c>
      <c r="E966" s="421">
        <v>4</v>
      </c>
      <c r="F966" s="421">
        <v>8</v>
      </c>
      <c r="G966" s="421">
        <v>15</v>
      </c>
      <c r="H966" s="421">
        <v>3000</v>
      </c>
      <c r="I966" s="421"/>
      <c r="J966" s="421"/>
      <c r="K966" s="421"/>
      <c r="L966" s="421"/>
      <c r="M966" s="390" t="s">
        <v>71</v>
      </c>
      <c r="N966" s="391">
        <f>+N967+N973+N976</f>
        <v>0</v>
      </c>
      <c r="O966" s="391">
        <f>+O967+O973+O976</f>
        <v>0</v>
      </c>
      <c r="P966" s="391">
        <f t="shared" si="647"/>
        <v>0</v>
      </c>
      <c r="Q966" s="446"/>
      <c r="R966" s="457"/>
      <c r="S966" s="457"/>
      <c r="T966" s="391">
        <f>+T967+T973+T976</f>
        <v>0</v>
      </c>
      <c r="U966" s="391">
        <f t="shared" ref="U966:AO966" si="687">+U967+U973+U976</f>
        <v>0</v>
      </c>
      <c r="V966" s="391">
        <f t="shared" si="687"/>
        <v>0</v>
      </c>
      <c r="W966" s="391">
        <f t="shared" si="687"/>
        <v>0</v>
      </c>
      <c r="X966" s="391">
        <f t="shared" si="687"/>
        <v>0</v>
      </c>
      <c r="Y966" s="391">
        <f t="shared" si="687"/>
        <v>0</v>
      </c>
      <c r="Z966" s="391">
        <f t="shared" si="687"/>
        <v>0</v>
      </c>
      <c r="AA966" s="391">
        <f t="shared" si="687"/>
        <v>0</v>
      </c>
      <c r="AB966" s="391">
        <f t="shared" si="687"/>
        <v>0</v>
      </c>
      <c r="AC966" s="391">
        <f t="shared" si="687"/>
        <v>0</v>
      </c>
      <c r="AD966" s="391">
        <f t="shared" si="687"/>
        <v>0</v>
      </c>
      <c r="AE966" s="391">
        <f t="shared" si="687"/>
        <v>0</v>
      </c>
      <c r="AF966" s="391">
        <f t="shared" si="687"/>
        <v>0</v>
      </c>
      <c r="AG966" s="391">
        <f t="shared" si="667"/>
        <v>0</v>
      </c>
      <c r="AH966" s="391">
        <f t="shared" si="687"/>
        <v>0</v>
      </c>
      <c r="AI966" s="391">
        <f t="shared" si="687"/>
        <v>0</v>
      </c>
      <c r="AJ966" s="391">
        <f t="shared" si="668"/>
        <v>0</v>
      </c>
      <c r="AK966" s="391">
        <f t="shared" si="687"/>
        <v>0</v>
      </c>
      <c r="AL966" s="391">
        <f t="shared" si="687"/>
        <v>0</v>
      </c>
      <c r="AM966" s="391">
        <f t="shared" si="669"/>
        <v>0</v>
      </c>
      <c r="AN966" s="391">
        <f t="shared" si="687"/>
        <v>0</v>
      </c>
      <c r="AO966" s="391">
        <f t="shared" si="687"/>
        <v>0</v>
      </c>
      <c r="AP966" s="391">
        <f t="shared" si="679"/>
        <v>0</v>
      </c>
      <c r="AQ966" s="391">
        <f t="shared" si="680"/>
        <v>0</v>
      </c>
      <c r="AR966" s="391">
        <f t="shared" si="680"/>
        <v>0</v>
      </c>
      <c r="AS966" s="391">
        <f t="shared" si="670"/>
        <v>0</v>
      </c>
      <c r="AT966" s="391"/>
      <c r="AU966" s="391"/>
      <c r="AV966" s="391"/>
      <c r="AW966" s="391"/>
      <c r="AX966" s="391"/>
      <c r="AY966" s="391"/>
      <c r="AZ966" s="391"/>
      <c r="BA966" s="391"/>
    </row>
    <row r="967" spans="1:53" ht="24.75" hidden="1">
      <c r="A967" s="271"/>
      <c r="B967" s="78" t="str">
        <f t="shared" si="657"/>
        <v>481530003100</v>
      </c>
      <c r="C967" s="422">
        <v>2023</v>
      </c>
      <c r="D967" s="422">
        <v>20</v>
      </c>
      <c r="E967" s="422">
        <v>4</v>
      </c>
      <c r="F967" s="422">
        <v>8</v>
      </c>
      <c r="G967" s="422">
        <v>15</v>
      </c>
      <c r="H967" s="422">
        <v>3000</v>
      </c>
      <c r="I967" s="422">
        <v>3100</v>
      </c>
      <c r="J967" s="422"/>
      <c r="K967" s="422" t="s">
        <v>45</v>
      </c>
      <c r="L967" s="422"/>
      <c r="M967" s="396" t="s">
        <v>166</v>
      </c>
      <c r="N967" s="397">
        <f>+N968+N971</f>
        <v>0</v>
      </c>
      <c r="O967" s="397">
        <f>+O968+O971</f>
        <v>0</v>
      </c>
      <c r="P967" s="397">
        <f t="shared" si="647"/>
        <v>0</v>
      </c>
      <c r="Q967" s="448" t="s">
        <v>45</v>
      </c>
      <c r="R967" s="498"/>
      <c r="S967" s="498"/>
      <c r="T967" s="397">
        <f>T968+T971</f>
        <v>0</v>
      </c>
      <c r="U967" s="397">
        <f t="shared" ref="U967:AO967" si="688">U968+U971</f>
        <v>0</v>
      </c>
      <c r="V967" s="397">
        <f t="shared" si="688"/>
        <v>0</v>
      </c>
      <c r="W967" s="397">
        <f t="shared" si="688"/>
        <v>0</v>
      </c>
      <c r="X967" s="397">
        <f t="shared" si="688"/>
        <v>0</v>
      </c>
      <c r="Y967" s="397">
        <f t="shared" si="688"/>
        <v>0</v>
      </c>
      <c r="Z967" s="397">
        <f t="shared" si="688"/>
        <v>0</v>
      </c>
      <c r="AA967" s="397">
        <f t="shared" si="688"/>
        <v>0</v>
      </c>
      <c r="AB967" s="397">
        <f>AB968+AB971</f>
        <v>0</v>
      </c>
      <c r="AC967" s="397">
        <f t="shared" si="688"/>
        <v>0</v>
      </c>
      <c r="AD967" s="397">
        <f t="shared" si="688"/>
        <v>0</v>
      </c>
      <c r="AE967" s="397">
        <f t="shared" si="688"/>
        <v>0</v>
      </c>
      <c r="AF967" s="397">
        <f t="shared" si="688"/>
        <v>0</v>
      </c>
      <c r="AG967" s="397">
        <f t="shared" si="667"/>
        <v>0</v>
      </c>
      <c r="AH967" s="397">
        <f t="shared" si="688"/>
        <v>0</v>
      </c>
      <c r="AI967" s="397">
        <f t="shared" si="688"/>
        <v>0</v>
      </c>
      <c r="AJ967" s="397">
        <f t="shared" si="668"/>
        <v>0</v>
      </c>
      <c r="AK967" s="397">
        <f t="shared" si="688"/>
        <v>0</v>
      </c>
      <c r="AL967" s="397">
        <f t="shared" si="688"/>
        <v>0</v>
      </c>
      <c r="AM967" s="397">
        <f t="shared" si="669"/>
        <v>0</v>
      </c>
      <c r="AN967" s="397">
        <f t="shared" si="688"/>
        <v>0</v>
      </c>
      <c r="AO967" s="397">
        <f t="shared" si="688"/>
        <v>0</v>
      </c>
      <c r="AP967" s="397">
        <f t="shared" si="679"/>
        <v>0</v>
      </c>
      <c r="AQ967" s="397">
        <f t="shared" si="680"/>
        <v>0</v>
      </c>
      <c r="AR967" s="397">
        <f t="shared" si="680"/>
        <v>0</v>
      </c>
      <c r="AS967" s="397">
        <f t="shared" si="670"/>
        <v>0</v>
      </c>
      <c r="AT967" s="397"/>
      <c r="AU967" s="397"/>
      <c r="AV967" s="397"/>
      <c r="AW967" s="397"/>
      <c r="AX967" s="397"/>
      <c r="AY967" s="397"/>
      <c r="AZ967" s="397"/>
      <c r="BA967" s="397"/>
    </row>
    <row r="968" spans="1:53" ht="48" hidden="1">
      <c r="A968" s="271"/>
      <c r="B968" s="78" t="str">
        <f t="shared" si="657"/>
        <v>481530003100317</v>
      </c>
      <c r="C968" s="425">
        <v>2023</v>
      </c>
      <c r="D968" s="425">
        <v>20</v>
      </c>
      <c r="E968" s="425">
        <v>4</v>
      </c>
      <c r="F968" s="425">
        <v>8</v>
      </c>
      <c r="G968" s="425">
        <v>15</v>
      </c>
      <c r="H968" s="425">
        <v>3000</v>
      </c>
      <c r="I968" s="425">
        <v>3100</v>
      </c>
      <c r="J968" s="425">
        <v>317</v>
      </c>
      <c r="K968" s="425"/>
      <c r="L968" s="425"/>
      <c r="M968" s="482" t="s">
        <v>332</v>
      </c>
      <c r="N968" s="483">
        <f>+N969+N970</f>
        <v>0</v>
      </c>
      <c r="O968" s="483">
        <f>+O969+O970</f>
        <v>0</v>
      </c>
      <c r="P968" s="483">
        <f t="shared" si="647"/>
        <v>0</v>
      </c>
      <c r="Q968" s="450" t="s">
        <v>45</v>
      </c>
      <c r="R968" s="499"/>
      <c r="S968" s="499"/>
      <c r="T968" s="483">
        <f>SUM(T969:T970)</f>
        <v>0</v>
      </c>
      <c r="U968" s="483">
        <f>SUM(U969:U970)</f>
        <v>0</v>
      </c>
      <c r="V968" s="483">
        <f t="shared" ref="V968:AO968" si="689">SUM(V969:V970)</f>
        <v>0</v>
      </c>
      <c r="W968" s="483">
        <f t="shared" si="689"/>
        <v>0</v>
      </c>
      <c r="X968" s="483">
        <f t="shared" si="689"/>
        <v>0</v>
      </c>
      <c r="Y968" s="483">
        <f t="shared" si="689"/>
        <v>0</v>
      </c>
      <c r="Z968" s="483">
        <f>SUM(Z969:Z970)</f>
        <v>0</v>
      </c>
      <c r="AA968" s="483">
        <f t="shared" si="689"/>
        <v>0</v>
      </c>
      <c r="AB968" s="483">
        <f t="shared" si="689"/>
        <v>0</v>
      </c>
      <c r="AC968" s="483">
        <f t="shared" si="689"/>
        <v>0</v>
      </c>
      <c r="AD968" s="483">
        <f t="shared" si="689"/>
        <v>0</v>
      </c>
      <c r="AE968" s="483">
        <f t="shared" si="689"/>
        <v>0</v>
      </c>
      <c r="AF968" s="483">
        <f t="shared" si="689"/>
        <v>0</v>
      </c>
      <c r="AG968" s="483">
        <f t="shared" si="667"/>
        <v>0</v>
      </c>
      <c r="AH968" s="483">
        <f t="shared" si="689"/>
        <v>0</v>
      </c>
      <c r="AI968" s="483">
        <f t="shared" si="689"/>
        <v>0</v>
      </c>
      <c r="AJ968" s="483">
        <f t="shared" si="668"/>
        <v>0</v>
      </c>
      <c r="AK968" s="483">
        <f t="shared" si="689"/>
        <v>0</v>
      </c>
      <c r="AL968" s="483">
        <f t="shared" si="689"/>
        <v>0</v>
      </c>
      <c r="AM968" s="483">
        <f t="shared" si="669"/>
        <v>0</v>
      </c>
      <c r="AN968" s="483">
        <f t="shared" si="689"/>
        <v>0</v>
      </c>
      <c r="AO968" s="483">
        <f t="shared" si="689"/>
        <v>0</v>
      </c>
      <c r="AP968" s="483">
        <f t="shared" si="679"/>
        <v>0</v>
      </c>
      <c r="AQ968" s="483">
        <f t="shared" si="680"/>
        <v>0</v>
      </c>
      <c r="AR968" s="483">
        <f t="shared" si="680"/>
        <v>0</v>
      </c>
      <c r="AS968" s="483">
        <f t="shared" si="670"/>
        <v>0</v>
      </c>
      <c r="AT968" s="483"/>
      <c r="AU968" s="483"/>
      <c r="AV968" s="483"/>
      <c r="AW968" s="483"/>
      <c r="AX968" s="483"/>
      <c r="AY968" s="483"/>
      <c r="AZ968" s="483"/>
      <c r="BA968" s="483"/>
    </row>
    <row r="969" spans="1:53" ht="24.75" hidden="1">
      <c r="A969" s="271"/>
      <c r="B969" s="78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407">
        <v>1</v>
      </c>
      <c r="L969" s="407"/>
      <c r="M969" s="408" t="s">
        <v>168</v>
      </c>
      <c r="N969" s="409">
        <f>IFERROR(VLOOKUP($B969,[5]OAX!$B$51:$S$1085,13,0),0)</f>
        <v>0</v>
      </c>
      <c r="O969" s="409">
        <f>IFERROR(VLOOKUP($B969,[5]OAX!$B$51:$S$1085,14,0),0)</f>
        <v>0</v>
      </c>
      <c r="P969" s="409">
        <f t="shared" si="647"/>
        <v>0</v>
      </c>
      <c r="Q969" s="175" t="s">
        <v>80</v>
      </c>
      <c r="R969" s="411">
        <f>IFERROR(VLOOKUP($B969,[5]OAX!$B$51:$S$1085,17,0),0)</f>
        <v>0</v>
      </c>
      <c r="S969" s="411">
        <f>IFERROR(VLOOKUP($B969,[5]OAX!$B$51:$S$1085,18,0),0)</f>
        <v>0</v>
      </c>
      <c r="T969" s="409">
        <v>0</v>
      </c>
      <c r="U969" s="409">
        <v>0</v>
      </c>
      <c r="V969" s="409">
        <v>0</v>
      </c>
      <c r="W969" s="409">
        <v>0</v>
      </c>
      <c r="X969" s="409">
        <v>0</v>
      </c>
      <c r="Y969" s="409">
        <v>0</v>
      </c>
      <c r="Z969" s="409">
        <v>0</v>
      </c>
      <c r="AA969" s="409">
        <v>0</v>
      </c>
      <c r="AB969" s="409">
        <f t="shared" ref="AB969:AC970" si="690">N969+T969-X969</f>
        <v>0</v>
      </c>
      <c r="AC969" s="409">
        <f t="shared" si="690"/>
        <v>0</v>
      </c>
      <c r="AD969" s="409">
        <f t="shared" si="676"/>
        <v>0</v>
      </c>
      <c r="AE969" s="409">
        <v>0</v>
      </c>
      <c r="AF969" s="409">
        <v>0</v>
      </c>
      <c r="AG969" s="409">
        <f t="shared" si="667"/>
        <v>0</v>
      </c>
      <c r="AH969" s="409">
        <v>0</v>
      </c>
      <c r="AI969" s="409">
        <v>0</v>
      </c>
      <c r="AJ969" s="409">
        <f>+AI969+AH969</f>
        <v>0</v>
      </c>
      <c r="AK969" s="409">
        <v>0</v>
      </c>
      <c r="AL969" s="409">
        <v>0</v>
      </c>
      <c r="AM969" s="409">
        <f t="shared" si="669"/>
        <v>0</v>
      </c>
      <c r="AN969" s="409">
        <v>0</v>
      </c>
      <c r="AO969" s="409">
        <v>0</v>
      </c>
      <c r="AP969" s="409">
        <f t="shared" si="679"/>
        <v>0</v>
      </c>
      <c r="AQ969" s="409">
        <f t="shared" si="680"/>
        <v>0</v>
      </c>
      <c r="AR969" s="409">
        <f t="shared" si="680"/>
        <v>0</v>
      </c>
      <c r="AS969" s="409">
        <f t="shared" si="670"/>
        <v>0</v>
      </c>
      <c r="AT969" s="409">
        <f t="shared" si="686"/>
        <v>0</v>
      </c>
      <c r="AU969" s="409">
        <f t="shared" si="686"/>
        <v>0</v>
      </c>
      <c r="AV969" s="409">
        <v>0</v>
      </c>
      <c r="AW969" s="409">
        <v>0</v>
      </c>
      <c r="AX969" s="409">
        <v>0</v>
      </c>
      <c r="AY969" s="409">
        <v>0</v>
      </c>
      <c r="AZ969" s="409">
        <f t="shared" si="681"/>
        <v>0</v>
      </c>
      <c r="BA969" s="409">
        <f t="shared" si="681"/>
        <v>0</v>
      </c>
    </row>
    <row r="970" spans="1:53" ht="24.75" hidden="1">
      <c r="A970" s="271"/>
      <c r="B970" s="78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407">
        <v>2</v>
      </c>
      <c r="L970" s="407"/>
      <c r="M970" s="408" t="s">
        <v>677</v>
      </c>
      <c r="N970" s="409">
        <f>IFERROR(VLOOKUP($B970,[5]OAX!$B$51:$S$1085,13,0),0)</f>
        <v>0</v>
      </c>
      <c r="O970" s="409">
        <f>IFERROR(VLOOKUP($B970,[5]OAX!$B$51:$S$1085,14,0),0)</f>
        <v>0</v>
      </c>
      <c r="P970" s="409">
        <f t="shared" si="647"/>
        <v>0</v>
      </c>
      <c r="Q970" s="175" t="s">
        <v>80</v>
      </c>
      <c r="R970" s="411">
        <f>IFERROR(VLOOKUP($B970,[5]OAX!$B$51:$S$1085,17,0),0)</f>
        <v>0</v>
      </c>
      <c r="S970" s="411">
        <f>IFERROR(VLOOKUP($B970,[5]OAX!$B$51:$S$1085,18,0),0)</f>
        <v>0</v>
      </c>
      <c r="T970" s="409">
        <v>0</v>
      </c>
      <c r="U970" s="409">
        <v>0</v>
      </c>
      <c r="V970" s="409">
        <v>0</v>
      </c>
      <c r="W970" s="409">
        <v>0</v>
      </c>
      <c r="X970" s="409">
        <v>0</v>
      </c>
      <c r="Y970" s="409">
        <v>0</v>
      </c>
      <c r="Z970" s="409">
        <v>0</v>
      </c>
      <c r="AA970" s="409">
        <v>0</v>
      </c>
      <c r="AB970" s="409">
        <f t="shared" si="690"/>
        <v>0</v>
      </c>
      <c r="AC970" s="409">
        <f t="shared" si="690"/>
        <v>0</v>
      </c>
      <c r="AD970" s="409">
        <f t="shared" si="676"/>
        <v>0</v>
      </c>
      <c r="AE970" s="409">
        <v>0</v>
      </c>
      <c r="AF970" s="409">
        <v>0</v>
      </c>
      <c r="AG970" s="409">
        <f t="shared" si="667"/>
        <v>0</v>
      </c>
      <c r="AH970" s="409">
        <v>0</v>
      </c>
      <c r="AI970" s="409">
        <v>0</v>
      </c>
      <c r="AJ970" s="409">
        <f t="shared" si="668"/>
        <v>0</v>
      </c>
      <c r="AK970" s="409">
        <v>0</v>
      </c>
      <c r="AL970" s="409">
        <v>0</v>
      </c>
      <c r="AM970" s="409">
        <f t="shared" si="669"/>
        <v>0</v>
      </c>
      <c r="AN970" s="409">
        <v>0</v>
      </c>
      <c r="AO970" s="409">
        <v>0</v>
      </c>
      <c r="AP970" s="409">
        <f t="shared" si="679"/>
        <v>0</v>
      </c>
      <c r="AQ970" s="409">
        <f t="shared" si="680"/>
        <v>0</v>
      </c>
      <c r="AR970" s="409">
        <f t="shared" si="680"/>
        <v>0</v>
      </c>
      <c r="AS970" s="409">
        <f t="shared" si="670"/>
        <v>0</v>
      </c>
      <c r="AT970" s="409">
        <f t="shared" si="686"/>
        <v>0</v>
      </c>
      <c r="AU970" s="409">
        <f t="shared" si="686"/>
        <v>0</v>
      </c>
      <c r="AV970" s="409">
        <v>0</v>
      </c>
      <c r="AW970" s="409">
        <v>0</v>
      </c>
      <c r="AX970" s="409">
        <v>0</v>
      </c>
      <c r="AY970" s="409">
        <v>0</v>
      </c>
      <c r="AZ970" s="409">
        <f t="shared" si="681"/>
        <v>0</v>
      </c>
      <c r="BA970" s="409">
        <f t="shared" si="681"/>
        <v>0</v>
      </c>
    </row>
    <row r="971" spans="1:53" ht="24.75" hidden="1">
      <c r="A971" s="271"/>
      <c r="B971" s="78" t="str">
        <f t="shared" si="657"/>
        <v>481530003100319</v>
      </c>
      <c r="C971" s="425">
        <v>2023</v>
      </c>
      <c r="D971" s="425">
        <v>20</v>
      </c>
      <c r="E971" s="425">
        <v>4</v>
      </c>
      <c r="F971" s="425">
        <v>8</v>
      </c>
      <c r="G971" s="425">
        <v>15</v>
      </c>
      <c r="H971" s="425">
        <v>3000</v>
      </c>
      <c r="I971" s="425">
        <v>3100</v>
      </c>
      <c r="J971" s="425">
        <v>319</v>
      </c>
      <c r="K971" s="425"/>
      <c r="L971" s="425"/>
      <c r="M971" s="482" t="s">
        <v>525</v>
      </c>
      <c r="N971" s="483">
        <f>+N972</f>
        <v>0</v>
      </c>
      <c r="O971" s="483">
        <f>+O972</f>
        <v>0</v>
      </c>
      <c r="P971" s="483">
        <f t="shared" si="647"/>
        <v>0</v>
      </c>
      <c r="Q971" s="450" t="s">
        <v>45</v>
      </c>
      <c r="R971" s="499"/>
      <c r="S971" s="499"/>
      <c r="T971" s="483">
        <f>+T972</f>
        <v>0</v>
      </c>
      <c r="U971" s="483">
        <f>+U972</f>
        <v>0</v>
      </c>
      <c r="V971" s="483">
        <f t="shared" ref="V971:AC971" si="691">+V972</f>
        <v>0</v>
      </c>
      <c r="W971" s="483">
        <f t="shared" si="691"/>
        <v>0</v>
      </c>
      <c r="X971" s="483">
        <f t="shared" si="691"/>
        <v>0</v>
      </c>
      <c r="Y971" s="483">
        <f t="shared" si="691"/>
        <v>0</v>
      </c>
      <c r="Z971" s="483">
        <f>+Z972</f>
        <v>0</v>
      </c>
      <c r="AA971" s="483">
        <f>+AA972</f>
        <v>0</v>
      </c>
      <c r="AB971" s="483">
        <f t="shared" si="691"/>
        <v>0</v>
      </c>
      <c r="AC971" s="483">
        <f t="shared" si="691"/>
        <v>0</v>
      </c>
      <c r="AD971" s="483">
        <f t="shared" si="676"/>
        <v>0</v>
      </c>
      <c r="AE971" s="483">
        <f>+AE972</f>
        <v>0</v>
      </c>
      <c r="AF971" s="483">
        <f>+AF972</f>
        <v>0</v>
      </c>
      <c r="AG971" s="483">
        <f t="shared" si="667"/>
        <v>0</v>
      </c>
      <c r="AH971" s="483">
        <f>+AH972</f>
        <v>0</v>
      </c>
      <c r="AI971" s="483">
        <f>+AI972</f>
        <v>0</v>
      </c>
      <c r="AJ971" s="483">
        <f t="shared" si="668"/>
        <v>0</v>
      </c>
      <c r="AK971" s="483">
        <f>+AK972</f>
        <v>0</v>
      </c>
      <c r="AL971" s="483">
        <f>+AL972</f>
        <v>0</v>
      </c>
      <c r="AM971" s="483">
        <f t="shared" si="669"/>
        <v>0</v>
      </c>
      <c r="AN971" s="483">
        <f>+AN972</f>
        <v>0</v>
      </c>
      <c r="AO971" s="483">
        <f>+AO972</f>
        <v>0</v>
      </c>
      <c r="AP971" s="483">
        <f t="shared" si="679"/>
        <v>0</v>
      </c>
      <c r="AQ971" s="483">
        <f t="shared" si="680"/>
        <v>0</v>
      </c>
      <c r="AR971" s="483">
        <f t="shared" si="680"/>
        <v>0</v>
      </c>
      <c r="AS971" s="483">
        <f t="shared" si="670"/>
        <v>0</v>
      </c>
      <c r="AT971" s="483"/>
      <c r="AU971" s="483"/>
      <c r="AV971" s="483"/>
      <c r="AW971" s="483"/>
      <c r="AX971" s="483"/>
      <c r="AY971" s="483"/>
      <c r="AZ971" s="483"/>
      <c r="BA971" s="483"/>
    </row>
    <row r="972" spans="1:53" ht="24.75" hidden="1">
      <c r="A972" s="271"/>
      <c r="B972" s="78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407">
        <v>1</v>
      </c>
      <c r="L972" s="407"/>
      <c r="M972" s="408" t="s">
        <v>678</v>
      </c>
      <c r="N972" s="409">
        <f>IFERROR(VLOOKUP($B972,[5]OAX!$B$51:$S$1085,13,0),0)</f>
        <v>0</v>
      </c>
      <c r="O972" s="409">
        <f>IFERROR(VLOOKUP($B972,[5]OAX!$B$51:$S$1085,14,0),0)</f>
        <v>0</v>
      </c>
      <c r="P972" s="409">
        <f t="shared" si="647"/>
        <v>0</v>
      </c>
      <c r="Q972" s="175" t="s">
        <v>80</v>
      </c>
      <c r="R972" s="411">
        <f>IFERROR(VLOOKUP($B972,[5]OAX!$B$51:$S$1085,17,0),0)</f>
        <v>0</v>
      </c>
      <c r="S972" s="411">
        <f>IFERROR(VLOOKUP($B972,[5]OAX!$B$51:$S$1085,18,0),0)</f>
        <v>0</v>
      </c>
      <c r="T972" s="409">
        <v>0</v>
      </c>
      <c r="U972" s="409">
        <v>0</v>
      </c>
      <c r="V972" s="409">
        <v>0</v>
      </c>
      <c r="W972" s="409">
        <v>0</v>
      </c>
      <c r="X972" s="409">
        <v>0</v>
      </c>
      <c r="Y972" s="409">
        <v>0</v>
      </c>
      <c r="Z972" s="409">
        <v>0</v>
      </c>
      <c r="AA972" s="409">
        <v>0</v>
      </c>
      <c r="AB972" s="409">
        <f t="shared" ref="AB972:AC972" si="692">N972+T972-X972</f>
        <v>0</v>
      </c>
      <c r="AC972" s="409">
        <f t="shared" si="692"/>
        <v>0</v>
      </c>
      <c r="AD972" s="409">
        <f t="shared" si="676"/>
        <v>0</v>
      </c>
      <c r="AE972" s="409">
        <v>0</v>
      </c>
      <c r="AF972" s="409">
        <v>0</v>
      </c>
      <c r="AG972" s="409">
        <f t="shared" si="667"/>
        <v>0</v>
      </c>
      <c r="AH972" s="409">
        <v>0</v>
      </c>
      <c r="AI972" s="409">
        <v>0</v>
      </c>
      <c r="AJ972" s="409">
        <f t="shared" si="668"/>
        <v>0</v>
      </c>
      <c r="AK972" s="409">
        <v>0</v>
      </c>
      <c r="AL972" s="409">
        <v>0</v>
      </c>
      <c r="AM972" s="409">
        <f t="shared" si="669"/>
        <v>0</v>
      </c>
      <c r="AN972" s="409">
        <v>0</v>
      </c>
      <c r="AO972" s="409">
        <v>0</v>
      </c>
      <c r="AP972" s="409">
        <f t="shared" si="679"/>
        <v>0</v>
      </c>
      <c r="AQ972" s="409">
        <f t="shared" si="680"/>
        <v>0</v>
      </c>
      <c r="AR972" s="409">
        <f t="shared" si="680"/>
        <v>0</v>
      </c>
      <c r="AS972" s="409">
        <f t="shared" si="670"/>
        <v>0</v>
      </c>
      <c r="AT972" s="409">
        <f t="shared" si="686"/>
        <v>0</v>
      </c>
      <c r="AU972" s="409">
        <f t="shared" si="686"/>
        <v>0</v>
      </c>
      <c r="AV972" s="409"/>
      <c r="AW972" s="409"/>
      <c r="AX972" s="409"/>
      <c r="AY972" s="409"/>
      <c r="AZ972" s="409">
        <f t="shared" si="681"/>
        <v>0</v>
      </c>
      <c r="BA972" s="409">
        <f t="shared" si="681"/>
        <v>0</v>
      </c>
    </row>
    <row r="973" spans="1:53" ht="24.75" hidden="1">
      <c r="A973" s="271"/>
      <c r="B973" s="78" t="str">
        <f t="shared" si="657"/>
        <v>481530003200</v>
      </c>
      <c r="C973" s="422">
        <v>2023</v>
      </c>
      <c r="D973" s="422">
        <v>20</v>
      </c>
      <c r="E973" s="422">
        <v>4</v>
      </c>
      <c r="F973" s="422">
        <v>8</v>
      </c>
      <c r="G973" s="422">
        <v>15</v>
      </c>
      <c r="H973" s="422">
        <v>3000</v>
      </c>
      <c r="I973" s="422">
        <v>3200</v>
      </c>
      <c r="J973" s="422"/>
      <c r="K973" s="422"/>
      <c r="L973" s="422"/>
      <c r="M973" s="396" t="s">
        <v>679</v>
      </c>
      <c r="N973" s="397">
        <f>+N974</f>
        <v>0</v>
      </c>
      <c r="O973" s="397">
        <f>+O974</f>
        <v>0</v>
      </c>
      <c r="P973" s="397">
        <f t="shared" si="647"/>
        <v>0</v>
      </c>
      <c r="Q973" s="448" t="s">
        <v>45</v>
      </c>
      <c r="R973" s="498"/>
      <c r="S973" s="498"/>
      <c r="T973" s="397">
        <f>T974</f>
        <v>0</v>
      </c>
      <c r="U973" s="397">
        <f t="shared" ref="U973:AO973" si="693">U974</f>
        <v>0</v>
      </c>
      <c r="V973" s="397">
        <f t="shared" si="693"/>
        <v>0</v>
      </c>
      <c r="W973" s="397">
        <f t="shared" si="693"/>
        <v>0</v>
      </c>
      <c r="X973" s="397">
        <f t="shared" si="693"/>
        <v>0</v>
      </c>
      <c r="Y973" s="397">
        <f t="shared" si="693"/>
        <v>0</v>
      </c>
      <c r="Z973" s="397">
        <f t="shared" si="693"/>
        <v>0</v>
      </c>
      <c r="AA973" s="397">
        <f>AA974</f>
        <v>0</v>
      </c>
      <c r="AB973" s="397">
        <f t="shared" si="693"/>
        <v>0</v>
      </c>
      <c r="AC973" s="397">
        <f t="shared" si="693"/>
        <v>0</v>
      </c>
      <c r="AD973" s="397">
        <f t="shared" si="693"/>
        <v>0</v>
      </c>
      <c r="AE973" s="397">
        <f t="shared" si="693"/>
        <v>0</v>
      </c>
      <c r="AF973" s="397">
        <f t="shared" si="693"/>
        <v>0</v>
      </c>
      <c r="AG973" s="397">
        <f t="shared" si="667"/>
        <v>0</v>
      </c>
      <c r="AH973" s="397">
        <f t="shared" si="693"/>
        <v>0</v>
      </c>
      <c r="AI973" s="397">
        <f t="shared" si="693"/>
        <v>0</v>
      </c>
      <c r="AJ973" s="397">
        <f t="shared" si="668"/>
        <v>0</v>
      </c>
      <c r="AK973" s="397">
        <f t="shared" si="693"/>
        <v>0</v>
      </c>
      <c r="AL973" s="397">
        <f t="shared" si="693"/>
        <v>0</v>
      </c>
      <c r="AM973" s="397">
        <f t="shared" si="669"/>
        <v>0</v>
      </c>
      <c r="AN973" s="397">
        <f t="shared" si="693"/>
        <v>0</v>
      </c>
      <c r="AO973" s="397">
        <f t="shared" si="693"/>
        <v>0</v>
      </c>
      <c r="AP973" s="397">
        <f t="shared" si="679"/>
        <v>0</v>
      </c>
      <c r="AQ973" s="397">
        <f t="shared" si="680"/>
        <v>0</v>
      </c>
      <c r="AR973" s="397">
        <f t="shared" si="680"/>
        <v>0</v>
      </c>
      <c r="AS973" s="397">
        <f t="shared" si="670"/>
        <v>0</v>
      </c>
      <c r="AT973" s="397"/>
      <c r="AU973" s="397"/>
      <c r="AV973" s="397"/>
      <c r="AW973" s="397"/>
      <c r="AX973" s="397"/>
      <c r="AY973" s="397"/>
      <c r="AZ973" s="397"/>
      <c r="BA973" s="397"/>
    </row>
    <row r="974" spans="1:53" ht="24.75" hidden="1">
      <c r="A974" s="271"/>
      <c r="B974" s="78" t="str">
        <f t="shared" si="657"/>
        <v>481530003200327</v>
      </c>
      <c r="C974" s="425">
        <v>2023</v>
      </c>
      <c r="D974" s="425">
        <v>20</v>
      </c>
      <c r="E974" s="425">
        <v>4</v>
      </c>
      <c r="F974" s="425">
        <v>8</v>
      </c>
      <c r="G974" s="425">
        <v>15</v>
      </c>
      <c r="H974" s="425">
        <v>3000</v>
      </c>
      <c r="I974" s="425">
        <v>3200</v>
      </c>
      <c r="J974" s="425">
        <v>327</v>
      </c>
      <c r="K974" s="425"/>
      <c r="L974" s="425"/>
      <c r="M974" s="482" t="s">
        <v>680</v>
      </c>
      <c r="N974" s="483">
        <f>+N975</f>
        <v>0</v>
      </c>
      <c r="O974" s="483">
        <f>+O975</f>
        <v>0</v>
      </c>
      <c r="P974" s="483">
        <f t="shared" si="647"/>
        <v>0</v>
      </c>
      <c r="Q974" s="450" t="s">
        <v>45</v>
      </c>
      <c r="R974" s="499"/>
      <c r="S974" s="499"/>
      <c r="T974" s="483">
        <f>+T975</f>
        <v>0</v>
      </c>
      <c r="U974" s="483">
        <f t="shared" ref="U974:AC974" si="694">+U975</f>
        <v>0</v>
      </c>
      <c r="V974" s="483">
        <f t="shared" si="694"/>
        <v>0</v>
      </c>
      <c r="W974" s="483">
        <f t="shared" si="694"/>
        <v>0</v>
      </c>
      <c r="X974" s="483">
        <f t="shared" si="694"/>
        <v>0</v>
      </c>
      <c r="Y974" s="483">
        <f t="shared" si="694"/>
        <v>0</v>
      </c>
      <c r="Z974" s="483">
        <f t="shared" si="694"/>
        <v>0</v>
      </c>
      <c r="AA974" s="483">
        <f>+AA975</f>
        <v>0</v>
      </c>
      <c r="AB974" s="483">
        <f t="shared" si="694"/>
        <v>0</v>
      </c>
      <c r="AC974" s="483">
        <f t="shared" si="694"/>
        <v>0</v>
      </c>
      <c r="AD974" s="483">
        <f t="shared" si="676"/>
        <v>0</v>
      </c>
      <c r="AE974" s="483">
        <f>+AE975</f>
        <v>0</v>
      </c>
      <c r="AF974" s="483">
        <f>+AF975</f>
        <v>0</v>
      </c>
      <c r="AG974" s="483">
        <f t="shared" si="667"/>
        <v>0</v>
      </c>
      <c r="AH974" s="483">
        <f>+AH975</f>
        <v>0</v>
      </c>
      <c r="AI974" s="483">
        <f>+AI975</f>
        <v>0</v>
      </c>
      <c r="AJ974" s="483">
        <f t="shared" si="668"/>
        <v>0</v>
      </c>
      <c r="AK974" s="483">
        <f>+AK975</f>
        <v>0</v>
      </c>
      <c r="AL974" s="483">
        <f>+AL975</f>
        <v>0</v>
      </c>
      <c r="AM974" s="483">
        <f t="shared" si="669"/>
        <v>0</v>
      </c>
      <c r="AN974" s="483">
        <f>+AN975</f>
        <v>0</v>
      </c>
      <c r="AO974" s="483">
        <f>+AO975</f>
        <v>0</v>
      </c>
      <c r="AP974" s="483">
        <f t="shared" si="679"/>
        <v>0</v>
      </c>
      <c r="AQ974" s="483">
        <f t="shared" si="680"/>
        <v>0</v>
      </c>
      <c r="AR974" s="483">
        <f t="shared" si="680"/>
        <v>0</v>
      </c>
      <c r="AS974" s="483">
        <f t="shared" si="670"/>
        <v>0</v>
      </c>
      <c r="AT974" s="483"/>
      <c r="AU974" s="483"/>
      <c r="AV974" s="483"/>
      <c r="AW974" s="483"/>
      <c r="AX974" s="483"/>
      <c r="AY974" s="483"/>
      <c r="AZ974" s="483"/>
      <c r="BA974" s="483"/>
    </row>
    <row r="975" spans="1:53" ht="24.75" hidden="1">
      <c r="A975" s="271"/>
      <c r="B975" s="78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407">
        <v>1</v>
      </c>
      <c r="L975" s="407"/>
      <c r="M975" s="408" t="s">
        <v>681</v>
      </c>
      <c r="N975" s="409">
        <f>IFERROR(VLOOKUP($B975,[5]OAX!$B$51:$S$1085,13,0),0)</f>
        <v>0</v>
      </c>
      <c r="O975" s="409">
        <f>IFERROR(VLOOKUP($B975,[5]OAX!$B$51:$S$1085,14,0),0)</f>
        <v>0</v>
      </c>
      <c r="P975" s="409">
        <f t="shared" ref="P975:P1038" si="695">+O975+N975</f>
        <v>0</v>
      </c>
      <c r="Q975" s="175" t="s">
        <v>80</v>
      </c>
      <c r="R975" s="411">
        <f>IFERROR(VLOOKUP($B975,[5]OAX!$B$51:$S$1085,17,0),0)</f>
        <v>0</v>
      </c>
      <c r="S975" s="411">
        <f>IFERROR(VLOOKUP($B975,[5]OAX!$B$51:$S$1085,18,0),0)</f>
        <v>0</v>
      </c>
      <c r="T975" s="409">
        <v>0</v>
      </c>
      <c r="U975" s="409">
        <v>0</v>
      </c>
      <c r="V975" s="409">
        <v>0</v>
      </c>
      <c r="W975" s="409">
        <v>0</v>
      </c>
      <c r="X975" s="409">
        <v>0</v>
      </c>
      <c r="Y975" s="409">
        <v>0</v>
      </c>
      <c r="Z975" s="409">
        <v>0</v>
      </c>
      <c r="AA975" s="409">
        <v>0</v>
      </c>
      <c r="AB975" s="409">
        <f t="shared" ref="AB975:AC975" si="696">N975+T975-X975</f>
        <v>0</v>
      </c>
      <c r="AC975" s="409">
        <f t="shared" si="696"/>
        <v>0</v>
      </c>
      <c r="AD975" s="409">
        <f t="shared" si="676"/>
        <v>0</v>
      </c>
      <c r="AE975" s="409">
        <v>0</v>
      </c>
      <c r="AF975" s="409">
        <v>0</v>
      </c>
      <c r="AG975" s="409">
        <f t="shared" si="667"/>
        <v>0</v>
      </c>
      <c r="AH975" s="409">
        <v>0</v>
      </c>
      <c r="AI975" s="409">
        <v>0</v>
      </c>
      <c r="AJ975" s="409">
        <f t="shared" si="668"/>
        <v>0</v>
      </c>
      <c r="AK975" s="409">
        <v>0</v>
      </c>
      <c r="AL975" s="409">
        <v>0</v>
      </c>
      <c r="AM975" s="409">
        <f t="shared" si="669"/>
        <v>0</v>
      </c>
      <c r="AN975" s="409">
        <v>0</v>
      </c>
      <c r="AO975" s="409">
        <v>0</v>
      </c>
      <c r="AP975" s="409">
        <f t="shared" si="679"/>
        <v>0</v>
      </c>
      <c r="AQ975" s="409">
        <f t="shared" si="680"/>
        <v>0</v>
      </c>
      <c r="AR975" s="409">
        <f t="shared" si="680"/>
        <v>0</v>
      </c>
      <c r="AS975" s="409">
        <f t="shared" si="670"/>
        <v>0</v>
      </c>
      <c r="AT975" s="409">
        <f t="shared" si="686"/>
        <v>0</v>
      </c>
      <c r="AU975" s="409">
        <f t="shared" si="686"/>
        <v>0</v>
      </c>
      <c r="AV975" s="409">
        <v>0</v>
      </c>
      <c r="AW975" s="409">
        <v>0</v>
      </c>
      <c r="AX975" s="409">
        <v>0</v>
      </c>
      <c r="AY975" s="409">
        <v>0</v>
      </c>
      <c r="AZ975" s="409">
        <f t="shared" si="681"/>
        <v>0</v>
      </c>
      <c r="BA975" s="409">
        <f t="shared" si="681"/>
        <v>0</v>
      </c>
    </row>
    <row r="976" spans="1:53" ht="48" hidden="1">
      <c r="A976" s="271"/>
      <c r="B976" s="78" t="str">
        <f t="shared" si="657"/>
        <v>481530003300</v>
      </c>
      <c r="C976" s="422">
        <v>2023</v>
      </c>
      <c r="D976" s="422">
        <v>20</v>
      </c>
      <c r="E976" s="422">
        <v>4</v>
      </c>
      <c r="F976" s="422">
        <v>8</v>
      </c>
      <c r="G976" s="422">
        <v>15</v>
      </c>
      <c r="H976" s="422">
        <v>3000</v>
      </c>
      <c r="I976" s="422">
        <v>3300</v>
      </c>
      <c r="J976" s="422"/>
      <c r="K976" s="422"/>
      <c r="L976" s="422"/>
      <c r="M976" s="396" t="s">
        <v>72</v>
      </c>
      <c r="N976" s="397">
        <f>+N977</f>
        <v>0</v>
      </c>
      <c r="O976" s="397">
        <f>+O977</f>
        <v>0</v>
      </c>
      <c r="P976" s="397">
        <f t="shared" si="695"/>
        <v>0</v>
      </c>
      <c r="Q976" s="448" t="s">
        <v>45</v>
      </c>
      <c r="R976" s="498"/>
      <c r="S976" s="498"/>
      <c r="T976" s="397">
        <f>T977</f>
        <v>0</v>
      </c>
      <c r="U976" s="397">
        <f t="shared" ref="U976:AO977" si="697">U977</f>
        <v>0</v>
      </c>
      <c r="V976" s="397">
        <f t="shared" si="697"/>
        <v>0</v>
      </c>
      <c r="W976" s="397">
        <f t="shared" si="697"/>
        <v>0</v>
      </c>
      <c r="X976" s="397">
        <f t="shared" si="697"/>
        <v>0</v>
      </c>
      <c r="Y976" s="397">
        <f t="shared" si="697"/>
        <v>0</v>
      </c>
      <c r="Z976" s="397">
        <f t="shared" si="697"/>
        <v>0</v>
      </c>
      <c r="AA976" s="397">
        <f t="shared" si="697"/>
        <v>0</v>
      </c>
      <c r="AB976" s="397">
        <f t="shared" si="697"/>
        <v>0</v>
      </c>
      <c r="AC976" s="397">
        <f t="shared" si="697"/>
        <v>0</v>
      </c>
      <c r="AD976" s="397">
        <f t="shared" si="697"/>
        <v>0</v>
      </c>
      <c r="AE976" s="397">
        <f t="shared" si="697"/>
        <v>0</v>
      </c>
      <c r="AF976" s="397">
        <f t="shared" si="697"/>
        <v>0</v>
      </c>
      <c r="AG976" s="397">
        <f t="shared" si="667"/>
        <v>0</v>
      </c>
      <c r="AH976" s="397">
        <f t="shared" si="697"/>
        <v>0</v>
      </c>
      <c r="AI976" s="397">
        <f t="shared" si="697"/>
        <v>0</v>
      </c>
      <c r="AJ976" s="397">
        <f t="shared" si="668"/>
        <v>0</v>
      </c>
      <c r="AK976" s="397">
        <f t="shared" si="697"/>
        <v>0</v>
      </c>
      <c r="AL976" s="397">
        <f t="shared" si="697"/>
        <v>0</v>
      </c>
      <c r="AM976" s="397">
        <f t="shared" si="669"/>
        <v>0</v>
      </c>
      <c r="AN976" s="397">
        <f t="shared" si="697"/>
        <v>0</v>
      </c>
      <c r="AO976" s="397">
        <f t="shared" si="697"/>
        <v>0</v>
      </c>
      <c r="AP976" s="397">
        <f t="shared" si="679"/>
        <v>0</v>
      </c>
      <c r="AQ976" s="397">
        <f t="shared" si="680"/>
        <v>0</v>
      </c>
      <c r="AR976" s="397">
        <f t="shared" si="680"/>
        <v>0</v>
      </c>
      <c r="AS976" s="397">
        <f t="shared" si="670"/>
        <v>0</v>
      </c>
      <c r="AT976" s="397"/>
      <c r="AU976" s="397"/>
      <c r="AV976" s="397"/>
      <c r="AW976" s="397"/>
      <c r="AX976" s="397"/>
      <c r="AY976" s="397"/>
      <c r="AZ976" s="397"/>
      <c r="BA976" s="397"/>
    </row>
    <row r="977" spans="1:53" ht="48" hidden="1">
      <c r="A977" s="271"/>
      <c r="B977" s="78" t="str">
        <f t="shared" si="657"/>
        <v>481530003300333</v>
      </c>
      <c r="C977" s="425">
        <v>2023</v>
      </c>
      <c r="D977" s="425">
        <v>20</v>
      </c>
      <c r="E977" s="425">
        <v>4</v>
      </c>
      <c r="F977" s="425">
        <v>8</v>
      </c>
      <c r="G977" s="425">
        <v>15</v>
      </c>
      <c r="H977" s="425">
        <v>3000</v>
      </c>
      <c r="I977" s="425">
        <v>3300</v>
      </c>
      <c r="J977" s="425">
        <v>333</v>
      </c>
      <c r="K977" s="425"/>
      <c r="L977" s="425"/>
      <c r="M977" s="482" t="s">
        <v>174</v>
      </c>
      <c r="N977" s="483">
        <f>+N978</f>
        <v>0</v>
      </c>
      <c r="O977" s="483">
        <f>+O978</f>
        <v>0</v>
      </c>
      <c r="P977" s="483">
        <f t="shared" si="695"/>
        <v>0</v>
      </c>
      <c r="Q977" s="450" t="s">
        <v>45</v>
      </c>
      <c r="R977" s="499"/>
      <c r="S977" s="499"/>
      <c r="T977" s="483">
        <f>T978</f>
        <v>0</v>
      </c>
      <c r="U977" s="483">
        <f t="shared" si="697"/>
        <v>0</v>
      </c>
      <c r="V977" s="483">
        <f t="shared" si="697"/>
        <v>0</v>
      </c>
      <c r="W977" s="483">
        <f t="shared" si="697"/>
        <v>0</v>
      </c>
      <c r="X977" s="483">
        <f t="shared" si="697"/>
        <v>0</v>
      </c>
      <c r="Y977" s="483">
        <f t="shared" si="697"/>
        <v>0</v>
      </c>
      <c r="Z977" s="483">
        <f t="shared" si="697"/>
        <v>0</v>
      </c>
      <c r="AA977" s="483">
        <f t="shared" si="697"/>
        <v>0</v>
      </c>
      <c r="AB977" s="483">
        <f t="shared" si="697"/>
        <v>0</v>
      </c>
      <c r="AC977" s="483">
        <f t="shared" si="697"/>
        <v>0</v>
      </c>
      <c r="AD977" s="483">
        <f t="shared" si="697"/>
        <v>0</v>
      </c>
      <c r="AE977" s="483">
        <f t="shared" si="697"/>
        <v>0</v>
      </c>
      <c r="AF977" s="483">
        <f t="shared" si="697"/>
        <v>0</v>
      </c>
      <c r="AG977" s="483">
        <f t="shared" si="667"/>
        <v>0</v>
      </c>
      <c r="AH977" s="483">
        <f t="shared" si="697"/>
        <v>0</v>
      </c>
      <c r="AI977" s="483">
        <f t="shared" si="697"/>
        <v>0</v>
      </c>
      <c r="AJ977" s="483">
        <f t="shared" si="668"/>
        <v>0</v>
      </c>
      <c r="AK977" s="483">
        <f t="shared" si="697"/>
        <v>0</v>
      </c>
      <c r="AL977" s="483">
        <f t="shared" si="697"/>
        <v>0</v>
      </c>
      <c r="AM977" s="483">
        <f t="shared" si="669"/>
        <v>0</v>
      </c>
      <c r="AN977" s="483">
        <f t="shared" si="697"/>
        <v>0</v>
      </c>
      <c r="AO977" s="483">
        <f t="shared" si="697"/>
        <v>0</v>
      </c>
      <c r="AP977" s="483">
        <f t="shared" si="679"/>
        <v>0</v>
      </c>
      <c r="AQ977" s="483">
        <f t="shared" si="680"/>
        <v>0</v>
      </c>
      <c r="AR977" s="483">
        <f t="shared" si="680"/>
        <v>0</v>
      </c>
      <c r="AS977" s="483">
        <f t="shared" si="670"/>
        <v>0</v>
      </c>
      <c r="AT977" s="483"/>
      <c r="AU977" s="483"/>
      <c r="AV977" s="483"/>
      <c r="AW977" s="483"/>
      <c r="AX977" s="483"/>
      <c r="AY977" s="483"/>
      <c r="AZ977" s="483"/>
      <c r="BA977" s="483"/>
    </row>
    <row r="978" spans="1:53" ht="46.5" hidden="1">
      <c r="A978" s="271"/>
      <c r="B978" s="78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407">
        <v>1</v>
      </c>
      <c r="L978" s="407"/>
      <c r="M978" s="408" t="s">
        <v>682</v>
      </c>
      <c r="N978" s="409">
        <f>IFERROR(VLOOKUP($B978,[5]OAX!$B$51:$S$1085,13,0),0)</f>
        <v>0</v>
      </c>
      <c r="O978" s="409">
        <f>IFERROR(VLOOKUP($B978,[5]OAX!$B$51:$S$1085,14,0),0)</f>
        <v>0</v>
      </c>
      <c r="P978" s="409">
        <f t="shared" si="695"/>
        <v>0</v>
      </c>
      <c r="Q978" s="175" t="s">
        <v>80</v>
      </c>
      <c r="R978" s="411">
        <f>IFERROR(VLOOKUP($B978,[5]OAX!$B$51:$S$1085,17,0),0)</f>
        <v>0</v>
      </c>
      <c r="S978" s="411">
        <f>IFERROR(VLOOKUP($B978,[5]OAX!$B$51:$S$1085,18,0),0)</f>
        <v>0</v>
      </c>
      <c r="T978" s="409">
        <v>0</v>
      </c>
      <c r="U978" s="409">
        <v>0</v>
      </c>
      <c r="V978" s="409">
        <v>0</v>
      </c>
      <c r="W978" s="409">
        <v>0</v>
      </c>
      <c r="X978" s="409">
        <v>0</v>
      </c>
      <c r="Y978" s="409">
        <v>0</v>
      </c>
      <c r="Z978" s="409">
        <v>0</v>
      </c>
      <c r="AA978" s="409">
        <v>0</v>
      </c>
      <c r="AB978" s="409">
        <f t="shared" ref="AB978:AC978" si="698">N978+T978-X978</f>
        <v>0</v>
      </c>
      <c r="AC978" s="409">
        <f t="shared" si="698"/>
        <v>0</v>
      </c>
      <c r="AD978" s="409">
        <v>0</v>
      </c>
      <c r="AE978" s="409">
        <v>0</v>
      </c>
      <c r="AF978" s="409">
        <v>0</v>
      </c>
      <c r="AG978" s="409">
        <f t="shared" si="667"/>
        <v>0</v>
      </c>
      <c r="AH978" s="409">
        <v>0</v>
      </c>
      <c r="AI978" s="409">
        <v>0</v>
      </c>
      <c r="AJ978" s="409">
        <f t="shared" si="668"/>
        <v>0</v>
      </c>
      <c r="AK978" s="409">
        <v>0</v>
      </c>
      <c r="AL978" s="409">
        <v>0</v>
      </c>
      <c r="AM978" s="409">
        <f t="shared" si="669"/>
        <v>0</v>
      </c>
      <c r="AN978" s="409">
        <v>0</v>
      </c>
      <c r="AO978" s="409">
        <v>0</v>
      </c>
      <c r="AP978" s="409">
        <f t="shared" si="679"/>
        <v>0</v>
      </c>
      <c r="AQ978" s="409">
        <f t="shared" si="680"/>
        <v>0</v>
      </c>
      <c r="AR978" s="409">
        <f t="shared" si="680"/>
        <v>0</v>
      </c>
      <c r="AS978" s="409">
        <f t="shared" si="670"/>
        <v>0</v>
      </c>
      <c r="AT978" s="409">
        <f t="shared" si="686"/>
        <v>0</v>
      </c>
      <c r="AU978" s="409">
        <f t="shared" si="686"/>
        <v>0</v>
      </c>
      <c r="AV978" s="409">
        <v>0</v>
      </c>
      <c r="AW978" s="409">
        <v>0</v>
      </c>
      <c r="AX978" s="409">
        <v>0</v>
      </c>
      <c r="AY978" s="409">
        <v>0</v>
      </c>
      <c r="AZ978" s="409">
        <f t="shared" si="681"/>
        <v>0</v>
      </c>
      <c r="BA978" s="409">
        <f t="shared" si="681"/>
        <v>0</v>
      </c>
    </row>
    <row r="979" spans="1:53" ht="24.75" hidden="1">
      <c r="A979" s="271"/>
      <c r="B979" s="78" t="str">
        <f t="shared" si="657"/>
        <v>48155000</v>
      </c>
      <c r="C979" s="421">
        <v>2023</v>
      </c>
      <c r="D979" s="421">
        <v>20</v>
      </c>
      <c r="E979" s="421">
        <v>4</v>
      </c>
      <c r="F979" s="421">
        <v>8</v>
      </c>
      <c r="G979" s="421">
        <v>15</v>
      </c>
      <c r="H979" s="421">
        <v>5000</v>
      </c>
      <c r="I979" s="421"/>
      <c r="J979" s="421"/>
      <c r="K979" s="421"/>
      <c r="L979" s="421"/>
      <c r="M979" s="390" t="s">
        <v>129</v>
      </c>
      <c r="N979" s="391">
        <f>+N980+N999+N1005+N1008</f>
        <v>0</v>
      </c>
      <c r="O979" s="391">
        <f>+O980+O999+O1005+O1008</f>
        <v>0</v>
      </c>
      <c r="P979" s="391">
        <f t="shared" si="695"/>
        <v>0</v>
      </c>
      <c r="Q979" s="446"/>
      <c r="R979" s="457"/>
      <c r="S979" s="457"/>
      <c r="T979" s="391">
        <f>T980+T999+T1005+T1008</f>
        <v>0</v>
      </c>
      <c r="U979" s="391">
        <f>U980+U999+U1005+U1008</f>
        <v>0</v>
      </c>
      <c r="V979" s="391">
        <f t="shared" ref="V979:AO979" si="699">V980+V999+V1005+V1008</f>
        <v>0</v>
      </c>
      <c r="W979" s="391">
        <f t="shared" si="699"/>
        <v>0</v>
      </c>
      <c r="X979" s="391">
        <f t="shared" si="699"/>
        <v>0</v>
      </c>
      <c r="Y979" s="391">
        <f t="shared" si="699"/>
        <v>0</v>
      </c>
      <c r="Z979" s="391">
        <f t="shared" si="699"/>
        <v>0</v>
      </c>
      <c r="AA979" s="391">
        <f t="shared" si="699"/>
        <v>0</v>
      </c>
      <c r="AB979" s="391">
        <f t="shared" si="699"/>
        <v>0</v>
      </c>
      <c r="AC979" s="391">
        <f t="shared" si="699"/>
        <v>0</v>
      </c>
      <c r="AD979" s="391">
        <f t="shared" si="699"/>
        <v>0</v>
      </c>
      <c r="AE979" s="391">
        <f t="shared" si="699"/>
        <v>0</v>
      </c>
      <c r="AF979" s="391">
        <f t="shared" si="699"/>
        <v>0</v>
      </c>
      <c r="AG979" s="391">
        <f t="shared" si="667"/>
        <v>0</v>
      </c>
      <c r="AH979" s="391">
        <f t="shared" si="699"/>
        <v>0</v>
      </c>
      <c r="AI979" s="391">
        <f t="shared" si="699"/>
        <v>0</v>
      </c>
      <c r="AJ979" s="391">
        <f t="shared" si="668"/>
        <v>0</v>
      </c>
      <c r="AK979" s="391">
        <f t="shared" si="699"/>
        <v>0</v>
      </c>
      <c r="AL979" s="391">
        <f t="shared" si="699"/>
        <v>0</v>
      </c>
      <c r="AM979" s="391">
        <f t="shared" si="669"/>
        <v>0</v>
      </c>
      <c r="AN979" s="391">
        <f t="shared" si="699"/>
        <v>0</v>
      </c>
      <c r="AO979" s="391">
        <f t="shared" si="699"/>
        <v>0</v>
      </c>
      <c r="AP979" s="391">
        <f t="shared" si="679"/>
        <v>0</v>
      </c>
      <c r="AQ979" s="391">
        <f t="shared" si="680"/>
        <v>0</v>
      </c>
      <c r="AR979" s="391">
        <f t="shared" si="680"/>
        <v>0</v>
      </c>
      <c r="AS979" s="391">
        <f t="shared" si="670"/>
        <v>0</v>
      </c>
      <c r="AT979" s="391"/>
      <c r="AU979" s="391"/>
      <c r="AV979" s="391"/>
      <c r="AW979" s="391"/>
      <c r="AX979" s="391"/>
      <c r="AY979" s="391"/>
      <c r="AZ979" s="391"/>
      <c r="BA979" s="391"/>
    </row>
    <row r="980" spans="1:53" ht="24.75" hidden="1">
      <c r="A980" s="271"/>
      <c r="B980" s="78" t="str">
        <f t="shared" si="657"/>
        <v>481550005100</v>
      </c>
      <c r="C980" s="422">
        <v>2023</v>
      </c>
      <c r="D980" s="422">
        <v>20</v>
      </c>
      <c r="E980" s="422">
        <v>4</v>
      </c>
      <c r="F980" s="422">
        <v>8</v>
      </c>
      <c r="G980" s="422">
        <v>15</v>
      </c>
      <c r="H980" s="422">
        <v>5000</v>
      </c>
      <c r="I980" s="422">
        <v>5100</v>
      </c>
      <c r="J980" s="422"/>
      <c r="K980" s="422" t="s">
        <v>45</v>
      </c>
      <c r="L980" s="422"/>
      <c r="M980" s="396" t="s">
        <v>130</v>
      </c>
      <c r="N980" s="397">
        <f>+N981+N997</f>
        <v>0</v>
      </c>
      <c r="O980" s="397">
        <f>+O981+O997</f>
        <v>0</v>
      </c>
      <c r="P980" s="397">
        <f t="shared" si="695"/>
        <v>0</v>
      </c>
      <c r="Q980" s="448" t="s">
        <v>45</v>
      </c>
      <c r="R980" s="498"/>
      <c r="S980" s="498"/>
      <c r="T980" s="397">
        <f>T981+T997</f>
        <v>0</v>
      </c>
      <c r="U980" s="397">
        <f t="shared" ref="U980:AO980" si="700">U981+U997</f>
        <v>0</v>
      </c>
      <c r="V980" s="397">
        <f t="shared" si="700"/>
        <v>0</v>
      </c>
      <c r="W980" s="397">
        <f>W981+W997</f>
        <v>0</v>
      </c>
      <c r="X980" s="397">
        <f t="shared" si="700"/>
        <v>0</v>
      </c>
      <c r="Y980" s="397">
        <f t="shared" si="700"/>
        <v>0</v>
      </c>
      <c r="Z980" s="397">
        <f t="shared" si="700"/>
        <v>0</v>
      </c>
      <c r="AA980" s="397">
        <f t="shared" si="700"/>
        <v>0</v>
      </c>
      <c r="AB980" s="397">
        <f t="shared" si="700"/>
        <v>0</v>
      </c>
      <c r="AC980" s="397">
        <f t="shared" si="700"/>
        <v>0</v>
      </c>
      <c r="AD980" s="397">
        <f t="shared" si="700"/>
        <v>0</v>
      </c>
      <c r="AE980" s="397">
        <f t="shared" si="700"/>
        <v>0</v>
      </c>
      <c r="AF980" s="397">
        <f t="shared" si="700"/>
        <v>0</v>
      </c>
      <c r="AG980" s="397">
        <f t="shared" si="667"/>
        <v>0</v>
      </c>
      <c r="AH980" s="397">
        <f t="shared" si="700"/>
        <v>0</v>
      </c>
      <c r="AI980" s="397">
        <f t="shared" si="700"/>
        <v>0</v>
      </c>
      <c r="AJ980" s="397">
        <f t="shared" si="668"/>
        <v>0</v>
      </c>
      <c r="AK980" s="397">
        <f t="shared" si="700"/>
        <v>0</v>
      </c>
      <c r="AL980" s="397">
        <f t="shared" si="700"/>
        <v>0</v>
      </c>
      <c r="AM980" s="397">
        <f t="shared" si="669"/>
        <v>0</v>
      </c>
      <c r="AN980" s="397">
        <f t="shared" si="700"/>
        <v>0</v>
      </c>
      <c r="AO980" s="397">
        <f t="shared" si="700"/>
        <v>0</v>
      </c>
      <c r="AP980" s="397">
        <f t="shared" si="679"/>
        <v>0</v>
      </c>
      <c r="AQ980" s="397">
        <f t="shared" si="680"/>
        <v>0</v>
      </c>
      <c r="AR980" s="397">
        <f t="shared" si="680"/>
        <v>0</v>
      </c>
      <c r="AS980" s="397">
        <f t="shared" si="670"/>
        <v>0</v>
      </c>
      <c r="AT980" s="397"/>
      <c r="AU980" s="397"/>
      <c r="AV980" s="397"/>
      <c r="AW980" s="397"/>
      <c r="AX980" s="397"/>
      <c r="AY980" s="397"/>
      <c r="AZ980" s="397"/>
      <c r="BA980" s="397"/>
    </row>
    <row r="981" spans="1:53" ht="24.75" hidden="1">
      <c r="A981" s="271"/>
      <c r="B981" s="78" t="str">
        <f t="shared" si="657"/>
        <v>481550005100515</v>
      </c>
      <c r="C981" s="425">
        <v>2023</v>
      </c>
      <c r="D981" s="425">
        <v>20</v>
      </c>
      <c r="E981" s="425">
        <v>4</v>
      </c>
      <c r="F981" s="425">
        <v>8</v>
      </c>
      <c r="G981" s="425">
        <v>15</v>
      </c>
      <c r="H981" s="425">
        <v>5000</v>
      </c>
      <c r="I981" s="425">
        <v>5100</v>
      </c>
      <c r="J981" s="425">
        <v>515</v>
      </c>
      <c r="K981" s="425"/>
      <c r="L981" s="425"/>
      <c r="M981" s="482" t="s">
        <v>131</v>
      </c>
      <c r="N981" s="483">
        <f>SUM(N982:N996)</f>
        <v>0</v>
      </c>
      <c r="O981" s="483">
        <f>SUM(O982:O996)</f>
        <v>0</v>
      </c>
      <c r="P981" s="483">
        <f t="shared" si="695"/>
        <v>0</v>
      </c>
      <c r="Q981" s="450" t="s">
        <v>45</v>
      </c>
      <c r="R981" s="499"/>
      <c r="S981" s="499"/>
      <c r="T981" s="483">
        <f>SUM(T982:T996)</f>
        <v>0</v>
      </c>
      <c r="U981" s="483">
        <f t="shared" ref="U981:AO981" si="701">SUM(U982:U996)</f>
        <v>0</v>
      </c>
      <c r="V981" s="483">
        <f t="shared" si="701"/>
        <v>0</v>
      </c>
      <c r="W981" s="483">
        <f t="shared" si="701"/>
        <v>0</v>
      </c>
      <c r="X981" s="483">
        <f t="shared" si="701"/>
        <v>0</v>
      </c>
      <c r="Y981" s="483">
        <f t="shared" si="701"/>
        <v>0</v>
      </c>
      <c r="Z981" s="483">
        <f t="shared" si="701"/>
        <v>0</v>
      </c>
      <c r="AA981" s="483">
        <f t="shared" si="701"/>
        <v>0</v>
      </c>
      <c r="AB981" s="483">
        <f t="shared" si="701"/>
        <v>0</v>
      </c>
      <c r="AC981" s="483">
        <f t="shared" si="701"/>
        <v>0</v>
      </c>
      <c r="AD981" s="483">
        <f t="shared" si="701"/>
        <v>0</v>
      </c>
      <c r="AE981" s="483">
        <f t="shared" si="701"/>
        <v>0</v>
      </c>
      <c r="AF981" s="483">
        <f t="shared" si="701"/>
        <v>0</v>
      </c>
      <c r="AG981" s="483">
        <f t="shared" si="667"/>
        <v>0</v>
      </c>
      <c r="AH981" s="483">
        <f t="shared" si="701"/>
        <v>0</v>
      </c>
      <c r="AI981" s="483">
        <f t="shared" si="701"/>
        <v>0</v>
      </c>
      <c r="AJ981" s="483">
        <f t="shared" si="668"/>
        <v>0</v>
      </c>
      <c r="AK981" s="483">
        <f t="shared" si="701"/>
        <v>0</v>
      </c>
      <c r="AL981" s="483">
        <f t="shared" si="701"/>
        <v>0</v>
      </c>
      <c r="AM981" s="483">
        <f t="shared" si="669"/>
        <v>0</v>
      </c>
      <c r="AN981" s="483">
        <f t="shared" si="701"/>
        <v>0</v>
      </c>
      <c r="AO981" s="483">
        <f t="shared" si="701"/>
        <v>0</v>
      </c>
      <c r="AP981" s="483">
        <f t="shared" si="679"/>
        <v>0</v>
      </c>
      <c r="AQ981" s="483">
        <f t="shared" si="680"/>
        <v>0</v>
      </c>
      <c r="AR981" s="483">
        <f t="shared" si="680"/>
        <v>0</v>
      </c>
      <c r="AS981" s="483">
        <f t="shared" si="670"/>
        <v>0</v>
      </c>
      <c r="AT981" s="483"/>
      <c r="AU981" s="483"/>
      <c r="AV981" s="483"/>
      <c r="AW981" s="483"/>
      <c r="AX981" s="483"/>
      <c r="AY981" s="483"/>
      <c r="AZ981" s="483"/>
      <c r="BA981" s="483"/>
    </row>
    <row r="982" spans="1:53" ht="24.75" hidden="1">
      <c r="A982" s="271"/>
      <c r="B982" s="78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407">
        <v>1</v>
      </c>
      <c r="L982" s="407"/>
      <c r="M982" s="408" t="s">
        <v>683</v>
      </c>
      <c r="N982" s="409">
        <f>IFERROR(VLOOKUP($B982,[5]OAX!$B$51:$S$1085,13,0),0)</f>
        <v>0</v>
      </c>
      <c r="O982" s="409">
        <f>IFERROR(VLOOKUP($B982,[5]OAX!$B$51:$S$1085,14,0),0)</f>
        <v>0</v>
      </c>
      <c r="P982" s="409">
        <f t="shared" si="695"/>
        <v>0</v>
      </c>
      <c r="Q982" s="175" t="s">
        <v>59</v>
      </c>
      <c r="R982" s="411">
        <f>IFERROR(VLOOKUP($B982,[5]OAX!$B$51:$S$1085,17,0),0)</f>
        <v>0</v>
      </c>
      <c r="S982" s="411">
        <f>IFERROR(VLOOKUP($B982,[5]OAX!$B$51:$S$1085,18,0),0)</f>
        <v>0</v>
      </c>
      <c r="T982" s="409">
        <v>0</v>
      </c>
      <c r="U982" s="409">
        <v>0</v>
      </c>
      <c r="V982" s="409">
        <v>0</v>
      </c>
      <c r="W982" s="409">
        <v>0</v>
      </c>
      <c r="X982" s="409">
        <v>0</v>
      </c>
      <c r="Y982" s="409">
        <v>0</v>
      </c>
      <c r="Z982" s="409">
        <v>0</v>
      </c>
      <c r="AA982" s="409">
        <v>0</v>
      </c>
      <c r="AB982" s="409">
        <f t="shared" ref="AB982:AC995" si="702">N982+T982-X982</f>
        <v>0</v>
      </c>
      <c r="AC982" s="409">
        <f>O982+U982-Y982</f>
        <v>0</v>
      </c>
      <c r="AD982" s="409">
        <f t="shared" si="676"/>
        <v>0</v>
      </c>
      <c r="AE982" s="409">
        <v>0</v>
      </c>
      <c r="AF982" s="409">
        <v>0</v>
      </c>
      <c r="AG982" s="409">
        <f t="shared" si="667"/>
        <v>0</v>
      </c>
      <c r="AH982" s="409">
        <v>0</v>
      </c>
      <c r="AI982" s="409">
        <v>0</v>
      </c>
      <c r="AJ982" s="409">
        <f t="shared" si="668"/>
        <v>0</v>
      </c>
      <c r="AK982" s="409">
        <v>0</v>
      </c>
      <c r="AL982" s="409">
        <v>0</v>
      </c>
      <c r="AM982" s="409">
        <f t="shared" si="669"/>
        <v>0</v>
      </c>
      <c r="AN982" s="409">
        <v>0</v>
      </c>
      <c r="AO982" s="409">
        <v>0</v>
      </c>
      <c r="AP982" s="409">
        <f t="shared" si="679"/>
        <v>0</v>
      </c>
      <c r="AQ982" s="409">
        <f t="shared" si="680"/>
        <v>0</v>
      </c>
      <c r="AR982" s="409">
        <f t="shared" si="680"/>
        <v>0</v>
      </c>
      <c r="AS982" s="409">
        <f t="shared" si="670"/>
        <v>0</v>
      </c>
      <c r="AT982" s="409">
        <f t="shared" si="686"/>
        <v>0</v>
      </c>
      <c r="AU982" s="409">
        <f t="shared" si="686"/>
        <v>0</v>
      </c>
      <c r="AV982" s="409">
        <v>0</v>
      </c>
      <c r="AW982" s="409">
        <v>0</v>
      </c>
      <c r="AX982" s="409">
        <v>0</v>
      </c>
      <c r="AY982" s="409">
        <v>0</v>
      </c>
      <c r="AZ982" s="409">
        <f t="shared" si="681"/>
        <v>0</v>
      </c>
      <c r="BA982" s="409">
        <f t="shared" si="681"/>
        <v>0</v>
      </c>
    </row>
    <row r="983" spans="1:53" ht="24.75" hidden="1">
      <c r="A983" s="271"/>
      <c r="B983" s="78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407">
        <v>2</v>
      </c>
      <c r="L983" s="407"/>
      <c r="M983" s="408" t="s">
        <v>684</v>
      </c>
      <c r="N983" s="409">
        <f>IFERROR(VLOOKUP($B983,[5]OAX!$B$51:$S$1085,13,0),0)</f>
        <v>0</v>
      </c>
      <c r="O983" s="409">
        <f>IFERROR(VLOOKUP($B983,[5]OAX!$B$51:$S$1085,14,0),0)</f>
        <v>0</v>
      </c>
      <c r="P983" s="409">
        <f t="shared" si="695"/>
        <v>0</v>
      </c>
      <c r="Q983" s="175" t="s">
        <v>59</v>
      </c>
      <c r="R983" s="411">
        <f>IFERROR(VLOOKUP($B983,[5]OAX!$B$51:$S$1085,17,0),0)</f>
        <v>0</v>
      </c>
      <c r="S983" s="411">
        <f>IFERROR(VLOOKUP($B983,[5]OAX!$B$51:$S$1085,18,0),0)</f>
        <v>0</v>
      </c>
      <c r="T983" s="409">
        <v>0</v>
      </c>
      <c r="U983" s="409">
        <v>0</v>
      </c>
      <c r="V983" s="409">
        <v>0</v>
      </c>
      <c r="W983" s="409">
        <v>0</v>
      </c>
      <c r="X983" s="409">
        <v>0</v>
      </c>
      <c r="Y983" s="409">
        <v>0</v>
      </c>
      <c r="Z983" s="409">
        <v>0</v>
      </c>
      <c r="AA983" s="409">
        <v>0</v>
      </c>
      <c r="AB983" s="409">
        <f t="shared" si="702"/>
        <v>0</v>
      </c>
      <c r="AC983" s="409">
        <f t="shared" si="702"/>
        <v>0</v>
      </c>
      <c r="AD983" s="409">
        <f t="shared" si="676"/>
        <v>0</v>
      </c>
      <c r="AE983" s="409">
        <v>0</v>
      </c>
      <c r="AF983" s="409">
        <v>0</v>
      </c>
      <c r="AG983" s="409">
        <f t="shared" si="667"/>
        <v>0</v>
      </c>
      <c r="AH983" s="409">
        <v>0</v>
      </c>
      <c r="AI983" s="409">
        <v>0</v>
      </c>
      <c r="AJ983" s="409">
        <f t="shared" si="668"/>
        <v>0</v>
      </c>
      <c r="AK983" s="409">
        <v>0</v>
      </c>
      <c r="AL983" s="409">
        <v>0</v>
      </c>
      <c r="AM983" s="409">
        <f t="shared" si="669"/>
        <v>0</v>
      </c>
      <c r="AN983" s="409">
        <v>0</v>
      </c>
      <c r="AO983" s="409">
        <v>0</v>
      </c>
      <c r="AP983" s="409">
        <f t="shared" si="679"/>
        <v>0</v>
      </c>
      <c r="AQ983" s="409">
        <f t="shared" si="680"/>
        <v>0</v>
      </c>
      <c r="AR983" s="409">
        <f t="shared" si="680"/>
        <v>0</v>
      </c>
      <c r="AS983" s="409">
        <f t="shared" si="670"/>
        <v>0</v>
      </c>
      <c r="AT983" s="409">
        <f t="shared" si="686"/>
        <v>0</v>
      </c>
      <c r="AU983" s="409">
        <f t="shared" si="686"/>
        <v>0</v>
      </c>
      <c r="AV983" s="409">
        <v>0</v>
      </c>
      <c r="AW983" s="409">
        <v>0</v>
      </c>
      <c r="AX983" s="409">
        <v>0</v>
      </c>
      <c r="AY983" s="409">
        <v>0</v>
      </c>
      <c r="AZ983" s="409">
        <f t="shared" si="681"/>
        <v>0</v>
      </c>
      <c r="BA983" s="409">
        <f t="shared" si="681"/>
        <v>0</v>
      </c>
    </row>
    <row r="984" spans="1:53" ht="24.75" hidden="1">
      <c r="A984" s="271"/>
      <c r="B984" s="78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407">
        <v>3</v>
      </c>
      <c r="L984" s="407"/>
      <c r="M984" s="408" t="s">
        <v>178</v>
      </c>
      <c r="N984" s="409">
        <f>IFERROR(VLOOKUP($B984,[5]OAX!$B$51:$S$1085,13,0),0)</f>
        <v>0</v>
      </c>
      <c r="O984" s="409">
        <f>IFERROR(VLOOKUP($B984,[5]OAX!$B$51:$S$1085,14,0),0)</f>
        <v>0</v>
      </c>
      <c r="P984" s="409">
        <f t="shared" si="695"/>
        <v>0</v>
      </c>
      <c r="Q984" s="175" t="s">
        <v>59</v>
      </c>
      <c r="R984" s="411">
        <f>IFERROR(VLOOKUP($B984,[5]OAX!$B$51:$S$1085,17,0),0)</f>
        <v>0</v>
      </c>
      <c r="S984" s="411">
        <f>IFERROR(VLOOKUP($B984,[5]OAX!$B$51:$S$1085,18,0),0)</f>
        <v>0</v>
      </c>
      <c r="T984" s="409">
        <v>0</v>
      </c>
      <c r="U984" s="409">
        <v>0</v>
      </c>
      <c r="V984" s="409">
        <v>0</v>
      </c>
      <c r="W984" s="409">
        <v>0</v>
      </c>
      <c r="X984" s="409">
        <v>0</v>
      </c>
      <c r="Y984" s="409">
        <v>0</v>
      </c>
      <c r="Z984" s="409">
        <v>0</v>
      </c>
      <c r="AA984" s="409">
        <v>0</v>
      </c>
      <c r="AB984" s="409">
        <f t="shared" si="702"/>
        <v>0</v>
      </c>
      <c r="AC984" s="409">
        <f t="shared" si="702"/>
        <v>0</v>
      </c>
      <c r="AD984" s="409">
        <f t="shared" si="676"/>
        <v>0</v>
      </c>
      <c r="AE984" s="409">
        <v>0</v>
      </c>
      <c r="AF984" s="409">
        <v>0</v>
      </c>
      <c r="AG984" s="409">
        <f t="shared" si="667"/>
        <v>0</v>
      </c>
      <c r="AH984" s="409">
        <v>0</v>
      </c>
      <c r="AI984" s="409">
        <v>0</v>
      </c>
      <c r="AJ984" s="409">
        <f t="shared" si="668"/>
        <v>0</v>
      </c>
      <c r="AK984" s="409">
        <v>0</v>
      </c>
      <c r="AL984" s="409">
        <v>0</v>
      </c>
      <c r="AM984" s="409">
        <f t="shared" si="669"/>
        <v>0</v>
      </c>
      <c r="AN984" s="409">
        <v>0</v>
      </c>
      <c r="AO984" s="409">
        <v>0</v>
      </c>
      <c r="AP984" s="409">
        <f t="shared" si="679"/>
        <v>0</v>
      </c>
      <c r="AQ984" s="409">
        <f t="shared" si="680"/>
        <v>0</v>
      </c>
      <c r="AR984" s="409">
        <f t="shared" si="680"/>
        <v>0</v>
      </c>
      <c r="AS984" s="409">
        <f t="shared" si="670"/>
        <v>0</v>
      </c>
      <c r="AT984" s="409">
        <f t="shared" si="686"/>
        <v>0</v>
      </c>
      <c r="AU984" s="409">
        <f t="shared" si="686"/>
        <v>0</v>
      </c>
      <c r="AV984" s="409">
        <v>0</v>
      </c>
      <c r="AW984" s="409">
        <v>0</v>
      </c>
      <c r="AX984" s="409">
        <v>0</v>
      </c>
      <c r="AY984" s="409">
        <v>0</v>
      </c>
      <c r="AZ984" s="409">
        <f t="shared" si="681"/>
        <v>0</v>
      </c>
      <c r="BA984" s="409">
        <f t="shared" si="681"/>
        <v>0</v>
      </c>
    </row>
    <row r="985" spans="1:53" ht="24.75" hidden="1">
      <c r="A985" s="271"/>
      <c r="B985" s="78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407">
        <v>4</v>
      </c>
      <c r="L985" s="407"/>
      <c r="M985" s="408" t="s">
        <v>288</v>
      </c>
      <c r="N985" s="409">
        <f>IFERROR(VLOOKUP($B985,[5]OAX!$B$51:$S$1085,13,0),0)</f>
        <v>0</v>
      </c>
      <c r="O985" s="409">
        <f>IFERROR(VLOOKUP($B985,[5]OAX!$B$51:$S$1085,14,0),0)</f>
        <v>0</v>
      </c>
      <c r="P985" s="409">
        <f t="shared" si="695"/>
        <v>0</v>
      </c>
      <c r="Q985" s="175" t="s">
        <v>59</v>
      </c>
      <c r="R985" s="411">
        <f>IFERROR(VLOOKUP($B985,[5]OAX!$B$51:$S$1085,17,0),0)</f>
        <v>0</v>
      </c>
      <c r="S985" s="411">
        <f>IFERROR(VLOOKUP($B985,[5]OAX!$B$51:$S$1085,18,0),0)</f>
        <v>0</v>
      </c>
      <c r="T985" s="409">
        <v>0</v>
      </c>
      <c r="U985" s="409">
        <v>0</v>
      </c>
      <c r="V985" s="409">
        <v>0</v>
      </c>
      <c r="W985" s="409">
        <v>0</v>
      </c>
      <c r="X985" s="409">
        <v>0</v>
      </c>
      <c r="Y985" s="409">
        <v>0</v>
      </c>
      <c r="Z985" s="409">
        <v>0</v>
      </c>
      <c r="AA985" s="409">
        <v>0</v>
      </c>
      <c r="AB985" s="409">
        <f t="shared" si="702"/>
        <v>0</v>
      </c>
      <c r="AC985" s="409">
        <f t="shared" si="702"/>
        <v>0</v>
      </c>
      <c r="AD985" s="409">
        <f t="shared" si="676"/>
        <v>0</v>
      </c>
      <c r="AE985" s="409">
        <v>0</v>
      </c>
      <c r="AF985" s="409">
        <v>0</v>
      </c>
      <c r="AG985" s="409">
        <f t="shared" si="667"/>
        <v>0</v>
      </c>
      <c r="AH985" s="409">
        <v>0</v>
      </c>
      <c r="AI985" s="409">
        <v>0</v>
      </c>
      <c r="AJ985" s="409">
        <f t="shared" si="668"/>
        <v>0</v>
      </c>
      <c r="AK985" s="409">
        <v>0</v>
      </c>
      <c r="AL985" s="409">
        <v>0</v>
      </c>
      <c r="AM985" s="409">
        <f t="shared" si="669"/>
        <v>0</v>
      </c>
      <c r="AN985" s="409">
        <v>0</v>
      </c>
      <c r="AO985" s="409">
        <v>0</v>
      </c>
      <c r="AP985" s="409">
        <f t="shared" si="679"/>
        <v>0</v>
      </c>
      <c r="AQ985" s="409">
        <f t="shared" si="680"/>
        <v>0</v>
      </c>
      <c r="AR985" s="409">
        <f t="shared" si="680"/>
        <v>0</v>
      </c>
      <c r="AS985" s="409">
        <f t="shared" si="670"/>
        <v>0</v>
      </c>
      <c r="AT985" s="409">
        <f t="shared" si="686"/>
        <v>0</v>
      </c>
      <c r="AU985" s="409">
        <f t="shared" si="686"/>
        <v>0</v>
      </c>
      <c r="AV985" s="409">
        <v>0</v>
      </c>
      <c r="AW985" s="409">
        <v>0</v>
      </c>
      <c r="AX985" s="409">
        <v>0</v>
      </c>
      <c r="AY985" s="409">
        <v>0</v>
      </c>
      <c r="AZ985" s="409">
        <f t="shared" si="681"/>
        <v>0</v>
      </c>
      <c r="BA985" s="409">
        <f t="shared" si="681"/>
        <v>0</v>
      </c>
    </row>
    <row r="986" spans="1:53" ht="24.75" hidden="1">
      <c r="A986" s="271"/>
      <c r="B986" s="78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407">
        <v>5</v>
      </c>
      <c r="L986" s="407"/>
      <c r="M986" s="408" t="s">
        <v>685</v>
      </c>
      <c r="N986" s="409">
        <f>IFERROR(VLOOKUP($B986,[5]OAX!$B$51:$S$1085,13,0),0)</f>
        <v>0</v>
      </c>
      <c r="O986" s="409">
        <f>IFERROR(VLOOKUP($B986,[5]OAX!$B$51:$S$1085,14,0),0)</f>
        <v>0</v>
      </c>
      <c r="P986" s="409">
        <f t="shared" si="695"/>
        <v>0</v>
      </c>
      <c r="Q986" s="175" t="s">
        <v>59</v>
      </c>
      <c r="R986" s="411">
        <f>IFERROR(VLOOKUP($B986,[5]OAX!$B$51:$S$1085,17,0),0)</f>
        <v>0</v>
      </c>
      <c r="S986" s="411">
        <f>IFERROR(VLOOKUP($B986,[5]OAX!$B$51:$S$1085,18,0),0)</f>
        <v>0</v>
      </c>
      <c r="T986" s="409">
        <v>0</v>
      </c>
      <c r="U986" s="409">
        <v>0</v>
      </c>
      <c r="V986" s="409">
        <v>0</v>
      </c>
      <c r="W986" s="409">
        <v>0</v>
      </c>
      <c r="X986" s="409">
        <v>0</v>
      </c>
      <c r="Y986" s="409">
        <v>0</v>
      </c>
      <c r="Z986" s="409">
        <v>0</v>
      </c>
      <c r="AA986" s="409">
        <v>0</v>
      </c>
      <c r="AB986" s="409">
        <f t="shared" si="702"/>
        <v>0</v>
      </c>
      <c r="AC986" s="409">
        <f t="shared" si="702"/>
        <v>0</v>
      </c>
      <c r="AD986" s="409">
        <f t="shared" si="676"/>
        <v>0</v>
      </c>
      <c r="AE986" s="409">
        <v>0</v>
      </c>
      <c r="AF986" s="409">
        <v>0</v>
      </c>
      <c r="AG986" s="409">
        <f t="shared" si="667"/>
        <v>0</v>
      </c>
      <c r="AH986" s="409">
        <v>0</v>
      </c>
      <c r="AI986" s="409">
        <v>0</v>
      </c>
      <c r="AJ986" s="409">
        <f>+AI986+AH986</f>
        <v>0</v>
      </c>
      <c r="AK986" s="409">
        <v>0</v>
      </c>
      <c r="AL986" s="409">
        <v>0</v>
      </c>
      <c r="AM986" s="409">
        <f t="shared" si="669"/>
        <v>0</v>
      </c>
      <c r="AN986" s="409">
        <v>0</v>
      </c>
      <c r="AO986" s="409">
        <v>0</v>
      </c>
      <c r="AP986" s="409">
        <f t="shared" si="679"/>
        <v>0</v>
      </c>
      <c r="AQ986" s="409">
        <f t="shared" si="680"/>
        <v>0</v>
      </c>
      <c r="AR986" s="409">
        <f t="shared" si="680"/>
        <v>0</v>
      </c>
      <c r="AS986" s="409">
        <f t="shared" si="670"/>
        <v>0</v>
      </c>
      <c r="AT986" s="409">
        <f t="shared" si="686"/>
        <v>0</v>
      </c>
      <c r="AU986" s="409">
        <f t="shared" si="686"/>
        <v>0</v>
      </c>
      <c r="AV986" s="409">
        <v>0</v>
      </c>
      <c r="AW986" s="409">
        <v>0</v>
      </c>
      <c r="AX986" s="409">
        <v>0</v>
      </c>
      <c r="AY986" s="409">
        <v>0</v>
      </c>
      <c r="AZ986" s="409">
        <f t="shared" si="681"/>
        <v>0</v>
      </c>
      <c r="BA986" s="409">
        <f t="shared" si="681"/>
        <v>0</v>
      </c>
    </row>
    <row r="987" spans="1:53" ht="24.75" hidden="1">
      <c r="A987" s="271"/>
      <c r="B987" s="78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407">
        <v>6</v>
      </c>
      <c r="L987" s="407"/>
      <c r="M987" s="408" t="s">
        <v>292</v>
      </c>
      <c r="N987" s="409">
        <f>IFERROR(VLOOKUP($B987,[5]OAX!$B$51:$S$1085,13,0),0)</f>
        <v>0</v>
      </c>
      <c r="O987" s="409">
        <f>IFERROR(VLOOKUP($B987,[5]OAX!$B$51:$S$1085,14,0),0)</f>
        <v>0</v>
      </c>
      <c r="P987" s="409">
        <f t="shared" si="695"/>
        <v>0</v>
      </c>
      <c r="Q987" s="175" t="s">
        <v>59</v>
      </c>
      <c r="R987" s="411">
        <f>IFERROR(VLOOKUP($B987,[5]OAX!$B$51:$S$1085,17,0),0)</f>
        <v>0</v>
      </c>
      <c r="S987" s="411">
        <f>IFERROR(VLOOKUP($B987,[5]OAX!$B$51:$S$1085,18,0),0)</f>
        <v>0</v>
      </c>
      <c r="T987" s="409">
        <v>0</v>
      </c>
      <c r="U987" s="409">
        <v>0</v>
      </c>
      <c r="V987" s="409">
        <v>0</v>
      </c>
      <c r="W987" s="409">
        <v>0</v>
      </c>
      <c r="X987" s="409">
        <v>0</v>
      </c>
      <c r="Y987" s="409">
        <v>0</v>
      </c>
      <c r="Z987" s="409">
        <v>0</v>
      </c>
      <c r="AA987" s="409">
        <v>0</v>
      </c>
      <c r="AB987" s="409">
        <f t="shared" si="702"/>
        <v>0</v>
      </c>
      <c r="AC987" s="409">
        <f t="shared" si="702"/>
        <v>0</v>
      </c>
      <c r="AD987" s="409">
        <f t="shared" si="676"/>
        <v>0</v>
      </c>
      <c r="AE987" s="409">
        <v>0</v>
      </c>
      <c r="AF987" s="409">
        <v>0</v>
      </c>
      <c r="AG987" s="409">
        <f t="shared" si="667"/>
        <v>0</v>
      </c>
      <c r="AH987" s="409">
        <v>0</v>
      </c>
      <c r="AI987" s="409">
        <v>0</v>
      </c>
      <c r="AJ987" s="409">
        <f t="shared" si="668"/>
        <v>0</v>
      </c>
      <c r="AK987" s="409">
        <v>0</v>
      </c>
      <c r="AL987" s="409">
        <v>0</v>
      </c>
      <c r="AM987" s="409">
        <f t="shared" si="669"/>
        <v>0</v>
      </c>
      <c r="AN987" s="409">
        <v>0</v>
      </c>
      <c r="AO987" s="409">
        <v>0</v>
      </c>
      <c r="AP987" s="409">
        <f t="shared" si="679"/>
        <v>0</v>
      </c>
      <c r="AQ987" s="409">
        <f t="shared" si="680"/>
        <v>0</v>
      </c>
      <c r="AR987" s="409">
        <f t="shared" si="680"/>
        <v>0</v>
      </c>
      <c r="AS987" s="409">
        <f t="shared" si="670"/>
        <v>0</v>
      </c>
      <c r="AT987" s="409">
        <f t="shared" si="686"/>
        <v>0</v>
      </c>
      <c r="AU987" s="409">
        <f t="shared" si="686"/>
        <v>0</v>
      </c>
      <c r="AV987" s="409">
        <v>0</v>
      </c>
      <c r="AW987" s="409">
        <v>0</v>
      </c>
      <c r="AX987" s="409">
        <v>0</v>
      </c>
      <c r="AY987" s="409">
        <v>0</v>
      </c>
      <c r="AZ987" s="409">
        <f t="shared" si="681"/>
        <v>0</v>
      </c>
      <c r="BA987" s="409">
        <f t="shared" si="681"/>
        <v>0</v>
      </c>
    </row>
    <row r="988" spans="1:53" ht="24.75" hidden="1">
      <c r="A988" s="271"/>
      <c r="B988" s="78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407">
        <v>7</v>
      </c>
      <c r="L988" s="407"/>
      <c r="M988" s="408" t="s">
        <v>686</v>
      </c>
      <c r="N988" s="409">
        <f>IFERROR(VLOOKUP($B988,[5]OAX!$B$51:$S$1085,13,0),0)</f>
        <v>0</v>
      </c>
      <c r="O988" s="409">
        <f>IFERROR(VLOOKUP($B988,[5]OAX!$B$51:$S$1085,14,0),0)</f>
        <v>0</v>
      </c>
      <c r="P988" s="409">
        <f t="shared" si="695"/>
        <v>0</v>
      </c>
      <c r="Q988" s="175" t="s">
        <v>59</v>
      </c>
      <c r="R988" s="411">
        <f>IFERROR(VLOOKUP($B988,[5]OAX!$B$51:$S$1085,17,0),0)</f>
        <v>0</v>
      </c>
      <c r="S988" s="411">
        <f>IFERROR(VLOOKUP($B988,[5]OAX!$B$51:$S$1085,18,0),0)</f>
        <v>0</v>
      </c>
      <c r="T988" s="409">
        <v>0</v>
      </c>
      <c r="U988" s="409">
        <v>0</v>
      </c>
      <c r="V988" s="409">
        <v>0</v>
      </c>
      <c r="W988" s="409">
        <v>0</v>
      </c>
      <c r="X988" s="409">
        <v>0</v>
      </c>
      <c r="Y988" s="409">
        <v>0</v>
      </c>
      <c r="Z988" s="409">
        <v>0</v>
      </c>
      <c r="AA988" s="409">
        <v>0</v>
      </c>
      <c r="AB988" s="409">
        <f t="shared" si="702"/>
        <v>0</v>
      </c>
      <c r="AC988" s="409">
        <f t="shared" si="702"/>
        <v>0</v>
      </c>
      <c r="AD988" s="409">
        <f t="shared" si="676"/>
        <v>0</v>
      </c>
      <c r="AE988" s="409">
        <v>0</v>
      </c>
      <c r="AF988" s="409">
        <v>0</v>
      </c>
      <c r="AG988" s="409">
        <f t="shared" si="667"/>
        <v>0</v>
      </c>
      <c r="AH988" s="409">
        <v>0</v>
      </c>
      <c r="AI988" s="409">
        <v>0</v>
      </c>
      <c r="AJ988" s="409">
        <f t="shared" si="668"/>
        <v>0</v>
      </c>
      <c r="AK988" s="409">
        <v>0</v>
      </c>
      <c r="AL988" s="409">
        <v>0</v>
      </c>
      <c r="AM988" s="409">
        <f t="shared" si="669"/>
        <v>0</v>
      </c>
      <c r="AN988" s="409">
        <v>0</v>
      </c>
      <c r="AO988" s="409">
        <v>0</v>
      </c>
      <c r="AP988" s="409">
        <f t="shared" si="679"/>
        <v>0</v>
      </c>
      <c r="AQ988" s="409">
        <f t="shared" si="680"/>
        <v>0</v>
      </c>
      <c r="AR988" s="409">
        <f t="shared" si="680"/>
        <v>0</v>
      </c>
      <c r="AS988" s="409">
        <f t="shared" si="670"/>
        <v>0</v>
      </c>
      <c r="AT988" s="409">
        <f t="shared" si="686"/>
        <v>0</v>
      </c>
      <c r="AU988" s="409">
        <f t="shared" si="686"/>
        <v>0</v>
      </c>
      <c r="AV988" s="409">
        <v>0</v>
      </c>
      <c r="AW988" s="409">
        <v>0</v>
      </c>
      <c r="AX988" s="409">
        <v>0</v>
      </c>
      <c r="AY988" s="409">
        <v>0</v>
      </c>
      <c r="AZ988" s="409">
        <f t="shared" si="681"/>
        <v>0</v>
      </c>
      <c r="BA988" s="409">
        <f t="shared" si="681"/>
        <v>0</v>
      </c>
    </row>
    <row r="989" spans="1:53" ht="24.75" hidden="1">
      <c r="A989" s="271"/>
      <c r="B989" s="78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407">
        <v>8</v>
      </c>
      <c r="L989" s="407"/>
      <c r="M989" s="408" t="s">
        <v>596</v>
      </c>
      <c r="N989" s="409">
        <f>IFERROR(VLOOKUP($B989,[5]OAX!$B$51:$S$1085,13,0),0)</f>
        <v>0</v>
      </c>
      <c r="O989" s="409">
        <f>IFERROR(VLOOKUP($B989,[5]OAX!$B$51:$S$1085,14,0),0)</f>
        <v>0</v>
      </c>
      <c r="P989" s="409">
        <f t="shared" si="695"/>
        <v>0</v>
      </c>
      <c r="Q989" s="175" t="s">
        <v>59</v>
      </c>
      <c r="R989" s="411">
        <f>IFERROR(VLOOKUP($B989,[5]OAX!$B$51:$S$1085,17,0),0)</f>
        <v>0</v>
      </c>
      <c r="S989" s="411">
        <f>IFERROR(VLOOKUP($B989,[5]OAX!$B$51:$S$1085,18,0),0)</f>
        <v>0</v>
      </c>
      <c r="T989" s="409">
        <v>0</v>
      </c>
      <c r="U989" s="409">
        <v>0</v>
      </c>
      <c r="V989" s="409">
        <v>0</v>
      </c>
      <c r="W989" s="409">
        <v>0</v>
      </c>
      <c r="X989" s="409">
        <v>0</v>
      </c>
      <c r="Y989" s="409">
        <v>0</v>
      </c>
      <c r="Z989" s="409">
        <v>0</v>
      </c>
      <c r="AA989" s="409">
        <v>0</v>
      </c>
      <c r="AB989" s="409">
        <f t="shared" si="702"/>
        <v>0</v>
      </c>
      <c r="AC989" s="409">
        <f t="shared" si="702"/>
        <v>0</v>
      </c>
      <c r="AD989" s="409">
        <f t="shared" si="676"/>
        <v>0</v>
      </c>
      <c r="AE989" s="409">
        <v>0</v>
      </c>
      <c r="AF989" s="409">
        <v>0</v>
      </c>
      <c r="AG989" s="409">
        <f t="shared" si="667"/>
        <v>0</v>
      </c>
      <c r="AH989" s="409">
        <v>0</v>
      </c>
      <c r="AI989" s="409">
        <v>0</v>
      </c>
      <c r="AJ989" s="409">
        <f t="shared" si="668"/>
        <v>0</v>
      </c>
      <c r="AK989" s="409">
        <v>0</v>
      </c>
      <c r="AL989" s="409">
        <v>0</v>
      </c>
      <c r="AM989" s="409">
        <f t="shared" si="669"/>
        <v>0</v>
      </c>
      <c r="AN989" s="409">
        <v>0</v>
      </c>
      <c r="AO989" s="409">
        <v>0</v>
      </c>
      <c r="AP989" s="409">
        <f t="shared" si="679"/>
        <v>0</v>
      </c>
      <c r="AQ989" s="409">
        <f t="shared" si="680"/>
        <v>0</v>
      </c>
      <c r="AR989" s="409">
        <f t="shared" si="680"/>
        <v>0</v>
      </c>
      <c r="AS989" s="409">
        <f t="shared" si="670"/>
        <v>0</v>
      </c>
      <c r="AT989" s="409">
        <f t="shared" si="686"/>
        <v>0</v>
      </c>
      <c r="AU989" s="409">
        <f t="shared" si="686"/>
        <v>0</v>
      </c>
      <c r="AV989" s="409">
        <v>0</v>
      </c>
      <c r="AW989" s="409">
        <v>0</v>
      </c>
      <c r="AX989" s="409">
        <v>0</v>
      </c>
      <c r="AY989" s="409">
        <v>0</v>
      </c>
      <c r="AZ989" s="409">
        <f t="shared" si="681"/>
        <v>0</v>
      </c>
      <c r="BA989" s="409">
        <f t="shared" si="681"/>
        <v>0</v>
      </c>
    </row>
    <row r="990" spans="1:53" ht="24.75" hidden="1">
      <c r="A990" s="271"/>
      <c r="B990" s="78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407">
        <v>9</v>
      </c>
      <c r="L990" s="407"/>
      <c r="M990" s="408" t="s">
        <v>186</v>
      </c>
      <c r="N990" s="409">
        <f>IFERROR(VLOOKUP($B990,[5]OAX!$B$51:$S$1085,13,0),0)</f>
        <v>0</v>
      </c>
      <c r="O990" s="409">
        <f>IFERROR(VLOOKUP($B990,[5]OAX!$B$51:$S$1085,14,0),0)</f>
        <v>0</v>
      </c>
      <c r="P990" s="409">
        <f t="shared" si="695"/>
        <v>0</v>
      </c>
      <c r="Q990" s="175" t="s">
        <v>59</v>
      </c>
      <c r="R990" s="411">
        <f>IFERROR(VLOOKUP($B990,[5]OAX!$B$51:$S$1085,17,0),0)</f>
        <v>0</v>
      </c>
      <c r="S990" s="411">
        <f>IFERROR(VLOOKUP($B990,[5]OAX!$B$51:$S$1085,18,0),0)</f>
        <v>0</v>
      </c>
      <c r="T990" s="409">
        <v>0</v>
      </c>
      <c r="U990" s="409">
        <v>0</v>
      </c>
      <c r="V990" s="409">
        <v>0</v>
      </c>
      <c r="W990" s="409">
        <v>0</v>
      </c>
      <c r="X990" s="409">
        <v>0</v>
      </c>
      <c r="Y990" s="409">
        <v>0</v>
      </c>
      <c r="Z990" s="409">
        <v>0</v>
      </c>
      <c r="AA990" s="409">
        <v>0</v>
      </c>
      <c r="AB990" s="409">
        <f t="shared" si="702"/>
        <v>0</v>
      </c>
      <c r="AC990" s="409">
        <f t="shared" si="702"/>
        <v>0</v>
      </c>
      <c r="AD990" s="409">
        <f t="shared" si="676"/>
        <v>0</v>
      </c>
      <c r="AE990" s="409">
        <v>0</v>
      </c>
      <c r="AF990" s="409">
        <v>0</v>
      </c>
      <c r="AG990" s="409">
        <f t="shared" si="667"/>
        <v>0</v>
      </c>
      <c r="AH990" s="409">
        <v>0</v>
      </c>
      <c r="AI990" s="409">
        <v>0</v>
      </c>
      <c r="AJ990" s="409">
        <f t="shared" si="668"/>
        <v>0</v>
      </c>
      <c r="AK990" s="409">
        <v>0</v>
      </c>
      <c r="AL990" s="409">
        <v>0</v>
      </c>
      <c r="AM990" s="409">
        <f t="shared" si="669"/>
        <v>0</v>
      </c>
      <c r="AN990" s="409">
        <v>0</v>
      </c>
      <c r="AO990" s="409">
        <v>0</v>
      </c>
      <c r="AP990" s="409">
        <f t="shared" si="679"/>
        <v>0</v>
      </c>
      <c r="AQ990" s="409">
        <f t="shared" si="680"/>
        <v>0</v>
      </c>
      <c r="AR990" s="409">
        <f t="shared" si="680"/>
        <v>0</v>
      </c>
      <c r="AS990" s="409">
        <f t="shared" si="670"/>
        <v>0</v>
      </c>
      <c r="AT990" s="409">
        <f t="shared" si="686"/>
        <v>0</v>
      </c>
      <c r="AU990" s="409">
        <f t="shared" si="686"/>
        <v>0</v>
      </c>
      <c r="AV990" s="409">
        <v>0</v>
      </c>
      <c r="AW990" s="409">
        <v>0</v>
      </c>
      <c r="AX990" s="409">
        <v>0</v>
      </c>
      <c r="AY990" s="409">
        <v>0</v>
      </c>
      <c r="AZ990" s="409">
        <f t="shared" si="681"/>
        <v>0</v>
      </c>
      <c r="BA990" s="409">
        <f t="shared" si="681"/>
        <v>0</v>
      </c>
    </row>
    <row r="991" spans="1:53" ht="24.75" hidden="1">
      <c r="A991" s="271"/>
      <c r="B991" s="78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407">
        <v>10</v>
      </c>
      <c r="L991" s="407"/>
      <c r="M991" s="408" t="s">
        <v>256</v>
      </c>
      <c r="N991" s="409">
        <f>IFERROR(VLOOKUP($B991,[5]OAX!$B$51:$S$1085,13,0),0)</f>
        <v>0</v>
      </c>
      <c r="O991" s="409">
        <f>IFERROR(VLOOKUP($B991,[5]OAX!$B$51:$S$1085,14,0),0)</f>
        <v>0</v>
      </c>
      <c r="P991" s="409">
        <f t="shared" si="695"/>
        <v>0</v>
      </c>
      <c r="Q991" s="175" t="s">
        <v>59</v>
      </c>
      <c r="R991" s="411">
        <f>IFERROR(VLOOKUP($B991,[5]OAX!$B$51:$S$1085,17,0),0)</f>
        <v>0</v>
      </c>
      <c r="S991" s="411">
        <f>IFERROR(VLOOKUP($B991,[5]OAX!$B$51:$S$1085,18,0),0)</f>
        <v>0</v>
      </c>
      <c r="T991" s="409">
        <v>0</v>
      </c>
      <c r="U991" s="409">
        <v>0</v>
      </c>
      <c r="V991" s="409">
        <v>0</v>
      </c>
      <c r="W991" s="409">
        <v>0</v>
      </c>
      <c r="X991" s="409">
        <v>0</v>
      </c>
      <c r="Y991" s="409">
        <v>0</v>
      </c>
      <c r="Z991" s="409">
        <v>0</v>
      </c>
      <c r="AA991" s="409">
        <v>0</v>
      </c>
      <c r="AB991" s="409">
        <f t="shared" si="702"/>
        <v>0</v>
      </c>
      <c r="AC991" s="409">
        <f t="shared" si="702"/>
        <v>0</v>
      </c>
      <c r="AD991" s="409">
        <f t="shared" si="676"/>
        <v>0</v>
      </c>
      <c r="AE991" s="409">
        <v>0</v>
      </c>
      <c r="AF991" s="409">
        <v>0</v>
      </c>
      <c r="AG991" s="409">
        <f t="shared" si="667"/>
        <v>0</v>
      </c>
      <c r="AH991" s="409">
        <v>0</v>
      </c>
      <c r="AI991" s="409">
        <v>0</v>
      </c>
      <c r="AJ991" s="409">
        <f t="shared" si="668"/>
        <v>0</v>
      </c>
      <c r="AK991" s="409">
        <v>0</v>
      </c>
      <c r="AL991" s="409">
        <v>0</v>
      </c>
      <c r="AM991" s="409">
        <f t="shared" si="669"/>
        <v>0</v>
      </c>
      <c r="AN991" s="409">
        <v>0</v>
      </c>
      <c r="AO991" s="409">
        <v>0</v>
      </c>
      <c r="AP991" s="409">
        <f t="shared" si="679"/>
        <v>0</v>
      </c>
      <c r="AQ991" s="409">
        <f t="shared" si="680"/>
        <v>0</v>
      </c>
      <c r="AR991" s="409">
        <f t="shared" si="680"/>
        <v>0</v>
      </c>
      <c r="AS991" s="409">
        <f t="shared" si="670"/>
        <v>0</v>
      </c>
      <c r="AT991" s="409">
        <f t="shared" si="686"/>
        <v>0</v>
      </c>
      <c r="AU991" s="409">
        <f t="shared" si="686"/>
        <v>0</v>
      </c>
      <c r="AV991" s="409">
        <v>0</v>
      </c>
      <c r="AW991" s="409">
        <v>0</v>
      </c>
      <c r="AX991" s="409">
        <v>0</v>
      </c>
      <c r="AY991" s="409">
        <v>0</v>
      </c>
      <c r="AZ991" s="409">
        <f t="shared" si="681"/>
        <v>0</v>
      </c>
      <c r="BA991" s="409">
        <f t="shared" si="681"/>
        <v>0</v>
      </c>
    </row>
    <row r="992" spans="1:53" ht="24.75" hidden="1">
      <c r="A992" s="271"/>
      <c r="B992" s="78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407">
        <v>11</v>
      </c>
      <c r="L992" s="407"/>
      <c r="M992" s="408" t="s">
        <v>257</v>
      </c>
      <c r="N992" s="409">
        <f>IFERROR(VLOOKUP($B992,[5]OAX!$B$51:$S$1085,13,0),0)</f>
        <v>0</v>
      </c>
      <c r="O992" s="409">
        <f>IFERROR(VLOOKUP($B992,[5]OAX!$B$51:$S$1085,14,0),0)</f>
        <v>0</v>
      </c>
      <c r="P992" s="409">
        <f t="shared" si="695"/>
        <v>0</v>
      </c>
      <c r="Q992" s="175" t="s">
        <v>59</v>
      </c>
      <c r="R992" s="411">
        <f>IFERROR(VLOOKUP($B992,[5]OAX!$B$51:$S$1085,17,0),0)</f>
        <v>0</v>
      </c>
      <c r="S992" s="411">
        <f>IFERROR(VLOOKUP($B992,[5]OAX!$B$51:$S$1085,18,0),0)</f>
        <v>0</v>
      </c>
      <c r="T992" s="409">
        <v>0</v>
      </c>
      <c r="U992" s="409">
        <v>0</v>
      </c>
      <c r="V992" s="409">
        <v>0</v>
      </c>
      <c r="W992" s="409">
        <v>0</v>
      </c>
      <c r="X992" s="409">
        <v>0</v>
      </c>
      <c r="Y992" s="409">
        <v>0</v>
      </c>
      <c r="Z992" s="409">
        <v>0</v>
      </c>
      <c r="AA992" s="409">
        <v>0</v>
      </c>
      <c r="AB992" s="409">
        <f t="shared" si="702"/>
        <v>0</v>
      </c>
      <c r="AC992" s="409">
        <f t="shared" si="702"/>
        <v>0</v>
      </c>
      <c r="AD992" s="409">
        <f t="shared" si="676"/>
        <v>0</v>
      </c>
      <c r="AE992" s="409">
        <v>0</v>
      </c>
      <c r="AF992" s="409">
        <v>0</v>
      </c>
      <c r="AG992" s="409">
        <f t="shared" si="667"/>
        <v>0</v>
      </c>
      <c r="AH992" s="409">
        <v>0</v>
      </c>
      <c r="AI992" s="409">
        <v>0</v>
      </c>
      <c r="AJ992" s="409">
        <f t="shared" si="668"/>
        <v>0</v>
      </c>
      <c r="AK992" s="409">
        <v>0</v>
      </c>
      <c r="AL992" s="409">
        <v>0</v>
      </c>
      <c r="AM992" s="409">
        <f t="shared" si="669"/>
        <v>0</v>
      </c>
      <c r="AN992" s="409">
        <v>0</v>
      </c>
      <c r="AO992" s="409">
        <v>0</v>
      </c>
      <c r="AP992" s="409">
        <f t="shared" si="679"/>
        <v>0</v>
      </c>
      <c r="AQ992" s="409">
        <f t="shared" si="680"/>
        <v>0</v>
      </c>
      <c r="AR992" s="409">
        <f t="shared" si="680"/>
        <v>0</v>
      </c>
      <c r="AS992" s="409">
        <f t="shared" si="670"/>
        <v>0</v>
      </c>
      <c r="AT992" s="409">
        <f t="shared" si="686"/>
        <v>0</v>
      </c>
      <c r="AU992" s="409">
        <f t="shared" si="686"/>
        <v>0</v>
      </c>
      <c r="AV992" s="409">
        <v>0</v>
      </c>
      <c r="AW992" s="409">
        <v>0</v>
      </c>
      <c r="AX992" s="409">
        <v>0</v>
      </c>
      <c r="AY992" s="409">
        <v>0</v>
      </c>
      <c r="AZ992" s="409">
        <f t="shared" si="681"/>
        <v>0</v>
      </c>
      <c r="BA992" s="409">
        <f t="shared" si="681"/>
        <v>0</v>
      </c>
    </row>
    <row r="993" spans="1:53" ht="24.75" hidden="1">
      <c r="A993" s="271"/>
      <c r="B993" s="78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407">
        <v>12</v>
      </c>
      <c r="L993" s="407"/>
      <c r="M993" s="408" t="s">
        <v>687</v>
      </c>
      <c r="N993" s="409">
        <f>IFERROR(VLOOKUP($B993,[5]OAX!$B$51:$S$1085,13,0),0)</f>
        <v>0</v>
      </c>
      <c r="O993" s="409">
        <f>IFERROR(VLOOKUP($B993,[5]OAX!$B$51:$S$1085,14,0),0)</f>
        <v>0</v>
      </c>
      <c r="P993" s="409">
        <f t="shared" si="695"/>
        <v>0</v>
      </c>
      <c r="Q993" s="175" t="s">
        <v>59</v>
      </c>
      <c r="R993" s="411">
        <f>IFERROR(VLOOKUP($B993,[5]OAX!$B$51:$S$1085,17,0),0)</f>
        <v>0</v>
      </c>
      <c r="S993" s="411">
        <f>IFERROR(VLOOKUP($B993,[5]OAX!$B$51:$S$1085,18,0),0)</f>
        <v>0</v>
      </c>
      <c r="T993" s="409">
        <v>0</v>
      </c>
      <c r="U993" s="409">
        <v>0</v>
      </c>
      <c r="V993" s="409">
        <v>0</v>
      </c>
      <c r="W993" s="409">
        <v>0</v>
      </c>
      <c r="X993" s="409">
        <v>0</v>
      </c>
      <c r="Y993" s="409">
        <v>0</v>
      </c>
      <c r="Z993" s="409">
        <v>0</v>
      </c>
      <c r="AA993" s="409">
        <v>0</v>
      </c>
      <c r="AB993" s="409">
        <f t="shared" si="702"/>
        <v>0</v>
      </c>
      <c r="AC993" s="409">
        <f t="shared" si="702"/>
        <v>0</v>
      </c>
      <c r="AD993" s="409">
        <f t="shared" si="676"/>
        <v>0</v>
      </c>
      <c r="AE993" s="409">
        <v>0</v>
      </c>
      <c r="AF993" s="409">
        <v>0</v>
      </c>
      <c r="AG993" s="409">
        <f t="shared" si="667"/>
        <v>0</v>
      </c>
      <c r="AH993" s="409">
        <v>0</v>
      </c>
      <c r="AI993" s="409">
        <v>0</v>
      </c>
      <c r="AJ993" s="409">
        <f t="shared" si="668"/>
        <v>0</v>
      </c>
      <c r="AK993" s="409">
        <v>0</v>
      </c>
      <c r="AL993" s="409">
        <v>0</v>
      </c>
      <c r="AM993" s="409">
        <f t="shared" si="669"/>
        <v>0</v>
      </c>
      <c r="AN993" s="409">
        <v>0</v>
      </c>
      <c r="AO993" s="409">
        <v>0</v>
      </c>
      <c r="AP993" s="409">
        <f t="shared" si="679"/>
        <v>0</v>
      </c>
      <c r="AQ993" s="409">
        <f t="shared" si="680"/>
        <v>0</v>
      </c>
      <c r="AR993" s="409">
        <f t="shared" si="680"/>
        <v>0</v>
      </c>
      <c r="AS993" s="409">
        <f t="shared" si="670"/>
        <v>0</v>
      </c>
      <c r="AT993" s="409">
        <f t="shared" si="686"/>
        <v>0</v>
      </c>
      <c r="AU993" s="409">
        <f t="shared" si="686"/>
        <v>0</v>
      </c>
      <c r="AV993" s="409">
        <v>0</v>
      </c>
      <c r="AW993" s="409">
        <v>0</v>
      </c>
      <c r="AX993" s="409">
        <v>0</v>
      </c>
      <c r="AY993" s="409">
        <v>0</v>
      </c>
      <c r="AZ993" s="409">
        <f t="shared" si="681"/>
        <v>0</v>
      </c>
      <c r="BA993" s="409">
        <f t="shared" si="681"/>
        <v>0</v>
      </c>
    </row>
    <row r="994" spans="1:53" ht="24.75" hidden="1">
      <c r="A994" s="271"/>
      <c r="B994" s="78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407">
        <v>13</v>
      </c>
      <c r="L994" s="407"/>
      <c r="M994" s="408" t="s">
        <v>258</v>
      </c>
      <c r="N994" s="409">
        <f>IFERROR(VLOOKUP($B994,[5]OAX!$B$51:$S$1085,13,0),0)</f>
        <v>0</v>
      </c>
      <c r="O994" s="409">
        <f>IFERROR(VLOOKUP($B994,[5]OAX!$B$51:$S$1085,14,0),0)</f>
        <v>0</v>
      </c>
      <c r="P994" s="409">
        <f t="shared" si="695"/>
        <v>0</v>
      </c>
      <c r="Q994" s="175" t="s">
        <v>59</v>
      </c>
      <c r="R994" s="411">
        <f>IFERROR(VLOOKUP($B994,[5]OAX!$B$51:$S$1085,17,0),0)</f>
        <v>0</v>
      </c>
      <c r="S994" s="411">
        <f>IFERROR(VLOOKUP($B994,[5]OAX!$B$51:$S$1085,18,0),0)</f>
        <v>0</v>
      </c>
      <c r="T994" s="409">
        <v>0</v>
      </c>
      <c r="U994" s="409">
        <v>0</v>
      </c>
      <c r="V994" s="409">
        <v>0</v>
      </c>
      <c r="W994" s="409">
        <v>0</v>
      </c>
      <c r="X994" s="409">
        <v>0</v>
      </c>
      <c r="Y994" s="409">
        <v>0</v>
      </c>
      <c r="Z994" s="409">
        <v>0</v>
      </c>
      <c r="AA994" s="409">
        <v>0</v>
      </c>
      <c r="AB994" s="409">
        <f t="shared" si="702"/>
        <v>0</v>
      </c>
      <c r="AC994" s="409">
        <f t="shared" si="702"/>
        <v>0</v>
      </c>
      <c r="AD994" s="409">
        <f t="shared" si="676"/>
        <v>0</v>
      </c>
      <c r="AE994" s="409">
        <v>0</v>
      </c>
      <c r="AF994" s="409">
        <v>0</v>
      </c>
      <c r="AG994" s="409">
        <f t="shared" si="667"/>
        <v>0</v>
      </c>
      <c r="AH994" s="409">
        <v>0</v>
      </c>
      <c r="AI994" s="409">
        <v>0</v>
      </c>
      <c r="AJ994" s="409">
        <f t="shared" si="668"/>
        <v>0</v>
      </c>
      <c r="AK994" s="409">
        <v>0</v>
      </c>
      <c r="AL994" s="409">
        <v>0</v>
      </c>
      <c r="AM994" s="409">
        <f t="shared" si="669"/>
        <v>0</v>
      </c>
      <c r="AN994" s="409">
        <v>0</v>
      </c>
      <c r="AO994" s="409">
        <v>0</v>
      </c>
      <c r="AP994" s="409">
        <f t="shared" si="679"/>
        <v>0</v>
      </c>
      <c r="AQ994" s="409">
        <f t="shared" si="680"/>
        <v>0</v>
      </c>
      <c r="AR994" s="409">
        <f t="shared" si="680"/>
        <v>0</v>
      </c>
      <c r="AS994" s="409">
        <f t="shared" si="670"/>
        <v>0</v>
      </c>
      <c r="AT994" s="409">
        <f t="shared" si="686"/>
        <v>0</v>
      </c>
      <c r="AU994" s="409">
        <f t="shared" si="686"/>
        <v>0</v>
      </c>
      <c r="AV994" s="409">
        <v>0</v>
      </c>
      <c r="AW994" s="409">
        <v>0</v>
      </c>
      <c r="AX994" s="409">
        <v>0</v>
      </c>
      <c r="AY994" s="409">
        <v>0</v>
      </c>
      <c r="AZ994" s="409">
        <f t="shared" si="681"/>
        <v>0</v>
      </c>
      <c r="BA994" s="409">
        <f t="shared" si="681"/>
        <v>0</v>
      </c>
    </row>
    <row r="995" spans="1:53" ht="24.75" hidden="1">
      <c r="A995" s="271"/>
      <c r="B995" s="78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407">
        <v>14</v>
      </c>
      <c r="L995" s="407"/>
      <c r="M995" s="408" t="s">
        <v>688</v>
      </c>
      <c r="N995" s="409">
        <f>IFERROR(VLOOKUP($B995,[5]OAX!$B$51:$S$1085,13,0),0)</f>
        <v>0</v>
      </c>
      <c r="O995" s="409">
        <f>IFERROR(VLOOKUP($B995,[5]OAX!$B$51:$S$1085,14,0),0)</f>
        <v>0</v>
      </c>
      <c r="P995" s="409">
        <f t="shared" si="695"/>
        <v>0</v>
      </c>
      <c r="Q995" s="175" t="s">
        <v>59</v>
      </c>
      <c r="R995" s="411">
        <f>IFERROR(VLOOKUP($B995,[5]OAX!$B$51:$S$1085,17,0),0)</f>
        <v>0</v>
      </c>
      <c r="S995" s="411">
        <f>IFERROR(VLOOKUP($B995,[5]OAX!$B$51:$S$1085,18,0),0)</f>
        <v>0</v>
      </c>
      <c r="T995" s="409">
        <v>0</v>
      </c>
      <c r="U995" s="409">
        <v>0</v>
      </c>
      <c r="V995" s="409">
        <v>0</v>
      </c>
      <c r="W995" s="409">
        <v>0</v>
      </c>
      <c r="X995" s="409">
        <v>0</v>
      </c>
      <c r="Y995" s="409">
        <v>0</v>
      </c>
      <c r="Z995" s="409">
        <v>0</v>
      </c>
      <c r="AA995" s="409">
        <v>0</v>
      </c>
      <c r="AB995" s="409">
        <f t="shared" si="702"/>
        <v>0</v>
      </c>
      <c r="AC995" s="409">
        <f t="shared" si="702"/>
        <v>0</v>
      </c>
      <c r="AD995" s="409">
        <f t="shared" si="676"/>
        <v>0</v>
      </c>
      <c r="AE995" s="409">
        <v>0</v>
      </c>
      <c r="AF995" s="409">
        <v>0</v>
      </c>
      <c r="AG995" s="409">
        <f t="shared" si="667"/>
        <v>0</v>
      </c>
      <c r="AH995" s="409">
        <v>0</v>
      </c>
      <c r="AI995" s="409">
        <v>0</v>
      </c>
      <c r="AJ995" s="409">
        <f t="shared" si="668"/>
        <v>0</v>
      </c>
      <c r="AK995" s="409">
        <v>0</v>
      </c>
      <c r="AL995" s="409">
        <v>0</v>
      </c>
      <c r="AM995" s="409">
        <f t="shared" si="669"/>
        <v>0</v>
      </c>
      <c r="AN995" s="409">
        <v>0</v>
      </c>
      <c r="AO995" s="409">
        <v>0</v>
      </c>
      <c r="AP995" s="409">
        <f t="shared" si="679"/>
        <v>0</v>
      </c>
      <c r="AQ995" s="409">
        <f t="shared" si="680"/>
        <v>0</v>
      </c>
      <c r="AR995" s="409">
        <f t="shared" si="680"/>
        <v>0</v>
      </c>
      <c r="AS995" s="409">
        <f t="shared" si="670"/>
        <v>0</v>
      </c>
      <c r="AT995" s="409">
        <f t="shared" si="686"/>
        <v>0</v>
      </c>
      <c r="AU995" s="409">
        <f t="shared" si="686"/>
        <v>0</v>
      </c>
      <c r="AV995" s="409">
        <v>0</v>
      </c>
      <c r="AW995" s="409">
        <v>0</v>
      </c>
      <c r="AX995" s="409">
        <v>0</v>
      </c>
      <c r="AY995" s="409">
        <v>0</v>
      </c>
      <c r="AZ995" s="409">
        <f t="shared" si="681"/>
        <v>0</v>
      </c>
      <c r="BA995" s="409">
        <f t="shared" si="681"/>
        <v>0</v>
      </c>
    </row>
    <row r="996" spans="1:53" ht="24.75" hidden="1">
      <c r="A996" s="271"/>
      <c r="B996" s="78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407">
        <v>15</v>
      </c>
      <c r="L996" s="407"/>
      <c r="M996" s="408" t="s">
        <v>191</v>
      </c>
      <c r="N996" s="409">
        <f>IFERROR(VLOOKUP($B996,[5]OAX!$B$51:$S$1085,13,0),0)</f>
        <v>0</v>
      </c>
      <c r="O996" s="409">
        <f>IFERROR(VLOOKUP($B996,[5]OAX!$B$51:$S$1085,14,0),0)</f>
        <v>0</v>
      </c>
      <c r="P996" s="409">
        <f t="shared" si="695"/>
        <v>0</v>
      </c>
      <c r="Q996" s="175" t="s">
        <v>59</v>
      </c>
      <c r="R996" s="411">
        <f>IFERROR(VLOOKUP($B996,[5]OAX!$B$51:$S$1085,17,0),0)</f>
        <v>0</v>
      </c>
      <c r="S996" s="411">
        <f>IFERROR(VLOOKUP($B996,[5]OAX!$B$51:$S$1085,18,0),0)</f>
        <v>0</v>
      </c>
      <c r="T996" s="409">
        <v>0</v>
      </c>
      <c r="U996" s="409">
        <v>0</v>
      </c>
      <c r="V996" s="409">
        <v>0</v>
      </c>
      <c r="W996" s="409">
        <v>0</v>
      </c>
      <c r="X996" s="409">
        <v>0</v>
      </c>
      <c r="Y996" s="409">
        <v>0</v>
      </c>
      <c r="Z996" s="409">
        <v>0</v>
      </c>
      <c r="AA996" s="409">
        <v>0</v>
      </c>
      <c r="AB996" s="409">
        <f>N996+T996-X996</f>
        <v>0</v>
      </c>
      <c r="AC996" s="409">
        <f>O996+U996-Y996</f>
        <v>0</v>
      </c>
      <c r="AD996" s="409">
        <f t="shared" si="676"/>
        <v>0</v>
      </c>
      <c r="AE996" s="409">
        <v>0</v>
      </c>
      <c r="AF996" s="409">
        <v>0</v>
      </c>
      <c r="AG996" s="409">
        <f t="shared" si="667"/>
        <v>0</v>
      </c>
      <c r="AH996" s="409">
        <v>0</v>
      </c>
      <c r="AI996" s="409">
        <v>0</v>
      </c>
      <c r="AJ996" s="409">
        <f t="shared" si="668"/>
        <v>0</v>
      </c>
      <c r="AK996" s="409">
        <v>0</v>
      </c>
      <c r="AL996" s="409">
        <v>0</v>
      </c>
      <c r="AM996" s="409">
        <f t="shared" si="669"/>
        <v>0</v>
      </c>
      <c r="AN996" s="409">
        <v>0</v>
      </c>
      <c r="AO996" s="409">
        <v>0</v>
      </c>
      <c r="AP996" s="409">
        <f t="shared" si="679"/>
        <v>0</v>
      </c>
      <c r="AQ996" s="409">
        <f t="shared" si="680"/>
        <v>0</v>
      </c>
      <c r="AR996" s="409">
        <f t="shared" si="680"/>
        <v>0</v>
      </c>
      <c r="AS996" s="409">
        <f t="shared" si="670"/>
        <v>0</v>
      </c>
      <c r="AT996" s="409">
        <f t="shared" si="686"/>
        <v>0</v>
      </c>
      <c r="AU996" s="409">
        <f t="shared" si="686"/>
        <v>0</v>
      </c>
      <c r="AV996" s="409">
        <v>0</v>
      </c>
      <c r="AW996" s="409">
        <v>0</v>
      </c>
      <c r="AX996" s="409">
        <v>0</v>
      </c>
      <c r="AY996" s="409">
        <v>0</v>
      </c>
      <c r="AZ996" s="409">
        <f t="shared" si="681"/>
        <v>0</v>
      </c>
      <c r="BA996" s="409">
        <f t="shared" si="681"/>
        <v>0</v>
      </c>
    </row>
    <row r="997" spans="1:53" ht="24.75" hidden="1">
      <c r="A997" s="271"/>
      <c r="B997" s="78" t="str">
        <f t="shared" si="703"/>
        <v>481550005100519</v>
      </c>
      <c r="C997" s="425">
        <v>2023</v>
      </c>
      <c r="D997" s="425">
        <v>20</v>
      </c>
      <c r="E997" s="425">
        <v>4</v>
      </c>
      <c r="F997" s="425">
        <v>8</v>
      </c>
      <c r="G997" s="425">
        <v>15</v>
      </c>
      <c r="H997" s="425">
        <v>5000</v>
      </c>
      <c r="I997" s="425">
        <v>5100</v>
      </c>
      <c r="J997" s="425">
        <v>519</v>
      </c>
      <c r="K997" s="425"/>
      <c r="L997" s="425"/>
      <c r="M997" s="482" t="s">
        <v>192</v>
      </c>
      <c r="N997" s="483">
        <f>+N998</f>
        <v>0</v>
      </c>
      <c r="O997" s="483">
        <f>+O998</f>
        <v>0</v>
      </c>
      <c r="P997" s="483">
        <f t="shared" si="695"/>
        <v>0</v>
      </c>
      <c r="Q997" s="450" t="s">
        <v>45</v>
      </c>
      <c r="R997" s="499"/>
      <c r="S997" s="499"/>
      <c r="T997" s="483">
        <f>+T998</f>
        <v>0</v>
      </c>
      <c r="U997" s="483">
        <f t="shared" ref="U997:AO997" si="704">+U998</f>
        <v>0</v>
      </c>
      <c r="V997" s="483">
        <f t="shared" si="704"/>
        <v>0</v>
      </c>
      <c r="W997" s="483">
        <f t="shared" si="704"/>
        <v>0</v>
      </c>
      <c r="X997" s="483">
        <f t="shared" si="704"/>
        <v>0</v>
      </c>
      <c r="Y997" s="483">
        <f t="shared" si="704"/>
        <v>0</v>
      </c>
      <c r="Z997" s="483">
        <f t="shared" si="704"/>
        <v>0</v>
      </c>
      <c r="AA997" s="483">
        <f>+AA998</f>
        <v>0</v>
      </c>
      <c r="AB997" s="483">
        <f t="shared" si="704"/>
        <v>0</v>
      </c>
      <c r="AC997" s="483">
        <f t="shared" si="704"/>
        <v>0</v>
      </c>
      <c r="AD997" s="483">
        <f t="shared" si="704"/>
        <v>0</v>
      </c>
      <c r="AE997" s="483">
        <f t="shared" si="704"/>
        <v>0</v>
      </c>
      <c r="AF997" s="483">
        <f t="shared" si="704"/>
        <v>0</v>
      </c>
      <c r="AG997" s="483">
        <f t="shared" si="667"/>
        <v>0</v>
      </c>
      <c r="AH997" s="483">
        <f t="shared" si="704"/>
        <v>0</v>
      </c>
      <c r="AI997" s="483">
        <f t="shared" si="704"/>
        <v>0</v>
      </c>
      <c r="AJ997" s="483">
        <f t="shared" si="668"/>
        <v>0</v>
      </c>
      <c r="AK997" s="483">
        <f t="shared" si="704"/>
        <v>0</v>
      </c>
      <c r="AL997" s="483">
        <f t="shared" si="704"/>
        <v>0</v>
      </c>
      <c r="AM997" s="483">
        <f t="shared" si="669"/>
        <v>0</v>
      </c>
      <c r="AN997" s="483">
        <f t="shared" si="704"/>
        <v>0</v>
      </c>
      <c r="AO997" s="483">
        <f t="shared" si="704"/>
        <v>0</v>
      </c>
      <c r="AP997" s="483">
        <f t="shared" si="679"/>
        <v>0</v>
      </c>
      <c r="AQ997" s="483">
        <f t="shared" si="680"/>
        <v>0</v>
      </c>
      <c r="AR997" s="483">
        <f t="shared" si="680"/>
        <v>0</v>
      </c>
      <c r="AS997" s="483">
        <f t="shared" si="670"/>
        <v>0</v>
      </c>
      <c r="AT997" s="483"/>
      <c r="AU997" s="483"/>
      <c r="AV997" s="483"/>
      <c r="AW997" s="483"/>
      <c r="AX997" s="483"/>
      <c r="AY997" s="483"/>
      <c r="AZ997" s="483"/>
      <c r="BA997" s="483"/>
    </row>
    <row r="998" spans="1:53" ht="24.75" hidden="1">
      <c r="A998" s="271"/>
      <c r="B998" s="78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407">
        <v>1</v>
      </c>
      <c r="L998" s="407"/>
      <c r="M998" s="408" t="s">
        <v>193</v>
      </c>
      <c r="N998" s="409">
        <f>IFERROR(VLOOKUP($B998,[5]OAX!$B$51:$S$1085,13,0),0)</f>
        <v>0</v>
      </c>
      <c r="O998" s="409">
        <f>IFERROR(VLOOKUP($B998,[5]OAX!$B$51:$S$1085,14,0),0)</f>
        <v>0</v>
      </c>
      <c r="P998" s="409">
        <f t="shared" si="695"/>
        <v>0</v>
      </c>
      <c r="Q998" s="175" t="s">
        <v>689</v>
      </c>
      <c r="R998" s="411">
        <f>IFERROR(VLOOKUP($B998,[5]OAX!$B$51:$S$1085,17,0),0)</f>
        <v>0</v>
      </c>
      <c r="S998" s="411">
        <f>IFERROR(VLOOKUP($B998,[5]OAX!$B$51:$S$1085,18,0),0)</f>
        <v>0</v>
      </c>
      <c r="T998" s="409">
        <v>0</v>
      </c>
      <c r="U998" s="409">
        <v>0</v>
      </c>
      <c r="V998" s="409">
        <v>0</v>
      </c>
      <c r="W998" s="409">
        <v>0</v>
      </c>
      <c r="X998" s="409">
        <v>0</v>
      </c>
      <c r="Y998" s="409">
        <v>0</v>
      </c>
      <c r="Z998" s="409">
        <v>0</v>
      </c>
      <c r="AA998" s="409">
        <v>0</v>
      </c>
      <c r="AB998" s="409">
        <f>N998+T998-X998</f>
        <v>0</v>
      </c>
      <c r="AC998" s="409">
        <f>O998+U998-Y998</f>
        <v>0</v>
      </c>
      <c r="AD998" s="409">
        <f t="shared" si="676"/>
        <v>0</v>
      </c>
      <c r="AE998" s="409">
        <v>0</v>
      </c>
      <c r="AF998" s="409">
        <v>0</v>
      </c>
      <c r="AG998" s="409">
        <f t="shared" si="667"/>
        <v>0</v>
      </c>
      <c r="AH998" s="409">
        <v>0</v>
      </c>
      <c r="AI998" s="409">
        <v>0</v>
      </c>
      <c r="AJ998" s="409">
        <f t="shared" si="668"/>
        <v>0</v>
      </c>
      <c r="AK998" s="409">
        <v>0</v>
      </c>
      <c r="AL998" s="409">
        <v>0</v>
      </c>
      <c r="AM998" s="409">
        <f t="shared" si="669"/>
        <v>0</v>
      </c>
      <c r="AN998" s="409">
        <v>0</v>
      </c>
      <c r="AO998" s="409">
        <v>0</v>
      </c>
      <c r="AP998" s="409">
        <f t="shared" si="679"/>
        <v>0</v>
      </c>
      <c r="AQ998" s="409">
        <f t="shared" si="680"/>
        <v>0</v>
      </c>
      <c r="AR998" s="409">
        <f t="shared" si="680"/>
        <v>0</v>
      </c>
      <c r="AS998" s="409">
        <f t="shared" si="670"/>
        <v>0</v>
      </c>
      <c r="AT998" s="409">
        <f t="shared" si="686"/>
        <v>0</v>
      </c>
      <c r="AU998" s="409">
        <f t="shared" si="686"/>
        <v>0</v>
      </c>
      <c r="AV998" s="409">
        <v>0</v>
      </c>
      <c r="AW998" s="409">
        <v>0</v>
      </c>
      <c r="AX998" s="409">
        <v>0</v>
      </c>
      <c r="AY998" s="409">
        <v>0</v>
      </c>
      <c r="AZ998" s="409">
        <f t="shared" si="681"/>
        <v>0</v>
      </c>
      <c r="BA998" s="409">
        <f t="shared" si="681"/>
        <v>0</v>
      </c>
    </row>
    <row r="999" spans="1:53" ht="24.75" hidden="1">
      <c r="A999" s="271"/>
      <c r="B999" s="78" t="str">
        <f t="shared" si="703"/>
        <v>481550005200</v>
      </c>
      <c r="C999" s="422">
        <v>2023</v>
      </c>
      <c r="D999" s="422">
        <v>20</v>
      </c>
      <c r="E999" s="422">
        <v>4</v>
      </c>
      <c r="F999" s="422">
        <v>8</v>
      </c>
      <c r="G999" s="422">
        <v>15</v>
      </c>
      <c r="H999" s="422">
        <v>5000</v>
      </c>
      <c r="I999" s="422">
        <v>5200</v>
      </c>
      <c r="J999" s="422"/>
      <c r="K999" s="422"/>
      <c r="L999" s="422"/>
      <c r="M999" s="396" t="s">
        <v>133</v>
      </c>
      <c r="N999" s="397">
        <f>+N1000+N1002</f>
        <v>0</v>
      </c>
      <c r="O999" s="397">
        <f>+O1000+O1002</f>
        <v>0</v>
      </c>
      <c r="P999" s="397">
        <f t="shared" si="695"/>
        <v>0</v>
      </c>
      <c r="Q999" s="448" t="s">
        <v>45</v>
      </c>
      <c r="R999" s="498"/>
      <c r="S999" s="498"/>
      <c r="T999" s="397">
        <f>T1000+T1002</f>
        <v>0</v>
      </c>
      <c r="U999" s="397">
        <f t="shared" ref="U999:AO999" si="705">U1000+U1002</f>
        <v>0</v>
      </c>
      <c r="V999" s="397">
        <f t="shared" si="705"/>
        <v>0</v>
      </c>
      <c r="W999" s="397">
        <f t="shared" si="705"/>
        <v>0</v>
      </c>
      <c r="X999" s="397">
        <f>X1000+X1002</f>
        <v>0</v>
      </c>
      <c r="Y999" s="397">
        <f t="shared" si="705"/>
        <v>0</v>
      </c>
      <c r="Z999" s="397">
        <f t="shared" si="705"/>
        <v>0</v>
      </c>
      <c r="AA999" s="397">
        <f t="shared" si="705"/>
        <v>0</v>
      </c>
      <c r="AB999" s="397">
        <f t="shared" si="705"/>
        <v>0</v>
      </c>
      <c r="AC999" s="397">
        <f t="shared" si="705"/>
        <v>0</v>
      </c>
      <c r="AD999" s="397">
        <f t="shared" si="705"/>
        <v>0</v>
      </c>
      <c r="AE999" s="397">
        <f t="shared" si="705"/>
        <v>0</v>
      </c>
      <c r="AF999" s="397">
        <f t="shared" si="705"/>
        <v>0</v>
      </c>
      <c r="AG999" s="397">
        <f t="shared" si="667"/>
        <v>0</v>
      </c>
      <c r="AH999" s="397">
        <f t="shared" si="705"/>
        <v>0</v>
      </c>
      <c r="AI999" s="397">
        <f t="shared" si="705"/>
        <v>0</v>
      </c>
      <c r="AJ999" s="397">
        <f t="shared" si="668"/>
        <v>0</v>
      </c>
      <c r="AK999" s="397">
        <f t="shared" si="705"/>
        <v>0</v>
      </c>
      <c r="AL999" s="397">
        <f t="shared" si="705"/>
        <v>0</v>
      </c>
      <c r="AM999" s="397">
        <f t="shared" si="669"/>
        <v>0</v>
      </c>
      <c r="AN999" s="397">
        <f t="shared" si="705"/>
        <v>0</v>
      </c>
      <c r="AO999" s="397">
        <f t="shared" si="705"/>
        <v>0</v>
      </c>
      <c r="AP999" s="397">
        <f t="shared" si="679"/>
        <v>0</v>
      </c>
      <c r="AQ999" s="397">
        <f t="shared" si="680"/>
        <v>0</v>
      </c>
      <c r="AR999" s="397">
        <f t="shared" si="680"/>
        <v>0</v>
      </c>
      <c r="AS999" s="397">
        <f t="shared" si="670"/>
        <v>0</v>
      </c>
      <c r="AT999" s="397"/>
      <c r="AU999" s="397"/>
      <c r="AV999" s="397"/>
      <c r="AW999" s="397"/>
      <c r="AX999" s="397"/>
      <c r="AY999" s="397"/>
      <c r="AZ999" s="397"/>
      <c r="BA999" s="397"/>
    </row>
    <row r="1000" spans="1:53" ht="24.75" hidden="1">
      <c r="A1000" s="271"/>
      <c r="B1000" s="78" t="str">
        <f t="shared" si="703"/>
        <v>481550005200521</v>
      </c>
      <c r="C1000" s="425">
        <v>2023</v>
      </c>
      <c r="D1000" s="425">
        <v>20</v>
      </c>
      <c r="E1000" s="425">
        <v>4</v>
      </c>
      <c r="F1000" s="425">
        <v>8</v>
      </c>
      <c r="G1000" s="425">
        <v>15</v>
      </c>
      <c r="H1000" s="425">
        <v>5000</v>
      </c>
      <c r="I1000" s="425">
        <v>5200</v>
      </c>
      <c r="J1000" s="425">
        <v>521</v>
      </c>
      <c r="K1000" s="425"/>
      <c r="L1000" s="425"/>
      <c r="M1000" s="482" t="s">
        <v>195</v>
      </c>
      <c r="N1000" s="483">
        <f>+N1001</f>
        <v>0</v>
      </c>
      <c r="O1000" s="483">
        <f>+O1001</f>
        <v>0</v>
      </c>
      <c r="P1000" s="483">
        <f t="shared" si="695"/>
        <v>0</v>
      </c>
      <c r="Q1000" s="450" t="s">
        <v>45</v>
      </c>
      <c r="R1000" s="499"/>
      <c r="S1000" s="499"/>
      <c r="T1000" s="483">
        <f>T1001</f>
        <v>0</v>
      </c>
      <c r="U1000" s="483">
        <f t="shared" ref="U1000:AO1000" si="706">U1001</f>
        <v>0</v>
      </c>
      <c r="V1000" s="483">
        <f t="shared" si="706"/>
        <v>0</v>
      </c>
      <c r="W1000" s="483">
        <f t="shared" si="706"/>
        <v>0</v>
      </c>
      <c r="X1000" s="483">
        <f>X1001</f>
        <v>0</v>
      </c>
      <c r="Y1000" s="483">
        <f t="shared" si="706"/>
        <v>0</v>
      </c>
      <c r="Z1000" s="483">
        <f t="shared" si="706"/>
        <v>0</v>
      </c>
      <c r="AA1000" s="483">
        <f t="shared" si="706"/>
        <v>0</v>
      </c>
      <c r="AB1000" s="483">
        <f t="shared" si="706"/>
        <v>0</v>
      </c>
      <c r="AC1000" s="483">
        <f t="shared" si="706"/>
        <v>0</v>
      </c>
      <c r="AD1000" s="483">
        <f t="shared" si="706"/>
        <v>0</v>
      </c>
      <c r="AE1000" s="483">
        <f t="shared" si="706"/>
        <v>0</v>
      </c>
      <c r="AF1000" s="483">
        <f t="shared" si="706"/>
        <v>0</v>
      </c>
      <c r="AG1000" s="483">
        <f t="shared" si="667"/>
        <v>0</v>
      </c>
      <c r="AH1000" s="483">
        <f t="shared" si="706"/>
        <v>0</v>
      </c>
      <c r="AI1000" s="483">
        <f t="shared" si="706"/>
        <v>0</v>
      </c>
      <c r="AJ1000" s="483">
        <f t="shared" si="668"/>
        <v>0</v>
      </c>
      <c r="AK1000" s="483">
        <f t="shared" si="706"/>
        <v>0</v>
      </c>
      <c r="AL1000" s="483">
        <f t="shared" si="706"/>
        <v>0</v>
      </c>
      <c r="AM1000" s="483">
        <f t="shared" si="669"/>
        <v>0</v>
      </c>
      <c r="AN1000" s="483">
        <f t="shared" si="706"/>
        <v>0</v>
      </c>
      <c r="AO1000" s="483">
        <f t="shared" si="706"/>
        <v>0</v>
      </c>
      <c r="AP1000" s="483">
        <f t="shared" si="679"/>
        <v>0</v>
      </c>
      <c r="AQ1000" s="483">
        <f t="shared" si="680"/>
        <v>0</v>
      </c>
      <c r="AR1000" s="483">
        <f t="shared" si="680"/>
        <v>0</v>
      </c>
      <c r="AS1000" s="483">
        <f t="shared" si="670"/>
        <v>0</v>
      </c>
      <c r="AT1000" s="483"/>
      <c r="AU1000" s="483"/>
      <c r="AV1000" s="483"/>
      <c r="AW1000" s="483"/>
      <c r="AX1000" s="483"/>
      <c r="AY1000" s="483"/>
      <c r="AZ1000" s="483"/>
      <c r="BA1000" s="483"/>
    </row>
    <row r="1001" spans="1:53" ht="24.75" hidden="1">
      <c r="A1001" s="271"/>
      <c r="B1001" s="78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407">
        <v>1</v>
      </c>
      <c r="L1001" s="407"/>
      <c r="M1001" s="408" t="s">
        <v>201</v>
      </c>
      <c r="N1001" s="409">
        <f>IFERROR(VLOOKUP($B1001,[5]OAX!$B$51:$S$1085,13,0),0)</f>
        <v>0</v>
      </c>
      <c r="O1001" s="409">
        <f>IFERROR(VLOOKUP($B1001,[5]OAX!$B$51:$S$1085,14,0),0)</f>
        <v>0</v>
      </c>
      <c r="P1001" s="409">
        <f t="shared" si="695"/>
        <v>0</v>
      </c>
      <c r="Q1001" s="175" t="s">
        <v>59</v>
      </c>
      <c r="R1001" s="411">
        <f>IFERROR(VLOOKUP($B1001,[5]OAX!$B$51:$S$1085,17,0),0)</f>
        <v>0</v>
      </c>
      <c r="S1001" s="411">
        <f>IFERROR(VLOOKUP($B1001,[5]OAX!$B$51:$S$1085,18,0),0)</f>
        <v>0</v>
      </c>
      <c r="T1001" s="409">
        <v>0</v>
      </c>
      <c r="U1001" s="409">
        <v>0</v>
      </c>
      <c r="V1001" s="409">
        <v>0</v>
      </c>
      <c r="W1001" s="409">
        <v>0</v>
      </c>
      <c r="X1001" s="409">
        <v>0</v>
      </c>
      <c r="Y1001" s="409">
        <v>0</v>
      </c>
      <c r="Z1001" s="409">
        <v>0</v>
      </c>
      <c r="AA1001" s="409">
        <v>0</v>
      </c>
      <c r="AB1001" s="409">
        <f>N1001+T1001-X1001</f>
        <v>0</v>
      </c>
      <c r="AC1001" s="409">
        <f>O1001+U1001-Y1001</f>
        <v>0</v>
      </c>
      <c r="AD1001" s="409">
        <f t="shared" si="676"/>
        <v>0</v>
      </c>
      <c r="AE1001" s="409">
        <v>0</v>
      </c>
      <c r="AF1001" s="409">
        <v>0</v>
      </c>
      <c r="AG1001" s="409">
        <f t="shared" si="667"/>
        <v>0</v>
      </c>
      <c r="AH1001" s="409">
        <v>0</v>
      </c>
      <c r="AI1001" s="409">
        <v>0</v>
      </c>
      <c r="AJ1001" s="409">
        <f t="shared" si="668"/>
        <v>0</v>
      </c>
      <c r="AK1001" s="409">
        <v>0</v>
      </c>
      <c r="AL1001" s="409">
        <v>0</v>
      </c>
      <c r="AM1001" s="409">
        <f t="shared" si="669"/>
        <v>0</v>
      </c>
      <c r="AN1001" s="409">
        <v>0</v>
      </c>
      <c r="AO1001" s="409">
        <v>0</v>
      </c>
      <c r="AP1001" s="409">
        <f t="shared" si="679"/>
        <v>0</v>
      </c>
      <c r="AQ1001" s="409">
        <f t="shared" si="680"/>
        <v>0</v>
      </c>
      <c r="AR1001" s="409">
        <f t="shared" si="680"/>
        <v>0</v>
      </c>
      <c r="AS1001" s="409">
        <f t="shared" si="670"/>
        <v>0</v>
      </c>
      <c r="AT1001" s="409">
        <f t="shared" si="686"/>
        <v>0</v>
      </c>
      <c r="AU1001" s="409">
        <f t="shared" si="686"/>
        <v>0</v>
      </c>
      <c r="AV1001" s="409">
        <v>0</v>
      </c>
      <c r="AW1001" s="409">
        <v>0</v>
      </c>
      <c r="AX1001" s="409">
        <v>0</v>
      </c>
      <c r="AY1001" s="409">
        <v>0</v>
      </c>
      <c r="AZ1001" s="409">
        <f t="shared" si="681"/>
        <v>0</v>
      </c>
      <c r="BA1001" s="409">
        <f t="shared" si="681"/>
        <v>0</v>
      </c>
    </row>
    <row r="1002" spans="1:53" ht="24.75" hidden="1">
      <c r="A1002" s="271"/>
      <c r="B1002" s="78" t="str">
        <f t="shared" si="703"/>
        <v>481550005200523</v>
      </c>
      <c r="C1002" s="425">
        <v>2023</v>
      </c>
      <c r="D1002" s="425">
        <v>20</v>
      </c>
      <c r="E1002" s="425">
        <v>4</v>
      </c>
      <c r="F1002" s="425">
        <v>8</v>
      </c>
      <c r="G1002" s="425">
        <v>15</v>
      </c>
      <c r="H1002" s="425">
        <v>5000</v>
      </c>
      <c r="I1002" s="425">
        <v>5200</v>
      </c>
      <c r="J1002" s="425">
        <v>523</v>
      </c>
      <c r="K1002" s="425"/>
      <c r="L1002" s="425"/>
      <c r="M1002" s="482" t="s">
        <v>134</v>
      </c>
      <c r="N1002" s="483">
        <f>+N1003+N1004</f>
        <v>0</v>
      </c>
      <c r="O1002" s="483">
        <f>+O1003+O1004</f>
        <v>0</v>
      </c>
      <c r="P1002" s="483">
        <f t="shared" si="695"/>
        <v>0</v>
      </c>
      <c r="Q1002" s="450" t="s">
        <v>45</v>
      </c>
      <c r="R1002" s="499"/>
      <c r="S1002" s="499"/>
      <c r="T1002" s="483">
        <f>SUM(T1003:T1004)</f>
        <v>0</v>
      </c>
      <c r="U1002" s="483">
        <f t="shared" ref="U1002:AO1002" si="707">SUM(U1003:U1004)</f>
        <v>0</v>
      </c>
      <c r="V1002" s="483">
        <f t="shared" si="707"/>
        <v>0</v>
      </c>
      <c r="W1002" s="483">
        <f t="shared" si="707"/>
        <v>0</v>
      </c>
      <c r="X1002" s="483">
        <f>SUM(X1003:X1004)</f>
        <v>0</v>
      </c>
      <c r="Y1002" s="483">
        <f t="shared" si="707"/>
        <v>0</v>
      </c>
      <c r="Z1002" s="483">
        <f t="shared" si="707"/>
        <v>0</v>
      </c>
      <c r="AA1002" s="483">
        <f t="shared" si="707"/>
        <v>0</v>
      </c>
      <c r="AB1002" s="483">
        <f t="shared" si="707"/>
        <v>0</v>
      </c>
      <c r="AC1002" s="483">
        <f t="shared" si="707"/>
        <v>0</v>
      </c>
      <c r="AD1002" s="483">
        <f t="shared" si="707"/>
        <v>0</v>
      </c>
      <c r="AE1002" s="483">
        <f t="shared" si="707"/>
        <v>0</v>
      </c>
      <c r="AF1002" s="483">
        <f t="shared" si="707"/>
        <v>0</v>
      </c>
      <c r="AG1002" s="483">
        <f t="shared" si="667"/>
        <v>0</v>
      </c>
      <c r="AH1002" s="483">
        <f t="shared" si="707"/>
        <v>0</v>
      </c>
      <c r="AI1002" s="483">
        <f t="shared" si="707"/>
        <v>0</v>
      </c>
      <c r="AJ1002" s="483">
        <f t="shared" si="668"/>
        <v>0</v>
      </c>
      <c r="AK1002" s="483">
        <f t="shared" si="707"/>
        <v>0</v>
      </c>
      <c r="AL1002" s="483">
        <f t="shared" si="707"/>
        <v>0</v>
      </c>
      <c r="AM1002" s="483">
        <f t="shared" si="669"/>
        <v>0</v>
      </c>
      <c r="AN1002" s="483">
        <f t="shared" si="707"/>
        <v>0</v>
      </c>
      <c r="AO1002" s="483">
        <f t="shared" si="707"/>
        <v>0</v>
      </c>
      <c r="AP1002" s="483">
        <f t="shared" si="679"/>
        <v>0</v>
      </c>
      <c r="AQ1002" s="483">
        <f t="shared" si="680"/>
        <v>0</v>
      </c>
      <c r="AR1002" s="483">
        <f t="shared" si="680"/>
        <v>0</v>
      </c>
      <c r="AS1002" s="483">
        <f t="shared" si="670"/>
        <v>0</v>
      </c>
      <c r="AT1002" s="483"/>
      <c r="AU1002" s="483"/>
      <c r="AV1002" s="483"/>
      <c r="AW1002" s="483"/>
      <c r="AX1002" s="483"/>
      <c r="AY1002" s="483"/>
      <c r="AZ1002" s="483"/>
      <c r="BA1002" s="483"/>
    </row>
    <row r="1003" spans="1:53" ht="24.75" hidden="1">
      <c r="A1003" s="271"/>
      <c r="B1003" s="78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407">
        <v>1</v>
      </c>
      <c r="L1003" s="407"/>
      <c r="M1003" s="408" t="s">
        <v>690</v>
      </c>
      <c r="N1003" s="409">
        <f>IFERROR(VLOOKUP($B1003,[5]OAX!$B$51:$S$1085,13,0),0)</f>
        <v>0</v>
      </c>
      <c r="O1003" s="409">
        <f>IFERROR(VLOOKUP($B1003,[5]OAX!$B$51:$S$1085,14,0),0)</f>
        <v>0</v>
      </c>
      <c r="P1003" s="409">
        <f t="shared" si="695"/>
        <v>0</v>
      </c>
      <c r="Q1003" s="175" t="s">
        <v>59</v>
      </c>
      <c r="R1003" s="411">
        <f>IFERROR(VLOOKUP($B1003,[5]OAX!$B$51:$S$1085,17,0),0)</f>
        <v>0</v>
      </c>
      <c r="S1003" s="411">
        <f>IFERROR(VLOOKUP($B1003,[5]OAX!$B$51:$S$1085,18,0),0)</f>
        <v>0</v>
      </c>
      <c r="T1003" s="409">
        <v>0</v>
      </c>
      <c r="U1003" s="409">
        <v>0</v>
      </c>
      <c r="V1003" s="409">
        <v>0</v>
      </c>
      <c r="W1003" s="409">
        <v>0</v>
      </c>
      <c r="X1003" s="409">
        <v>0</v>
      </c>
      <c r="Y1003" s="409">
        <v>0</v>
      </c>
      <c r="Z1003" s="409">
        <v>0</v>
      </c>
      <c r="AA1003" s="409">
        <v>0</v>
      </c>
      <c r="AB1003" s="409">
        <f>N1003+T1003-X1003</f>
        <v>0</v>
      </c>
      <c r="AC1003" s="409">
        <f>O1003+U1003-Y1003</f>
        <v>0</v>
      </c>
      <c r="AD1003" s="409">
        <f t="shared" si="676"/>
        <v>0</v>
      </c>
      <c r="AE1003" s="409">
        <v>0</v>
      </c>
      <c r="AF1003" s="409">
        <v>0</v>
      </c>
      <c r="AG1003" s="409">
        <f t="shared" si="667"/>
        <v>0</v>
      </c>
      <c r="AH1003" s="409">
        <v>0</v>
      </c>
      <c r="AI1003" s="409">
        <v>0</v>
      </c>
      <c r="AJ1003" s="409">
        <f t="shared" si="668"/>
        <v>0</v>
      </c>
      <c r="AK1003" s="409">
        <v>0</v>
      </c>
      <c r="AL1003" s="409">
        <v>0</v>
      </c>
      <c r="AM1003" s="409">
        <f t="shared" si="669"/>
        <v>0</v>
      </c>
      <c r="AN1003" s="409">
        <v>0</v>
      </c>
      <c r="AO1003" s="409">
        <v>0</v>
      </c>
      <c r="AP1003" s="409">
        <f t="shared" si="679"/>
        <v>0</v>
      </c>
      <c r="AQ1003" s="409">
        <f t="shared" si="680"/>
        <v>0</v>
      </c>
      <c r="AR1003" s="409">
        <f t="shared" si="680"/>
        <v>0</v>
      </c>
      <c r="AS1003" s="409">
        <f t="shared" si="670"/>
        <v>0</v>
      </c>
      <c r="AT1003" s="409">
        <f t="shared" si="686"/>
        <v>0</v>
      </c>
      <c r="AU1003" s="409">
        <f t="shared" si="686"/>
        <v>0</v>
      </c>
      <c r="AV1003" s="409"/>
      <c r="AW1003" s="409"/>
      <c r="AX1003" s="409"/>
      <c r="AY1003" s="409"/>
      <c r="AZ1003" s="409">
        <f t="shared" si="681"/>
        <v>0</v>
      </c>
      <c r="BA1003" s="409">
        <f t="shared" si="681"/>
        <v>0</v>
      </c>
    </row>
    <row r="1004" spans="1:53" ht="24.75" hidden="1">
      <c r="A1004" s="271"/>
      <c r="B1004" s="78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407">
        <v>2</v>
      </c>
      <c r="L1004" s="407"/>
      <c r="M1004" s="408" t="s">
        <v>691</v>
      </c>
      <c r="N1004" s="409">
        <f>IFERROR(VLOOKUP($B1004,[5]OAX!$B$51:$S$1085,13,0),0)</f>
        <v>0</v>
      </c>
      <c r="O1004" s="409">
        <f>IFERROR(VLOOKUP($B1004,[5]OAX!$B$51:$S$1085,14,0),0)</f>
        <v>0</v>
      </c>
      <c r="P1004" s="409">
        <f t="shared" si="695"/>
        <v>0</v>
      </c>
      <c r="Q1004" s="175" t="s">
        <v>59</v>
      </c>
      <c r="R1004" s="411">
        <f>IFERROR(VLOOKUP($B1004,[5]OAX!$B$51:$S$1085,17,0),0)</f>
        <v>0</v>
      </c>
      <c r="S1004" s="411">
        <f>IFERROR(VLOOKUP($B1004,[5]OAX!$B$51:$S$1085,18,0),0)</f>
        <v>0</v>
      </c>
      <c r="T1004" s="409">
        <v>0</v>
      </c>
      <c r="U1004" s="409">
        <v>0</v>
      </c>
      <c r="V1004" s="409">
        <v>0</v>
      </c>
      <c r="W1004" s="409">
        <v>0</v>
      </c>
      <c r="X1004" s="409">
        <v>0</v>
      </c>
      <c r="Y1004" s="409">
        <v>0</v>
      </c>
      <c r="Z1004" s="409">
        <v>0</v>
      </c>
      <c r="AA1004" s="409">
        <v>0</v>
      </c>
      <c r="AB1004" s="409">
        <f>N1004+T1004-X1004</f>
        <v>0</v>
      </c>
      <c r="AC1004" s="409">
        <f>O1004+U1004-Y1004</f>
        <v>0</v>
      </c>
      <c r="AD1004" s="409">
        <f t="shared" si="676"/>
        <v>0</v>
      </c>
      <c r="AE1004" s="409">
        <v>0</v>
      </c>
      <c r="AF1004" s="409">
        <v>0</v>
      </c>
      <c r="AG1004" s="409">
        <f t="shared" si="667"/>
        <v>0</v>
      </c>
      <c r="AH1004" s="409">
        <v>0</v>
      </c>
      <c r="AI1004" s="409">
        <v>0</v>
      </c>
      <c r="AJ1004" s="409">
        <f t="shared" si="668"/>
        <v>0</v>
      </c>
      <c r="AK1004" s="409">
        <v>0</v>
      </c>
      <c r="AL1004" s="409">
        <v>0</v>
      </c>
      <c r="AM1004" s="409">
        <f t="shared" si="669"/>
        <v>0</v>
      </c>
      <c r="AN1004" s="409">
        <v>0</v>
      </c>
      <c r="AO1004" s="409">
        <v>0</v>
      </c>
      <c r="AP1004" s="409">
        <f t="shared" si="679"/>
        <v>0</v>
      </c>
      <c r="AQ1004" s="409">
        <f t="shared" si="680"/>
        <v>0</v>
      </c>
      <c r="AR1004" s="409">
        <f t="shared" si="680"/>
        <v>0</v>
      </c>
      <c r="AS1004" s="409">
        <f t="shared" si="670"/>
        <v>0</v>
      </c>
      <c r="AT1004" s="409">
        <f t="shared" si="686"/>
        <v>0</v>
      </c>
      <c r="AU1004" s="409">
        <f t="shared" si="686"/>
        <v>0</v>
      </c>
      <c r="AV1004" s="409"/>
      <c r="AW1004" s="409"/>
      <c r="AX1004" s="409"/>
      <c r="AY1004" s="409"/>
      <c r="AZ1004" s="409">
        <f t="shared" si="681"/>
        <v>0</v>
      </c>
      <c r="BA1004" s="409">
        <f t="shared" si="681"/>
        <v>0</v>
      </c>
    </row>
    <row r="1005" spans="1:53" ht="24.75" hidden="1">
      <c r="A1005" s="271"/>
      <c r="B1005" s="78" t="str">
        <f t="shared" si="703"/>
        <v>481550005500</v>
      </c>
      <c r="C1005" s="422">
        <v>2023</v>
      </c>
      <c r="D1005" s="422">
        <v>20</v>
      </c>
      <c r="E1005" s="422">
        <v>4</v>
      </c>
      <c r="F1005" s="422">
        <v>8</v>
      </c>
      <c r="G1005" s="422">
        <v>15</v>
      </c>
      <c r="H1005" s="422">
        <v>5000</v>
      </c>
      <c r="I1005" s="422">
        <v>5500</v>
      </c>
      <c r="J1005" s="422"/>
      <c r="K1005" s="422"/>
      <c r="L1005" s="422"/>
      <c r="M1005" s="396" t="s">
        <v>150</v>
      </c>
      <c r="N1005" s="397">
        <f>+N1006</f>
        <v>0</v>
      </c>
      <c r="O1005" s="397">
        <f>+O1006</f>
        <v>0</v>
      </c>
      <c r="P1005" s="397">
        <f t="shared" si="695"/>
        <v>0</v>
      </c>
      <c r="Q1005" s="448" t="s">
        <v>45</v>
      </c>
      <c r="R1005" s="498"/>
      <c r="S1005" s="498"/>
      <c r="T1005" s="397">
        <f>T1006</f>
        <v>0</v>
      </c>
      <c r="U1005" s="397">
        <f t="shared" ref="U1005:AO1006" si="708">U1006</f>
        <v>0</v>
      </c>
      <c r="V1005" s="397">
        <f t="shared" si="708"/>
        <v>0</v>
      </c>
      <c r="W1005" s="397">
        <f t="shared" si="708"/>
        <v>0</v>
      </c>
      <c r="X1005" s="397">
        <f t="shared" si="708"/>
        <v>0</v>
      </c>
      <c r="Y1005" s="397">
        <f t="shared" si="708"/>
        <v>0</v>
      </c>
      <c r="Z1005" s="397">
        <f t="shared" si="708"/>
        <v>0</v>
      </c>
      <c r="AA1005" s="397">
        <f t="shared" si="708"/>
        <v>0</v>
      </c>
      <c r="AB1005" s="397">
        <f t="shared" si="708"/>
        <v>0</v>
      </c>
      <c r="AC1005" s="397">
        <f t="shared" si="708"/>
        <v>0</v>
      </c>
      <c r="AD1005" s="397">
        <f t="shared" si="708"/>
        <v>0</v>
      </c>
      <c r="AE1005" s="397">
        <f t="shared" si="708"/>
        <v>0</v>
      </c>
      <c r="AF1005" s="397">
        <f t="shared" si="708"/>
        <v>0</v>
      </c>
      <c r="AG1005" s="397">
        <f t="shared" si="667"/>
        <v>0</v>
      </c>
      <c r="AH1005" s="397">
        <f t="shared" si="708"/>
        <v>0</v>
      </c>
      <c r="AI1005" s="397">
        <f t="shared" si="708"/>
        <v>0</v>
      </c>
      <c r="AJ1005" s="397">
        <f t="shared" si="668"/>
        <v>0</v>
      </c>
      <c r="AK1005" s="397">
        <f t="shared" si="708"/>
        <v>0</v>
      </c>
      <c r="AL1005" s="397">
        <f t="shared" si="708"/>
        <v>0</v>
      </c>
      <c r="AM1005" s="397">
        <f t="shared" si="669"/>
        <v>0</v>
      </c>
      <c r="AN1005" s="397">
        <f t="shared" si="708"/>
        <v>0</v>
      </c>
      <c r="AO1005" s="397">
        <f t="shared" si="708"/>
        <v>0</v>
      </c>
      <c r="AP1005" s="397">
        <f t="shared" si="679"/>
        <v>0</v>
      </c>
      <c r="AQ1005" s="397">
        <f t="shared" si="680"/>
        <v>0</v>
      </c>
      <c r="AR1005" s="397">
        <f t="shared" si="680"/>
        <v>0</v>
      </c>
      <c r="AS1005" s="397">
        <f t="shared" si="670"/>
        <v>0</v>
      </c>
      <c r="AT1005" s="397"/>
      <c r="AU1005" s="397"/>
      <c r="AV1005" s="397"/>
      <c r="AW1005" s="397"/>
      <c r="AX1005" s="397"/>
      <c r="AY1005" s="397"/>
      <c r="AZ1005" s="397"/>
      <c r="BA1005" s="397"/>
    </row>
    <row r="1006" spans="1:53" ht="24.75" hidden="1">
      <c r="A1006" s="271"/>
      <c r="B1006" s="78" t="str">
        <f t="shared" si="703"/>
        <v>481550005500551</v>
      </c>
      <c r="C1006" s="425">
        <v>2023</v>
      </c>
      <c r="D1006" s="425">
        <v>20</v>
      </c>
      <c r="E1006" s="425">
        <v>4</v>
      </c>
      <c r="F1006" s="425">
        <v>8</v>
      </c>
      <c r="G1006" s="425">
        <v>15</v>
      </c>
      <c r="H1006" s="425">
        <v>5000</v>
      </c>
      <c r="I1006" s="425">
        <v>5500</v>
      </c>
      <c r="J1006" s="425">
        <v>551</v>
      </c>
      <c r="K1006" s="425"/>
      <c r="L1006" s="425"/>
      <c r="M1006" s="482" t="s">
        <v>151</v>
      </c>
      <c r="N1006" s="483">
        <f>+N1007</f>
        <v>0</v>
      </c>
      <c r="O1006" s="483">
        <f>+O1007</f>
        <v>0</v>
      </c>
      <c r="P1006" s="483">
        <f t="shared" si="695"/>
        <v>0</v>
      </c>
      <c r="Q1006" s="450" t="s">
        <v>45</v>
      </c>
      <c r="R1006" s="499"/>
      <c r="S1006" s="499"/>
      <c r="T1006" s="483">
        <f>T1007</f>
        <v>0</v>
      </c>
      <c r="U1006" s="483">
        <f t="shared" si="708"/>
        <v>0</v>
      </c>
      <c r="V1006" s="483">
        <f t="shared" si="708"/>
        <v>0</v>
      </c>
      <c r="W1006" s="483">
        <f t="shared" si="708"/>
        <v>0</v>
      </c>
      <c r="X1006" s="483">
        <f t="shared" si="708"/>
        <v>0</v>
      </c>
      <c r="Y1006" s="483">
        <f t="shared" si="708"/>
        <v>0</v>
      </c>
      <c r="Z1006" s="483">
        <f t="shared" si="708"/>
        <v>0</v>
      </c>
      <c r="AA1006" s="483">
        <f t="shared" si="708"/>
        <v>0</v>
      </c>
      <c r="AB1006" s="483">
        <f t="shared" si="708"/>
        <v>0</v>
      </c>
      <c r="AC1006" s="483">
        <f t="shared" si="708"/>
        <v>0</v>
      </c>
      <c r="AD1006" s="483">
        <f t="shared" si="708"/>
        <v>0</v>
      </c>
      <c r="AE1006" s="483">
        <f t="shared" si="708"/>
        <v>0</v>
      </c>
      <c r="AF1006" s="483">
        <f t="shared" si="708"/>
        <v>0</v>
      </c>
      <c r="AG1006" s="483">
        <f t="shared" si="667"/>
        <v>0</v>
      </c>
      <c r="AH1006" s="483">
        <f t="shared" si="708"/>
        <v>0</v>
      </c>
      <c r="AI1006" s="483">
        <f t="shared" si="708"/>
        <v>0</v>
      </c>
      <c r="AJ1006" s="483">
        <f t="shared" si="668"/>
        <v>0</v>
      </c>
      <c r="AK1006" s="483">
        <f t="shared" si="708"/>
        <v>0</v>
      </c>
      <c r="AL1006" s="483">
        <f t="shared" si="708"/>
        <v>0</v>
      </c>
      <c r="AM1006" s="483">
        <f t="shared" si="669"/>
        <v>0</v>
      </c>
      <c r="AN1006" s="483">
        <f t="shared" si="708"/>
        <v>0</v>
      </c>
      <c r="AO1006" s="483">
        <f t="shared" si="708"/>
        <v>0</v>
      </c>
      <c r="AP1006" s="483">
        <f t="shared" si="679"/>
        <v>0</v>
      </c>
      <c r="AQ1006" s="483">
        <f t="shared" si="680"/>
        <v>0</v>
      </c>
      <c r="AR1006" s="483">
        <f t="shared" si="680"/>
        <v>0</v>
      </c>
      <c r="AS1006" s="483">
        <f t="shared" si="670"/>
        <v>0</v>
      </c>
      <c r="AT1006" s="483"/>
      <c r="AU1006" s="483"/>
      <c r="AV1006" s="483"/>
      <c r="AW1006" s="483"/>
      <c r="AX1006" s="483"/>
      <c r="AY1006" s="483"/>
      <c r="AZ1006" s="483"/>
      <c r="BA1006" s="483"/>
    </row>
    <row r="1007" spans="1:53" ht="24.75" hidden="1">
      <c r="A1007" s="271"/>
      <c r="B1007" s="78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407">
        <v>1</v>
      </c>
      <c r="L1007" s="407"/>
      <c r="M1007" s="408" t="s">
        <v>636</v>
      </c>
      <c r="N1007" s="409">
        <f>IFERROR(VLOOKUP($B1007,[5]OAX!$B$51:$S$1085,13,0),0)</f>
        <v>0</v>
      </c>
      <c r="O1007" s="409">
        <f>IFERROR(VLOOKUP($B1007,[5]OAX!$B$51:$S$1085,14,0),0)</f>
        <v>0</v>
      </c>
      <c r="P1007" s="409">
        <f t="shared" si="695"/>
        <v>0</v>
      </c>
      <c r="Q1007" s="175" t="s">
        <v>59</v>
      </c>
      <c r="R1007" s="411">
        <f>IFERROR(VLOOKUP($B1007,[5]OAX!$B$51:$S$1085,17,0),0)</f>
        <v>0</v>
      </c>
      <c r="S1007" s="411">
        <f>IFERROR(VLOOKUP($B1007,[5]OAX!$B$51:$S$1085,18,0),0)</f>
        <v>0</v>
      </c>
      <c r="T1007" s="409">
        <v>0</v>
      </c>
      <c r="U1007" s="409">
        <v>0</v>
      </c>
      <c r="V1007" s="409">
        <v>0</v>
      </c>
      <c r="W1007" s="409">
        <v>0</v>
      </c>
      <c r="X1007" s="409">
        <v>0</v>
      </c>
      <c r="Y1007" s="409">
        <v>0</v>
      </c>
      <c r="Z1007" s="409">
        <v>0</v>
      </c>
      <c r="AA1007" s="409">
        <v>0</v>
      </c>
      <c r="AB1007" s="409">
        <f>N1007+T1007-X1007</f>
        <v>0</v>
      </c>
      <c r="AC1007" s="409">
        <f>O1007+U1007-Y1007</f>
        <v>0</v>
      </c>
      <c r="AD1007" s="409">
        <f t="shared" si="676"/>
        <v>0</v>
      </c>
      <c r="AE1007" s="409">
        <v>0</v>
      </c>
      <c r="AF1007" s="409">
        <v>0</v>
      </c>
      <c r="AG1007" s="409">
        <f t="shared" si="667"/>
        <v>0</v>
      </c>
      <c r="AH1007" s="409">
        <v>0</v>
      </c>
      <c r="AI1007" s="409">
        <v>0</v>
      </c>
      <c r="AJ1007" s="409">
        <f t="shared" si="668"/>
        <v>0</v>
      </c>
      <c r="AK1007" s="409">
        <v>0</v>
      </c>
      <c r="AL1007" s="409">
        <v>0</v>
      </c>
      <c r="AM1007" s="409">
        <f t="shared" si="669"/>
        <v>0</v>
      </c>
      <c r="AN1007" s="409">
        <v>0</v>
      </c>
      <c r="AO1007" s="409">
        <v>0</v>
      </c>
      <c r="AP1007" s="409">
        <f t="shared" si="679"/>
        <v>0</v>
      </c>
      <c r="AQ1007" s="409">
        <f t="shared" si="680"/>
        <v>0</v>
      </c>
      <c r="AR1007" s="409">
        <f t="shared" si="680"/>
        <v>0</v>
      </c>
      <c r="AS1007" s="409">
        <f t="shared" si="670"/>
        <v>0</v>
      </c>
      <c r="AT1007" s="409">
        <f t="shared" si="686"/>
        <v>0</v>
      </c>
      <c r="AU1007" s="409">
        <f t="shared" si="686"/>
        <v>0</v>
      </c>
      <c r="AV1007" s="409">
        <v>0</v>
      </c>
      <c r="AW1007" s="409">
        <v>0</v>
      </c>
      <c r="AX1007" s="409">
        <v>0</v>
      </c>
      <c r="AY1007" s="409">
        <v>0</v>
      </c>
      <c r="AZ1007" s="409">
        <f t="shared" si="681"/>
        <v>0</v>
      </c>
      <c r="BA1007" s="409">
        <f t="shared" si="681"/>
        <v>0</v>
      </c>
    </row>
    <row r="1008" spans="1:53" ht="24.75" hidden="1">
      <c r="A1008" s="271"/>
      <c r="B1008" s="78" t="str">
        <f t="shared" si="703"/>
        <v>481550005600</v>
      </c>
      <c r="C1008" s="422">
        <v>2023</v>
      </c>
      <c r="D1008" s="422">
        <v>20</v>
      </c>
      <c r="E1008" s="422">
        <v>4</v>
      </c>
      <c r="F1008" s="422">
        <v>8</v>
      </c>
      <c r="G1008" s="422">
        <v>15</v>
      </c>
      <c r="H1008" s="422">
        <v>5000</v>
      </c>
      <c r="I1008" s="422">
        <v>5600</v>
      </c>
      <c r="J1008" s="422"/>
      <c r="K1008" s="422"/>
      <c r="L1008" s="422"/>
      <c r="M1008" s="396" t="s">
        <v>515</v>
      </c>
      <c r="N1008" s="397">
        <f>+N1009+N1013</f>
        <v>0</v>
      </c>
      <c r="O1008" s="397">
        <f>+O1009+O1013</f>
        <v>0</v>
      </c>
      <c r="P1008" s="397">
        <f t="shared" si="695"/>
        <v>0</v>
      </c>
      <c r="Q1008" s="448" t="s">
        <v>45</v>
      </c>
      <c r="R1008" s="498"/>
      <c r="S1008" s="498"/>
      <c r="T1008" s="397">
        <f>T1009+T1013</f>
        <v>0</v>
      </c>
      <c r="U1008" s="397">
        <f t="shared" ref="U1008:AO1008" si="709">U1009+U1013</f>
        <v>0</v>
      </c>
      <c r="V1008" s="397">
        <f t="shared" si="709"/>
        <v>0</v>
      </c>
      <c r="W1008" s="397">
        <f>W1009+W1013</f>
        <v>0</v>
      </c>
      <c r="X1008" s="397">
        <f t="shared" si="709"/>
        <v>0</v>
      </c>
      <c r="Y1008" s="397">
        <f t="shared" si="709"/>
        <v>0</v>
      </c>
      <c r="Z1008" s="397">
        <f t="shared" si="709"/>
        <v>0</v>
      </c>
      <c r="AA1008" s="397">
        <f>AA1009+AA1013</f>
        <v>0</v>
      </c>
      <c r="AB1008" s="397">
        <f t="shared" si="709"/>
        <v>0</v>
      </c>
      <c r="AC1008" s="397">
        <f t="shared" si="709"/>
        <v>0</v>
      </c>
      <c r="AD1008" s="397">
        <f t="shared" si="709"/>
        <v>0</v>
      </c>
      <c r="AE1008" s="397">
        <f t="shared" si="709"/>
        <v>0</v>
      </c>
      <c r="AF1008" s="397">
        <f t="shared" si="709"/>
        <v>0</v>
      </c>
      <c r="AG1008" s="397">
        <f t="shared" si="667"/>
        <v>0</v>
      </c>
      <c r="AH1008" s="397">
        <f t="shared" si="709"/>
        <v>0</v>
      </c>
      <c r="AI1008" s="397">
        <f t="shared" si="709"/>
        <v>0</v>
      </c>
      <c r="AJ1008" s="397">
        <f t="shared" si="668"/>
        <v>0</v>
      </c>
      <c r="AK1008" s="397">
        <f t="shared" si="709"/>
        <v>0</v>
      </c>
      <c r="AL1008" s="397">
        <f t="shared" si="709"/>
        <v>0</v>
      </c>
      <c r="AM1008" s="397">
        <f t="shared" si="669"/>
        <v>0</v>
      </c>
      <c r="AN1008" s="397">
        <f t="shared" si="709"/>
        <v>0</v>
      </c>
      <c r="AO1008" s="397">
        <f t="shared" si="709"/>
        <v>0</v>
      </c>
      <c r="AP1008" s="397">
        <f t="shared" si="679"/>
        <v>0</v>
      </c>
      <c r="AQ1008" s="397">
        <f t="shared" si="680"/>
        <v>0</v>
      </c>
      <c r="AR1008" s="397">
        <f t="shared" si="680"/>
        <v>0</v>
      </c>
      <c r="AS1008" s="397">
        <f t="shared" si="670"/>
        <v>0</v>
      </c>
      <c r="AT1008" s="397"/>
      <c r="AU1008" s="397"/>
      <c r="AV1008" s="397"/>
      <c r="AW1008" s="397"/>
      <c r="AX1008" s="397"/>
      <c r="AY1008" s="397"/>
      <c r="AZ1008" s="397"/>
      <c r="BA1008" s="397"/>
    </row>
    <row r="1009" spans="1:53" ht="24.75" hidden="1">
      <c r="A1009" s="271"/>
      <c r="B1009" s="78" t="str">
        <f t="shared" si="703"/>
        <v>481550005600565</v>
      </c>
      <c r="C1009" s="425">
        <v>2023</v>
      </c>
      <c r="D1009" s="425">
        <v>20</v>
      </c>
      <c r="E1009" s="425">
        <v>4</v>
      </c>
      <c r="F1009" s="425">
        <v>8</v>
      </c>
      <c r="G1009" s="425">
        <v>15</v>
      </c>
      <c r="H1009" s="425">
        <v>5000</v>
      </c>
      <c r="I1009" s="425">
        <v>5600</v>
      </c>
      <c r="J1009" s="425">
        <v>565</v>
      </c>
      <c r="K1009" s="425"/>
      <c r="L1009" s="425"/>
      <c r="M1009" s="482" t="s">
        <v>215</v>
      </c>
      <c r="N1009" s="483">
        <f>SUM(N1010:N1012)</f>
        <v>0</v>
      </c>
      <c r="O1009" s="483">
        <f>SUM(O1010:O1012)</f>
        <v>0</v>
      </c>
      <c r="P1009" s="483">
        <f t="shared" si="695"/>
        <v>0</v>
      </c>
      <c r="Q1009" s="450" t="s">
        <v>45</v>
      </c>
      <c r="R1009" s="499"/>
      <c r="S1009" s="499"/>
      <c r="T1009" s="483">
        <f>SUM(T1010:T1012)</f>
        <v>0</v>
      </c>
      <c r="U1009" s="483">
        <f t="shared" ref="U1009:AO1009" si="710">SUM(U1010:U1012)</f>
        <v>0</v>
      </c>
      <c r="V1009" s="483">
        <f t="shared" si="710"/>
        <v>0</v>
      </c>
      <c r="W1009" s="483">
        <f t="shared" si="710"/>
        <v>0</v>
      </c>
      <c r="X1009" s="483">
        <f t="shared" si="710"/>
        <v>0</v>
      </c>
      <c r="Y1009" s="483">
        <f t="shared" si="710"/>
        <v>0</v>
      </c>
      <c r="Z1009" s="483">
        <f t="shared" si="710"/>
        <v>0</v>
      </c>
      <c r="AA1009" s="483">
        <f>SUM(AA1010:AA1012)</f>
        <v>0</v>
      </c>
      <c r="AB1009" s="483">
        <f t="shared" si="710"/>
        <v>0</v>
      </c>
      <c r="AC1009" s="483">
        <f t="shared" si="710"/>
        <v>0</v>
      </c>
      <c r="AD1009" s="483">
        <f t="shared" si="710"/>
        <v>0</v>
      </c>
      <c r="AE1009" s="483">
        <f t="shared" si="710"/>
        <v>0</v>
      </c>
      <c r="AF1009" s="483">
        <f t="shared" si="710"/>
        <v>0</v>
      </c>
      <c r="AG1009" s="483">
        <f t="shared" si="667"/>
        <v>0</v>
      </c>
      <c r="AH1009" s="483">
        <f t="shared" si="710"/>
        <v>0</v>
      </c>
      <c r="AI1009" s="483">
        <f t="shared" si="710"/>
        <v>0</v>
      </c>
      <c r="AJ1009" s="483">
        <f t="shared" si="668"/>
        <v>0</v>
      </c>
      <c r="AK1009" s="483">
        <f t="shared" si="710"/>
        <v>0</v>
      </c>
      <c r="AL1009" s="483">
        <f t="shared" si="710"/>
        <v>0</v>
      </c>
      <c r="AM1009" s="483">
        <f t="shared" si="669"/>
        <v>0</v>
      </c>
      <c r="AN1009" s="483">
        <f t="shared" si="710"/>
        <v>0</v>
      </c>
      <c r="AO1009" s="483">
        <f t="shared" si="710"/>
        <v>0</v>
      </c>
      <c r="AP1009" s="483">
        <f t="shared" si="679"/>
        <v>0</v>
      </c>
      <c r="AQ1009" s="483">
        <f t="shared" si="680"/>
        <v>0</v>
      </c>
      <c r="AR1009" s="483">
        <f t="shared" si="680"/>
        <v>0</v>
      </c>
      <c r="AS1009" s="483">
        <f t="shared" si="670"/>
        <v>0</v>
      </c>
      <c r="AT1009" s="483"/>
      <c r="AU1009" s="483"/>
      <c r="AV1009" s="483"/>
      <c r="AW1009" s="483"/>
      <c r="AX1009" s="483"/>
      <c r="AY1009" s="483"/>
      <c r="AZ1009" s="483"/>
      <c r="BA1009" s="483"/>
    </row>
    <row r="1010" spans="1:53" ht="24.75" hidden="1">
      <c r="A1010" s="271"/>
      <c r="B1010" s="78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407">
        <v>1</v>
      </c>
      <c r="L1010" s="407"/>
      <c r="M1010" s="408" t="s">
        <v>692</v>
      </c>
      <c r="N1010" s="409">
        <f>IFERROR(VLOOKUP($B1010,[5]OAX!$B$51:$S$1085,13,0),0)</f>
        <v>0</v>
      </c>
      <c r="O1010" s="409">
        <f>IFERROR(VLOOKUP($B1010,[5]OAX!$B$51:$S$1085,14,0),0)</f>
        <v>0</v>
      </c>
      <c r="P1010" s="409">
        <f t="shared" si="695"/>
        <v>0</v>
      </c>
      <c r="Q1010" s="175" t="s">
        <v>59</v>
      </c>
      <c r="R1010" s="411">
        <f>IFERROR(VLOOKUP($B1010,[5]OAX!$B$51:$S$1085,17,0),0)</f>
        <v>0</v>
      </c>
      <c r="S1010" s="411">
        <f>IFERROR(VLOOKUP($B1010,[5]OAX!$B$51:$S$1085,18,0),0)</f>
        <v>0</v>
      </c>
      <c r="T1010" s="409">
        <v>0</v>
      </c>
      <c r="U1010" s="409">
        <v>0</v>
      </c>
      <c r="V1010" s="409">
        <v>0</v>
      </c>
      <c r="W1010" s="409">
        <v>0</v>
      </c>
      <c r="X1010" s="409">
        <v>0</v>
      </c>
      <c r="Y1010" s="409">
        <v>0</v>
      </c>
      <c r="Z1010" s="409">
        <v>0</v>
      </c>
      <c r="AA1010" s="409">
        <v>0</v>
      </c>
      <c r="AB1010" s="409">
        <f t="shared" ref="AB1010:AC1012" si="711">N1010+T1010-X1010</f>
        <v>0</v>
      </c>
      <c r="AC1010" s="409">
        <f t="shared" si="711"/>
        <v>0</v>
      </c>
      <c r="AD1010" s="409">
        <f t="shared" si="676"/>
        <v>0</v>
      </c>
      <c r="AE1010" s="409">
        <v>0</v>
      </c>
      <c r="AF1010" s="409">
        <v>0</v>
      </c>
      <c r="AG1010" s="409">
        <f t="shared" si="667"/>
        <v>0</v>
      </c>
      <c r="AH1010" s="409">
        <v>0</v>
      </c>
      <c r="AI1010" s="409">
        <v>0</v>
      </c>
      <c r="AJ1010" s="409">
        <f t="shared" si="668"/>
        <v>0</v>
      </c>
      <c r="AK1010" s="409">
        <v>0</v>
      </c>
      <c r="AL1010" s="409">
        <v>0</v>
      </c>
      <c r="AM1010" s="409">
        <f t="shared" si="669"/>
        <v>0</v>
      </c>
      <c r="AN1010" s="409">
        <v>0</v>
      </c>
      <c r="AO1010" s="409">
        <v>0</v>
      </c>
      <c r="AP1010" s="409">
        <f t="shared" si="679"/>
        <v>0</v>
      </c>
      <c r="AQ1010" s="409">
        <f t="shared" si="680"/>
        <v>0</v>
      </c>
      <c r="AR1010" s="409">
        <f t="shared" si="680"/>
        <v>0</v>
      </c>
      <c r="AS1010" s="409">
        <f t="shared" si="670"/>
        <v>0</v>
      </c>
      <c r="AT1010" s="409">
        <f t="shared" si="686"/>
        <v>0</v>
      </c>
      <c r="AU1010" s="409">
        <f t="shared" si="686"/>
        <v>0</v>
      </c>
      <c r="AV1010" s="409">
        <v>0</v>
      </c>
      <c r="AW1010" s="409">
        <v>0</v>
      </c>
      <c r="AX1010" s="409">
        <v>0</v>
      </c>
      <c r="AY1010" s="409">
        <v>0</v>
      </c>
      <c r="AZ1010" s="409">
        <f t="shared" si="681"/>
        <v>0</v>
      </c>
      <c r="BA1010" s="409">
        <f t="shared" si="681"/>
        <v>0</v>
      </c>
    </row>
    <row r="1011" spans="1:53" ht="46.5" hidden="1">
      <c r="A1011" s="271"/>
      <c r="B1011" s="78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407">
        <v>2</v>
      </c>
      <c r="L1011" s="407"/>
      <c r="M1011" s="408" t="s">
        <v>693</v>
      </c>
      <c r="N1011" s="409">
        <f>IFERROR(VLOOKUP($B1011,[5]OAX!$B$51:$S$1085,13,0),0)</f>
        <v>0</v>
      </c>
      <c r="O1011" s="409">
        <f>IFERROR(VLOOKUP($B1011,[5]OAX!$B$51:$S$1085,14,0),0)</f>
        <v>0</v>
      </c>
      <c r="P1011" s="409">
        <f t="shared" si="695"/>
        <v>0</v>
      </c>
      <c r="Q1011" s="175" t="s">
        <v>59</v>
      </c>
      <c r="R1011" s="411">
        <f>IFERROR(VLOOKUP($B1011,[5]OAX!$B$51:$S$1085,17,0),0)</f>
        <v>0</v>
      </c>
      <c r="S1011" s="411">
        <f>IFERROR(VLOOKUP($B1011,[5]OAX!$B$51:$S$1085,18,0),0)</f>
        <v>0</v>
      </c>
      <c r="T1011" s="409">
        <v>0</v>
      </c>
      <c r="U1011" s="409">
        <v>0</v>
      </c>
      <c r="V1011" s="409">
        <v>0</v>
      </c>
      <c r="W1011" s="409">
        <v>0</v>
      </c>
      <c r="X1011" s="409">
        <v>0</v>
      </c>
      <c r="Y1011" s="409">
        <v>0</v>
      </c>
      <c r="Z1011" s="409">
        <v>0</v>
      </c>
      <c r="AA1011" s="409">
        <v>0</v>
      </c>
      <c r="AB1011" s="409">
        <f t="shared" si="711"/>
        <v>0</v>
      </c>
      <c r="AC1011" s="409">
        <f t="shared" si="711"/>
        <v>0</v>
      </c>
      <c r="AD1011" s="409">
        <f t="shared" si="676"/>
        <v>0</v>
      </c>
      <c r="AE1011" s="409">
        <v>0</v>
      </c>
      <c r="AF1011" s="409">
        <v>0</v>
      </c>
      <c r="AG1011" s="409">
        <f t="shared" si="667"/>
        <v>0</v>
      </c>
      <c r="AH1011" s="409">
        <v>0</v>
      </c>
      <c r="AI1011" s="409">
        <v>0</v>
      </c>
      <c r="AJ1011" s="409">
        <f t="shared" si="668"/>
        <v>0</v>
      </c>
      <c r="AK1011" s="409">
        <v>0</v>
      </c>
      <c r="AL1011" s="409">
        <v>0</v>
      </c>
      <c r="AM1011" s="409">
        <f t="shared" si="669"/>
        <v>0</v>
      </c>
      <c r="AN1011" s="409">
        <v>0</v>
      </c>
      <c r="AO1011" s="409">
        <v>0</v>
      </c>
      <c r="AP1011" s="409">
        <f t="shared" si="679"/>
        <v>0</v>
      </c>
      <c r="AQ1011" s="409">
        <f t="shared" si="680"/>
        <v>0</v>
      </c>
      <c r="AR1011" s="409">
        <f t="shared" si="680"/>
        <v>0</v>
      </c>
      <c r="AS1011" s="409">
        <f t="shared" si="670"/>
        <v>0</v>
      </c>
      <c r="AT1011" s="409">
        <f t="shared" si="686"/>
        <v>0</v>
      </c>
      <c r="AU1011" s="409">
        <f t="shared" si="686"/>
        <v>0</v>
      </c>
      <c r="AV1011" s="409">
        <v>0</v>
      </c>
      <c r="AW1011" s="409">
        <v>0</v>
      </c>
      <c r="AX1011" s="409">
        <v>0</v>
      </c>
      <c r="AY1011" s="409">
        <v>0</v>
      </c>
      <c r="AZ1011" s="409">
        <f t="shared" si="681"/>
        <v>0</v>
      </c>
      <c r="BA1011" s="409">
        <f t="shared" si="681"/>
        <v>0</v>
      </c>
    </row>
    <row r="1012" spans="1:53" ht="24.75" hidden="1">
      <c r="A1012" s="271"/>
      <c r="B1012" s="78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407">
        <v>3</v>
      </c>
      <c r="L1012" s="407"/>
      <c r="M1012" s="408" t="s">
        <v>694</v>
      </c>
      <c r="N1012" s="409">
        <f>IFERROR(VLOOKUP($B1012,[5]OAX!$B$51:$S$1085,13,0),0)</f>
        <v>0</v>
      </c>
      <c r="O1012" s="409">
        <f>IFERROR(VLOOKUP($B1012,[5]OAX!$B$51:$S$1085,14,0),0)</f>
        <v>0</v>
      </c>
      <c r="P1012" s="409">
        <f t="shared" si="695"/>
        <v>0</v>
      </c>
      <c r="Q1012" s="175" t="s">
        <v>59</v>
      </c>
      <c r="R1012" s="411">
        <f>IFERROR(VLOOKUP($B1012,[5]OAX!$B$51:$S$1085,17,0),0)</f>
        <v>0</v>
      </c>
      <c r="S1012" s="411">
        <f>IFERROR(VLOOKUP($B1012,[5]OAX!$B$51:$S$1085,18,0),0)</f>
        <v>0</v>
      </c>
      <c r="T1012" s="409">
        <v>0</v>
      </c>
      <c r="U1012" s="409">
        <v>0</v>
      </c>
      <c r="V1012" s="409">
        <v>0</v>
      </c>
      <c r="W1012" s="409">
        <v>0</v>
      </c>
      <c r="X1012" s="409">
        <v>0</v>
      </c>
      <c r="Y1012" s="409">
        <v>0</v>
      </c>
      <c r="Z1012" s="409">
        <v>0</v>
      </c>
      <c r="AA1012" s="409">
        <v>0</v>
      </c>
      <c r="AB1012" s="409">
        <f t="shared" si="711"/>
        <v>0</v>
      </c>
      <c r="AC1012" s="409">
        <f t="shared" si="711"/>
        <v>0</v>
      </c>
      <c r="AD1012" s="409">
        <f t="shared" si="676"/>
        <v>0</v>
      </c>
      <c r="AE1012" s="409">
        <v>0</v>
      </c>
      <c r="AF1012" s="409">
        <v>0</v>
      </c>
      <c r="AG1012" s="409">
        <f t="shared" ref="AG1012:AG1075" si="712">+AF1012+AE1012</f>
        <v>0</v>
      </c>
      <c r="AH1012" s="409">
        <v>0</v>
      </c>
      <c r="AI1012" s="409">
        <v>0</v>
      </c>
      <c r="AJ1012" s="409">
        <f t="shared" ref="AJ1012:AJ1075" si="713">+AI1012+AH1012</f>
        <v>0</v>
      </c>
      <c r="AK1012" s="409">
        <v>0</v>
      </c>
      <c r="AL1012" s="409">
        <v>0</v>
      </c>
      <c r="AM1012" s="409">
        <f t="shared" ref="AM1012:AM1075" si="714">+AL1012+AK1012</f>
        <v>0</v>
      </c>
      <c r="AN1012" s="409">
        <v>0</v>
      </c>
      <c r="AO1012" s="409">
        <v>0</v>
      </c>
      <c r="AP1012" s="409">
        <f t="shared" si="679"/>
        <v>0</v>
      </c>
      <c r="AQ1012" s="409">
        <f t="shared" si="680"/>
        <v>0</v>
      </c>
      <c r="AR1012" s="409">
        <f t="shared" si="680"/>
        <v>0</v>
      </c>
      <c r="AS1012" s="409">
        <f t="shared" ref="AS1012:AS1075" si="715">+AR1012+AQ1012</f>
        <v>0</v>
      </c>
      <c r="AT1012" s="409">
        <f t="shared" si="686"/>
        <v>0</v>
      </c>
      <c r="AU1012" s="409">
        <f t="shared" si="686"/>
        <v>0</v>
      </c>
      <c r="AV1012" s="409">
        <v>0</v>
      </c>
      <c r="AW1012" s="409">
        <v>0</v>
      </c>
      <c r="AX1012" s="409">
        <v>0</v>
      </c>
      <c r="AY1012" s="409">
        <v>0</v>
      </c>
      <c r="AZ1012" s="409">
        <f t="shared" si="681"/>
        <v>0</v>
      </c>
      <c r="BA1012" s="409">
        <f t="shared" si="681"/>
        <v>0</v>
      </c>
    </row>
    <row r="1013" spans="1:53" ht="48" hidden="1">
      <c r="A1013" s="271"/>
      <c r="B1013" s="78" t="str">
        <f t="shared" si="703"/>
        <v>481550005600566</v>
      </c>
      <c r="C1013" s="425">
        <v>2023</v>
      </c>
      <c r="D1013" s="425">
        <v>20</v>
      </c>
      <c r="E1013" s="425">
        <v>4</v>
      </c>
      <c r="F1013" s="425">
        <v>8</v>
      </c>
      <c r="G1013" s="425">
        <v>15</v>
      </c>
      <c r="H1013" s="425">
        <v>5000</v>
      </c>
      <c r="I1013" s="425">
        <v>5600</v>
      </c>
      <c r="J1013" s="425">
        <v>566</v>
      </c>
      <c r="K1013" s="425"/>
      <c r="L1013" s="425"/>
      <c r="M1013" s="482" t="s">
        <v>657</v>
      </c>
      <c r="N1013" s="483">
        <f>SUM(N1014:N1015)</f>
        <v>0</v>
      </c>
      <c r="O1013" s="483">
        <f>SUM(O1014:O1015)</f>
        <v>0</v>
      </c>
      <c r="P1013" s="483">
        <f t="shared" si="695"/>
        <v>0</v>
      </c>
      <c r="Q1013" s="450" t="s">
        <v>45</v>
      </c>
      <c r="R1013" s="499"/>
      <c r="S1013" s="499"/>
      <c r="T1013" s="483">
        <f>SUM(T1014:T1015)</f>
        <v>0</v>
      </c>
      <c r="U1013" s="483">
        <f t="shared" ref="U1013:AO1013" si="716">SUM(U1014:U1015)</f>
        <v>0</v>
      </c>
      <c r="V1013" s="483">
        <f>SUM(V1014:V1015)</f>
        <v>0</v>
      </c>
      <c r="W1013" s="483">
        <f t="shared" si="716"/>
        <v>0</v>
      </c>
      <c r="X1013" s="483">
        <f t="shared" si="716"/>
        <v>0</v>
      </c>
      <c r="Y1013" s="483">
        <f t="shared" si="716"/>
        <v>0</v>
      </c>
      <c r="Z1013" s="483">
        <f t="shared" si="716"/>
        <v>0</v>
      </c>
      <c r="AA1013" s="483">
        <f t="shared" si="716"/>
        <v>0</v>
      </c>
      <c r="AB1013" s="483">
        <f>SUM(AB1014:AB1015)</f>
        <v>0</v>
      </c>
      <c r="AC1013" s="483">
        <f t="shared" si="716"/>
        <v>0</v>
      </c>
      <c r="AD1013" s="483">
        <f t="shared" si="716"/>
        <v>0</v>
      </c>
      <c r="AE1013" s="483">
        <f t="shared" si="716"/>
        <v>0</v>
      </c>
      <c r="AF1013" s="483">
        <f t="shared" si="716"/>
        <v>0</v>
      </c>
      <c r="AG1013" s="483">
        <f t="shared" si="712"/>
        <v>0</v>
      </c>
      <c r="AH1013" s="483">
        <f t="shared" si="716"/>
        <v>0</v>
      </c>
      <c r="AI1013" s="483">
        <f t="shared" si="716"/>
        <v>0</v>
      </c>
      <c r="AJ1013" s="483">
        <f t="shared" si="713"/>
        <v>0</v>
      </c>
      <c r="AK1013" s="483">
        <f t="shared" si="716"/>
        <v>0</v>
      </c>
      <c r="AL1013" s="483">
        <f t="shared" si="716"/>
        <v>0</v>
      </c>
      <c r="AM1013" s="483">
        <f t="shared" si="714"/>
        <v>0</v>
      </c>
      <c r="AN1013" s="483">
        <f t="shared" si="716"/>
        <v>0</v>
      </c>
      <c r="AO1013" s="483">
        <f t="shared" si="716"/>
        <v>0</v>
      </c>
      <c r="AP1013" s="483">
        <f t="shared" si="679"/>
        <v>0</v>
      </c>
      <c r="AQ1013" s="483">
        <f t="shared" si="680"/>
        <v>0</v>
      </c>
      <c r="AR1013" s="483">
        <f t="shared" si="680"/>
        <v>0</v>
      </c>
      <c r="AS1013" s="483">
        <f t="shared" si="715"/>
        <v>0</v>
      </c>
      <c r="AT1013" s="483"/>
      <c r="AU1013" s="483"/>
      <c r="AV1013" s="483"/>
      <c r="AW1013" s="483"/>
      <c r="AX1013" s="483"/>
      <c r="AY1013" s="483"/>
      <c r="AZ1013" s="483"/>
      <c r="BA1013" s="483"/>
    </row>
    <row r="1014" spans="1:53" ht="46.5" hidden="1">
      <c r="A1014" s="271"/>
      <c r="B1014" s="78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407">
        <v>1</v>
      </c>
      <c r="L1014" s="407"/>
      <c r="M1014" s="408" t="s">
        <v>695</v>
      </c>
      <c r="N1014" s="409">
        <f>IFERROR(VLOOKUP($B1014,[5]OAX!$B$51:$S$1085,13,0),0)</f>
        <v>0</v>
      </c>
      <c r="O1014" s="409">
        <f>IFERROR(VLOOKUP($B1014,[5]OAX!$B$51:$S$1085,14,0),0)</f>
        <v>0</v>
      </c>
      <c r="P1014" s="409">
        <f t="shared" si="695"/>
        <v>0</v>
      </c>
      <c r="Q1014" s="175" t="s">
        <v>59</v>
      </c>
      <c r="R1014" s="411">
        <f>IFERROR(VLOOKUP($B1014,[5]OAX!$B$51:$S$1085,17,0),0)</f>
        <v>0</v>
      </c>
      <c r="S1014" s="411">
        <f>IFERROR(VLOOKUP($B1014,[5]OAX!$B$51:$S$1085,18,0),0)</f>
        <v>0</v>
      </c>
      <c r="T1014" s="409">
        <v>0</v>
      </c>
      <c r="U1014" s="409">
        <v>0</v>
      </c>
      <c r="V1014" s="409">
        <v>0</v>
      </c>
      <c r="W1014" s="409">
        <v>0</v>
      </c>
      <c r="X1014" s="409">
        <v>0</v>
      </c>
      <c r="Y1014" s="409">
        <v>0</v>
      </c>
      <c r="Z1014" s="409">
        <v>0</v>
      </c>
      <c r="AA1014" s="409">
        <v>0</v>
      </c>
      <c r="AB1014" s="409">
        <f>N1014+T1014-X1014</f>
        <v>0</v>
      </c>
      <c r="AC1014" s="409">
        <f>O1014+U1014-Y1014</f>
        <v>0</v>
      </c>
      <c r="AD1014" s="409">
        <f t="shared" si="676"/>
        <v>0</v>
      </c>
      <c r="AE1014" s="409">
        <v>0</v>
      </c>
      <c r="AF1014" s="409">
        <v>0</v>
      </c>
      <c r="AG1014" s="409">
        <f t="shared" si="712"/>
        <v>0</v>
      </c>
      <c r="AH1014" s="409">
        <v>0</v>
      </c>
      <c r="AI1014" s="409">
        <v>0</v>
      </c>
      <c r="AJ1014" s="409">
        <f t="shared" si="713"/>
        <v>0</v>
      </c>
      <c r="AK1014" s="409">
        <v>0</v>
      </c>
      <c r="AL1014" s="409">
        <v>0</v>
      </c>
      <c r="AM1014" s="409">
        <f t="shared" si="714"/>
        <v>0</v>
      </c>
      <c r="AN1014" s="409">
        <v>0</v>
      </c>
      <c r="AO1014" s="409">
        <v>0</v>
      </c>
      <c r="AP1014" s="409">
        <f t="shared" si="679"/>
        <v>0</v>
      </c>
      <c r="AQ1014" s="409">
        <f t="shared" si="680"/>
        <v>0</v>
      </c>
      <c r="AR1014" s="409">
        <f t="shared" si="680"/>
        <v>0</v>
      </c>
      <c r="AS1014" s="409">
        <f t="shared" si="715"/>
        <v>0</v>
      </c>
      <c r="AT1014" s="409">
        <f t="shared" si="686"/>
        <v>0</v>
      </c>
      <c r="AU1014" s="409">
        <f t="shared" si="686"/>
        <v>0</v>
      </c>
      <c r="AV1014" s="409">
        <v>0</v>
      </c>
      <c r="AW1014" s="409">
        <v>0</v>
      </c>
      <c r="AX1014" s="409">
        <v>0</v>
      </c>
      <c r="AY1014" s="409">
        <v>0</v>
      </c>
      <c r="AZ1014" s="409">
        <f t="shared" si="681"/>
        <v>0</v>
      </c>
      <c r="BA1014" s="409">
        <f t="shared" si="681"/>
        <v>0</v>
      </c>
    </row>
    <row r="1015" spans="1:53" ht="24.75" hidden="1">
      <c r="A1015" s="271"/>
      <c r="B1015" s="78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407">
        <v>2</v>
      </c>
      <c r="L1015" s="407"/>
      <c r="M1015" s="408" t="s">
        <v>696</v>
      </c>
      <c r="N1015" s="409">
        <f>IFERROR(VLOOKUP($B1015,[5]OAX!$B$51:$S$1085,13,0),0)</f>
        <v>0</v>
      </c>
      <c r="O1015" s="409">
        <f>IFERROR(VLOOKUP($B1015,[5]OAX!$B$51:$S$1085,14,0),0)</f>
        <v>0</v>
      </c>
      <c r="P1015" s="409">
        <f t="shared" si="695"/>
        <v>0</v>
      </c>
      <c r="Q1015" s="175" t="s">
        <v>59</v>
      </c>
      <c r="R1015" s="411">
        <f>IFERROR(VLOOKUP($B1015,[5]OAX!$B$51:$S$1085,17,0),0)</f>
        <v>0</v>
      </c>
      <c r="S1015" s="411">
        <f>IFERROR(VLOOKUP($B1015,[5]OAX!$B$51:$S$1085,18,0),0)</f>
        <v>0</v>
      </c>
      <c r="T1015" s="409">
        <v>0</v>
      </c>
      <c r="U1015" s="409">
        <v>0</v>
      </c>
      <c r="V1015" s="409">
        <v>0</v>
      </c>
      <c r="W1015" s="409">
        <v>0</v>
      </c>
      <c r="X1015" s="409">
        <v>0</v>
      </c>
      <c r="Y1015" s="409">
        <v>0</v>
      </c>
      <c r="Z1015" s="409">
        <v>0</v>
      </c>
      <c r="AA1015" s="409">
        <v>0</v>
      </c>
      <c r="AB1015" s="409">
        <f>N1015+T1015-X1015</f>
        <v>0</v>
      </c>
      <c r="AC1015" s="409">
        <f>O1015+U1015-Y1015</f>
        <v>0</v>
      </c>
      <c r="AD1015" s="409">
        <f t="shared" si="676"/>
        <v>0</v>
      </c>
      <c r="AE1015" s="409">
        <v>0</v>
      </c>
      <c r="AF1015" s="409">
        <v>0</v>
      </c>
      <c r="AG1015" s="409">
        <f t="shared" si="712"/>
        <v>0</v>
      </c>
      <c r="AH1015" s="409">
        <v>0</v>
      </c>
      <c r="AI1015" s="409">
        <v>0</v>
      </c>
      <c r="AJ1015" s="409">
        <f t="shared" si="713"/>
        <v>0</v>
      </c>
      <c r="AK1015" s="409">
        <v>0</v>
      </c>
      <c r="AL1015" s="409">
        <v>0</v>
      </c>
      <c r="AM1015" s="409">
        <f t="shared" si="714"/>
        <v>0</v>
      </c>
      <c r="AN1015" s="409">
        <v>0</v>
      </c>
      <c r="AO1015" s="409">
        <v>0</v>
      </c>
      <c r="AP1015" s="409">
        <f t="shared" si="679"/>
        <v>0</v>
      </c>
      <c r="AQ1015" s="409">
        <f t="shared" si="680"/>
        <v>0</v>
      </c>
      <c r="AR1015" s="409">
        <f t="shared" si="680"/>
        <v>0</v>
      </c>
      <c r="AS1015" s="409">
        <f t="shared" si="715"/>
        <v>0</v>
      </c>
      <c r="AT1015" s="409">
        <f t="shared" si="686"/>
        <v>0</v>
      </c>
      <c r="AU1015" s="409">
        <f t="shared" si="686"/>
        <v>0</v>
      </c>
      <c r="AV1015" s="409">
        <v>0</v>
      </c>
      <c r="AW1015" s="409">
        <v>0</v>
      </c>
      <c r="AX1015" s="409">
        <v>0</v>
      </c>
      <c r="AY1015" s="409">
        <v>0</v>
      </c>
      <c r="AZ1015" s="409">
        <f t="shared" si="681"/>
        <v>0</v>
      </c>
      <c r="BA1015" s="409">
        <f t="shared" si="681"/>
        <v>0</v>
      </c>
    </row>
    <row r="1016" spans="1:53" ht="48" hidden="1">
      <c r="A1016" s="271"/>
      <c r="B1016" s="78" t="str">
        <f t="shared" si="703"/>
        <v>4816</v>
      </c>
      <c r="C1016" s="431">
        <v>2023</v>
      </c>
      <c r="D1016" s="431">
        <v>20</v>
      </c>
      <c r="E1016" s="431">
        <v>4</v>
      </c>
      <c r="F1016" s="431">
        <v>8</v>
      </c>
      <c r="G1016" s="431">
        <v>16</v>
      </c>
      <c r="H1016" s="431"/>
      <c r="I1016" s="431"/>
      <c r="J1016" s="431"/>
      <c r="K1016" s="431"/>
      <c r="L1016" s="431"/>
      <c r="M1016" s="470" t="s">
        <v>697</v>
      </c>
      <c r="N1016" s="471">
        <f>+N1017+N1030</f>
        <v>0</v>
      </c>
      <c r="O1016" s="471">
        <f>+O1017+O1030</f>
        <v>0</v>
      </c>
      <c r="P1016" s="471">
        <f t="shared" si="695"/>
        <v>0</v>
      </c>
      <c r="Q1016" s="419"/>
      <c r="R1016" s="431"/>
      <c r="S1016" s="431"/>
      <c r="T1016" s="471">
        <f>+T1017+T1030</f>
        <v>0</v>
      </c>
      <c r="U1016" s="471">
        <f t="shared" ref="U1016:AO1016" si="717">+U1017+U1030</f>
        <v>0</v>
      </c>
      <c r="V1016" s="471">
        <f t="shared" si="717"/>
        <v>0</v>
      </c>
      <c r="W1016" s="471">
        <f t="shared" si="717"/>
        <v>0</v>
      </c>
      <c r="X1016" s="471">
        <f t="shared" si="717"/>
        <v>0</v>
      </c>
      <c r="Y1016" s="471">
        <f t="shared" si="717"/>
        <v>0</v>
      </c>
      <c r="Z1016" s="471">
        <f t="shared" si="717"/>
        <v>0</v>
      </c>
      <c r="AA1016" s="471">
        <f t="shared" si="717"/>
        <v>0</v>
      </c>
      <c r="AB1016" s="471">
        <f t="shared" si="717"/>
        <v>0</v>
      </c>
      <c r="AC1016" s="471">
        <f t="shared" si="717"/>
        <v>0</v>
      </c>
      <c r="AD1016" s="471">
        <f t="shared" si="717"/>
        <v>0</v>
      </c>
      <c r="AE1016" s="471">
        <f t="shared" si="717"/>
        <v>0</v>
      </c>
      <c r="AF1016" s="471">
        <f t="shared" si="717"/>
        <v>0</v>
      </c>
      <c r="AG1016" s="471">
        <f t="shared" si="712"/>
        <v>0</v>
      </c>
      <c r="AH1016" s="471">
        <f t="shared" si="717"/>
        <v>0</v>
      </c>
      <c r="AI1016" s="471">
        <f t="shared" si="717"/>
        <v>0</v>
      </c>
      <c r="AJ1016" s="471">
        <f t="shared" si="713"/>
        <v>0</v>
      </c>
      <c r="AK1016" s="471">
        <f t="shared" si="717"/>
        <v>0</v>
      </c>
      <c r="AL1016" s="471">
        <f t="shared" si="717"/>
        <v>0</v>
      </c>
      <c r="AM1016" s="471">
        <f t="shared" si="714"/>
        <v>0</v>
      </c>
      <c r="AN1016" s="471">
        <f t="shared" si="717"/>
        <v>0</v>
      </c>
      <c r="AO1016" s="471">
        <f t="shared" si="717"/>
        <v>0</v>
      </c>
      <c r="AP1016" s="471">
        <f t="shared" si="679"/>
        <v>0</v>
      </c>
      <c r="AQ1016" s="471">
        <f t="shared" si="680"/>
        <v>0</v>
      </c>
      <c r="AR1016" s="471">
        <f t="shared" si="680"/>
        <v>0</v>
      </c>
      <c r="AS1016" s="471">
        <f t="shared" si="715"/>
        <v>0</v>
      </c>
      <c r="AT1016" s="471"/>
      <c r="AU1016" s="471"/>
      <c r="AV1016" s="471"/>
      <c r="AW1016" s="471"/>
      <c r="AX1016" s="471"/>
      <c r="AY1016" s="471"/>
      <c r="AZ1016" s="471"/>
      <c r="BA1016" s="471"/>
    </row>
    <row r="1017" spans="1:53" ht="24.75" hidden="1">
      <c r="A1017" s="271"/>
      <c r="B1017" s="78" t="str">
        <f t="shared" si="703"/>
        <v>48163000</v>
      </c>
      <c r="C1017" s="421">
        <v>2023</v>
      </c>
      <c r="D1017" s="421">
        <v>20</v>
      </c>
      <c r="E1017" s="421">
        <v>4</v>
      </c>
      <c r="F1017" s="421">
        <v>8</v>
      </c>
      <c r="G1017" s="421">
        <v>16</v>
      </c>
      <c r="H1017" s="421">
        <v>3000</v>
      </c>
      <c r="I1017" s="421"/>
      <c r="J1017" s="421"/>
      <c r="K1017" s="421"/>
      <c r="L1017" s="421"/>
      <c r="M1017" s="390" t="s">
        <v>71</v>
      </c>
      <c r="N1017" s="391">
        <f>+N1018+N1023+N1027</f>
        <v>0</v>
      </c>
      <c r="O1017" s="391">
        <f>+O1018+O1023+O1027</f>
        <v>0</v>
      </c>
      <c r="P1017" s="391">
        <f t="shared" si="695"/>
        <v>0</v>
      </c>
      <c r="Q1017" s="446"/>
      <c r="R1017" s="457"/>
      <c r="S1017" s="457"/>
      <c r="T1017" s="391">
        <f>+T1018+T1023+T1027</f>
        <v>0</v>
      </c>
      <c r="U1017" s="391">
        <f>+U1018+U1023+U1027</f>
        <v>0</v>
      </c>
      <c r="V1017" s="391">
        <f t="shared" ref="V1017:AO1017" si="718">+V1018+V1023+V1027</f>
        <v>0</v>
      </c>
      <c r="W1017" s="391">
        <f t="shared" si="718"/>
        <v>0</v>
      </c>
      <c r="X1017" s="391">
        <f t="shared" si="718"/>
        <v>0</v>
      </c>
      <c r="Y1017" s="391">
        <f t="shared" si="718"/>
        <v>0</v>
      </c>
      <c r="Z1017" s="391">
        <f t="shared" si="718"/>
        <v>0</v>
      </c>
      <c r="AA1017" s="391">
        <f t="shared" si="718"/>
        <v>0</v>
      </c>
      <c r="AB1017" s="391">
        <f t="shared" si="718"/>
        <v>0</v>
      </c>
      <c r="AC1017" s="391">
        <f t="shared" si="718"/>
        <v>0</v>
      </c>
      <c r="AD1017" s="391">
        <f t="shared" si="718"/>
        <v>0</v>
      </c>
      <c r="AE1017" s="391">
        <f t="shared" si="718"/>
        <v>0</v>
      </c>
      <c r="AF1017" s="391">
        <f t="shared" si="718"/>
        <v>0</v>
      </c>
      <c r="AG1017" s="391">
        <f t="shared" si="712"/>
        <v>0</v>
      </c>
      <c r="AH1017" s="391">
        <f t="shared" si="718"/>
        <v>0</v>
      </c>
      <c r="AI1017" s="391">
        <f t="shared" si="718"/>
        <v>0</v>
      </c>
      <c r="AJ1017" s="391">
        <f t="shared" si="713"/>
        <v>0</v>
      </c>
      <c r="AK1017" s="391">
        <f t="shared" si="718"/>
        <v>0</v>
      </c>
      <c r="AL1017" s="391">
        <f t="shared" si="718"/>
        <v>0</v>
      </c>
      <c r="AM1017" s="391">
        <f t="shared" si="714"/>
        <v>0</v>
      </c>
      <c r="AN1017" s="391">
        <f t="shared" si="718"/>
        <v>0</v>
      </c>
      <c r="AO1017" s="391">
        <f t="shared" si="718"/>
        <v>0</v>
      </c>
      <c r="AP1017" s="391">
        <f t="shared" si="679"/>
        <v>0</v>
      </c>
      <c r="AQ1017" s="391">
        <f t="shared" si="680"/>
        <v>0</v>
      </c>
      <c r="AR1017" s="391">
        <f t="shared" si="680"/>
        <v>0</v>
      </c>
      <c r="AS1017" s="391">
        <f t="shared" si="715"/>
        <v>0</v>
      </c>
      <c r="AT1017" s="391"/>
      <c r="AU1017" s="391"/>
      <c r="AV1017" s="391"/>
      <c r="AW1017" s="391"/>
      <c r="AX1017" s="391"/>
      <c r="AY1017" s="391"/>
      <c r="AZ1017" s="391"/>
      <c r="BA1017" s="391"/>
    </row>
    <row r="1018" spans="1:53" ht="24.75" hidden="1">
      <c r="A1018" s="271"/>
      <c r="B1018" s="78" t="str">
        <f t="shared" si="703"/>
        <v>481630003100</v>
      </c>
      <c r="C1018" s="422">
        <v>2023</v>
      </c>
      <c r="D1018" s="422">
        <v>20</v>
      </c>
      <c r="E1018" s="422">
        <v>4</v>
      </c>
      <c r="F1018" s="422">
        <v>8</v>
      </c>
      <c r="G1018" s="422">
        <v>16</v>
      </c>
      <c r="H1018" s="422">
        <v>3000</v>
      </c>
      <c r="I1018" s="422">
        <v>3100</v>
      </c>
      <c r="J1018" s="422"/>
      <c r="K1018" s="422" t="s">
        <v>45</v>
      </c>
      <c r="L1018" s="422"/>
      <c r="M1018" s="396" t="s">
        <v>166</v>
      </c>
      <c r="N1018" s="397">
        <f>+N1019+N1021</f>
        <v>0</v>
      </c>
      <c r="O1018" s="397">
        <f>+O1019+O1021</f>
        <v>0</v>
      </c>
      <c r="P1018" s="397">
        <f t="shared" si="695"/>
        <v>0</v>
      </c>
      <c r="Q1018" s="448" t="s">
        <v>45</v>
      </c>
      <c r="R1018" s="498"/>
      <c r="S1018" s="498"/>
      <c r="T1018" s="397">
        <f>T1019+T1021</f>
        <v>0</v>
      </c>
      <c r="U1018" s="397">
        <f t="shared" ref="U1018:AO1018" si="719">U1019+U1021</f>
        <v>0</v>
      </c>
      <c r="V1018" s="397">
        <f t="shared" si="719"/>
        <v>0</v>
      </c>
      <c r="W1018" s="397">
        <f t="shared" si="719"/>
        <v>0</v>
      </c>
      <c r="X1018" s="397">
        <f t="shared" si="719"/>
        <v>0</v>
      </c>
      <c r="Y1018" s="397">
        <f t="shared" si="719"/>
        <v>0</v>
      </c>
      <c r="Z1018" s="397">
        <f t="shared" si="719"/>
        <v>0</v>
      </c>
      <c r="AA1018" s="397">
        <f t="shared" si="719"/>
        <v>0</v>
      </c>
      <c r="AB1018" s="397">
        <f t="shared" si="719"/>
        <v>0</v>
      </c>
      <c r="AC1018" s="397">
        <f t="shared" si="719"/>
        <v>0</v>
      </c>
      <c r="AD1018" s="397">
        <f t="shared" si="719"/>
        <v>0</v>
      </c>
      <c r="AE1018" s="397">
        <f t="shared" si="719"/>
        <v>0</v>
      </c>
      <c r="AF1018" s="397">
        <f t="shared" si="719"/>
        <v>0</v>
      </c>
      <c r="AG1018" s="397">
        <f t="shared" si="712"/>
        <v>0</v>
      </c>
      <c r="AH1018" s="397">
        <f t="shared" si="719"/>
        <v>0</v>
      </c>
      <c r="AI1018" s="397">
        <f t="shared" si="719"/>
        <v>0</v>
      </c>
      <c r="AJ1018" s="397">
        <f t="shared" si="713"/>
        <v>0</v>
      </c>
      <c r="AK1018" s="397">
        <f t="shared" si="719"/>
        <v>0</v>
      </c>
      <c r="AL1018" s="397">
        <f t="shared" si="719"/>
        <v>0</v>
      </c>
      <c r="AM1018" s="397">
        <f t="shared" si="714"/>
        <v>0</v>
      </c>
      <c r="AN1018" s="397">
        <f t="shared" si="719"/>
        <v>0</v>
      </c>
      <c r="AO1018" s="397">
        <f t="shared" si="719"/>
        <v>0</v>
      </c>
      <c r="AP1018" s="397">
        <f t="shared" si="679"/>
        <v>0</v>
      </c>
      <c r="AQ1018" s="397">
        <f t="shared" si="680"/>
        <v>0</v>
      </c>
      <c r="AR1018" s="397">
        <f t="shared" si="680"/>
        <v>0</v>
      </c>
      <c r="AS1018" s="397">
        <f t="shared" si="715"/>
        <v>0</v>
      </c>
      <c r="AT1018" s="397"/>
      <c r="AU1018" s="397"/>
      <c r="AV1018" s="397"/>
      <c r="AW1018" s="397"/>
      <c r="AX1018" s="397"/>
      <c r="AY1018" s="397"/>
      <c r="AZ1018" s="397"/>
      <c r="BA1018" s="397"/>
    </row>
    <row r="1019" spans="1:53" ht="48" hidden="1">
      <c r="A1019" s="271"/>
      <c r="B1019" s="78" t="str">
        <f t="shared" si="703"/>
        <v>481630003100317</v>
      </c>
      <c r="C1019" s="425">
        <v>2023</v>
      </c>
      <c r="D1019" s="425">
        <v>20</v>
      </c>
      <c r="E1019" s="425">
        <v>4</v>
      </c>
      <c r="F1019" s="425">
        <v>8</v>
      </c>
      <c r="G1019" s="425">
        <v>16</v>
      </c>
      <c r="H1019" s="425">
        <v>3000</v>
      </c>
      <c r="I1019" s="425">
        <v>3100</v>
      </c>
      <c r="J1019" s="425">
        <v>317</v>
      </c>
      <c r="K1019" s="425"/>
      <c r="L1019" s="425"/>
      <c r="M1019" s="402" t="s">
        <v>332</v>
      </c>
      <c r="N1019" s="403">
        <f>+N1020</f>
        <v>0</v>
      </c>
      <c r="O1019" s="403">
        <f>+O1020</f>
        <v>0</v>
      </c>
      <c r="P1019" s="403">
        <f t="shared" si="695"/>
        <v>0</v>
      </c>
      <c r="Q1019" s="450" t="s">
        <v>45</v>
      </c>
      <c r="R1019" s="499"/>
      <c r="S1019" s="499"/>
      <c r="T1019" s="403">
        <f>+T1020</f>
        <v>0</v>
      </c>
      <c r="U1019" s="403">
        <f>+U1020</f>
        <v>0</v>
      </c>
      <c r="V1019" s="403">
        <f t="shared" ref="V1019:AC1019" si="720">+V1020</f>
        <v>0</v>
      </c>
      <c r="W1019" s="403">
        <f t="shared" si="720"/>
        <v>0</v>
      </c>
      <c r="X1019" s="403">
        <f>+X1020</f>
        <v>0</v>
      </c>
      <c r="Y1019" s="403">
        <f t="shared" si="720"/>
        <v>0</v>
      </c>
      <c r="Z1019" s="403">
        <f t="shared" si="720"/>
        <v>0</v>
      </c>
      <c r="AA1019" s="403">
        <f t="shared" si="720"/>
        <v>0</v>
      </c>
      <c r="AB1019" s="403">
        <f t="shared" si="720"/>
        <v>0</v>
      </c>
      <c r="AC1019" s="403">
        <f t="shared" si="720"/>
        <v>0</v>
      </c>
      <c r="AD1019" s="403">
        <f t="shared" ref="AD1019:AD1077" si="721">+AC1019+AB1019</f>
        <v>0</v>
      </c>
      <c r="AE1019" s="403">
        <f>+AE1020</f>
        <v>0</v>
      </c>
      <c r="AF1019" s="403">
        <f>+AF1020</f>
        <v>0</v>
      </c>
      <c r="AG1019" s="403">
        <f t="shared" si="712"/>
        <v>0</v>
      </c>
      <c r="AH1019" s="403">
        <f>+AH1020</f>
        <v>0</v>
      </c>
      <c r="AI1019" s="403">
        <f>+AI1020</f>
        <v>0</v>
      </c>
      <c r="AJ1019" s="403">
        <f t="shared" si="713"/>
        <v>0</v>
      </c>
      <c r="AK1019" s="403">
        <f>+AK1020</f>
        <v>0</v>
      </c>
      <c r="AL1019" s="403">
        <f>+AL1020</f>
        <v>0</v>
      </c>
      <c r="AM1019" s="403">
        <f t="shared" si="714"/>
        <v>0</v>
      </c>
      <c r="AN1019" s="403">
        <f>+AN1020</f>
        <v>0</v>
      </c>
      <c r="AO1019" s="403">
        <f>+AO1020</f>
        <v>0</v>
      </c>
      <c r="AP1019" s="403">
        <f t="shared" si="679"/>
        <v>0</v>
      </c>
      <c r="AQ1019" s="403">
        <f t="shared" si="680"/>
        <v>0</v>
      </c>
      <c r="AR1019" s="403">
        <f t="shared" si="680"/>
        <v>0</v>
      </c>
      <c r="AS1019" s="403">
        <f t="shared" si="715"/>
        <v>0</v>
      </c>
      <c r="AT1019" s="403"/>
      <c r="AU1019" s="403"/>
      <c r="AV1019" s="403"/>
      <c r="AW1019" s="403"/>
      <c r="AX1019" s="403"/>
      <c r="AY1019" s="403"/>
      <c r="AZ1019" s="403"/>
      <c r="BA1019" s="403"/>
    </row>
    <row r="1020" spans="1:53" ht="24.75" hidden="1">
      <c r="A1020" s="271"/>
      <c r="B1020" s="78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407">
        <v>1</v>
      </c>
      <c r="L1020" s="407"/>
      <c r="M1020" s="408" t="s">
        <v>168</v>
      </c>
      <c r="N1020" s="409">
        <f>IFERROR(VLOOKUP($B1020,[5]OAX!$B$51:$S$1085,13,0),0)</f>
        <v>0</v>
      </c>
      <c r="O1020" s="409">
        <f>IFERROR(VLOOKUP($B1020,[5]OAX!$B$51:$S$1085,14,0),0)</f>
        <v>0</v>
      </c>
      <c r="P1020" s="409">
        <f t="shared" si="695"/>
        <v>0</v>
      </c>
      <c r="Q1020" s="175" t="s">
        <v>80</v>
      </c>
      <c r="R1020" s="411">
        <f>IFERROR(VLOOKUP($B1020,[5]OAX!$B$51:$S$1085,17,0),0)</f>
        <v>0</v>
      </c>
      <c r="S1020" s="411">
        <f>IFERROR(VLOOKUP($B1020,[5]OAX!$B$51:$S$1085,18,0),0)</f>
        <v>0</v>
      </c>
      <c r="T1020" s="409">
        <v>0</v>
      </c>
      <c r="U1020" s="409">
        <v>0</v>
      </c>
      <c r="V1020" s="409">
        <v>0</v>
      </c>
      <c r="W1020" s="409">
        <v>0</v>
      </c>
      <c r="X1020" s="409">
        <v>0</v>
      </c>
      <c r="Y1020" s="409">
        <v>0</v>
      </c>
      <c r="Z1020" s="409">
        <v>0</v>
      </c>
      <c r="AA1020" s="409">
        <v>0</v>
      </c>
      <c r="AB1020" s="409">
        <f>N1020+T1020-X1020</f>
        <v>0</v>
      </c>
      <c r="AC1020" s="409">
        <f>O1020+U1020-Y1020</f>
        <v>0</v>
      </c>
      <c r="AD1020" s="409">
        <f t="shared" si="721"/>
        <v>0</v>
      </c>
      <c r="AE1020" s="409">
        <v>0</v>
      </c>
      <c r="AF1020" s="409">
        <v>0</v>
      </c>
      <c r="AG1020" s="409">
        <f t="shared" si="712"/>
        <v>0</v>
      </c>
      <c r="AH1020" s="409">
        <v>0</v>
      </c>
      <c r="AI1020" s="409">
        <v>0</v>
      </c>
      <c r="AJ1020" s="409">
        <f t="shared" si="713"/>
        <v>0</v>
      </c>
      <c r="AK1020" s="409">
        <v>0</v>
      </c>
      <c r="AL1020" s="409">
        <v>0</v>
      </c>
      <c r="AM1020" s="409">
        <f t="shared" si="714"/>
        <v>0</v>
      </c>
      <c r="AN1020" s="409">
        <v>0</v>
      </c>
      <c r="AO1020" s="409">
        <v>0</v>
      </c>
      <c r="AP1020" s="409">
        <f t="shared" si="679"/>
        <v>0</v>
      </c>
      <c r="AQ1020" s="409">
        <f t="shared" si="680"/>
        <v>0</v>
      </c>
      <c r="AR1020" s="409">
        <f t="shared" si="680"/>
        <v>0</v>
      </c>
      <c r="AS1020" s="409">
        <f t="shared" si="715"/>
        <v>0</v>
      </c>
      <c r="AT1020" s="409">
        <f t="shared" si="686"/>
        <v>0</v>
      </c>
      <c r="AU1020" s="409">
        <f t="shared" si="686"/>
        <v>0</v>
      </c>
      <c r="AV1020" s="409">
        <v>0</v>
      </c>
      <c r="AW1020" s="409">
        <v>0</v>
      </c>
      <c r="AX1020" s="409">
        <v>0</v>
      </c>
      <c r="AY1020" s="409">
        <v>0</v>
      </c>
      <c r="AZ1020" s="409">
        <f t="shared" si="681"/>
        <v>0</v>
      </c>
      <c r="BA1020" s="409">
        <f t="shared" si="681"/>
        <v>0</v>
      </c>
    </row>
    <row r="1021" spans="1:53" ht="24.75" hidden="1">
      <c r="A1021" s="271"/>
      <c r="B1021" s="78" t="str">
        <f t="shared" si="703"/>
        <v>481630003100319</v>
      </c>
      <c r="C1021" s="425">
        <v>2023</v>
      </c>
      <c r="D1021" s="425">
        <v>20</v>
      </c>
      <c r="E1021" s="425">
        <v>4</v>
      </c>
      <c r="F1021" s="425">
        <v>8</v>
      </c>
      <c r="G1021" s="425">
        <v>16</v>
      </c>
      <c r="H1021" s="425">
        <v>3000</v>
      </c>
      <c r="I1021" s="425">
        <v>3100</v>
      </c>
      <c r="J1021" s="425">
        <v>319</v>
      </c>
      <c r="K1021" s="425"/>
      <c r="L1021" s="425"/>
      <c r="M1021" s="482" t="s">
        <v>525</v>
      </c>
      <c r="N1021" s="483">
        <f>+N1022</f>
        <v>0</v>
      </c>
      <c r="O1021" s="483">
        <f>+O1022</f>
        <v>0</v>
      </c>
      <c r="P1021" s="483">
        <f t="shared" si="695"/>
        <v>0</v>
      </c>
      <c r="Q1021" s="450" t="s">
        <v>45</v>
      </c>
      <c r="R1021" s="499"/>
      <c r="S1021" s="499"/>
      <c r="T1021" s="483">
        <f>+T1022</f>
        <v>0</v>
      </c>
      <c r="U1021" s="483">
        <f t="shared" ref="U1021:AC1021" si="722">+U1022</f>
        <v>0</v>
      </c>
      <c r="V1021" s="483">
        <f t="shared" si="722"/>
        <v>0</v>
      </c>
      <c r="W1021" s="483">
        <f t="shared" si="722"/>
        <v>0</v>
      </c>
      <c r="X1021" s="483">
        <f>+X1022</f>
        <v>0</v>
      </c>
      <c r="Y1021" s="483">
        <f t="shared" si="722"/>
        <v>0</v>
      </c>
      <c r="Z1021" s="483">
        <f t="shared" si="722"/>
        <v>0</v>
      </c>
      <c r="AA1021" s="483">
        <f t="shared" si="722"/>
        <v>0</v>
      </c>
      <c r="AB1021" s="483">
        <f t="shared" si="722"/>
        <v>0</v>
      </c>
      <c r="AC1021" s="483">
        <f t="shared" si="722"/>
        <v>0</v>
      </c>
      <c r="AD1021" s="483">
        <f t="shared" si="721"/>
        <v>0</v>
      </c>
      <c r="AE1021" s="483">
        <f>+AE1022</f>
        <v>0</v>
      </c>
      <c r="AF1021" s="483">
        <f>+AF1022</f>
        <v>0</v>
      </c>
      <c r="AG1021" s="483">
        <f t="shared" si="712"/>
        <v>0</v>
      </c>
      <c r="AH1021" s="483">
        <f>+AH1022</f>
        <v>0</v>
      </c>
      <c r="AI1021" s="483">
        <f>+AI1022</f>
        <v>0</v>
      </c>
      <c r="AJ1021" s="483">
        <f t="shared" si="713"/>
        <v>0</v>
      </c>
      <c r="AK1021" s="483">
        <f>+AK1022</f>
        <v>0</v>
      </c>
      <c r="AL1021" s="483">
        <f>+AL1022</f>
        <v>0</v>
      </c>
      <c r="AM1021" s="483">
        <f t="shared" si="714"/>
        <v>0</v>
      </c>
      <c r="AN1021" s="483">
        <f>+AN1022</f>
        <v>0</v>
      </c>
      <c r="AO1021" s="483">
        <f>+AO1022</f>
        <v>0</v>
      </c>
      <c r="AP1021" s="483">
        <f t="shared" si="679"/>
        <v>0</v>
      </c>
      <c r="AQ1021" s="483">
        <f t="shared" si="680"/>
        <v>0</v>
      </c>
      <c r="AR1021" s="483">
        <f t="shared" si="680"/>
        <v>0</v>
      </c>
      <c r="AS1021" s="483">
        <f t="shared" si="715"/>
        <v>0</v>
      </c>
      <c r="AT1021" s="483"/>
      <c r="AU1021" s="483"/>
      <c r="AV1021" s="483"/>
      <c r="AW1021" s="483"/>
      <c r="AX1021" s="483"/>
      <c r="AY1021" s="483"/>
      <c r="AZ1021" s="483"/>
      <c r="BA1021" s="483"/>
    </row>
    <row r="1022" spans="1:53" ht="24.75" hidden="1">
      <c r="A1022" s="271"/>
      <c r="B1022" s="78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407">
        <v>1</v>
      </c>
      <c r="L1022" s="407"/>
      <c r="M1022" s="408" t="s">
        <v>170</v>
      </c>
      <c r="N1022" s="409">
        <f>IFERROR(VLOOKUP($B1022,[5]OAX!$B$51:$S$1085,13,0),0)</f>
        <v>0</v>
      </c>
      <c r="O1022" s="409">
        <f>IFERROR(VLOOKUP($B1022,[5]OAX!$B$51:$S$1085,14,0),0)</f>
        <v>0</v>
      </c>
      <c r="P1022" s="409">
        <f t="shared" si="695"/>
        <v>0</v>
      </c>
      <c r="Q1022" s="175" t="s">
        <v>80</v>
      </c>
      <c r="R1022" s="411">
        <f>IFERROR(VLOOKUP($B1022,[5]OAX!$B$51:$S$1085,17,0),0)</f>
        <v>0</v>
      </c>
      <c r="S1022" s="411">
        <f>IFERROR(VLOOKUP($B1022,[5]OAX!$B$51:$S$1085,18,0),0)</f>
        <v>0</v>
      </c>
      <c r="T1022" s="409">
        <v>0</v>
      </c>
      <c r="U1022" s="409">
        <v>0</v>
      </c>
      <c r="V1022" s="409">
        <v>0</v>
      </c>
      <c r="W1022" s="409">
        <v>0</v>
      </c>
      <c r="X1022" s="409">
        <v>0</v>
      </c>
      <c r="Y1022" s="409">
        <v>0</v>
      </c>
      <c r="Z1022" s="409">
        <v>0</v>
      </c>
      <c r="AA1022" s="409">
        <v>0</v>
      </c>
      <c r="AB1022" s="409">
        <f>N1022+T1022-X1022</f>
        <v>0</v>
      </c>
      <c r="AC1022" s="409">
        <f>O1022+U1022-Y1022</f>
        <v>0</v>
      </c>
      <c r="AD1022" s="409">
        <f t="shared" si="721"/>
        <v>0</v>
      </c>
      <c r="AE1022" s="409">
        <v>0</v>
      </c>
      <c r="AF1022" s="409">
        <v>0</v>
      </c>
      <c r="AG1022" s="409">
        <f t="shared" si="712"/>
        <v>0</v>
      </c>
      <c r="AH1022" s="409">
        <v>0</v>
      </c>
      <c r="AI1022" s="409">
        <v>0</v>
      </c>
      <c r="AJ1022" s="409">
        <f t="shared" si="713"/>
        <v>0</v>
      </c>
      <c r="AK1022" s="409">
        <v>0</v>
      </c>
      <c r="AL1022" s="409">
        <v>0</v>
      </c>
      <c r="AM1022" s="409">
        <f t="shared" si="714"/>
        <v>0</v>
      </c>
      <c r="AN1022" s="409">
        <v>0</v>
      </c>
      <c r="AO1022" s="409">
        <v>0</v>
      </c>
      <c r="AP1022" s="409">
        <f t="shared" si="679"/>
        <v>0</v>
      </c>
      <c r="AQ1022" s="409">
        <f t="shared" si="680"/>
        <v>0</v>
      </c>
      <c r="AR1022" s="409">
        <f t="shared" si="680"/>
        <v>0</v>
      </c>
      <c r="AS1022" s="409">
        <f t="shared" si="715"/>
        <v>0</v>
      </c>
      <c r="AT1022" s="409">
        <f t="shared" si="686"/>
        <v>0</v>
      </c>
      <c r="AU1022" s="409">
        <f t="shared" si="686"/>
        <v>0</v>
      </c>
      <c r="AV1022" s="409">
        <v>0</v>
      </c>
      <c r="AW1022" s="409">
        <v>0</v>
      </c>
      <c r="AX1022" s="409">
        <v>0</v>
      </c>
      <c r="AY1022" s="409">
        <v>0</v>
      </c>
      <c r="AZ1022" s="409">
        <f t="shared" ref="AZ1022:BA1085" si="723">AT1022-AV1022-AX1022</f>
        <v>0</v>
      </c>
      <c r="BA1022" s="409">
        <f t="shared" si="723"/>
        <v>0</v>
      </c>
    </row>
    <row r="1023" spans="1:53" ht="48" hidden="1">
      <c r="A1023" s="271"/>
      <c r="B1023" s="78" t="str">
        <f t="shared" si="703"/>
        <v>481630003300</v>
      </c>
      <c r="C1023" s="422">
        <v>2023</v>
      </c>
      <c r="D1023" s="422">
        <v>20</v>
      </c>
      <c r="E1023" s="422">
        <v>4</v>
      </c>
      <c r="F1023" s="422">
        <v>8</v>
      </c>
      <c r="G1023" s="422">
        <v>16</v>
      </c>
      <c r="H1023" s="422">
        <v>3000</v>
      </c>
      <c r="I1023" s="422">
        <v>3300</v>
      </c>
      <c r="J1023" s="422"/>
      <c r="K1023" s="422"/>
      <c r="L1023" s="422"/>
      <c r="M1023" s="396" t="s">
        <v>72</v>
      </c>
      <c r="N1023" s="397">
        <f>+N1024</f>
        <v>0</v>
      </c>
      <c r="O1023" s="397">
        <f>+O1024</f>
        <v>0</v>
      </c>
      <c r="P1023" s="397">
        <f t="shared" si="695"/>
        <v>0</v>
      </c>
      <c r="Q1023" s="448" t="s">
        <v>45</v>
      </c>
      <c r="R1023" s="498"/>
      <c r="S1023" s="498"/>
      <c r="T1023" s="397">
        <f>T1024</f>
        <v>0</v>
      </c>
      <c r="U1023" s="397">
        <f t="shared" ref="U1023:AO1023" si="724">U1024</f>
        <v>0</v>
      </c>
      <c r="V1023" s="397">
        <f t="shared" si="724"/>
        <v>0</v>
      </c>
      <c r="W1023" s="397">
        <f t="shared" si="724"/>
        <v>0</v>
      </c>
      <c r="X1023" s="397">
        <f t="shared" si="724"/>
        <v>0</v>
      </c>
      <c r="Y1023" s="397">
        <f t="shared" si="724"/>
        <v>0</v>
      </c>
      <c r="Z1023" s="397">
        <f t="shared" si="724"/>
        <v>0</v>
      </c>
      <c r="AA1023" s="397">
        <f t="shared" si="724"/>
        <v>0</v>
      </c>
      <c r="AB1023" s="397">
        <f t="shared" si="724"/>
        <v>0</v>
      </c>
      <c r="AC1023" s="397">
        <f t="shared" si="724"/>
        <v>0</v>
      </c>
      <c r="AD1023" s="397">
        <f t="shared" si="724"/>
        <v>0</v>
      </c>
      <c r="AE1023" s="397">
        <f t="shared" si="724"/>
        <v>0</v>
      </c>
      <c r="AF1023" s="397">
        <f t="shared" si="724"/>
        <v>0</v>
      </c>
      <c r="AG1023" s="397">
        <f t="shared" si="712"/>
        <v>0</v>
      </c>
      <c r="AH1023" s="397">
        <f t="shared" si="724"/>
        <v>0</v>
      </c>
      <c r="AI1023" s="397">
        <f t="shared" si="724"/>
        <v>0</v>
      </c>
      <c r="AJ1023" s="397">
        <f t="shared" si="713"/>
        <v>0</v>
      </c>
      <c r="AK1023" s="397">
        <f t="shared" si="724"/>
        <v>0</v>
      </c>
      <c r="AL1023" s="397">
        <f t="shared" si="724"/>
        <v>0</v>
      </c>
      <c r="AM1023" s="397">
        <f t="shared" si="714"/>
        <v>0</v>
      </c>
      <c r="AN1023" s="397">
        <f t="shared" si="724"/>
        <v>0</v>
      </c>
      <c r="AO1023" s="397">
        <f t="shared" si="724"/>
        <v>0</v>
      </c>
      <c r="AP1023" s="397">
        <f t="shared" ref="AP1023:AP1086" si="725">+AO1023+AN1023</f>
        <v>0</v>
      </c>
      <c r="AQ1023" s="397">
        <f t="shared" si="680"/>
        <v>0</v>
      </c>
      <c r="AR1023" s="397">
        <f t="shared" si="680"/>
        <v>0</v>
      </c>
      <c r="AS1023" s="397">
        <f t="shared" si="715"/>
        <v>0</v>
      </c>
      <c r="AT1023" s="397"/>
      <c r="AU1023" s="397"/>
      <c r="AV1023" s="397"/>
      <c r="AW1023" s="397"/>
      <c r="AX1023" s="397"/>
      <c r="AY1023" s="397"/>
      <c r="AZ1023" s="397"/>
      <c r="BA1023" s="397"/>
    </row>
    <row r="1024" spans="1:53" ht="48" hidden="1">
      <c r="A1024" s="271"/>
      <c r="B1024" s="78" t="str">
        <f t="shared" si="703"/>
        <v>481630003300333</v>
      </c>
      <c r="C1024" s="425">
        <v>2023</v>
      </c>
      <c r="D1024" s="425">
        <v>20</v>
      </c>
      <c r="E1024" s="425">
        <v>4</v>
      </c>
      <c r="F1024" s="425">
        <v>8</v>
      </c>
      <c r="G1024" s="425">
        <v>16</v>
      </c>
      <c r="H1024" s="425">
        <v>3000</v>
      </c>
      <c r="I1024" s="425">
        <v>3300</v>
      </c>
      <c r="J1024" s="425">
        <v>333</v>
      </c>
      <c r="K1024" s="425"/>
      <c r="L1024" s="425"/>
      <c r="M1024" s="402" t="s">
        <v>174</v>
      </c>
      <c r="N1024" s="403">
        <f>+N1025+N1026</f>
        <v>0</v>
      </c>
      <c r="O1024" s="403">
        <f>+O1025+O1026</f>
        <v>0</v>
      </c>
      <c r="P1024" s="403">
        <f t="shared" si="695"/>
        <v>0</v>
      </c>
      <c r="Q1024" s="450" t="s">
        <v>45</v>
      </c>
      <c r="R1024" s="499"/>
      <c r="S1024" s="499"/>
      <c r="T1024" s="403">
        <f>SUM(T1025:T1026)</f>
        <v>0</v>
      </c>
      <c r="U1024" s="403">
        <f t="shared" ref="U1024:AO1024" si="726">SUM(U1025:U1026)</f>
        <v>0</v>
      </c>
      <c r="V1024" s="403">
        <f t="shared" si="726"/>
        <v>0</v>
      </c>
      <c r="W1024" s="403">
        <f t="shared" si="726"/>
        <v>0</v>
      </c>
      <c r="X1024" s="403">
        <f t="shared" si="726"/>
        <v>0</v>
      </c>
      <c r="Y1024" s="403">
        <f t="shared" si="726"/>
        <v>0</v>
      </c>
      <c r="Z1024" s="403">
        <f t="shared" si="726"/>
        <v>0</v>
      </c>
      <c r="AA1024" s="403">
        <f t="shared" si="726"/>
        <v>0</v>
      </c>
      <c r="AB1024" s="403">
        <f t="shared" si="726"/>
        <v>0</v>
      </c>
      <c r="AC1024" s="403">
        <f t="shared" si="726"/>
        <v>0</v>
      </c>
      <c r="AD1024" s="403">
        <f t="shared" si="726"/>
        <v>0</v>
      </c>
      <c r="AE1024" s="403">
        <f t="shared" si="726"/>
        <v>0</v>
      </c>
      <c r="AF1024" s="403">
        <f t="shared" si="726"/>
        <v>0</v>
      </c>
      <c r="AG1024" s="403">
        <f t="shared" si="712"/>
        <v>0</v>
      </c>
      <c r="AH1024" s="403">
        <f t="shared" si="726"/>
        <v>0</v>
      </c>
      <c r="AI1024" s="403">
        <f t="shared" si="726"/>
        <v>0</v>
      </c>
      <c r="AJ1024" s="403">
        <f t="shared" si="713"/>
        <v>0</v>
      </c>
      <c r="AK1024" s="403">
        <f t="shared" si="726"/>
        <v>0</v>
      </c>
      <c r="AL1024" s="403">
        <f t="shared" si="726"/>
        <v>0</v>
      </c>
      <c r="AM1024" s="403">
        <f t="shared" si="714"/>
        <v>0</v>
      </c>
      <c r="AN1024" s="403">
        <f t="shared" si="726"/>
        <v>0</v>
      </c>
      <c r="AO1024" s="403">
        <f t="shared" si="726"/>
        <v>0</v>
      </c>
      <c r="AP1024" s="403">
        <f t="shared" si="725"/>
        <v>0</v>
      </c>
      <c r="AQ1024" s="403">
        <f t="shared" ref="AQ1024:AR1087" si="727">AB1024-AE1024--AH1024-AK1024-AN1024</f>
        <v>0</v>
      </c>
      <c r="AR1024" s="403">
        <f t="shared" si="727"/>
        <v>0</v>
      </c>
      <c r="AS1024" s="403">
        <f t="shared" si="715"/>
        <v>0</v>
      </c>
      <c r="AT1024" s="403"/>
      <c r="AU1024" s="403"/>
      <c r="AV1024" s="403"/>
      <c r="AW1024" s="403"/>
      <c r="AX1024" s="403"/>
      <c r="AY1024" s="403"/>
      <c r="AZ1024" s="403"/>
      <c r="BA1024" s="403"/>
    </row>
    <row r="1025" spans="1:53" ht="46.5" hidden="1">
      <c r="A1025" s="271"/>
      <c r="B1025" s="78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407">
        <v>1</v>
      </c>
      <c r="L1025" s="407"/>
      <c r="M1025" s="408" t="s">
        <v>682</v>
      </c>
      <c r="N1025" s="409">
        <f>IFERROR(VLOOKUP($B1025,[5]OAX!$B$51:$S$1085,13,0),0)</f>
        <v>0</v>
      </c>
      <c r="O1025" s="409">
        <f>IFERROR(VLOOKUP($B1025,[5]OAX!$B$51:$S$1085,14,0),0)</f>
        <v>0</v>
      </c>
      <c r="P1025" s="409">
        <f t="shared" si="695"/>
        <v>0</v>
      </c>
      <c r="Q1025" s="175" t="s">
        <v>80</v>
      </c>
      <c r="R1025" s="411">
        <f>IFERROR(VLOOKUP($B1025,[5]OAX!$B$51:$S$1085,17,0),0)</f>
        <v>0</v>
      </c>
      <c r="S1025" s="411">
        <f>IFERROR(VLOOKUP($B1025,[5]OAX!$B$51:$S$1085,18,0),0)</f>
        <v>0</v>
      </c>
      <c r="T1025" s="409">
        <v>0</v>
      </c>
      <c r="U1025" s="409">
        <v>0</v>
      </c>
      <c r="V1025" s="409">
        <v>0</v>
      </c>
      <c r="W1025" s="409">
        <v>0</v>
      </c>
      <c r="X1025" s="409">
        <v>0</v>
      </c>
      <c r="Y1025" s="409">
        <v>0</v>
      </c>
      <c r="Z1025" s="409">
        <v>0</v>
      </c>
      <c r="AA1025" s="409">
        <v>0</v>
      </c>
      <c r="AB1025" s="409">
        <f>N1025+T1025-X1025</f>
        <v>0</v>
      </c>
      <c r="AC1025" s="409">
        <f>O1025+U1025-Y1025</f>
        <v>0</v>
      </c>
      <c r="AD1025" s="409">
        <f t="shared" si="721"/>
        <v>0</v>
      </c>
      <c r="AE1025" s="409">
        <v>0</v>
      </c>
      <c r="AF1025" s="409">
        <v>0</v>
      </c>
      <c r="AG1025" s="409">
        <f t="shared" si="712"/>
        <v>0</v>
      </c>
      <c r="AH1025" s="409">
        <v>0</v>
      </c>
      <c r="AI1025" s="409">
        <v>0</v>
      </c>
      <c r="AJ1025" s="409">
        <f t="shared" si="713"/>
        <v>0</v>
      </c>
      <c r="AK1025" s="409">
        <v>0</v>
      </c>
      <c r="AL1025" s="409">
        <v>0</v>
      </c>
      <c r="AM1025" s="409">
        <f t="shared" si="714"/>
        <v>0</v>
      </c>
      <c r="AN1025" s="409">
        <v>0</v>
      </c>
      <c r="AO1025" s="409">
        <v>0</v>
      </c>
      <c r="AP1025" s="409">
        <f t="shared" si="725"/>
        <v>0</v>
      </c>
      <c r="AQ1025" s="409">
        <f t="shared" si="727"/>
        <v>0</v>
      </c>
      <c r="AR1025" s="409">
        <f t="shared" si="727"/>
        <v>0</v>
      </c>
      <c r="AS1025" s="409">
        <f t="shared" si="715"/>
        <v>0</v>
      </c>
      <c r="AT1025" s="409">
        <f t="shared" si="686"/>
        <v>0</v>
      </c>
      <c r="AU1025" s="409">
        <f t="shared" si="686"/>
        <v>0</v>
      </c>
      <c r="AV1025" s="409">
        <v>0</v>
      </c>
      <c r="AW1025" s="409">
        <v>0</v>
      </c>
      <c r="AX1025" s="409">
        <v>0</v>
      </c>
      <c r="AY1025" s="409">
        <v>0</v>
      </c>
      <c r="AZ1025" s="409">
        <f t="shared" si="723"/>
        <v>0</v>
      </c>
      <c r="BA1025" s="409">
        <f t="shared" si="723"/>
        <v>0</v>
      </c>
    </row>
    <row r="1026" spans="1:53" ht="24.75" hidden="1">
      <c r="A1026" s="271"/>
      <c r="B1026" s="78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407">
        <v>2</v>
      </c>
      <c r="L1026" s="407"/>
      <c r="M1026" s="408" t="s">
        <v>334</v>
      </c>
      <c r="N1026" s="409">
        <f>IFERROR(VLOOKUP($B1026,[5]OAX!$B$51:$S$1085,13,0),0)</f>
        <v>0</v>
      </c>
      <c r="O1026" s="409">
        <f>IFERROR(VLOOKUP($B1026,[5]OAX!$B$51:$S$1085,14,0),0)</f>
        <v>0</v>
      </c>
      <c r="P1026" s="409">
        <f t="shared" si="695"/>
        <v>0</v>
      </c>
      <c r="Q1026" s="175" t="s">
        <v>80</v>
      </c>
      <c r="R1026" s="411">
        <f>IFERROR(VLOOKUP($B1026,[5]OAX!$B$51:$S$1085,17,0),0)</f>
        <v>0</v>
      </c>
      <c r="S1026" s="411">
        <f>IFERROR(VLOOKUP($B1026,[5]OAX!$B$51:$S$1085,18,0),0)</f>
        <v>0</v>
      </c>
      <c r="T1026" s="409">
        <v>0</v>
      </c>
      <c r="U1026" s="409">
        <v>0</v>
      </c>
      <c r="V1026" s="409">
        <v>0</v>
      </c>
      <c r="W1026" s="409">
        <v>0</v>
      </c>
      <c r="X1026" s="409">
        <v>0</v>
      </c>
      <c r="Y1026" s="409">
        <v>0</v>
      </c>
      <c r="Z1026" s="409">
        <v>0</v>
      </c>
      <c r="AA1026" s="409">
        <v>0</v>
      </c>
      <c r="AB1026" s="409">
        <f>N1026+T1026-X1026</f>
        <v>0</v>
      </c>
      <c r="AC1026" s="409">
        <f>O1026+U1026-Y1026</f>
        <v>0</v>
      </c>
      <c r="AD1026" s="409">
        <f t="shared" si="721"/>
        <v>0</v>
      </c>
      <c r="AE1026" s="409">
        <v>0</v>
      </c>
      <c r="AF1026" s="409">
        <v>0</v>
      </c>
      <c r="AG1026" s="409">
        <f t="shared" si="712"/>
        <v>0</v>
      </c>
      <c r="AH1026" s="409">
        <v>0</v>
      </c>
      <c r="AI1026" s="409">
        <v>0</v>
      </c>
      <c r="AJ1026" s="409">
        <f t="shared" si="713"/>
        <v>0</v>
      </c>
      <c r="AK1026" s="409">
        <v>0</v>
      </c>
      <c r="AL1026" s="409">
        <v>0</v>
      </c>
      <c r="AM1026" s="409">
        <f t="shared" si="714"/>
        <v>0</v>
      </c>
      <c r="AN1026" s="409">
        <v>0</v>
      </c>
      <c r="AO1026" s="409">
        <v>0</v>
      </c>
      <c r="AP1026" s="409">
        <f t="shared" si="725"/>
        <v>0</v>
      </c>
      <c r="AQ1026" s="409">
        <f t="shared" si="727"/>
        <v>0</v>
      </c>
      <c r="AR1026" s="409">
        <f t="shared" si="727"/>
        <v>0</v>
      </c>
      <c r="AS1026" s="409">
        <f t="shared" si="715"/>
        <v>0</v>
      </c>
      <c r="AT1026" s="409">
        <f t="shared" si="686"/>
        <v>0</v>
      </c>
      <c r="AU1026" s="409">
        <f t="shared" si="686"/>
        <v>0</v>
      </c>
      <c r="AV1026" s="409">
        <v>0</v>
      </c>
      <c r="AW1026" s="409">
        <v>0</v>
      </c>
      <c r="AX1026" s="409">
        <v>0</v>
      </c>
      <c r="AY1026" s="409">
        <v>0</v>
      </c>
      <c r="AZ1026" s="409">
        <f t="shared" si="723"/>
        <v>0</v>
      </c>
      <c r="BA1026" s="409">
        <f t="shared" si="723"/>
        <v>0</v>
      </c>
    </row>
    <row r="1027" spans="1:53" ht="24.75" hidden="1">
      <c r="A1027" s="271"/>
      <c r="B1027" s="78" t="str">
        <f t="shared" si="703"/>
        <v>481630003600</v>
      </c>
      <c r="C1027" s="422">
        <v>2023</v>
      </c>
      <c r="D1027" s="422">
        <v>20</v>
      </c>
      <c r="E1027" s="422">
        <v>4</v>
      </c>
      <c r="F1027" s="422">
        <v>8</v>
      </c>
      <c r="G1027" s="422">
        <v>16</v>
      </c>
      <c r="H1027" s="422">
        <v>3000</v>
      </c>
      <c r="I1027" s="422">
        <v>3600</v>
      </c>
      <c r="J1027" s="422"/>
      <c r="K1027" s="422"/>
      <c r="L1027" s="422"/>
      <c r="M1027" s="396" t="s">
        <v>284</v>
      </c>
      <c r="N1027" s="397">
        <f>+N1028</f>
        <v>0</v>
      </c>
      <c r="O1027" s="397">
        <f>+O1028</f>
        <v>0</v>
      </c>
      <c r="P1027" s="397">
        <f t="shared" si="695"/>
        <v>0</v>
      </c>
      <c r="Q1027" s="448" t="s">
        <v>45</v>
      </c>
      <c r="R1027" s="498"/>
      <c r="S1027" s="498"/>
      <c r="T1027" s="397">
        <f>T1028</f>
        <v>0</v>
      </c>
      <c r="U1027" s="397">
        <f t="shared" ref="U1027:AO1028" si="728">U1028</f>
        <v>0</v>
      </c>
      <c r="V1027" s="397">
        <f t="shared" si="728"/>
        <v>0</v>
      </c>
      <c r="W1027" s="397">
        <f t="shared" si="728"/>
        <v>0</v>
      </c>
      <c r="X1027" s="397">
        <f>X1028</f>
        <v>0</v>
      </c>
      <c r="Y1027" s="397">
        <f t="shared" si="728"/>
        <v>0</v>
      </c>
      <c r="Z1027" s="397">
        <f t="shared" si="728"/>
        <v>0</v>
      </c>
      <c r="AA1027" s="397">
        <f t="shared" si="728"/>
        <v>0</v>
      </c>
      <c r="AB1027" s="397">
        <f t="shared" si="728"/>
        <v>0</v>
      </c>
      <c r="AC1027" s="397">
        <f t="shared" si="728"/>
        <v>0</v>
      </c>
      <c r="AD1027" s="397">
        <f t="shared" si="728"/>
        <v>0</v>
      </c>
      <c r="AE1027" s="397">
        <f t="shared" si="728"/>
        <v>0</v>
      </c>
      <c r="AF1027" s="397">
        <f t="shared" si="728"/>
        <v>0</v>
      </c>
      <c r="AG1027" s="397">
        <f t="shared" si="712"/>
        <v>0</v>
      </c>
      <c r="AH1027" s="397">
        <f t="shared" si="728"/>
        <v>0</v>
      </c>
      <c r="AI1027" s="397">
        <f t="shared" si="728"/>
        <v>0</v>
      </c>
      <c r="AJ1027" s="397">
        <f t="shared" si="713"/>
        <v>0</v>
      </c>
      <c r="AK1027" s="397">
        <f t="shared" si="728"/>
        <v>0</v>
      </c>
      <c r="AL1027" s="397">
        <f t="shared" si="728"/>
        <v>0</v>
      </c>
      <c r="AM1027" s="397">
        <f t="shared" si="714"/>
        <v>0</v>
      </c>
      <c r="AN1027" s="397">
        <f t="shared" si="728"/>
        <v>0</v>
      </c>
      <c r="AO1027" s="397">
        <f t="shared" si="728"/>
        <v>0</v>
      </c>
      <c r="AP1027" s="397">
        <f t="shared" si="725"/>
        <v>0</v>
      </c>
      <c r="AQ1027" s="397">
        <f t="shared" si="727"/>
        <v>0</v>
      </c>
      <c r="AR1027" s="397">
        <f t="shared" si="727"/>
        <v>0</v>
      </c>
      <c r="AS1027" s="397">
        <f t="shared" si="715"/>
        <v>0</v>
      </c>
      <c r="AT1027" s="397"/>
      <c r="AU1027" s="397"/>
      <c r="AV1027" s="397"/>
      <c r="AW1027" s="397"/>
      <c r="AX1027" s="397"/>
      <c r="AY1027" s="397"/>
      <c r="AZ1027" s="397"/>
      <c r="BA1027" s="397"/>
    </row>
    <row r="1028" spans="1:53" ht="48" hidden="1">
      <c r="A1028" s="271"/>
      <c r="B1028" s="78" t="str">
        <f t="shared" si="703"/>
        <v>481630003600361</v>
      </c>
      <c r="C1028" s="425">
        <v>2023</v>
      </c>
      <c r="D1028" s="425">
        <v>20</v>
      </c>
      <c r="E1028" s="425">
        <v>4</v>
      </c>
      <c r="F1028" s="425">
        <v>8</v>
      </c>
      <c r="G1028" s="425">
        <v>16</v>
      </c>
      <c r="H1028" s="425">
        <v>3000</v>
      </c>
      <c r="I1028" s="425">
        <v>3600</v>
      </c>
      <c r="J1028" s="425">
        <v>361</v>
      </c>
      <c r="K1028" s="425"/>
      <c r="L1028" s="425"/>
      <c r="M1028" s="402" t="s">
        <v>285</v>
      </c>
      <c r="N1028" s="403">
        <f>+N1029</f>
        <v>0</v>
      </c>
      <c r="O1028" s="403">
        <f>+O1029</f>
        <v>0</v>
      </c>
      <c r="P1028" s="403">
        <f t="shared" si="695"/>
        <v>0</v>
      </c>
      <c r="Q1028" s="450" t="s">
        <v>45</v>
      </c>
      <c r="R1028" s="499"/>
      <c r="S1028" s="499"/>
      <c r="T1028" s="403">
        <f>T1029</f>
        <v>0</v>
      </c>
      <c r="U1028" s="403">
        <f t="shared" si="728"/>
        <v>0</v>
      </c>
      <c r="V1028" s="403">
        <f t="shared" si="728"/>
        <v>0</v>
      </c>
      <c r="W1028" s="403">
        <f t="shared" si="728"/>
        <v>0</v>
      </c>
      <c r="X1028" s="403">
        <f>X1029</f>
        <v>0</v>
      </c>
      <c r="Y1028" s="403">
        <f t="shared" si="728"/>
        <v>0</v>
      </c>
      <c r="Z1028" s="403">
        <f t="shared" si="728"/>
        <v>0</v>
      </c>
      <c r="AA1028" s="403">
        <f t="shared" si="728"/>
        <v>0</v>
      </c>
      <c r="AB1028" s="403">
        <f t="shared" si="728"/>
        <v>0</v>
      </c>
      <c r="AC1028" s="403">
        <f t="shared" si="728"/>
        <v>0</v>
      </c>
      <c r="AD1028" s="403">
        <f t="shared" si="728"/>
        <v>0</v>
      </c>
      <c r="AE1028" s="403">
        <f t="shared" si="728"/>
        <v>0</v>
      </c>
      <c r="AF1028" s="403">
        <f t="shared" si="728"/>
        <v>0</v>
      </c>
      <c r="AG1028" s="403">
        <f t="shared" si="712"/>
        <v>0</v>
      </c>
      <c r="AH1028" s="403">
        <f t="shared" si="728"/>
        <v>0</v>
      </c>
      <c r="AI1028" s="403">
        <f t="shared" si="728"/>
        <v>0</v>
      </c>
      <c r="AJ1028" s="403">
        <f t="shared" si="713"/>
        <v>0</v>
      </c>
      <c r="AK1028" s="403">
        <f t="shared" si="728"/>
        <v>0</v>
      </c>
      <c r="AL1028" s="403">
        <f t="shared" si="728"/>
        <v>0</v>
      </c>
      <c r="AM1028" s="403">
        <f t="shared" si="714"/>
        <v>0</v>
      </c>
      <c r="AN1028" s="403">
        <f t="shared" si="728"/>
        <v>0</v>
      </c>
      <c r="AO1028" s="403">
        <f t="shared" si="728"/>
        <v>0</v>
      </c>
      <c r="AP1028" s="403">
        <f t="shared" si="725"/>
        <v>0</v>
      </c>
      <c r="AQ1028" s="403">
        <f t="shared" si="727"/>
        <v>0</v>
      </c>
      <c r="AR1028" s="403">
        <f t="shared" si="727"/>
        <v>0</v>
      </c>
      <c r="AS1028" s="403">
        <f t="shared" si="715"/>
        <v>0</v>
      </c>
      <c r="AT1028" s="403"/>
      <c r="AU1028" s="403"/>
      <c r="AV1028" s="403"/>
      <c r="AW1028" s="403"/>
      <c r="AX1028" s="403"/>
      <c r="AY1028" s="403"/>
      <c r="AZ1028" s="403"/>
      <c r="BA1028" s="403"/>
    </row>
    <row r="1029" spans="1:53" ht="46.5" hidden="1">
      <c r="A1029" s="271"/>
      <c r="B1029" s="78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407">
        <v>1</v>
      </c>
      <c r="L1029" s="407"/>
      <c r="M1029" s="408" t="s">
        <v>286</v>
      </c>
      <c r="N1029" s="409">
        <f>IFERROR(VLOOKUP($B1029,[5]OAX!$B$51:$S$1085,13,0),0)</f>
        <v>0</v>
      </c>
      <c r="O1029" s="409">
        <f>IFERROR(VLOOKUP($B1029,[5]OAX!$B$51:$S$1085,14,0),0)</f>
        <v>0</v>
      </c>
      <c r="P1029" s="409">
        <f t="shared" si="695"/>
        <v>0</v>
      </c>
      <c r="Q1029" s="175" t="s">
        <v>80</v>
      </c>
      <c r="R1029" s="411">
        <f>IFERROR(VLOOKUP($B1029,[5]OAX!$B$51:$S$1085,17,0),0)</f>
        <v>0</v>
      </c>
      <c r="S1029" s="411">
        <f>IFERROR(VLOOKUP($B1029,[5]OAX!$B$51:$S$1085,18,0),0)</f>
        <v>0</v>
      </c>
      <c r="T1029" s="409">
        <v>0</v>
      </c>
      <c r="U1029" s="409">
        <v>0</v>
      </c>
      <c r="V1029" s="409">
        <v>0</v>
      </c>
      <c r="W1029" s="409">
        <v>0</v>
      </c>
      <c r="X1029" s="409">
        <v>0</v>
      </c>
      <c r="Y1029" s="409">
        <v>0</v>
      </c>
      <c r="Z1029" s="409">
        <v>0</v>
      </c>
      <c r="AA1029" s="409">
        <v>0</v>
      </c>
      <c r="AB1029" s="409">
        <f>N1029+T1029-X1029</f>
        <v>0</v>
      </c>
      <c r="AC1029" s="409">
        <f>O1029+U1029-Y1029</f>
        <v>0</v>
      </c>
      <c r="AD1029" s="409">
        <f t="shared" si="721"/>
        <v>0</v>
      </c>
      <c r="AE1029" s="409">
        <v>0</v>
      </c>
      <c r="AF1029" s="409">
        <v>0</v>
      </c>
      <c r="AG1029" s="409">
        <f t="shared" si="712"/>
        <v>0</v>
      </c>
      <c r="AH1029" s="409">
        <v>0</v>
      </c>
      <c r="AI1029" s="409">
        <v>0</v>
      </c>
      <c r="AJ1029" s="409">
        <f t="shared" si="713"/>
        <v>0</v>
      </c>
      <c r="AK1029" s="409">
        <v>0</v>
      </c>
      <c r="AL1029" s="409">
        <v>0</v>
      </c>
      <c r="AM1029" s="409">
        <f t="shared" si="714"/>
        <v>0</v>
      </c>
      <c r="AN1029" s="409">
        <v>0</v>
      </c>
      <c r="AO1029" s="409">
        <v>0</v>
      </c>
      <c r="AP1029" s="409">
        <f t="shared" si="725"/>
        <v>0</v>
      </c>
      <c r="AQ1029" s="409">
        <f t="shared" si="727"/>
        <v>0</v>
      </c>
      <c r="AR1029" s="409">
        <f t="shared" si="727"/>
        <v>0</v>
      </c>
      <c r="AS1029" s="409">
        <f t="shared" si="715"/>
        <v>0</v>
      </c>
      <c r="AT1029" s="409">
        <f t="shared" ref="AT1029:AU1090" si="729">R1029+V1029-Z1029</f>
        <v>0</v>
      </c>
      <c r="AU1029" s="409">
        <f t="shared" si="729"/>
        <v>0</v>
      </c>
      <c r="AV1029" s="409">
        <v>0</v>
      </c>
      <c r="AW1029" s="409">
        <v>0</v>
      </c>
      <c r="AX1029" s="409">
        <v>0</v>
      </c>
      <c r="AY1029" s="409">
        <v>0</v>
      </c>
      <c r="AZ1029" s="409">
        <f t="shared" si="723"/>
        <v>0</v>
      </c>
      <c r="BA1029" s="409">
        <f t="shared" si="723"/>
        <v>0</v>
      </c>
    </row>
    <row r="1030" spans="1:53" ht="24.75" hidden="1">
      <c r="A1030" s="271"/>
      <c r="B1030" s="78" t="str">
        <f t="shared" si="703"/>
        <v>48165000</v>
      </c>
      <c r="C1030" s="421">
        <v>2023</v>
      </c>
      <c r="D1030" s="421">
        <v>20</v>
      </c>
      <c r="E1030" s="421">
        <v>4</v>
      </c>
      <c r="F1030" s="421">
        <v>8</v>
      </c>
      <c r="G1030" s="421">
        <v>16</v>
      </c>
      <c r="H1030" s="421">
        <v>5000</v>
      </c>
      <c r="I1030" s="421"/>
      <c r="J1030" s="421"/>
      <c r="K1030" s="421"/>
      <c r="L1030" s="421"/>
      <c r="M1030" s="390" t="s">
        <v>129</v>
      </c>
      <c r="N1030" s="391">
        <f>+N1031+N1039</f>
        <v>0</v>
      </c>
      <c r="O1030" s="391">
        <f>+O1031+O1039</f>
        <v>0</v>
      </c>
      <c r="P1030" s="391">
        <f t="shared" si="695"/>
        <v>0</v>
      </c>
      <c r="Q1030" s="446" t="s">
        <v>45</v>
      </c>
      <c r="R1030" s="457"/>
      <c r="S1030" s="457"/>
      <c r="T1030" s="391">
        <f>T1031+T1039</f>
        <v>0</v>
      </c>
      <c r="U1030" s="391">
        <f t="shared" ref="U1030:AO1030" si="730">U1031+U1039</f>
        <v>0</v>
      </c>
      <c r="V1030" s="391">
        <f t="shared" si="730"/>
        <v>0</v>
      </c>
      <c r="W1030" s="391">
        <f>W1031+W1039</f>
        <v>0</v>
      </c>
      <c r="X1030" s="391">
        <f t="shared" si="730"/>
        <v>0</v>
      </c>
      <c r="Y1030" s="391">
        <f t="shared" si="730"/>
        <v>0</v>
      </c>
      <c r="Z1030" s="391">
        <f t="shared" si="730"/>
        <v>0</v>
      </c>
      <c r="AA1030" s="391">
        <f t="shared" si="730"/>
        <v>0</v>
      </c>
      <c r="AB1030" s="391">
        <f t="shared" si="730"/>
        <v>0</v>
      </c>
      <c r="AC1030" s="391">
        <f t="shared" si="730"/>
        <v>0</v>
      </c>
      <c r="AD1030" s="391">
        <f t="shared" si="730"/>
        <v>0</v>
      </c>
      <c r="AE1030" s="391">
        <f t="shared" si="730"/>
        <v>0</v>
      </c>
      <c r="AF1030" s="391">
        <f t="shared" si="730"/>
        <v>0</v>
      </c>
      <c r="AG1030" s="391">
        <f t="shared" si="712"/>
        <v>0</v>
      </c>
      <c r="AH1030" s="391">
        <f t="shared" si="730"/>
        <v>0</v>
      </c>
      <c r="AI1030" s="391">
        <f t="shared" si="730"/>
        <v>0</v>
      </c>
      <c r="AJ1030" s="391">
        <f t="shared" si="713"/>
        <v>0</v>
      </c>
      <c r="AK1030" s="391">
        <f t="shared" si="730"/>
        <v>0</v>
      </c>
      <c r="AL1030" s="391">
        <f t="shared" si="730"/>
        <v>0</v>
      </c>
      <c r="AM1030" s="391">
        <f t="shared" si="714"/>
        <v>0</v>
      </c>
      <c r="AN1030" s="391">
        <f t="shared" si="730"/>
        <v>0</v>
      </c>
      <c r="AO1030" s="391">
        <f t="shared" si="730"/>
        <v>0</v>
      </c>
      <c r="AP1030" s="391">
        <f t="shared" si="725"/>
        <v>0</v>
      </c>
      <c r="AQ1030" s="391">
        <f t="shared" si="727"/>
        <v>0</v>
      </c>
      <c r="AR1030" s="391">
        <f t="shared" si="727"/>
        <v>0</v>
      </c>
      <c r="AS1030" s="391">
        <f t="shared" si="715"/>
        <v>0</v>
      </c>
      <c r="AT1030" s="391"/>
      <c r="AU1030" s="391"/>
      <c r="AV1030" s="391"/>
      <c r="AW1030" s="391"/>
      <c r="AX1030" s="391"/>
      <c r="AY1030" s="391"/>
      <c r="AZ1030" s="391"/>
      <c r="BA1030" s="391"/>
    </row>
    <row r="1031" spans="1:53" ht="24.75" hidden="1">
      <c r="A1031" s="271"/>
      <c r="B1031" s="78" t="str">
        <f t="shared" si="703"/>
        <v>481650005100</v>
      </c>
      <c r="C1031" s="422">
        <v>2023</v>
      </c>
      <c r="D1031" s="422">
        <v>20</v>
      </c>
      <c r="E1031" s="422">
        <v>4</v>
      </c>
      <c r="F1031" s="422">
        <v>8</v>
      </c>
      <c r="G1031" s="422">
        <v>16</v>
      </c>
      <c r="H1031" s="422">
        <v>5000</v>
      </c>
      <c r="I1031" s="422">
        <v>5100</v>
      </c>
      <c r="J1031" s="422"/>
      <c r="K1031" s="422"/>
      <c r="L1031" s="422"/>
      <c r="M1031" s="396" t="s">
        <v>130</v>
      </c>
      <c r="N1031" s="397">
        <f>+N1032</f>
        <v>0</v>
      </c>
      <c r="O1031" s="397">
        <f>+O1032</f>
        <v>0</v>
      </c>
      <c r="P1031" s="397">
        <f t="shared" si="695"/>
        <v>0</v>
      </c>
      <c r="Q1031" s="448"/>
      <c r="R1031" s="498"/>
      <c r="S1031" s="498"/>
      <c r="T1031" s="397">
        <f>T1032</f>
        <v>0</v>
      </c>
      <c r="U1031" s="397">
        <f t="shared" ref="U1031:AO1031" si="731">U1032</f>
        <v>0</v>
      </c>
      <c r="V1031" s="397">
        <f t="shared" si="731"/>
        <v>0</v>
      </c>
      <c r="W1031" s="397">
        <f t="shared" si="731"/>
        <v>0</v>
      </c>
      <c r="X1031" s="397">
        <f t="shared" si="731"/>
        <v>0</v>
      </c>
      <c r="Y1031" s="397">
        <f t="shared" si="731"/>
        <v>0</v>
      </c>
      <c r="Z1031" s="397">
        <f t="shared" si="731"/>
        <v>0</v>
      </c>
      <c r="AA1031" s="397">
        <f t="shared" si="731"/>
        <v>0</v>
      </c>
      <c r="AB1031" s="397">
        <f t="shared" si="731"/>
        <v>0</v>
      </c>
      <c r="AC1031" s="397">
        <f t="shared" si="731"/>
        <v>0</v>
      </c>
      <c r="AD1031" s="397">
        <f t="shared" si="731"/>
        <v>0</v>
      </c>
      <c r="AE1031" s="397">
        <f t="shared" si="731"/>
        <v>0</v>
      </c>
      <c r="AF1031" s="397">
        <f t="shared" si="731"/>
        <v>0</v>
      </c>
      <c r="AG1031" s="397">
        <f t="shared" si="712"/>
        <v>0</v>
      </c>
      <c r="AH1031" s="397">
        <f t="shared" si="731"/>
        <v>0</v>
      </c>
      <c r="AI1031" s="397">
        <f t="shared" si="731"/>
        <v>0</v>
      </c>
      <c r="AJ1031" s="397">
        <f t="shared" si="713"/>
        <v>0</v>
      </c>
      <c r="AK1031" s="397">
        <f t="shared" si="731"/>
        <v>0</v>
      </c>
      <c r="AL1031" s="397">
        <f t="shared" si="731"/>
        <v>0</v>
      </c>
      <c r="AM1031" s="397">
        <f t="shared" si="714"/>
        <v>0</v>
      </c>
      <c r="AN1031" s="397">
        <f t="shared" si="731"/>
        <v>0</v>
      </c>
      <c r="AO1031" s="397">
        <f t="shared" si="731"/>
        <v>0</v>
      </c>
      <c r="AP1031" s="397">
        <f t="shared" si="725"/>
        <v>0</v>
      </c>
      <c r="AQ1031" s="397">
        <f t="shared" si="727"/>
        <v>0</v>
      </c>
      <c r="AR1031" s="397">
        <f t="shared" si="727"/>
        <v>0</v>
      </c>
      <c r="AS1031" s="397">
        <f t="shared" si="715"/>
        <v>0</v>
      </c>
      <c r="AT1031" s="397"/>
      <c r="AU1031" s="397"/>
      <c r="AV1031" s="397"/>
      <c r="AW1031" s="397"/>
      <c r="AX1031" s="397"/>
      <c r="AY1031" s="397"/>
      <c r="AZ1031" s="397"/>
      <c r="BA1031" s="397"/>
    </row>
    <row r="1032" spans="1:53" ht="24.75" hidden="1">
      <c r="A1032" s="271"/>
      <c r="B1032" s="78" t="str">
        <f t="shared" si="703"/>
        <v>481650005100515</v>
      </c>
      <c r="C1032" s="425">
        <v>2023</v>
      </c>
      <c r="D1032" s="425">
        <v>20</v>
      </c>
      <c r="E1032" s="425">
        <v>4</v>
      </c>
      <c r="F1032" s="425">
        <v>8</v>
      </c>
      <c r="G1032" s="425">
        <v>16</v>
      </c>
      <c r="H1032" s="425">
        <v>5000</v>
      </c>
      <c r="I1032" s="425">
        <v>5100</v>
      </c>
      <c r="J1032" s="425">
        <v>515</v>
      </c>
      <c r="K1032" s="425"/>
      <c r="L1032" s="425"/>
      <c r="M1032" s="402" t="s">
        <v>131</v>
      </c>
      <c r="N1032" s="403">
        <f>SUM(N1033:N1038)</f>
        <v>0</v>
      </c>
      <c r="O1032" s="403">
        <f>SUM(O1033:O1038)</f>
        <v>0</v>
      </c>
      <c r="P1032" s="403">
        <f t="shared" si="695"/>
        <v>0</v>
      </c>
      <c r="Q1032" s="450" t="s">
        <v>45</v>
      </c>
      <c r="R1032" s="499"/>
      <c r="S1032" s="499"/>
      <c r="T1032" s="403">
        <f>SUM(T1033:T1038)</f>
        <v>0</v>
      </c>
      <c r="U1032" s="403">
        <f t="shared" ref="U1032:AO1032" si="732">SUM(U1033:U1038)</f>
        <v>0</v>
      </c>
      <c r="V1032" s="403">
        <f t="shared" si="732"/>
        <v>0</v>
      </c>
      <c r="W1032" s="403">
        <f t="shared" si="732"/>
        <v>0</v>
      </c>
      <c r="X1032" s="403">
        <f t="shared" si="732"/>
        <v>0</v>
      </c>
      <c r="Y1032" s="403">
        <f t="shared" si="732"/>
        <v>0</v>
      </c>
      <c r="Z1032" s="403">
        <f t="shared" si="732"/>
        <v>0</v>
      </c>
      <c r="AA1032" s="403">
        <f t="shared" si="732"/>
        <v>0</v>
      </c>
      <c r="AB1032" s="403">
        <f t="shared" si="732"/>
        <v>0</v>
      </c>
      <c r="AC1032" s="403">
        <f t="shared" si="732"/>
        <v>0</v>
      </c>
      <c r="AD1032" s="403">
        <f t="shared" si="732"/>
        <v>0</v>
      </c>
      <c r="AE1032" s="403">
        <f t="shared" si="732"/>
        <v>0</v>
      </c>
      <c r="AF1032" s="403">
        <f t="shared" si="732"/>
        <v>0</v>
      </c>
      <c r="AG1032" s="403">
        <f t="shared" si="712"/>
        <v>0</v>
      </c>
      <c r="AH1032" s="403">
        <f t="shared" si="732"/>
        <v>0</v>
      </c>
      <c r="AI1032" s="403">
        <f t="shared" si="732"/>
        <v>0</v>
      </c>
      <c r="AJ1032" s="403">
        <f t="shared" si="713"/>
        <v>0</v>
      </c>
      <c r="AK1032" s="403">
        <f t="shared" si="732"/>
        <v>0</v>
      </c>
      <c r="AL1032" s="403">
        <f t="shared" si="732"/>
        <v>0</v>
      </c>
      <c r="AM1032" s="403">
        <f t="shared" si="714"/>
        <v>0</v>
      </c>
      <c r="AN1032" s="403">
        <f t="shared" si="732"/>
        <v>0</v>
      </c>
      <c r="AO1032" s="403">
        <f t="shared" si="732"/>
        <v>0</v>
      </c>
      <c r="AP1032" s="403">
        <f t="shared" si="725"/>
        <v>0</v>
      </c>
      <c r="AQ1032" s="403">
        <f t="shared" si="727"/>
        <v>0</v>
      </c>
      <c r="AR1032" s="403">
        <f t="shared" si="727"/>
        <v>0</v>
      </c>
      <c r="AS1032" s="403">
        <f t="shared" si="715"/>
        <v>0</v>
      </c>
      <c r="AT1032" s="403"/>
      <c r="AU1032" s="403"/>
      <c r="AV1032" s="403"/>
      <c r="AW1032" s="403"/>
      <c r="AX1032" s="403"/>
      <c r="AY1032" s="403"/>
      <c r="AZ1032" s="403"/>
      <c r="BA1032" s="403"/>
    </row>
    <row r="1033" spans="1:53" ht="24.75" hidden="1">
      <c r="A1033" s="271"/>
      <c r="B1033" s="78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407">
        <v>1</v>
      </c>
      <c r="L1033" s="407"/>
      <c r="M1033" s="408" t="s">
        <v>683</v>
      </c>
      <c r="N1033" s="409">
        <f>IFERROR(VLOOKUP($B1033,[5]OAX!$B$51:$S$1085,13,0),0)</f>
        <v>0</v>
      </c>
      <c r="O1033" s="409">
        <f>IFERROR(VLOOKUP($B1033,[5]OAX!$B$51:$S$1085,14,0),0)</f>
        <v>0</v>
      </c>
      <c r="P1033" s="409">
        <f t="shared" si="695"/>
        <v>0</v>
      </c>
      <c r="Q1033" s="175" t="s">
        <v>59</v>
      </c>
      <c r="R1033" s="411">
        <f>IFERROR(VLOOKUP($B1033,[5]OAX!$B$51:$S$1085,17,0),0)</f>
        <v>0</v>
      </c>
      <c r="S1033" s="411">
        <f>IFERROR(VLOOKUP($B1033,[5]OAX!$B$51:$S$1085,18,0),0)</f>
        <v>0</v>
      </c>
      <c r="T1033" s="409">
        <v>0</v>
      </c>
      <c r="U1033" s="409">
        <v>0</v>
      </c>
      <c r="V1033" s="409">
        <v>0</v>
      </c>
      <c r="W1033" s="409">
        <v>0</v>
      </c>
      <c r="X1033" s="409">
        <v>0</v>
      </c>
      <c r="Y1033" s="409">
        <v>0</v>
      </c>
      <c r="Z1033" s="409">
        <v>0</v>
      </c>
      <c r="AA1033" s="409">
        <v>0</v>
      </c>
      <c r="AB1033" s="409">
        <f>N1033+T1033-X1033</f>
        <v>0</v>
      </c>
      <c r="AC1033" s="409">
        <f>O1033+U1033-Y1033</f>
        <v>0</v>
      </c>
      <c r="AD1033" s="409">
        <f t="shared" si="721"/>
        <v>0</v>
      </c>
      <c r="AE1033" s="409">
        <v>0</v>
      </c>
      <c r="AF1033" s="409">
        <v>0</v>
      </c>
      <c r="AG1033" s="409">
        <f t="shared" si="712"/>
        <v>0</v>
      </c>
      <c r="AH1033" s="409">
        <v>0</v>
      </c>
      <c r="AI1033" s="409">
        <v>0</v>
      </c>
      <c r="AJ1033" s="409">
        <f t="shared" si="713"/>
        <v>0</v>
      </c>
      <c r="AK1033" s="409">
        <v>0</v>
      </c>
      <c r="AL1033" s="409">
        <v>0</v>
      </c>
      <c r="AM1033" s="409">
        <f t="shared" si="714"/>
        <v>0</v>
      </c>
      <c r="AN1033" s="409">
        <v>0</v>
      </c>
      <c r="AO1033" s="409">
        <v>0</v>
      </c>
      <c r="AP1033" s="409">
        <f t="shared" si="725"/>
        <v>0</v>
      </c>
      <c r="AQ1033" s="409">
        <f t="shared" si="727"/>
        <v>0</v>
      </c>
      <c r="AR1033" s="409">
        <f t="shared" si="727"/>
        <v>0</v>
      </c>
      <c r="AS1033" s="409">
        <f t="shared" si="715"/>
        <v>0</v>
      </c>
      <c r="AT1033" s="409">
        <f t="shared" si="729"/>
        <v>0</v>
      </c>
      <c r="AU1033" s="409">
        <f t="shared" si="729"/>
        <v>0</v>
      </c>
      <c r="AV1033" s="409">
        <v>0</v>
      </c>
      <c r="AW1033" s="409">
        <v>0</v>
      </c>
      <c r="AX1033" s="409">
        <v>0</v>
      </c>
      <c r="AY1033" s="409">
        <v>0</v>
      </c>
      <c r="AZ1033" s="409">
        <f t="shared" si="723"/>
        <v>0</v>
      </c>
      <c r="BA1033" s="409">
        <f t="shared" si="723"/>
        <v>0</v>
      </c>
    </row>
    <row r="1034" spans="1:53" ht="24.75" hidden="1">
      <c r="A1034" s="271"/>
      <c r="B1034" s="78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407">
        <v>2</v>
      </c>
      <c r="L1034" s="407"/>
      <c r="M1034" s="408" t="s">
        <v>178</v>
      </c>
      <c r="N1034" s="409">
        <f>IFERROR(VLOOKUP($B1034,[5]OAX!$B$51:$S$1085,13,0),0)</f>
        <v>0</v>
      </c>
      <c r="O1034" s="409">
        <f>IFERROR(VLOOKUP($B1034,[5]OAX!$B$51:$S$1085,14,0),0)</f>
        <v>0</v>
      </c>
      <c r="P1034" s="409">
        <f t="shared" si="695"/>
        <v>0</v>
      </c>
      <c r="Q1034" s="175" t="s">
        <v>59</v>
      </c>
      <c r="R1034" s="411">
        <f>IFERROR(VLOOKUP($B1034,[5]OAX!$B$51:$S$1085,17,0),0)</f>
        <v>0</v>
      </c>
      <c r="S1034" s="411">
        <f>IFERROR(VLOOKUP($B1034,[5]OAX!$B$51:$S$1085,18,0),0)</f>
        <v>0</v>
      </c>
      <c r="T1034" s="409">
        <v>0</v>
      </c>
      <c r="U1034" s="409">
        <v>0</v>
      </c>
      <c r="V1034" s="409">
        <v>0</v>
      </c>
      <c r="W1034" s="409">
        <v>0</v>
      </c>
      <c r="X1034" s="409">
        <v>0</v>
      </c>
      <c r="Y1034" s="409">
        <v>0</v>
      </c>
      <c r="Z1034" s="409">
        <v>0</v>
      </c>
      <c r="AA1034" s="409">
        <v>0</v>
      </c>
      <c r="AB1034" s="409">
        <f t="shared" ref="AB1034:AC1038" si="733">N1034+T1034-X1034</f>
        <v>0</v>
      </c>
      <c r="AC1034" s="409">
        <f t="shared" si="733"/>
        <v>0</v>
      </c>
      <c r="AD1034" s="409">
        <f t="shared" si="721"/>
        <v>0</v>
      </c>
      <c r="AE1034" s="409">
        <v>0</v>
      </c>
      <c r="AF1034" s="409">
        <v>0</v>
      </c>
      <c r="AG1034" s="409">
        <f t="shared" si="712"/>
        <v>0</v>
      </c>
      <c r="AH1034" s="409">
        <v>0</v>
      </c>
      <c r="AI1034" s="409">
        <v>0</v>
      </c>
      <c r="AJ1034" s="409">
        <f t="shared" si="713"/>
        <v>0</v>
      </c>
      <c r="AK1034" s="409">
        <v>0</v>
      </c>
      <c r="AL1034" s="409">
        <v>0</v>
      </c>
      <c r="AM1034" s="409">
        <f t="shared" si="714"/>
        <v>0</v>
      </c>
      <c r="AN1034" s="409">
        <v>0</v>
      </c>
      <c r="AO1034" s="409">
        <v>0</v>
      </c>
      <c r="AP1034" s="409">
        <f t="shared" si="725"/>
        <v>0</v>
      </c>
      <c r="AQ1034" s="409">
        <f t="shared" si="727"/>
        <v>0</v>
      </c>
      <c r="AR1034" s="409">
        <f t="shared" si="727"/>
        <v>0</v>
      </c>
      <c r="AS1034" s="409">
        <f t="shared" si="715"/>
        <v>0</v>
      </c>
      <c r="AT1034" s="409">
        <f t="shared" si="729"/>
        <v>0</v>
      </c>
      <c r="AU1034" s="409">
        <f t="shared" si="729"/>
        <v>0</v>
      </c>
      <c r="AV1034" s="409">
        <v>0</v>
      </c>
      <c r="AW1034" s="409">
        <v>0</v>
      </c>
      <c r="AX1034" s="409">
        <v>0</v>
      </c>
      <c r="AY1034" s="409">
        <v>0</v>
      </c>
      <c r="AZ1034" s="409">
        <f t="shared" si="723"/>
        <v>0</v>
      </c>
      <c r="BA1034" s="409">
        <f t="shared" si="723"/>
        <v>0</v>
      </c>
    </row>
    <row r="1035" spans="1:53" ht="24.75" hidden="1">
      <c r="A1035" s="271"/>
      <c r="B1035" s="78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407">
        <v>3</v>
      </c>
      <c r="L1035" s="407"/>
      <c r="M1035" s="408" t="s">
        <v>256</v>
      </c>
      <c r="N1035" s="409">
        <f>IFERROR(VLOOKUP($B1035,[5]OAX!$B$51:$S$1085,13,0),0)</f>
        <v>0</v>
      </c>
      <c r="O1035" s="409">
        <f>IFERROR(VLOOKUP($B1035,[5]OAX!$B$51:$S$1085,14,0),0)</f>
        <v>0</v>
      </c>
      <c r="P1035" s="409">
        <f t="shared" si="695"/>
        <v>0</v>
      </c>
      <c r="Q1035" s="175" t="s">
        <v>59</v>
      </c>
      <c r="R1035" s="411">
        <f>IFERROR(VLOOKUP($B1035,[5]OAX!$B$51:$S$1085,17,0),0)</f>
        <v>0</v>
      </c>
      <c r="S1035" s="411">
        <f>IFERROR(VLOOKUP($B1035,[5]OAX!$B$51:$S$1085,18,0),0)</f>
        <v>0</v>
      </c>
      <c r="T1035" s="409">
        <v>0</v>
      </c>
      <c r="U1035" s="409">
        <v>0</v>
      </c>
      <c r="V1035" s="409">
        <v>0</v>
      </c>
      <c r="W1035" s="409">
        <v>0</v>
      </c>
      <c r="X1035" s="409">
        <v>0</v>
      </c>
      <c r="Y1035" s="409">
        <v>0</v>
      </c>
      <c r="Z1035" s="409">
        <v>0</v>
      </c>
      <c r="AA1035" s="409">
        <v>0</v>
      </c>
      <c r="AB1035" s="409">
        <f t="shared" si="733"/>
        <v>0</v>
      </c>
      <c r="AC1035" s="409">
        <f t="shared" si="733"/>
        <v>0</v>
      </c>
      <c r="AD1035" s="409">
        <f t="shared" si="721"/>
        <v>0</v>
      </c>
      <c r="AE1035" s="409">
        <v>0</v>
      </c>
      <c r="AF1035" s="409">
        <v>0</v>
      </c>
      <c r="AG1035" s="409">
        <f t="shared" si="712"/>
        <v>0</v>
      </c>
      <c r="AH1035" s="409">
        <v>0</v>
      </c>
      <c r="AI1035" s="409">
        <v>0</v>
      </c>
      <c r="AJ1035" s="409">
        <f t="shared" si="713"/>
        <v>0</v>
      </c>
      <c r="AK1035" s="409">
        <v>0</v>
      </c>
      <c r="AL1035" s="409">
        <v>0</v>
      </c>
      <c r="AM1035" s="409">
        <f t="shared" si="714"/>
        <v>0</v>
      </c>
      <c r="AN1035" s="409">
        <v>0</v>
      </c>
      <c r="AO1035" s="409">
        <v>0</v>
      </c>
      <c r="AP1035" s="409">
        <f t="shared" si="725"/>
        <v>0</v>
      </c>
      <c r="AQ1035" s="409">
        <f t="shared" si="727"/>
        <v>0</v>
      </c>
      <c r="AR1035" s="409">
        <f t="shared" si="727"/>
        <v>0</v>
      </c>
      <c r="AS1035" s="409">
        <f t="shared" si="715"/>
        <v>0</v>
      </c>
      <c r="AT1035" s="409">
        <f t="shared" si="729"/>
        <v>0</v>
      </c>
      <c r="AU1035" s="409">
        <f t="shared" si="729"/>
        <v>0</v>
      </c>
      <c r="AV1035" s="409">
        <v>0</v>
      </c>
      <c r="AW1035" s="409">
        <v>0</v>
      </c>
      <c r="AX1035" s="409">
        <v>0</v>
      </c>
      <c r="AY1035" s="409">
        <v>0</v>
      </c>
      <c r="AZ1035" s="409">
        <f t="shared" si="723"/>
        <v>0</v>
      </c>
      <c r="BA1035" s="409">
        <f t="shared" si="723"/>
        <v>0</v>
      </c>
    </row>
    <row r="1036" spans="1:53" ht="24.75" hidden="1">
      <c r="A1036" s="271"/>
      <c r="B1036" s="78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407">
        <v>4</v>
      </c>
      <c r="L1036" s="407"/>
      <c r="M1036" s="408" t="s">
        <v>698</v>
      </c>
      <c r="N1036" s="409">
        <f>IFERROR(VLOOKUP($B1036,[5]OAX!$B$51:$S$1085,13,0),0)</f>
        <v>0</v>
      </c>
      <c r="O1036" s="409">
        <f>IFERROR(VLOOKUP($B1036,[5]OAX!$B$51:$S$1085,14,0),0)</f>
        <v>0</v>
      </c>
      <c r="P1036" s="409">
        <f t="shared" si="695"/>
        <v>0</v>
      </c>
      <c r="Q1036" s="175" t="s">
        <v>59</v>
      </c>
      <c r="R1036" s="411">
        <f>IFERROR(VLOOKUP($B1036,[5]OAX!$B$51:$S$1085,17,0),0)</f>
        <v>0</v>
      </c>
      <c r="S1036" s="411">
        <f>IFERROR(VLOOKUP($B1036,[5]OAX!$B$51:$S$1085,18,0),0)</f>
        <v>0</v>
      </c>
      <c r="T1036" s="409">
        <v>0</v>
      </c>
      <c r="U1036" s="409">
        <v>0</v>
      </c>
      <c r="V1036" s="409">
        <v>0</v>
      </c>
      <c r="W1036" s="409">
        <v>0</v>
      </c>
      <c r="X1036" s="409">
        <v>0</v>
      </c>
      <c r="Y1036" s="409">
        <v>0</v>
      </c>
      <c r="Z1036" s="409">
        <v>0</v>
      </c>
      <c r="AA1036" s="409">
        <v>0</v>
      </c>
      <c r="AB1036" s="409">
        <f t="shared" si="733"/>
        <v>0</v>
      </c>
      <c r="AC1036" s="409">
        <f t="shared" si="733"/>
        <v>0</v>
      </c>
      <c r="AD1036" s="409">
        <f t="shared" si="721"/>
        <v>0</v>
      </c>
      <c r="AE1036" s="409">
        <v>0</v>
      </c>
      <c r="AF1036" s="409">
        <v>0</v>
      </c>
      <c r="AG1036" s="409">
        <f t="shared" si="712"/>
        <v>0</v>
      </c>
      <c r="AH1036" s="409">
        <v>0</v>
      </c>
      <c r="AI1036" s="409">
        <v>0</v>
      </c>
      <c r="AJ1036" s="409">
        <f t="shared" si="713"/>
        <v>0</v>
      </c>
      <c r="AK1036" s="409">
        <v>0</v>
      </c>
      <c r="AL1036" s="409">
        <v>0</v>
      </c>
      <c r="AM1036" s="409">
        <f t="shared" si="714"/>
        <v>0</v>
      </c>
      <c r="AN1036" s="409">
        <v>0</v>
      </c>
      <c r="AO1036" s="409">
        <v>0</v>
      </c>
      <c r="AP1036" s="409">
        <f t="shared" si="725"/>
        <v>0</v>
      </c>
      <c r="AQ1036" s="409">
        <f t="shared" si="727"/>
        <v>0</v>
      </c>
      <c r="AR1036" s="409">
        <f t="shared" si="727"/>
        <v>0</v>
      </c>
      <c r="AS1036" s="409">
        <f t="shared" si="715"/>
        <v>0</v>
      </c>
      <c r="AT1036" s="409">
        <f t="shared" si="729"/>
        <v>0</v>
      </c>
      <c r="AU1036" s="409">
        <f t="shared" si="729"/>
        <v>0</v>
      </c>
      <c r="AV1036" s="409">
        <v>0</v>
      </c>
      <c r="AW1036" s="409">
        <v>0</v>
      </c>
      <c r="AX1036" s="409">
        <v>0</v>
      </c>
      <c r="AY1036" s="409">
        <v>0</v>
      </c>
      <c r="AZ1036" s="409">
        <f t="shared" si="723"/>
        <v>0</v>
      </c>
      <c r="BA1036" s="409">
        <f t="shared" si="723"/>
        <v>0</v>
      </c>
    </row>
    <row r="1037" spans="1:53" ht="24.75" hidden="1">
      <c r="A1037" s="271"/>
      <c r="B1037" s="78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407">
        <v>5</v>
      </c>
      <c r="L1037" s="407"/>
      <c r="M1037" s="408" t="s">
        <v>191</v>
      </c>
      <c r="N1037" s="409">
        <f>IFERROR(VLOOKUP($B1037,[5]OAX!$B$51:$S$1085,13,0),0)</f>
        <v>0</v>
      </c>
      <c r="O1037" s="409">
        <f>IFERROR(VLOOKUP($B1037,[5]OAX!$B$51:$S$1085,14,0),0)</f>
        <v>0</v>
      </c>
      <c r="P1037" s="409">
        <f t="shared" si="695"/>
        <v>0</v>
      </c>
      <c r="Q1037" s="175" t="s">
        <v>59</v>
      </c>
      <c r="R1037" s="411">
        <f>IFERROR(VLOOKUP($B1037,[5]OAX!$B$51:$S$1085,17,0),0)</f>
        <v>0</v>
      </c>
      <c r="S1037" s="411">
        <f>IFERROR(VLOOKUP($B1037,[5]OAX!$B$51:$S$1085,18,0),0)</f>
        <v>0</v>
      </c>
      <c r="T1037" s="409">
        <v>0</v>
      </c>
      <c r="U1037" s="409">
        <v>0</v>
      </c>
      <c r="V1037" s="409">
        <v>0</v>
      </c>
      <c r="W1037" s="409">
        <v>0</v>
      </c>
      <c r="X1037" s="409">
        <v>0</v>
      </c>
      <c r="Y1037" s="409">
        <v>0</v>
      </c>
      <c r="Z1037" s="409">
        <v>0</v>
      </c>
      <c r="AA1037" s="409">
        <v>0</v>
      </c>
      <c r="AB1037" s="409">
        <f t="shared" si="733"/>
        <v>0</v>
      </c>
      <c r="AC1037" s="409">
        <f t="shared" si="733"/>
        <v>0</v>
      </c>
      <c r="AD1037" s="409">
        <f t="shared" si="721"/>
        <v>0</v>
      </c>
      <c r="AE1037" s="409">
        <v>0</v>
      </c>
      <c r="AF1037" s="409">
        <v>0</v>
      </c>
      <c r="AG1037" s="409">
        <f t="shared" si="712"/>
        <v>0</v>
      </c>
      <c r="AH1037" s="409">
        <v>0</v>
      </c>
      <c r="AI1037" s="409">
        <v>0</v>
      </c>
      <c r="AJ1037" s="409">
        <f t="shared" si="713"/>
        <v>0</v>
      </c>
      <c r="AK1037" s="409">
        <v>0</v>
      </c>
      <c r="AL1037" s="409">
        <v>0</v>
      </c>
      <c r="AM1037" s="409">
        <f t="shared" si="714"/>
        <v>0</v>
      </c>
      <c r="AN1037" s="409">
        <v>0</v>
      </c>
      <c r="AO1037" s="409">
        <v>0</v>
      </c>
      <c r="AP1037" s="409">
        <f t="shared" si="725"/>
        <v>0</v>
      </c>
      <c r="AQ1037" s="409">
        <f t="shared" si="727"/>
        <v>0</v>
      </c>
      <c r="AR1037" s="409">
        <f t="shared" si="727"/>
        <v>0</v>
      </c>
      <c r="AS1037" s="409">
        <f t="shared" si="715"/>
        <v>0</v>
      </c>
      <c r="AT1037" s="409">
        <f t="shared" si="729"/>
        <v>0</v>
      </c>
      <c r="AU1037" s="409">
        <f t="shared" si="729"/>
        <v>0</v>
      </c>
      <c r="AV1037" s="409">
        <v>0</v>
      </c>
      <c r="AW1037" s="409">
        <v>0</v>
      </c>
      <c r="AX1037" s="409">
        <v>0</v>
      </c>
      <c r="AY1037" s="409">
        <v>0</v>
      </c>
      <c r="AZ1037" s="409">
        <f t="shared" si="723"/>
        <v>0</v>
      </c>
      <c r="BA1037" s="409">
        <f t="shared" si="723"/>
        <v>0</v>
      </c>
    </row>
    <row r="1038" spans="1:53" ht="46.5" hidden="1">
      <c r="A1038" s="271"/>
      <c r="B1038" s="78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407">
        <v>6</v>
      </c>
      <c r="L1038" s="407"/>
      <c r="M1038" s="408" t="s">
        <v>657</v>
      </c>
      <c r="N1038" s="409">
        <f>IFERROR(VLOOKUP($B1038,[5]OAX!$B$51:$S$1085,13,0),0)</f>
        <v>0</v>
      </c>
      <c r="O1038" s="409">
        <f>IFERROR(VLOOKUP($B1038,[5]OAX!$B$51:$S$1085,14,0),0)</f>
        <v>0</v>
      </c>
      <c r="P1038" s="409">
        <f t="shared" si="695"/>
        <v>0</v>
      </c>
      <c r="Q1038" s="410" t="s">
        <v>59</v>
      </c>
      <c r="R1038" s="411">
        <f>IFERROR(VLOOKUP($B1038,[5]OAX!$B$51:$S$1085,17,0),0)</f>
        <v>0</v>
      </c>
      <c r="S1038" s="411">
        <f>IFERROR(VLOOKUP($B1038,[5]OAX!$B$51:$S$1085,18,0),0)</f>
        <v>0</v>
      </c>
      <c r="T1038" s="409">
        <v>0</v>
      </c>
      <c r="U1038" s="409">
        <v>0</v>
      </c>
      <c r="V1038" s="409">
        <v>0</v>
      </c>
      <c r="W1038" s="409">
        <v>0</v>
      </c>
      <c r="X1038" s="409">
        <v>0</v>
      </c>
      <c r="Y1038" s="409">
        <v>0</v>
      </c>
      <c r="Z1038" s="409">
        <v>0</v>
      </c>
      <c r="AA1038" s="409">
        <v>0</v>
      </c>
      <c r="AB1038" s="409">
        <f>N1038+T1038-X1038</f>
        <v>0</v>
      </c>
      <c r="AC1038" s="409">
        <f t="shared" si="733"/>
        <v>0</v>
      </c>
      <c r="AD1038" s="409">
        <f t="shared" si="721"/>
        <v>0</v>
      </c>
      <c r="AE1038" s="409">
        <v>0</v>
      </c>
      <c r="AF1038" s="409">
        <v>0</v>
      </c>
      <c r="AG1038" s="409">
        <f t="shared" si="712"/>
        <v>0</v>
      </c>
      <c r="AH1038" s="409">
        <v>0</v>
      </c>
      <c r="AI1038" s="409">
        <v>0</v>
      </c>
      <c r="AJ1038" s="409">
        <f t="shared" si="713"/>
        <v>0</v>
      </c>
      <c r="AK1038" s="409">
        <v>0</v>
      </c>
      <c r="AL1038" s="409">
        <v>0</v>
      </c>
      <c r="AM1038" s="409">
        <f t="shared" si="714"/>
        <v>0</v>
      </c>
      <c r="AN1038" s="409">
        <v>0</v>
      </c>
      <c r="AO1038" s="409">
        <v>0</v>
      </c>
      <c r="AP1038" s="409">
        <f t="shared" si="725"/>
        <v>0</v>
      </c>
      <c r="AQ1038" s="409">
        <f t="shared" si="727"/>
        <v>0</v>
      </c>
      <c r="AR1038" s="409">
        <f t="shared" si="727"/>
        <v>0</v>
      </c>
      <c r="AS1038" s="409">
        <f t="shared" si="715"/>
        <v>0</v>
      </c>
      <c r="AT1038" s="409">
        <f t="shared" si="729"/>
        <v>0</v>
      </c>
      <c r="AU1038" s="409">
        <f t="shared" si="729"/>
        <v>0</v>
      </c>
      <c r="AV1038" s="409">
        <v>0</v>
      </c>
      <c r="AW1038" s="409">
        <v>0</v>
      </c>
      <c r="AX1038" s="409">
        <v>0</v>
      </c>
      <c r="AY1038" s="409">
        <v>0</v>
      </c>
      <c r="AZ1038" s="409">
        <f t="shared" si="723"/>
        <v>0</v>
      </c>
      <c r="BA1038" s="409">
        <f t="shared" si="723"/>
        <v>0</v>
      </c>
    </row>
    <row r="1039" spans="1:53" ht="24.75" hidden="1">
      <c r="A1039" s="271"/>
      <c r="B1039" s="78" t="str">
        <f t="shared" si="703"/>
        <v>481650005900</v>
      </c>
      <c r="C1039" s="422">
        <v>2023</v>
      </c>
      <c r="D1039" s="422">
        <v>20</v>
      </c>
      <c r="E1039" s="422">
        <v>4</v>
      </c>
      <c r="F1039" s="422">
        <v>8</v>
      </c>
      <c r="G1039" s="422">
        <v>16</v>
      </c>
      <c r="H1039" s="422">
        <v>5000</v>
      </c>
      <c r="I1039" s="422">
        <v>5900</v>
      </c>
      <c r="J1039" s="422"/>
      <c r="K1039" s="422"/>
      <c r="L1039" s="422"/>
      <c r="M1039" s="396" t="s">
        <v>240</v>
      </c>
      <c r="N1039" s="397">
        <f>+N1040</f>
        <v>0</v>
      </c>
      <c r="O1039" s="397">
        <f>+O1040</f>
        <v>0</v>
      </c>
      <c r="P1039" s="397">
        <f t="shared" ref="P1039:P1099" si="734">+O1039+N1039</f>
        <v>0</v>
      </c>
      <c r="Q1039" s="448"/>
      <c r="R1039" s="498"/>
      <c r="S1039" s="498"/>
      <c r="T1039" s="397">
        <f>T1040</f>
        <v>0</v>
      </c>
      <c r="U1039" s="397">
        <f t="shared" ref="U1039:AO1040" si="735">U1040</f>
        <v>0</v>
      </c>
      <c r="V1039" s="397">
        <f t="shared" si="735"/>
        <v>0</v>
      </c>
      <c r="W1039" s="397">
        <f t="shared" si="735"/>
        <v>0</v>
      </c>
      <c r="X1039" s="397">
        <f t="shared" si="735"/>
        <v>0</v>
      </c>
      <c r="Y1039" s="397">
        <f t="shared" si="735"/>
        <v>0</v>
      </c>
      <c r="Z1039" s="397">
        <f t="shared" si="735"/>
        <v>0</v>
      </c>
      <c r="AA1039" s="397">
        <f t="shared" si="735"/>
        <v>0</v>
      </c>
      <c r="AB1039" s="397">
        <f t="shared" si="735"/>
        <v>0</v>
      </c>
      <c r="AC1039" s="397">
        <f t="shared" si="735"/>
        <v>0</v>
      </c>
      <c r="AD1039" s="397">
        <f t="shared" si="735"/>
        <v>0</v>
      </c>
      <c r="AE1039" s="397">
        <f t="shared" si="735"/>
        <v>0</v>
      </c>
      <c r="AF1039" s="397">
        <f t="shared" si="735"/>
        <v>0</v>
      </c>
      <c r="AG1039" s="397">
        <f t="shared" si="712"/>
        <v>0</v>
      </c>
      <c r="AH1039" s="397">
        <f t="shared" si="735"/>
        <v>0</v>
      </c>
      <c r="AI1039" s="397">
        <f t="shared" si="735"/>
        <v>0</v>
      </c>
      <c r="AJ1039" s="397">
        <f t="shared" si="713"/>
        <v>0</v>
      </c>
      <c r="AK1039" s="397">
        <f t="shared" si="735"/>
        <v>0</v>
      </c>
      <c r="AL1039" s="397">
        <f t="shared" si="735"/>
        <v>0</v>
      </c>
      <c r="AM1039" s="397">
        <f t="shared" si="714"/>
        <v>0</v>
      </c>
      <c r="AN1039" s="397">
        <f t="shared" si="735"/>
        <v>0</v>
      </c>
      <c r="AO1039" s="397">
        <f t="shared" si="735"/>
        <v>0</v>
      </c>
      <c r="AP1039" s="397">
        <f t="shared" si="725"/>
        <v>0</v>
      </c>
      <c r="AQ1039" s="397">
        <f t="shared" si="727"/>
        <v>0</v>
      </c>
      <c r="AR1039" s="397">
        <f t="shared" si="727"/>
        <v>0</v>
      </c>
      <c r="AS1039" s="397">
        <f t="shared" si="715"/>
        <v>0</v>
      </c>
      <c r="AT1039" s="397"/>
      <c r="AU1039" s="397"/>
      <c r="AV1039" s="397"/>
      <c r="AW1039" s="397"/>
      <c r="AX1039" s="397"/>
      <c r="AY1039" s="397"/>
      <c r="AZ1039" s="397"/>
      <c r="BA1039" s="397"/>
    </row>
    <row r="1040" spans="1:53" ht="24.75" hidden="1">
      <c r="A1040" s="271"/>
      <c r="B1040" s="78" t="str">
        <f t="shared" si="703"/>
        <v>481650005900591</v>
      </c>
      <c r="C1040" s="425">
        <v>2023</v>
      </c>
      <c r="D1040" s="425">
        <v>20</v>
      </c>
      <c r="E1040" s="425">
        <v>4</v>
      </c>
      <c r="F1040" s="425">
        <v>8</v>
      </c>
      <c r="G1040" s="425">
        <v>16</v>
      </c>
      <c r="H1040" s="425">
        <v>5000</v>
      </c>
      <c r="I1040" s="425">
        <v>5900</v>
      </c>
      <c r="J1040" s="425">
        <v>591</v>
      </c>
      <c r="K1040" s="425"/>
      <c r="L1040" s="425"/>
      <c r="M1040" s="402" t="s">
        <v>241</v>
      </c>
      <c r="N1040" s="403">
        <f>+N1041</f>
        <v>0</v>
      </c>
      <c r="O1040" s="403">
        <f>+O1041</f>
        <v>0</v>
      </c>
      <c r="P1040" s="403">
        <f t="shared" si="734"/>
        <v>0</v>
      </c>
      <c r="Q1040" s="450"/>
      <c r="R1040" s="499"/>
      <c r="S1040" s="499"/>
      <c r="T1040" s="403">
        <f>T1041</f>
        <v>0</v>
      </c>
      <c r="U1040" s="403">
        <f t="shared" si="735"/>
        <v>0</v>
      </c>
      <c r="V1040" s="403">
        <f t="shared" si="735"/>
        <v>0</v>
      </c>
      <c r="W1040" s="403">
        <f t="shared" si="735"/>
        <v>0</v>
      </c>
      <c r="X1040" s="403">
        <f t="shared" si="735"/>
        <v>0</v>
      </c>
      <c r="Y1040" s="403">
        <f t="shared" si="735"/>
        <v>0</v>
      </c>
      <c r="Z1040" s="403">
        <f t="shared" si="735"/>
        <v>0</v>
      </c>
      <c r="AA1040" s="403">
        <f t="shared" si="735"/>
        <v>0</v>
      </c>
      <c r="AB1040" s="403">
        <f t="shared" si="735"/>
        <v>0</v>
      </c>
      <c r="AC1040" s="403">
        <f t="shared" si="735"/>
        <v>0</v>
      </c>
      <c r="AD1040" s="403">
        <f t="shared" si="735"/>
        <v>0</v>
      </c>
      <c r="AE1040" s="403">
        <f t="shared" si="735"/>
        <v>0</v>
      </c>
      <c r="AF1040" s="403">
        <f t="shared" si="735"/>
        <v>0</v>
      </c>
      <c r="AG1040" s="403">
        <f t="shared" si="712"/>
        <v>0</v>
      </c>
      <c r="AH1040" s="403">
        <f t="shared" si="735"/>
        <v>0</v>
      </c>
      <c r="AI1040" s="403">
        <f t="shared" si="735"/>
        <v>0</v>
      </c>
      <c r="AJ1040" s="403">
        <f t="shared" si="713"/>
        <v>0</v>
      </c>
      <c r="AK1040" s="403">
        <f t="shared" si="735"/>
        <v>0</v>
      </c>
      <c r="AL1040" s="403">
        <f t="shared" si="735"/>
        <v>0</v>
      </c>
      <c r="AM1040" s="403">
        <f t="shared" si="714"/>
        <v>0</v>
      </c>
      <c r="AN1040" s="403">
        <f t="shared" si="735"/>
        <v>0</v>
      </c>
      <c r="AO1040" s="403">
        <f t="shared" si="735"/>
        <v>0</v>
      </c>
      <c r="AP1040" s="403">
        <f t="shared" si="725"/>
        <v>0</v>
      </c>
      <c r="AQ1040" s="403">
        <f t="shared" si="727"/>
        <v>0</v>
      </c>
      <c r="AR1040" s="403">
        <f t="shared" si="727"/>
        <v>0</v>
      </c>
      <c r="AS1040" s="403">
        <f t="shared" si="715"/>
        <v>0</v>
      </c>
      <c r="AT1040" s="403"/>
      <c r="AU1040" s="403"/>
      <c r="AV1040" s="403"/>
      <c r="AW1040" s="403"/>
      <c r="AX1040" s="403"/>
      <c r="AY1040" s="403"/>
      <c r="AZ1040" s="403"/>
      <c r="BA1040" s="403"/>
    </row>
    <row r="1041" spans="1:53" ht="24.75" hidden="1">
      <c r="A1041" s="271"/>
      <c r="B1041" s="78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407">
        <v>1</v>
      </c>
      <c r="L1041" s="407"/>
      <c r="M1041" s="408" t="s">
        <v>241</v>
      </c>
      <c r="N1041" s="409">
        <f>IFERROR(VLOOKUP($B1041,[5]OAX!$B$51:$S$1085,13,0),0)</f>
        <v>0</v>
      </c>
      <c r="O1041" s="409">
        <f>IFERROR(VLOOKUP($B1041,[5]OAX!$B$51:$S$1085,14,0),0)</f>
        <v>0</v>
      </c>
      <c r="P1041" s="409">
        <f t="shared" si="734"/>
        <v>0</v>
      </c>
      <c r="Q1041" s="175" t="s">
        <v>243</v>
      </c>
      <c r="R1041" s="411">
        <f>IFERROR(VLOOKUP($B1041,[5]OAX!$B$51:$S$1085,17,0),0)</f>
        <v>0</v>
      </c>
      <c r="S1041" s="411">
        <f>IFERROR(VLOOKUP($B1041,[5]OAX!$B$51:$S$1085,18,0),0)</f>
        <v>0</v>
      </c>
      <c r="T1041" s="409">
        <v>0</v>
      </c>
      <c r="U1041" s="409">
        <v>0</v>
      </c>
      <c r="V1041" s="409">
        <v>0</v>
      </c>
      <c r="W1041" s="409">
        <v>0</v>
      </c>
      <c r="X1041" s="409">
        <v>0</v>
      </c>
      <c r="Y1041" s="409">
        <v>0</v>
      </c>
      <c r="Z1041" s="409">
        <v>0</v>
      </c>
      <c r="AA1041" s="409">
        <v>0</v>
      </c>
      <c r="AB1041" s="409">
        <f>N1041+T1041-X1041</f>
        <v>0</v>
      </c>
      <c r="AC1041" s="409">
        <f>O1041+U1041-Y1041</f>
        <v>0</v>
      </c>
      <c r="AD1041" s="409">
        <f t="shared" si="721"/>
        <v>0</v>
      </c>
      <c r="AE1041" s="409">
        <v>0</v>
      </c>
      <c r="AF1041" s="409">
        <v>0</v>
      </c>
      <c r="AG1041" s="409">
        <f t="shared" si="712"/>
        <v>0</v>
      </c>
      <c r="AH1041" s="409">
        <v>0</v>
      </c>
      <c r="AI1041" s="409">
        <v>0</v>
      </c>
      <c r="AJ1041" s="409">
        <f t="shared" si="713"/>
        <v>0</v>
      </c>
      <c r="AK1041" s="409">
        <v>0</v>
      </c>
      <c r="AL1041" s="409">
        <v>0</v>
      </c>
      <c r="AM1041" s="409">
        <f t="shared" si="714"/>
        <v>0</v>
      </c>
      <c r="AN1041" s="409">
        <v>0</v>
      </c>
      <c r="AO1041" s="409">
        <v>0</v>
      </c>
      <c r="AP1041" s="409">
        <f t="shared" si="725"/>
        <v>0</v>
      </c>
      <c r="AQ1041" s="409">
        <f t="shared" si="727"/>
        <v>0</v>
      </c>
      <c r="AR1041" s="409">
        <f t="shared" si="727"/>
        <v>0</v>
      </c>
      <c r="AS1041" s="409">
        <f t="shared" si="715"/>
        <v>0</v>
      </c>
      <c r="AT1041" s="409">
        <f t="shared" si="729"/>
        <v>0</v>
      </c>
      <c r="AU1041" s="409">
        <f t="shared" si="729"/>
        <v>0</v>
      </c>
      <c r="AV1041" s="409">
        <v>0</v>
      </c>
      <c r="AW1041" s="409">
        <v>0</v>
      </c>
      <c r="AX1041" s="409">
        <v>0</v>
      </c>
      <c r="AY1041" s="409">
        <v>0</v>
      </c>
      <c r="AZ1041" s="409">
        <f t="shared" si="723"/>
        <v>0</v>
      </c>
      <c r="BA1041" s="409">
        <f t="shared" si="723"/>
        <v>0</v>
      </c>
    </row>
    <row r="1042" spans="1:53" ht="48" hidden="1">
      <c r="A1042" s="271"/>
      <c r="B1042" s="78" t="str">
        <f t="shared" si="703"/>
        <v>4817</v>
      </c>
      <c r="C1042" s="431">
        <v>2023</v>
      </c>
      <c r="D1042" s="431">
        <v>20</v>
      </c>
      <c r="E1042" s="431">
        <v>4</v>
      </c>
      <c r="F1042" s="431">
        <v>8</v>
      </c>
      <c r="G1042" s="431">
        <v>17</v>
      </c>
      <c r="H1042" s="431"/>
      <c r="I1042" s="431"/>
      <c r="J1042" s="431"/>
      <c r="K1042" s="431"/>
      <c r="L1042" s="431"/>
      <c r="M1042" s="470" t="s">
        <v>699</v>
      </c>
      <c r="N1042" s="471">
        <f>+N1043+N1050</f>
        <v>0</v>
      </c>
      <c r="O1042" s="471">
        <f>+O1043+O1050</f>
        <v>0</v>
      </c>
      <c r="P1042" s="471">
        <f t="shared" si="734"/>
        <v>0</v>
      </c>
      <c r="Q1042" s="419"/>
      <c r="R1042" s="431"/>
      <c r="S1042" s="431"/>
      <c r="T1042" s="471">
        <f>+T1043+T1050</f>
        <v>0</v>
      </c>
      <c r="U1042" s="471">
        <f>+U1043+U1050</f>
        <v>0</v>
      </c>
      <c r="V1042" s="471">
        <f>+V1043+V1050</f>
        <v>0</v>
      </c>
      <c r="W1042" s="471">
        <f t="shared" ref="W1042:AO1042" si="736">+W1043+W1050</f>
        <v>0</v>
      </c>
      <c r="X1042" s="471">
        <f t="shared" si="736"/>
        <v>0</v>
      </c>
      <c r="Y1042" s="471">
        <f t="shared" si="736"/>
        <v>0</v>
      </c>
      <c r="Z1042" s="471">
        <f t="shared" si="736"/>
        <v>0</v>
      </c>
      <c r="AA1042" s="471">
        <f t="shared" si="736"/>
        <v>0</v>
      </c>
      <c r="AB1042" s="471">
        <f t="shared" si="736"/>
        <v>0</v>
      </c>
      <c r="AC1042" s="471">
        <f t="shared" si="736"/>
        <v>0</v>
      </c>
      <c r="AD1042" s="471">
        <f t="shared" si="736"/>
        <v>0</v>
      </c>
      <c r="AE1042" s="471">
        <f t="shared" si="736"/>
        <v>0</v>
      </c>
      <c r="AF1042" s="471">
        <f t="shared" si="736"/>
        <v>0</v>
      </c>
      <c r="AG1042" s="471">
        <f t="shared" si="712"/>
        <v>0</v>
      </c>
      <c r="AH1042" s="471">
        <f t="shared" si="736"/>
        <v>0</v>
      </c>
      <c r="AI1042" s="471">
        <f t="shared" si="736"/>
        <v>0</v>
      </c>
      <c r="AJ1042" s="471">
        <f t="shared" si="713"/>
        <v>0</v>
      </c>
      <c r="AK1042" s="471">
        <f t="shared" si="736"/>
        <v>0</v>
      </c>
      <c r="AL1042" s="471">
        <f t="shared" si="736"/>
        <v>0</v>
      </c>
      <c r="AM1042" s="471">
        <f t="shared" si="714"/>
        <v>0</v>
      </c>
      <c r="AN1042" s="471">
        <f t="shared" si="736"/>
        <v>0</v>
      </c>
      <c r="AO1042" s="471">
        <f t="shared" si="736"/>
        <v>0</v>
      </c>
      <c r="AP1042" s="471">
        <f t="shared" si="725"/>
        <v>0</v>
      </c>
      <c r="AQ1042" s="471">
        <f t="shared" si="727"/>
        <v>0</v>
      </c>
      <c r="AR1042" s="471">
        <f t="shared" si="727"/>
        <v>0</v>
      </c>
      <c r="AS1042" s="471">
        <f t="shared" si="715"/>
        <v>0</v>
      </c>
      <c r="AT1042" s="471"/>
      <c r="AU1042" s="471"/>
      <c r="AV1042" s="471"/>
      <c r="AW1042" s="471"/>
      <c r="AX1042" s="471"/>
      <c r="AY1042" s="471"/>
      <c r="AZ1042" s="471"/>
      <c r="BA1042" s="471"/>
    </row>
    <row r="1043" spans="1:53" ht="24.75" hidden="1">
      <c r="A1043" s="271"/>
      <c r="B1043" s="78" t="str">
        <f t="shared" si="703"/>
        <v>48173000</v>
      </c>
      <c r="C1043" s="421">
        <v>2023</v>
      </c>
      <c r="D1043" s="421">
        <v>20</v>
      </c>
      <c r="E1043" s="421">
        <v>4</v>
      </c>
      <c r="F1043" s="421">
        <v>8</v>
      </c>
      <c r="G1043" s="421">
        <v>17</v>
      </c>
      <c r="H1043" s="421">
        <v>3000</v>
      </c>
      <c r="I1043" s="421"/>
      <c r="J1043" s="421"/>
      <c r="K1043" s="421"/>
      <c r="L1043" s="421"/>
      <c r="M1043" s="390" t="s">
        <v>71</v>
      </c>
      <c r="N1043" s="391">
        <f>+N1044</f>
        <v>0</v>
      </c>
      <c r="O1043" s="391">
        <f>+O1044</f>
        <v>0</v>
      </c>
      <c r="P1043" s="391">
        <f t="shared" si="734"/>
        <v>0</v>
      </c>
      <c r="Q1043" s="446" t="s">
        <v>45</v>
      </c>
      <c r="R1043" s="457"/>
      <c r="S1043" s="457"/>
      <c r="T1043" s="391">
        <f>T1044</f>
        <v>0</v>
      </c>
      <c r="U1043" s="391">
        <f t="shared" ref="U1043:AO1043" si="737">U1044</f>
        <v>0</v>
      </c>
      <c r="V1043" s="391">
        <f t="shared" si="737"/>
        <v>0</v>
      </c>
      <c r="W1043" s="391">
        <f t="shared" si="737"/>
        <v>0</v>
      </c>
      <c r="X1043" s="391">
        <f t="shared" si="737"/>
        <v>0</v>
      </c>
      <c r="Y1043" s="391">
        <f t="shared" si="737"/>
        <v>0</v>
      </c>
      <c r="Z1043" s="391">
        <f t="shared" si="737"/>
        <v>0</v>
      </c>
      <c r="AA1043" s="391">
        <f t="shared" si="737"/>
        <v>0</v>
      </c>
      <c r="AB1043" s="391">
        <f t="shared" si="737"/>
        <v>0</v>
      </c>
      <c r="AC1043" s="391">
        <f t="shared" si="737"/>
        <v>0</v>
      </c>
      <c r="AD1043" s="391">
        <f t="shared" si="737"/>
        <v>0</v>
      </c>
      <c r="AE1043" s="391">
        <f t="shared" si="737"/>
        <v>0</v>
      </c>
      <c r="AF1043" s="391">
        <f t="shared" si="737"/>
        <v>0</v>
      </c>
      <c r="AG1043" s="391">
        <f t="shared" si="712"/>
        <v>0</v>
      </c>
      <c r="AH1043" s="391">
        <f t="shared" si="737"/>
        <v>0</v>
      </c>
      <c r="AI1043" s="391">
        <f t="shared" si="737"/>
        <v>0</v>
      </c>
      <c r="AJ1043" s="391">
        <f t="shared" si="713"/>
        <v>0</v>
      </c>
      <c r="AK1043" s="391">
        <f t="shared" si="737"/>
        <v>0</v>
      </c>
      <c r="AL1043" s="391">
        <f t="shared" si="737"/>
        <v>0</v>
      </c>
      <c r="AM1043" s="391">
        <f t="shared" si="714"/>
        <v>0</v>
      </c>
      <c r="AN1043" s="391">
        <f t="shared" si="737"/>
        <v>0</v>
      </c>
      <c r="AO1043" s="391">
        <f t="shared" si="737"/>
        <v>0</v>
      </c>
      <c r="AP1043" s="391">
        <f t="shared" si="725"/>
        <v>0</v>
      </c>
      <c r="AQ1043" s="391">
        <f t="shared" si="727"/>
        <v>0</v>
      </c>
      <c r="AR1043" s="391">
        <f t="shared" si="727"/>
        <v>0</v>
      </c>
      <c r="AS1043" s="391">
        <f t="shared" si="715"/>
        <v>0</v>
      </c>
      <c r="AT1043" s="391"/>
      <c r="AU1043" s="391"/>
      <c r="AV1043" s="391"/>
      <c r="AW1043" s="391"/>
      <c r="AX1043" s="391"/>
      <c r="AY1043" s="391"/>
      <c r="AZ1043" s="391"/>
      <c r="BA1043" s="391"/>
    </row>
    <row r="1044" spans="1:53" ht="24.75" hidden="1">
      <c r="A1044" s="271"/>
      <c r="B1044" s="78" t="str">
        <f t="shared" si="703"/>
        <v>481730003100</v>
      </c>
      <c r="C1044" s="422">
        <v>2023</v>
      </c>
      <c r="D1044" s="422">
        <v>20</v>
      </c>
      <c r="E1044" s="422">
        <v>4</v>
      </c>
      <c r="F1044" s="422">
        <v>8</v>
      </c>
      <c r="G1044" s="422">
        <v>17</v>
      </c>
      <c r="H1044" s="422">
        <v>3000</v>
      </c>
      <c r="I1044" s="422">
        <v>3100</v>
      </c>
      <c r="J1044" s="422"/>
      <c r="K1044" s="422" t="s">
        <v>45</v>
      </c>
      <c r="L1044" s="422"/>
      <c r="M1044" s="396" t="s">
        <v>166</v>
      </c>
      <c r="N1044" s="397">
        <f>+N1045+N1048</f>
        <v>0</v>
      </c>
      <c r="O1044" s="397">
        <f>+O1045+O1048</f>
        <v>0</v>
      </c>
      <c r="P1044" s="397">
        <f t="shared" si="734"/>
        <v>0</v>
      </c>
      <c r="Q1044" s="448" t="s">
        <v>45</v>
      </c>
      <c r="R1044" s="498"/>
      <c r="S1044" s="498"/>
      <c r="T1044" s="397">
        <f>T1045+T1048</f>
        <v>0</v>
      </c>
      <c r="U1044" s="397">
        <f t="shared" ref="U1044:AO1044" si="738">U1045+U1048</f>
        <v>0</v>
      </c>
      <c r="V1044" s="397">
        <f t="shared" si="738"/>
        <v>0</v>
      </c>
      <c r="W1044" s="397">
        <f t="shared" si="738"/>
        <v>0</v>
      </c>
      <c r="X1044" s="397">
        <f t="shared" si="738"/>
        <v>0</v>
      </c>
      <c r="Y1044" s="397">
        <f t="shared" si="738"/>
        <v>0</v>
      </c>
      <c r="Z1044" s="397">
        <f t="shared" si="738"/>
        <v>0</v>
      </c>
      <c r="AA1044" s="397">
        <f t="shared" si="738"/>
        <v>0</v>
      </c>
      <c r="AB1044" s="397">
        <f t="shared" si="738"/>
        <v>0</v>
      </c>
      <c r="AC1044" s="397">
        <f t="shared" si="738"/>
        <v>0</v>
      </c>
      <c r="AD1044" s="397">
        <f t="shared" si="738"/>
        <v>0</v>
      </c>
      <c r="AE1044" s="397">
        <f t="shared" si="738"/>
        <v>0</v>
      </c>
      <c r="AF1044" s="397">
        <f t="shared" si="738"/>
        <v>0</v>
      </c>
      <c r="AG1044" s="397">
        <f t="shared" si="712"/>
        <v>0</v>
      </c>
      <c r="AH1044" s="397">
        <f t="shared" si="738"/>
        <v>0</v>
      </c>
      <c r="AI1044" s="397">
        <f t="shared" si="738"/>
        <v>0</v>
      </c>
      <c r="AJ1044" s="397">
        <f t="shared" si="713"/>
        <v>0</v>
      </c>
      <c r="AK1044" s="397">
        <f t="shared" si="738"/>
        <v>0</v>
      </c>
      <c r="AL1044" s="397">
        <f t="shared" si="738"/>
        <v>0</v>
      </c>
      <c r="AM1044" s="397">
        <f t="shared" si="714"/>
        <v>0</v>
      </c>
      <c r="AN1044" s="397">
        <f t="shared" si="738"/>
        <v>0</v>
      </c>
      <c r="AO1044" s="397">
        <f t="shared" si="738"/>
        <v>0</v>
      </c>
      <c r="AP1044" s="397">
        <f t="shared" si="725"/>
        <v>0</v>
      </c>
      <c r="AQ1044" s="397">
        <f t="shared" si="727"/>
        <v>0</v>
      </c>
      <c r="AR1044" s="397">
        <f t="shared" si="727"/>
        <v>0</v>
      </c>
      <c r="AS1044" s="397">
        <f t="shared" si="715"/>
        <v>0</v>
      </c>
      <c r="AT1044" s="397"/>
      <c r="AU1044" s="397"/>
      <c r="AV1044" s="397"/>
      <c r="AW1044" s="397"/>
      <c r="AX1044" s="397"/>
      <c r="AY1044" s="397"/>
      <c r="AZ1044" s="397"/>
      <c r="BA1044" s="397"/>
    </row>
    <row r="1045" spans="1:53" ht="48" hidden="1">
      <c r="A1045" s="271"/>
      <c r="B1045" s="78" t="str">
        <f t="shared" si="703"/>
        <v>481730003100317</v>
      </c>
      <c r="C1045" s="425">
        <v>2023</v>
      </c>
      <c r="D1045" s="425">
        <v>20</v>
      </c>
      <c r="E1045" s="425">
        <v>4</v>
      </c>
      <c r="F1045" s="425">
        <v>8</v>
      </c>
      <c r="G1045" s="425">
        <v>17</v>
      </c>
      <c r="H1045" s="425">
        <v>3000</v>
      </c>
      <c r="I1045" s="425">
        <v>3100</v>
      </c>
      <c r="J1045" s="425">
        <v>317</v>
      </c>
      <c r="K1045" s="425"/>
      <c r="L1045" s="425"/>
      <c r="M1045" s="402" t="s">
        <v>332</v>
      </c>
      <c r="N1045" s="403">
        <f>+N1046+N1047</f>
        <v>0</v>
      </c>
      <c r="O1045" s="403">
        <f>+O1046+O1047</f>
        <v>0</v>
      </c>
      <c r="P1045" s="403">
        <f t="shared" si="734"/>
        <v>0</v>
      </c>
      <c r="Q1045" s="450" t="s">
        <v>45</v>
      </c>
      <c r="R1045" s="499"/>
      <c r="S1045" s="499"/>
      <c r="T1045" s="403">
        <v>0</v>
      </c>
      <c r="U1045" s="403">
        <v>0</v>
      </c>
      <c r="V1045" s="403">
        <v>0</v>
      </c>
      <c r="W1045" s="403">
        <v>0</v>
      </c>
      <c r="X1045" s="403">
        <v>0</v>
      </c>
      <c r="Y1045" s="403">
        <v>0</v>
      </c>
      <c r="Z1045" s="403">
        <v>0</v>
      </c>
      <c r="AA1045" s="403">
        <v>0</v>
      </c>
      <c r="AB1045" s="403">
        <v>0</v>
      </c>
      <c r="AC1045" s="403">
        <v>0</v>
      </c>
      <c r="AD1045" s="403">
        <v>0</v>
      </c>
      <c r="AE1045" s="403">
        <v>0</v>
      </c>
      <c r="AF1045" s="403">
        <v>0</v>
      </c>
      <c r="AG1045" s="403">
        <f t="shared" si="712"/>
        <v>0</v>
      </c>
      <c r="AH1045" s="403">
        <v>0</v>
      </c>
      <c r="AI1045" s="403">
        <v>0</v>
      </c>
      <c r="AJ1045" s="403">
        <f t="shared" si="713"/>
        <v>0</v>
      </c>
      <c r="AK1045" s="403">
        <v>0</v>
      </c>
      <c r="AL1045" s="403">
        <v>0</v>
      </c>
      <c r="AM1045" s="403">
        <f t="shared" si="714"/>
        <v>0</v>
      </c>
      <c r="AN1045" s="403">
        <v>0</v>
      </c>
      <c r="AO1045" s="403">
        <v>0</v>
      </c>
      <c r="AP1045" s="403">
        <f t="shared" si="725"/>
        <v>0</v>
      </c>
      <c r="AQ1045" s="403">
        <f t="shared" si="727"/>
        <v>0</v>
      </c>
      <c r="AR1045" s="403">
        <f t="shared" si="727"/>
        <v>0</v>
      </c>
      <c r="AS1045" s="403">
        <f t="shared" si="715"/>
        <v>0</v>
      </c>
      <c r="AT1045" s="403"/>
      <c r="AU1045" s="403"/>
      <c r="AV1045" s="403"/>
      <c r="AW1045" s="403"/>
      <c r="AX1045" s="403"/>
      <c r="AY1045" s="403"/>
      <c r="AZ1045" s="403"/>
      <c r="BA1045" s="403"/>
    </row>
    <row r="1046" spans="1:53" ht="24.75" hidden="1">
      <c r="A1046" s="271"/>
      <c r="B1046" s="78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407">
        <v>1</v>
      </c>
      <c r="L1046" s="407"/>
      <c r="M1046" s="408" t="s">
        <v>168</v>
      </c>
      <c r="N1046" s="409">
        <f>IFERROR(VLOOKUP($B1046,[5]OAX!$B$51:$S$1085,13,0),0)</f>
        <v>0</v>
      </c>
      <c r="O1046" s="409">
        <f>IFERROR(VLOOKUP($B1046,[5]OAX!$B$51:$S$1085,14,0),0)</f>
        <v>0</v>
      </c>
      <c r="P1046" s="409">
        <f t="shared" si="734"/>
        <v>0</v>
      </c>
      <c r="Q1046" s="175" t="s">
        <v>80</v>
      </c>
      <c r="R1046" s="411">
        <f>IFERROR(VLOOKUP($B1046,[5]OAX!$B$51:$S$1085,17,0),0)</f>
        <v>0</v>
      </c>
      <c r="S1046" s="411">
        <f>IFERROR(VLOOKUP($B1046,[5]OAX!$B$51:$S$1085,18,0),0)</f>
        <v>0</v>
      </c>
      <c r="T1046" s="409">
        <v>0</v>
      </c>
      <c r="U1046" s="409">
        <v>0</v>
      </c>
      <c r="V1046" s="409">
        <v>0</v>
      </c>
      <c r="W1046" s="409">
        <v>0</v>
      </c>
      <c r="X1046" s="409">
        <v>0</v>
      </c>
      <c r="Y1046" s="409">
        <v>0</v>
      </c>
      <c r="Z1046" s="409">
        <v>0</v>
      </c>
      <c r="AA1046" s="409">
        <v>0</v>
      </c>
      <c r="AB1046" s="409">
        <f>N1046+T1046-X1046</f>
        <v>0</v>
      </c>
      <c r="AC1046" s="409">
        <f>O1046+U1046-Y1046</f>
        <v>0</v>
      </c>
      <c r="AD1046" s="409">
        <f t="shared" si="721"/>
        <v>0</v>
      </c>
      <c r="AE1046" s="409">
        <v>0</v>
      </c>
      <c r="AF1046" s="409">
        <v>0</v>
      </c>
      <c r="AG1046" s="409">
        <f t="shared" si="712"/>
        <v>0</v>
      </c>
      <c r="AH1046" s="409">
        <v>0</v>
      </c>
      <c r="AI1046" s="409">
        <v>0</v>
      </c>
      <c r="AJ1046" s="409">
        <f t="shared" si="713"/>
        <v>0</v>
      </c>
      <c r="AK1046" s="409">
        <v>0</v>
      </c>
      <c r="AL1046" s="409">
        <v>0</v>
      </c>
      <c r="AM1046" s="409">
        <f t="shared" si="714"/>
        <v>0</v>
      </c>
      <c r="AN1046" s="409">
        <v>0</v>
      </c>
      <c r="AO1046" s="409">
        <v>0</v>
      </c>
      <c r="AP1046" s="409">
        <f t="shared" si="725"/>
        <v>0</v>
      </c>
      <c r="AQ1046" s="409">
        <f t="shared" si="727"/>
        <v>0</v>
      </c>
      <c r="AR1046" s="409">
        <f t="shared" si="727"/>
        <v>0</v>
      </c>
      <c r="AS1046" s="409">
        <f t="shared" si="715"/>
        <v>0</v>
      </c>
      <c r="AT1046" s="409">
        <f t="shared" si="729"/>
        <v>0</v>
      </c>
      <c r="AU1046" s="409">
        <f t="shared" si="729"/>
        <v>0</v>
      </c>
      <c r="AV1046" s="409">
        <v>0</v>
      </c>
      <c r="AW1046" s="409">
        <v>0</v>
      </c>
      <c r="AX1046" s="409">
        <v>0</v>
      </c>
      <c r="AY1046" s="409">
        <v>0</v>
      </c>
      <c r="AZ1046" s="409">
        <f t="shared" si="723"/>
        <v>0</v>
      </c>
      <c r="BA1046" s="409">
        <f t="shared" si="723"/>
        <v>0</v>
      </c>
    </row>
    <row r="1047" spans="1:53" ht="24.75" hidden="1">
      <c r="A1047" s="271"/>
      <c r="B1047" s="78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407">
        <v>2</v>
      </c>
      <c r="L1047" s="407"/>
      <c r="M1047" s="408" t="s">
        <v>283</v>
      </c>
      <c r="N1047" s="409">
        <f>IFERROR(VLOOKUP($B1047,[5]OAX!$B$51:$S$1085,13,0),0)</f>
        <v>0</v>
      </c>
      <c r="O1047" s="409">
        <f>IFERROR(VLOOKUP($B1047,[5]OAX!$B$51:$S$1085,14,0),0)</f>
        <v>0</v>
      </c>
      <c r="P1047" s="409">
        <f t="shared" si="734"/>
        <v>0</v>
      </c>
      <c r="Q1047" s="175" t="s">
        <v>80</v>
      </c>
      <c r="R1047" s="411">
        <f>IFERROR(VLOOKUP($B1047,[5]OAX!$B$51:$S$1085,17,0),0)</f>
        <v>0</v>
      </c>
      <c r="S1047" s="411">
        <f>IFERROR(VLOOKUP($B1047,[5]OAX!$B$51:$S$1085,18,0),0)</f>
        <v>0</v>
      </c>
      <c r="T1047" s="409">
        <v>0</v>
      </c>
      <c r="U1047" s="409">
        <v>0</v>
      </c>
      <c r="V1047" s="409">
        <v>0</v>
      </c>
      <c r="W1047" s="409">
        <v>0</v>
      </c>
      <c r="X1047" s="409">
        <v>0</v>
      </c>
      <c r="Y1047" s="409">
        <v>0</v>
      </c>
      <c r="Z1047" s="409">
        <v>0</v>
      </c>
      <c r="AA1047" s="409">
        <v>0</v>
      </c>
      <c r="AB1047" s="409">
        <f>N1047+T1047-X1047</f>
        <v>0</v>
      </c>
      <c r="AC1047" s="409">
        <f>O1047+U1047-Y1047</f>
        <v>0</v>
      </c>
      <c r="AD1047" s="409">
        <f t="shared" si="721"/>
        <v>0</v>
      </c>
      <c r="AE1047" s="409">
        <v>0</v>
      </c>
      <c r="AF1047" s="409">
        <v>0</v>
      </c>
      <c r="AG1047" s="409">
        <f t="shared" si="712"/>
        <v>0</v>
      </c>
      <c r="AH1047" s="409">
        <v>0</v>
      </c>
      <c r="AI1047" s="409">
        <v>0</v>
      </c>
      <c r="AJ1047" s="409">
        <f t="shared" si="713"/>
        <v>0</v>
      </c>
      <c r="AK1047" s="409">
        <v>0</v>
      </c>
      <c r="AL1047" s="409">
        <v>0</v>
      </c>
      <c r="AM1047" s="409">
        <f t="shared" si="714"/>
        <v>0</v>
      </c>
      <c r="AN1047" s="409">
        <v>0</v>
      </c>
      <c r="AO1047" s="409">
        <v>0</v>
      </c>
      <c r="AP1047" s="409">
        <f t="shared" si="725"/>
        <v>0</v>
      </c>
      <c r="AQ1047" s="409">
        <f t="shared" si="727"/>
        <v>0</v>
      </c>
      <c r="AR1047" s="409">
        <f t="shared" si="727"/>
        <v>0</v>
      </c>
      <c r="AS1047" s="409">
        <f t="shared" si="715"/>
        <v>0</v>
      </c>
      <c r="AT1047" s="409">
        <f t="shared" si="729"/>
        <v>0</v>
      </c>
      <c r="AU1047" s="409">
        <f t="shared" si="729"/>
        <v>0</v>
      </c>
      <c r="AV1047" s="409">
        <v>0</v>
      </c>
      <c r="AW1047" s="409">
        <v>0</v>
      </c>
      <c r="AX1047" s="409">
        <v>0</v>
      </c>
      <c r="AY1047" s="409">
        <v>0</v>
      </c>
      <c r="AZ1047" s="409">
        <f t="shared" si="723"/>
        <v>0</v>
      </c>
      <c r="BA1047" s="409">
        <f t="shared" si="723"/>
        <v>0</v>
      </c>
    </row>
    <row r="1048" spans="1:53" ht="24.75" hidden="1">
      <c r="A1048" s="271"/>
      <c r="B1048" s="78" t="str">
        <f t="shared" si="703"/>
        <v>481730003100319</v>
      </c>
      <c r="C1048" s="425">
        <v>2023</v>
      </c>
      <c r="D1048" s="425">
        <v>20</v>
      </c>
      <c r="E1048" s="425">
        <v>4</v>
      </c>
      <c r="F1048" s="425">
        <v>8</v>
      </c>
      <c r="G1048" s="425">
        <v>17</v>
      </c>
      <c r="H1048" s="425">
        <v>3000</v>
      </c>
      <c r="I1048" s="425">
        <v>3100</v>
      </c>
      <c r="J1048" s="425">
        <v>319</v>
      </c>
      <c r="K1048" s="425"/>
      <c r="L1048" s="425"/>
      <c r="M1048" s="402" t="s">
        <v>525</v>
      </c>
      <c r="N1048" s="403">
        <f>+N1049</f>
        <v>0</v>
      </c>
      <c r="O1048" s="403">
        <f>+O1049</f>
        <v>0</v>
      </c>
      <c r="P1048" s="403">
        <f t="shared" si="734"/>
        <v>0</v>
      </c>
      <c r="Q1048" s="450" t="s">
        <v>45</v>
      </c>
      <c r="R1048" s="499"/>
      <c r="S1048" s="499"/>
      <c r="T1048" s="403">
        <f>T1049</f>
        <v>0</v>
      </c>
      <c r="U1048" s="403">
        <f t="shared" ref="U1048:AO1048" si="739">U1049</f>
        <v>0</v>
      </c>
      <c r="V1048" s="403">
        <f t="shared" si="739"/>
        <v>0</v>
      </c>
      <c r="W1048" s="403">
        <f t="shared" si="739"/>
        <v>0</v>
      </c>
      <c r="X1048" s="403">
        <f t="shared" si="739"/>
        <v>0</v>
      </c>
      <c r="Y1048" s="403">
        <f t="shared" si="739"/>
        <v>0</v>
      </c>
      <c r="Z1048" s="403">
        <f t="shared" si="739"/>
        <v>0</v>
      </c>
      <c r="AA1048" s="403">
        <f t="shared" si="739"/>
        <v>0</v>
      </c>
      <c r="AB1048" s="403">
        <f t="shared" si="739"/>
        <v>0</v>
      </c>
      <c r="AC1048" s="403">
        <f t="shared" si="739"/>
        <v>0</v>
      </c>
      <c r="AD1048" s="403">
        <f t="shared" si="739"/>
        <v>0</v>
      </c>
      <c r="AE1048" s="403">
        <f t="shared" si="739"/>
        <v>0</v>
      </c>
      <c r="AF1048" s="403">
        <f t="shared" si="739"/>
        <v>0</v>
      </c>
      <c r="AG1048" s="403">
        <f t="shared" si="712"/>
        <v>0</v>
      </c>
      <c r="AH1048" s="403">
        <f t="shared" si="739"/>
        <v>0</v>
      </c>
      <c r="AI1048" s="403">
        <f t="shared" si="739"/>
        <v>0</v>
      </c>
      <c r="AJ1048" s="403">
        <f t="shared" si="713"/>
        <v>0</v>
      </c>
      <c r="AK1048" s="403">
        <f t="shared" si="739"/>
        <v>0</v>
      </c>
      <c r="AL1048" s="403">
        <f t="shared" si="739"/>
        <v>0</v>
      </c>
      <c r="AM1048" s="403">
        <f t="shared" si="714"/>
        <v>0</v>
      </c>
      <c r="AN1048" s="403">
        <f t="shared" si="739"/>
        <v>0</v>
      </c>
      <c r="AO1048" s="403">
        <f t="shared" si="739"/>
        <v>0</v>
      </c>
      <c r="AP1048" s="403">
        <f t="shared" si="725"/>
        <v>0</v>
      </c>
      <c r="AQ1048" s="403">
        <f t="shared" si="727"/>
        <v>0</v>
      </c>
      <c r="AR1048" s="403">
        <f t="shared" si="727"/>
        <v>0</v>
      </c>
      <c r="AS1048" s="403">
        <f t="shared" si="715"/>
        <v>0</v>
      </c>
      <c r="AT1048" s="403"/>
      <c r="AU1048" s="403"/>
      <c r="AV1048" s="403"/>
      <c r="AW1048" s="403"/>
      <c r="AX1048" s="403"/>
      <c r="AY1048" s="403"/>
      <c r="AZ1048" s="403"/>
      <c r="BA1048" s="403"/>
    </row>
    <row r="1049" spans="1:53" ht="24.75" hidden="1">
      <c r="A1049" s="271"/>
      <c r="B1049" s="78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407">
        <v>1</v>
      </c>
      <c r="L1049" s="407"/>
      <c r="M1049" s="408" t="s">
        <v>700</v>
      </c>
      <c r="N1049" s="409">
        <f>IFERROR(VLOOKUP($B1049,[5]OAX!$B$51:$S$1085,13,0),0)</f>
        <v>0</v>
      </c>
      <c r="O1049" s="409">
        <f>IFERROR(VLOOKUP($B1049,[5]OAX!$B$51:$S$1085,14,0),0)</f>
        <v>0</v>
      </c>
      <c r="P1049" s="409">
        <f t="shared" si="734"/>
        <v>0</v>
      </c>
      <c r="Q1049" s="175" t="s">
        <v>80</v>
      </c>
      <c r="R1049" s="411">
        <f>IFERROR(VLOOKUP($B1049,[5]OAX!$B$51:$S$1085,17,0),0)</f>
        <v>0</v>
      </c>
      <c r="S1049" s="411">
        <f>IFERROR(VLOOKUP($B1049,[5]OAX!$B$51:$S$1085,18,0),0)</f>
        <v>0</v>
      </c>
      <c r="T1049" s="409">
        <v>0</v>
      </c>
      <c r="U1049" s="409">
        <v>0</v>
      </c>
      <c r="V1049" s="409">
        <v>0</v>
      </c>
      <c r="W1049" s="409">
        <v>0</v>
      </c>
      <c r="X1049" s="409">
        <v>0</v>
      </c>
      <c r="Y1049" s="409">
        <v>0</v>
      </c>
      <c r="Z1049" s="409">
        <v>0</v>
      </c>
      <c r="AA1049" s="409">
        <v>0</v>
      </c>
      <c r="AB1049" s="409">
        <f>N1049+T1049-X1049</f>
        <v>0</v>
      </c>
      <c r="AC1049" s="409">
        <f>O1049+U1049-Y1049</f>
        <v>0</v>
      </c>
      <c r="AD1049" s="409">
        <f t="shared" si="721"/>
        <v>0</v>
      </c>
      <c r="AE1049" s="409">
        <v>0</v>
      </c>
      <c r="AF1049" s="409">
        <v>0</v>
      </c>
      <c r="AG1049" s="409">
        <f t="shared" si="712"/>
        <v>0</v>
      </c>
      <c r="AH1049" s="409">
        <v>0</v>
      </c>
      <c r="AI1049" s="409">
        <v>0</v>
      </c>
      <c r="AJ1049" s="409">
        <f t="shared" si="713"/>
        <v>0</v>
      </c>
      <c r="AK1049" s="409">
        <v>0</v>
      </c>
      <c r="AL1049" s="409">
        <v>0</v>
      </c>
      <c r="AM1049" s="409">
        <f t="shared" si="714"/>
        <v>0</v>
      </c>
      <c r="AN1049" s="409">
        <v>0</v>
      </c>
      <c r="AO1049" s="409">
        <v>0</v>
      </c>
      <c r="AP1049" s="409">
        <f t="shared" si="725"/>
        <v>0</v>
      </c>
      <c r="AQ1049" s="409">
        <f t="shared" si="727"/>
        <v>0</v>
      </c>
      <c r="AR1049" s="409">
        <f t="shared" si="727"/>
        <v>0</v>
      </c>
      <c r="AS1049" s="409">
        <f t="shared" si="715"/>
        <v>0</v>
      </c>
      <c r="AT1049" s="409">
        <f t="shared" si="729"/>
        <v>0</v>
      </c>
      <c r="AU1049" s="409">
        <f t="shared" si="729"/>
        <v>0</v>
      </c>
      <c r="AV1049" s="409">
        <v>0</v>
      </c>
      <c r="AW1049" s="409">
        <v>0</v>
      </c>
      <c r="AX1049" s="409">
        <v>0</v>
      </c>
      <c r="AY1049" s="409">
        <v>0</v>
      </c>
      <c r="AZ1049" s="409">
        <f t="shared" si="723"/>
        <v>0</v>
      </c>
      <c r="BA1049" s="409">
        <f t="shared" si="723"/>
        <v>0</v>
      </c>
    </row>
    <row r="1050" spans="1:53" ht="24.75" hidden="1">
      <c r="A1050" s="271"/>
      <c r="B1050" s="78" t="str">
        <f t="shared" si="703"/>
        <v>48175000</v>
      </c>
      <c r="C1050" s="421">
        <v>2023</v>
      </c>
      <c r="D1050" s="421">
        <v>20</v>
      </c>
      <c r="E1050" s="421">
        <v>4</v>
      </c>
      <c r="F1050" s="421">
        <v>8</v>
      </c>
      <c r="G1050" s="421">
        <v>17</v>
      </c>
      <c r="H1050" s="421">
        <v>5000</v>
      </c>
      <c r="I1050" s="421"/>
      <c r="J1050" s="421"/>
      <c r="K1050" s="421"/>
      <c r="L1050" s="421"/>
      <c r="M1050" s="390" t="s">
        <v>129</v>
      </c>
      <c r="N1050" s="391">
        <f>+N1051+N1061</f>
        <v>0</v>
      </c>
      <c r="O1050" s="391">
        <f>+O1051+O1061</f>
        <v>0</v>
      </c>
      <c r="P1050" s="391">
        <f t="shared" si="734"/>
        <v>0</v>
      </c>
      <c r="Q1050" s="446" t="s">
        <v>45</v>
      </c>
      <c r="R1050" s="457"/>
      <c r="S1050" s="457"/>
      <c r="T1050" s="391">
        <f>T1051+T1061</f>
        <v>0</v>
      </c>
      <c r="U1050" s="391">
        <f t="shared" ref="U1050:AO1050" si="740">U1051+U1061</f>
        <v>0</v>
      </c>
      <c r="V1050" s="391">
        <f t="shared" si="740"/>
        <v>0</v>
      </c>
      <c r="W1050" s="391">
        <f t="shared" si="740"/>
        <v>0</v>
      </c>
      <c r="X1050" s="391">
        <f t="shared" si="740"/>
        <v>0</v>
      </c>
      <c r="Y1050" s="391">
        <f t="shared" si="740"/>
        <v>0</v>
      </c>
      <c r="Z1050" s="391">
        <f t="shared" si="740"/>
        <v>0</v>
      </c>
      <c r="AA1050" s="391">
        <f t="shared" si="740"/>
        <v>0</v>
      </c>
      <c r="AB1050" s="391">
        <f t="shared" si="740"/>
        <v>0</v>
      </c>
      <c r="AC1050" s="391">
        <f t="shared" si="740"/>
        <v>0</v>
      </c>
      <c r="AD1050" s="391">
        <f t="shared" si="740"/>
        <v>0</v>
      </c>
      <c r="AE1050" s="391">
        <f t="shared" si="740"/>
        <v>0</v>
      </c>
      <c r="AF1050" s="391">
        <f t="shared" si="740"/>
        <v>0</v>
      </c>
      <c r="AG1050" s="391">
        <f t="shared" si="712"/>
        <v>0</v>
      </c>
      <c r="AH1050" s="391">
        <f t="shared" si="740"/>
        <v>0</v>
      </c>
      <c r="AI1050" s="391">
        <f t="shared" si="740"/>
        <v>0</v>
      </c>
      <c r="AJ1050" s="391">
        <f t="shared" si="713"/>
        <v>0</v>
      </c>
      <c r="AK1050" s="391">
        <f t="shared" si="740"/>
        <v>0</v>
      </c>
      <c r="AL1050" s="391">
        <f t="shared" si="740"/>
        <v>0</v>
      </c>
      <c r="AM1050" s="391">
        <f t="shared" si="714"/>
        <v>0</v>
      </c>
      <c r="AN1050" s="391">
        <f t="shared" si="740"/>
        <v>0</v>
      </c>
      <c r="AO1050" s="391">
        <f t="shared" si="740"/>
        <v>0</v>
      </c>
      <c r="AP1050" s="391">
        <f t="shared" si="725"/>
        <v>0</v>
      </c>
      <c r="AQ1050" s="391">
        <f t="shared" si="727"/>
        <v>0</v>
      </c>
      <c r="AR1050" s="391">
        <f t="shared" si="727"/>
        <v>0</v>
      </c>
      <c r="AS1050" s="391">
        <f t="shared" si="715"/>
        <v>0</v>
      </c>
      <c r="AT1050" s="391"/>
      <c r="AU1050" s="391"/>
      <c r="AV1050" s="391"/>
      <c r="AW1050" s="391"/>
      <c r="AX1050" s="391"/>
      <c r="AY1050" s="391"/>
      <c r="AZ1050" s="391"/>
      <c r="BA1050" s="391"/>
    </row>
    <row r="1051" spans="1:53" ht="24.75" hidden="1">
      <c r="A1051" s="271"/>
      <c r="B1051" s="78" t="str">
        <f t="shared" si="703"/>
        <v>481750005100</v>
      </c>
      <c r="C1051" s="422">
        <v>2023</v>
      </c>
      <c r="D1051" s="422">
        <v>20</v>
      </c>
      <c r="E1051" s="422">
        <v>4</v>
      </c>
      <c r="F1051" s="422">
        <v>8</v>
      </c>
      <c r="G1051" s="422">
        <v>17</v>
      </c>
      <c r="H1051" s="422">
        <v>5000</v>
      </c>
      <c r="I1051" s="422">
        <v>5100</v>
      </c>
      <c r="J1051" s="422"/>
      <c r="K1051" s="422"/>
      <c r="L1051" s="422"/>
      <c r="M1051" s="396" t="s">
        <v>130</v>
      </c>
      <c r="N1051" s="397">
        <f>+N1052+N1059</f>
        <v>0</v>
      </c>
      <c r="O1051" s="397">
        <f>+O1052+O1059</f>
        <v>0</v>
      </c>
      <c r="P1051" s="397">
        <f t="shared" si="734"/>
        <v>0</v>
      </c>
      <c r="Q1051" s="448" t="s">
        <v>45</v>
      </c>
      <c r="R1051" s="498"/>
      <c r="S1051" s="498"/>
      <c r="T1051" s="397">
        <f>T1052+T1059</f>
        <v>0</v>
      </c>
      <c r="U1051" s="397">
        <f t="shared" ref="U1051:AO1051" si="741">U1052+U1059</f>
        <v>0</v>
      </c>
      <c r="V1051" s="397">
        <f t="shared" si="741"/>
        <v>0</v>
      </c>
      <c r="W1051" s="397">
        <f t="shared" si="741"/>
        <v>0</v>
      </c>
      <c r="X1051" s="397">
        <f t="shared" si="741"/>
        <v>0</v>
      </c>
      <c r="Y1051" s="397">
        <f t="shared" si="741"/>
        <v>0</v>
      </c>
      <c r="Z1051" s="397">
        <f t="shared" si="741"/>
        <v>0</v>
      </c>
      <c r="AA1051" s="397">
        <f t="shared" si="741"/>
        <v>0</v>
      </c>
      <c r="AB1051" s="397">
        <f t="shared" si="741"/>
        <v>0</v>
      </c>
      <c r="AC1051" s="397">
        <f t="shared" si="741"/>
        <v>0</v>
      </c>
      <c r="AD1051" s="397">
        <f t="shared" si="741"/>
        <v>0</v>
      </c>
      <c r="AE1051" s="397">
        <f t="shared" si="741"/>
        <v>0</v>
      </c>
      <c r="AF1051" s="397">
        <f t="shared" si="741"/>
        <v>0</v>
      </c>
      <c r="AG1051" s="397">
        <f t="shared" si="712"/>
        <v>0</v>
      </c>
      <c r="AH1051" s="397">
        <f t="shared" si="741"/>
        <v>0</v>
      </c>
      <c r="AI1051" s="397">
        <f t="shared" si="741"/>
        <v>0</v>
      </c>
      <c r="AJ1051" s="397">
        <f t="shared" si="713"/>
        <v>0</v>
      </c>
      <c r="AK1051" s="397">
        <f t="shared" si="741"/>
        <v>0</v>
      </c>
      <c r="AL1051" s="397">
        <f t="shared" si="741"/>
        <v>0</v>
      </c>
      <c r="AM1051" s="397">
        <f t="shared" si="714"/>
        <v>0</v>
      </c>
      <c r="AN1051" s="397">
        <f t="shared" si="741"/>
        <v>0</v>
      </c>
      <c r="AO1051" s="397">
        <f t="shared" si="741"/>
        <v>0</v>
      </c>
      <c r="AP1051" s="397">
        <f t="shared" si="725"/>
        <v>0</v>
      </c>
      <c r="AQ1051" s="397">
        <f t="shared" si="727"/>
        <v>0</v>
      </c>
      <c r="AR1051" s="397">
        <f t="shared" si="727"/>
        <v>0</v>
      </c>
      <c r="AS1051" s="397">
        <f t="shared" si="715"/>
        <v>0</v>
      </c>
      <c r="AT1051" s="397"/>
      <c r="AU1051" s="397"/>
      <c r="AV1051" s="397"/>
      <c r="AW1051" s="397"/>
      <c r="AX1051" s="397"/>
      <c r="AY1051" s="397"/>
      <c r="AZ1051" s="397"/>
      <c r="BA1051" s="397"/>
    </row>
    <row r="1052" spans="1:53" ht="24.75" hidden="1">
      <c r="A1052" s="271"/>
      <c r="B1052" s="78" t="str">
        <f t="shared" ref="B1052:B1099" si="742">+CONCATENATE(E1052,F1052,G1052,H1052,I1052,J1052,K1052,L1052)</f>
        <v>481750005100515</v>
      </c>
      <c r="C1052" s="425">
        <v>2023</v>
      </c>
      <c r="D1052" s="425">
        <v>20</v>
      </c>
      <c r="E1052" s="425">
        <v>4</v>
      </c>
      <c r="F1052" s="425">
        <v>8</v>
      </c>
      <c r="G1052" s="425">
        <v>17</v>
      </c>
      <c r="H1052" s="425">
        <v>5000</v>
      </c>
      <c r="I1052" s="425">
        <v>5100</v>
      </c>
      <c r="J1052" s="425">
        <v>515</v>
      </c>
      <c r="K1052" s="425"/>
      <c r="L1052" s="425"/>
      <c r="M1052" s="402" t="s">
        <v>131</v>
      </c>
      <c r="N1052" s="403">
        <f>SUM(N1053:N1058)</f>
        <v>0</v>
      </c>
      <c r="O1052" s="403">
        <f>SUM(O1053:O1058)</f>
        <v>0</v>
      </c>
      <c r="P1052" s="403">
        <f t="shared" si="734"/>
        <v>0</v>
      </c>
      <c r="Q1052" s="450" t="s">
        <v>45</v>
      </c>
      <c r="R1052" s="499"/>
      <c r="S1052" s="499"/>
      <c r="T1052" s="403">
        <v>0</v>
      </c>
      <c r="U1052" s="403">
        <v>0</v>
      </c>
      <c r="V1052" s="403">
        <v>0</v>
      </c>
      <c r="W1052" s="403">
        <v>0</v>
      </c>
      <c r="X1052" s="403">
        <v>0</v>
      </c>
      <c r="Y1052" s="403">
        <v>0</v>
      </c>
      <c r="Z1052" s="403">
        <v>0</v>
      </c>
      <c r="AA1052" s="403">
        <v>0</v>
      </c>
      <c r="AB1052" s="403">
        <v>0</v>
      </c>
      <c r="AC1052" s="403">
        <v>0</v>
      </c>
      <c r="AD1052" s="403">
        <v>0</v>
      </c>
      <c r="AE1052" s="403">
        <v>0</v>
      </c>
      <c r="AF1052" s="403">
        <v>0</v>
      </c>
      <c r="AG1052" s="403">
        <f t="shared" si="712"/>
        <v>0</v>
      </c>
      <c r="AH1052" s="403">
        <v>0</v>
      </c>
      <c r="AI1052" s="403">
        <v>0</v>
      </c>
      <c r="AJ1052" s="403">
        <f t="shared" si="713"/>
        <v>0</v>
      </c>
      <c r="AK1052" s="403">
        <v>0</v>
      </c>
      <c r="AL1052" s="403">
        <v>0</v>
      </c>
      <c r="AM1052" s="403">
        <f t="shared" si="714"/>
        <v>0</v>
      </c>
      <c r="AN1052" s="403">
        <v>0</v>
      </c>
      <c r="AO1052" s="403">
        <v>0</v>
      </c>
      <c r="AP1052" s="403">
        <f t="shared" si="725"/>
        <v>0</v>
      </c>
      <c r="AQ1052" s="403">
        <f t="shared" si="727"/>
        <v>0</v>
      </c>
      <c r="AR1052" s="403">
        <f t="shared" si="727"/>
        <v>0</v>
      </c>
      <c r="AS1052" s="403">
        <f t="shared" si="715"/>
        <v>0</v>
      </c>
      <c r="AT1052" s="403"/>
      <c r="AU1052" s="403"/>
      <c r="AV1052" s="403"/>
      <c r="AW1052" s="403"/>
      <c r="AX1052" s="403"/>
      <c r="AY1052" s="403"/>
      <c r="AZ1052" s="403"/>
      <c r="BA1052" s="403"/>
    </row>
    <row r="1053" spans="1:53" ht="24.75" hidden="1">
      <c r="A1053" s="271"/>
      <c r="B1053" s="78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407">
        <v>1</v>
      </c>
      <c r="L1053" s="407"/>
      <c r="M1053" s="408" t="s">
        <v>178</v>
      </c>
      <c r="N1053" s="409">
        <f>IFERROR(VLOOKUP($B1053,[5]OAX!$B$51:$S$1085,13,0),0)</f>
        <v>0</v>
      </c>
      <c r="O1053" s="409">
        <f>IFERROR(VLOOKUP($B1053,[5]OAX!$B$51:$S$1085,14,0),0)</f>
        <v>0</v>
      </c>
      <c r="P1053" s="409">
        <f t="shared" si="734"/>
        <v>0</v>
      </c>
      <c r="Q1053" s="175" t="s">
        <v>59</v>
      </c>
      <c r="R1053" s="411">
        <f>IFERROR(VLOOKUP($B1053,[5]OAX!$B$51:$S$1085,17,0),0)</f>
        <v>0</v>
      </c>
      <c r="S1053" s="411">
        <f>IFERROR(VLOOKUP($B1053,[5]OAX!$B$51:$S$1085,18,0),0)</f>
        <v>0</v>
      </c>
      <c r="T1053" s="409">
        <v>0</v>
      </c>
      <c r="U1053" s="409">
        <v>0</v>
      </c>
      <c r="V1053" s="409">
        <v>0</v>
      </c>
      <c r="W1053" s="409">
        <v>0</v>
      </c>
      <c r="X1053" s="409">
        <v>0</v>
      </c>
      <c r="Y1053" s="409">
        <v>0</v>
      </c>
      <c r="Z1053" s="409">
        <v>0</v>
      </c>
      <c r="AA1053" s="409">
        <v>0</v>
      </c>
      <c r="AB1053" s="409">
        <f>N1053+T1053-X1053</f>
        <v>0</v>
      </c>
      <c r="AC1053" s="409">
        <f>O1053+U1053-Y1053</f>
        <v>0</v>
      </c>
      <c r="AD1053" s="409">
        <f t="shared" si="721"/>
        <v>0</v>
      </c>
      <c r="AE1053" s="409">
        <v>0</v>
      </c>
      <c r="AF1053" s="409">
        <v>0</v>
      </c>
      <c r="AG1053" s="409">
        <f t="shared" si="712"/>
        <v>0</v>
      </c>
      <c r="AH1053" s="409">
        <v>0</v>
      </c>
      <c r="AI1053" s="409">
        <v>0</v>
      </c>
      <c r="AJ1053" s="409">
        <f t="shared" si="713"/>
        <v>0</v>
      </c>
      <c r="AK1053" s="409">
        <v>0</v>
      </c>
      <c r="AL1053" s="409">
        <v>0</v>
      </c>
      <c r="AM1053" s="409">
        <f t="shared" si="714"/>
        <v>0</v>
      </c>
      <c r="AN1053" s="409">
        <v>0</v>
      </c>
      <c r="AO1053" s="409">
        <v>0</v>
      </c>
      <c r="AP1053" s="409">
        <f t="shared" si="725"/>
        <v>0</v>
      </c>
      <c r="AQ1053" s="409">
        <f t="shared" si="727"/>
        <v>0</v>
      </c>
      <c r="AR1053" s="409">
        <f t="shared" si="727"/>
        <v>0</v>
      </c>
      <c r="AS1053" s="409">
        <f t="shared" si="715"/>
        <v>0</v>
      </c>
      <c r="AT1053" s="409">
        <f t="shared" si="729"/>
        <v>0</v>
      </c>
      <c r="AU1053" s="409">
        <f t="shared" si="729"/>
        <v>0</v>
      </c>
      <c r="AV1053" s="409">
        <v>0</v>
      </c>
      <c r="AW1053" s="409">
        <v>0</v>
      </c>
      <c r="AX1053" s="409">
        <v>0</v>
      </c>
      <c r="AY1053" s="409">
        <v>0</v>
      </c>
      <c r="AZ1053" s="409">
        <f t="shared" si="723"/>
        <v>0</v>
      </c>
      <c r="BA1053" s="409">
        <f t="shared" si="723"/>
        <v>0</v>
      </c>
    </row>
    <row r="1054" spans="1:53" ht="24.75" hidden="1">
      <c r="A1054" s="271"/>
      <c r="B1054" s="78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407">
        <v>2</v>
      </c>
      <c r="L1054" s="407"/>
      <c r="M1054" s="408" t="s">
        <v>288</v>
      </c>
      <c r="N1054" s="409">
        <f>IFERROR(VLOOKUP($B1054,[5]OAX!$B$51:$S$1085,13,0),0)</f>
        <v>0</v>
      </c>
      <c r="O1054" s="409">
        <f>IFERROR(VLOOKUP($B1054,[5]OAX!$B$51:$S$1085,14,0),0)</f>
        <v>0</v>
      </c>
      <c r="P1054" s="409">
        <f t="shared" si="734"/>
        <v>0</v>
      </c>
      <c r="Q1054" s="175" t="s">
        <v>59</v>
      </c>
      <c r="R1054" s="411">
        <f>IFERROR(VLOOKUP($B1054,[5]OAX!$B$51:$S$1085,17,0),0)</f>
        <v>0</v>
      </c>
      <c r="S1054" s="411">
        <f>IFERROR(VLOOKUP($B1054,[5]OAX!$B$51:$S$1085,18,0),0)</f>
        <v>0</v>
      </c>
      <c r="T1054" s="409">
        <v>0</v>
      </c>
      <c r="U1054" s="409">
        <v>0</v>
      </c>
      <c r="V1054" s="409">
        <v>0</v>
      </c>
      <c r="W1054" s="409">
        <v>0</v>
      </c>
      <c r="X1054" s="409">
        <v>0</v>
      </c>
      <c r="Y1054" s="409">
        <v>0</v>
      </c>
      <c r="Z1054" s="409">
        <v>0</v>
      </c>
      <c r="AA1054" s="409">
        <v>0</v>
      </c>
      <c r="AB1054" s="409">
        <f t="shared" ref="AB1054:AC1057" si="743">N1054+T1054-X1054</f>
        <v>0</v>
      </c>
      <c r="AC1054" s="409">
        <f t="shared" si="743"/>
        <v>0</v>
      </c>
      <c r="AD1054" s="409">
        <f t="shared" si="721"/>
        <v>0</v>
      </c>
      <c r="AE1054" s="409">
        <v>0</v>
      </c>
      <c r="AF1054" s="409">
        <v>0</v>
      </c>
      <c r="AG1054" s="409">
        <f t="shared" si="712"/>
        <v>0</v>
      </c>
      <c r="AH1054" s="409">
        <v>0</v>
      </c>
      <c r="AI1054" s="409">
        <v>0</v>
      </c>
      <c r="AJ1054" s="409">
        <f t="shared" si="713"/>
        <v>0</v>
      </c>
      <c r="AK1054" s="409">
        <v>0</v>
      </c>
      <c r="AL1054" s="409">
        <v>0</v>
      </c>
      <c r="AM1054" s="409">
        <f t="shared" si="714"/>
        <v>0</v>
      </c>
      <c r="AN1054" s="409">
        <v>0</v>
      </c>
      <c r="AO1054" s="409">
        <v>0</v>
      </c>
      <c r="AP1054" s="409">
        <f t="shared" si="725"/>
        <v>0</v>
      </c>
      <c r="AQ1054" s="409">
        <f t="shared" si="727"/>
        <v>0</v>
      </c>
      <c r="AR1054" s="409">
        <f t="shared" si="727"/>
        <v>0</v>
      </c>
      <c r="AS1054" s="409">
        <f t="shared" si="715"/>
        <v>0</v>
      </c>
      <c r="AT1054" s="409">
        <f t="shared" si="729"/>
        <v>0</v>
      </c>
      <c r="AU1054" s="409">
        <f t="shared" si="729"/>
        <v>0</v>
      </c>
      <c r="AV1054" s="409">
        <v>0</v>
      </c>
      <c r="AW1054" s="409">
        <v>0</v>
      </c>
      <c r="AX1054" s="409">
        <v>0</v>
      </c>
      <c r="AY1054" s="409">
        <v>0</v>
      </c>
      <c r="AZ1054" s="409">
        <f t="shared" si="723"/>
        <v>0</v>
      </c>
      <c r="BA1054" s="409">
        <f t="shared" si="723"/>
        <v>0</v>
      </c>
    </row>
    <row r="1055" spans="1:53" ht="24.75" hidden="1">
      <c r="A1055" s="271"/>
      <c r="B1055" s="78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407">
        <v>3</v>
      </c>
      <c r="L1055" s="407"/>
      <c r="M1055" s="408" t="s">
        <v>256</v>
      </c>
      <c r="N1055" s="409">
        <f>IFERROR(VLOOKUP($B1055,[5]OAX!$B$51:$S$1085,13,0),0)</f>
        <v>0</v>
      </c>
      <c r="O1055" s="409">
        <f>IFERROR(VLOOKUP($B1055,[5]OAX!$B$51:$S$1085,14,0),0)</f>
        <v>0</v>
      </c>
      <c r="P1055" s="409">
        <f t="shared" si="734"/>
        <v>0</v>
      </c>
      <c r="Q1055" s="175" t="s">
        <v>59</v>
      </c>
      <c r="R1055" s="411">
        <f>IFERROR(VLOOKUP($B1055,[5]OAX!$B$51:$S$1085,17,0),0)</f>
        <v>0</v>
      </c>
      <c r="S1055" s="411">
        <f>IFERROR(VLOOKUP($B1055,[5]OAX!$B$51:$S$1085,18,0),0)</f>
        <v>0</v>
      </c>
      <c r="T1055" s="409">
        <v>0</v>
      </c>
      <c r="U1055" s="409">
        <v>0</v>
      </c>
      <c r="V1055" s="409">
        <v>0</v>
      </c>
      <c r="W1055" s="409">
        <v>0</v>
      </c>
      <c r="X1055" s="409">
        <v>0</v>
      </c>
      <c r="Y1055" s="409">
        <v>0</v>
      </c>
      <c r="Z1055" s="409">
        <v>0</v>
      </c>
      <c r="AA1055" s="409">
        <v>0</v>
      </c>
      <c r="AB1055" s="409">
        <f t="shared" si="743"/>
        <v>0</v>
      </c>
      <c r="AC1055" s="409">
        <f t="shared" si="743"/>
        <v>0</v>
      </c>
      <c r="AD1055" s="409">
        <f t="shared" si="721"/>
        <v>0</v>
      </c>
      <c r="AE1055" s="409">
        <v>0</v>
      </c>
      <c r="AF1055" s="409">
        <v>0</v>
      </c>
      <c r="AG1055" s="409">
        <f t="shared" si="712"/>
        <v>0</v>
      </c>
      <c r="AH1055" s="409">
        <v>0</v>
      </c>
      <c r="AI1055" s="409">
        <v>0</v>
      </c>
      <c r="AJ1055" s="409">
        <f t="shared" si="713"/>
        <v>0</v>
      </c>
      <c r="AK1055" s="409">
        <v>0</v>
      </c>
      <c r="AL1055" s="409">
        <v>0</v>
      </c>
      <c r="AM1055" s="409">
        <f t="shared" si="714"/>
        <v>0</v>
      </c>
      <c r="AN1055" s="409">
        <v>0</v>
      </c>
      <c r="AO1055" s="409">
        <v>0</v>
      </c>
      <c r="AP1055" s="409">
        <f t="shared" si="725"/>
        <v>0</v>
      </c>
      <c r="AQ1055" s="409">
        <f t="shared" si="727"/>
        <v>0</v>
      </c>
      <c r="AR1055" s="409">
        <f t="shared" si="727"/>
        <v>0</v>
      </c>
      <c r="AS1055" s="409">
        <f t="shared" si="715"/>
        <v>0</v>
      </c>
      <c r="AT1055" s="409">
        <f t="shared" si="729"/>
        <v>0</v>
      </c>
      <c r="AU1055" s="409">
        <f t="shared" si="729"/>
        <v>0</v>
      </c>
      <c r="AV1055" s="409">
        <v>0</v>
      </c>
      <c r="AW1055" s="409">
        <v>0</v>
      </c>
      <c r="AX1055" s="409">
        <v>0</v>
      </c>
      <c r="AY1055" s="409">
        <v>0</v>
      </c>
      <c r="AZ1055" s="409">
        <f t="shared" si="723"/>
        <v>0</v>
      </c>
      <c r="BA1055" s="409">
        <f t="shared" si="723"/>
        <v>0</v>
      </c>
    </row>
    <row r="1056" spans="1:53" ht="24.75" hidden="1">
      <c r="A1056" s="271"/>
      <c r="B1056" s="78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407">
        <v>4</v>
      </c>
      <c r="L1056" s="407"/>
      <c r="M1056" s="408" t="s">
        <v>607</v>
      </c>
      <c r="N1056" s="409">
        <f>IFERROR(VLOOKUP($B1056,[5]OAX!$B$51:$S$1085,13,0),0)</f>
        <v>0</v>
      </c>
      <c r="O1056" s="409">
        <f>IFERROR(VLOOKUP($B1056,[5]OAX!$B$51:$S$1085,14,0),0)</f>
        <v>0</v>
      </c>
      <c r="P1056" s="409">
        <f t="shared" si="734"/>
        <v>0</v>
      </c>
      <c r="Q1056" s="175" t="s">
        <v>59</v>
      </c>
      <c r="R1056" s="411">
        <f>IFERROR(VLOOKUP($B1056,[5]OAX!$B$51:$S$1085,17,0),0)</f>
        <v>0</v>
      </c>
      <c r="S1056" s="411">
        <f>IFERROR(VLOOKUP($B1056,[5]OAX!$B$51:$S$1085,18,0),0)</f>
        <v>0</v>
      </c>
      <c r="T1056" s="409">
        <v>0</v>
      </c>
      <c r="U1056" s="409">
        <v>0</v>
      </c>
      <c r="V1056" s="409">
        <v>0</v>
      </c>
      <c r="W1056" s="409">
        <v>0</v>
      </c>
      <c r="X1056" s="409">
        <v>0</v>
      </c>
      <c r="Y1056" s="409">
        <v>0</v>
      </c>
      <c r="Z1056" s="409">
        <v>0</v>
      </c>
      <c r="AA1056" s="409">
        <v>0</v>
      </c>
      <c r="AB1056" s="409">
        <f t="shared" si="743"/>
        <v>0</v>
      </c>
      <c r="AC1056" s="409">
        <f t="shared" si="743"/>
        <v>0</v>
      </c>
      <c r="AD1056" s="409">
        <f t="shared" si="721"/>
        <v>0</v>
      </c>
      <c r="AE1056" s="409">
        <v>0</v>
      </c>
      <c r="AF1056" s="409">
        <v>0</v>
      </c>
      <c r="AG1056" s="409">
        <f t="shared" si="712"/>
        <v>0</v>
      </c>
      <c r="AH1056" s="409">
        <v>0</v>
      </c>
      <c r="AI1056" s="409">
        <v>0</v>
      </c>
      <c r="AJ1056" s="409">
        <f t="shared" si="713"/>
        <v>0</v>
      </c>
      <c r="AK1056" s="409">
        <v>0</v>
      </c>
      <c r="AL1056" s="409">
        <v>0</v>
      </c>
      <c r="AM1056" s="409">
        <f t="shared" si="714"/>
        <v>0</v>
      </c>
      <c r="AN1056" s="409">
        <v>0</v>
      </c>
      <c r="AO1056" s="409">
        <v>0</v>
      </c>
      <c r="AP1056" s="409">
        <f t="shared" si="725"/>
        <v>0</v>
      </c>
      <c r="AQ1056" s="409">
        <f t="shared" si="727"/>
        <v>0</v>
      </c>
      <c r="AR1056" s="409">
        <f t="shared" si="727"/>
        <v>0</v>
      </c>
      <c r="AS1056" s="409">
        <f t="shared" si="715"/>
        <v>0</v>
      </c>
      <c r="AT1056" s="409">
        <f t="shared" si="729"/>
        <v>0</v>
      </c>
      <c r="AU1056" s="409">
        <f t="shared" si="729"/>
        <v>0</v>
      </c>
      <c r="AV1056" s="409">
        <v>0</v>
      </c>
      <c r="AW1056" s="409">
        <v>0</v>
      </c>
      <c r="AX1056" s="409">
        <v>0</v>
      </c>
      <c r="AY1056" s="409">
        <v>0</v>
      </c>
      <c r="AZ1056" s="409">
        <f t="shared" si="723"/>
        <v>0</v>
      </c>
      <c r="BA1056" s="409">
        <f t="shared" si="723"/>
        <v>0</v>
      </c>
    </row>
    <row r="1057" spans="1:53" ht="24.75" hidden="1">
      <c r="A1057" s="271"/>
      <c r="B1057" s="78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407">
        <v>5</v>
      </c>
      <c r="L1057" s="407"/>
      <c r="M1057" s="408" t="s">
        <v>191</v>
      </c>
      <c r="N1057" s="409">
        <f>IFERROR(VLOOKUP($B1057,[5]OAX!$B$51:$S$1085,13,0),0)</f>
        <v>0</v>
      </c>
      <c r="O1057" s="409">
        <f>IFERROR(VLOOKUP($B1057,[5]OAX!$B$51:$S$1085,14,0),0)</f>
        <v>0</v>
      </c>
      <c r="P1057" s="409">
        <f>+O1057+N1057</f>
        <v>0</v>
      </c>
      <c r="Q1057" s="175" t="s">
        <v>59</v>
      </c>
      <c r="R1057" s="411">
        <f>IFERROR(VLOOKUP($B1057,[5]OAX!$B$51:$S$1085,17,0),0)</f>
        <v>0</v>
      </c>
      <c r="S1057" s="411">
        <f>IFERROR(VLOOKUP($B1057,[5]OAX!$B$51:$S$1085,18,0),0)</f>
        <v>0</v>
      </c>
      <c r="T1057" s="409">
        <v>0</v>
      </c>
      <c r="U1057" s="409">
        <v>0</v>
      </c>
      <c r="V1057" s="409">
        <v>0</v>
      </c>
      <c r="W1057" s="409">
        <v>0</v>
      </c>
      <c r="X1057" s="409">
        <v>0</v>
      </c>
      <c r="Y1057" s="409">
        <v>0</v>
      </c>
      <c r="Z1057" s="409">
        <v>0</v>
      </c>
      <c r="AA1057" s="409">
        <v>0</v>
      </c>
      <c r="AB1057" s="409">
        <f t="shared" si="743"/>
        <v>0</v>
      </c>
      <c r="AC1057" s="409">
        <f t="shared" si="743"/>
        <v>0</v>
      </c>
      <c r="AD1057" s="409">
        <f t="shared" si="721"/>
        <v>0</v>
      </c>
      <c r="AE1057" s="409">
        <v>0</v>
      </c>
      <c r="AF1057" s="409">
        <v>0</v>
      </c>
      <c r="AG1057" s="409">
        <f t="shared" si="712"/>
        <v>0</v>
      </c>
      <c r="AH1057" s="409">
        <v>0</v>
      </c>
      <c r="AI1057" s="409">
        <v>0</v>
      </c>
      <c r="AJ1057" s="409">
        <f t="shared" si="713"/>
        <v>0</v>
      </c>
      <c r="AK1057" s="409">
        <v>0</v>
      </c>
      <c r="AL1057" s="409">
        <v>0</v>
      </c>
      <c r="AM1057" s="409">
        <f t="shared" si="714"/>
        <v>0</v>
      </c>
      <c r="AN1057" s="409">
        <v>0</v>
      </c>
      <c r="AO1057" s="409">
        <v>0</v>
      </c>
      <c r="AP1057" s="409">
        <f t="shared" si="725"/>
        <v>0</v>
      </c>
      <c r="AQ1057" s="409">
        <f t="shared" si="727"/>
        <v>0</v>
      </c>
      <c r="AR1057" s="409">
        <f t="shared" si="727"/>
        <v>0</v>
      </c>
      <c r="AS1057" s="409">
        <f t="shared" si="715"/>
        <v>0</v>
      </c>
      <c r="AT1057" s="409">
        <f t="shared" si="729"/>
        <v>0</v>
      </c>
      <c r="AU1057" s="409">
        <f t="shared" si="729"/>
        <v>0</v>
      </c>
      <c r="AV1057" s="409">
        <v>0</v>
      </c>
      <c r="AW1057" s="409">
        <v>0</v>
      </c>
      <c r="AX1057" s="409">
        <v>0</v>
      </c>
      <c r="AY1057" s="409">
        <v>0</v>
      </c>
      <c r="AZ1057" s="409">
        <f t="shared" si="723"/>
        <v>0</v>
      </c>
      <c r="BA1057" s="409">
        <f t="shared" si="723"/>
        <v>0</v>
      </c>
    </row>
    <row r="1058" spans="1:53" ht="24.75" hidden="1">
      <c r="A1058" s="272"/>
      <c r="B1058" s="78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407">
        <v>6</v>
      </c>
      <c r="L1058" s="407"/>
      <c r="M1058" s="408" t="s">
        <v>701</v>
      </c>
      <c r="N1058" s="409">
        <f>IFERROR(VLOOKUP($B1058,[5]OAX!$B$51:$S$1085,13,0),0)</f>
        <v>0</v>
      </c>
      <c r="O1058" s="409">
        <f>IFERROR(VLOOKUP($B1058,[5]OAX!$B$51:$S$1085,14,0),0)</f>
        <v>0</v>
      </c>
      <c r="P1058" s="409">
        <f t="shared" si="734"/>
        <v>0</v>
      </c>
      <c r="Q1058" s="175" t="s">
        <v>59</v>
      </c>
      <c r="R1058" s="411">
        <f>IFERROR(VLOOKUP($B1058,[5]OAX!$B$51:$S$1085,17,0),0)</f>
        <v>0</v>
      </c>
      <c r="S1058" s="411">
        <f>IFERROR(VLOOKUP($B1058,[5]OAX!$B$51:$S$1085,18,0),0)</f>
        <v>0</v>
      </c>
      <c r="T1058" s="409">
        <v>0</v>
      </c>
      <c r="U1058" s="409">
        <v>0</v>
      </c>
      <c r="V1058" s="409">
        <v>0</v>
      </c>
      <c r="W1058" s="409">
        <v>0</v>
      </c>
      <c r="X1058" s="409">
        <v>0</v>
      </c>
      <c r="Y1058" s="409">
        <v>0</v>
      </c>
      <c r="Z1058" s="409">
        <v>0</v>
      </c>
      <c r="AA1058" s="409">
        <v>0</v>
      </c>
      <c r="AB1058" s="409">
        <f>N1058+T1058-X1058</f>
        <v>0</v>
      </c>
      <c r="AC1058" s="409">
        <f>O1058+U1058-Y1058</f>
        <v>0</v>
      </c>
      <c r="AD1058" s="409">
        <f t="shared" si="721"/>
        <v>0</v>
      </c>
      <c r="AE1058" s="409">
        <v>0</v>
      </c>
      <c r="AF1058" s="409">
        <v>0</v>
      </c>
      <c r="AG1058" s="409">
        <f t="shared" si="712"/>
        <v>0</v>
      </c>
      <c r="AH1058" s="409">
        <v>0</v>
      </c>
      <c r="AI1058" s="409">
        <v>0</v>
      </c>
      <c r="AJ1058" s="409">
        <f t="shared" si="713"/>
        <v>0</v>
      </c>
      <c r="AK1058" s="409">
        <v>0</v>
      </c>
      <c r="AL1058" s="409">
        <v>0</v>
      </c>
      <c r="AM1058" s="409">
        <f t="shared" si="714"/>
        <v>0</v>
      </c>
      <c r="AN1058" s="409">
        <v>0</v>
      </c>
      <c r="AO1058" s="409">
        <v>0</v>
      </c>
      <c r="AP1058" s="409">
        <f t="shared" si="725"/>
        <v>0</v>
      </c>
      <c r="AQ1058" s="409">
        <f t="shared" si="727"/>
        <v>0</v>
      </c>
      <c r="AR1058" s="409">
        <f t="shared" si="727"/>
        <v>0</v>
      </c>
      <c r="AS1058" s="409">
        <f t="shared" si="715"/>
        <v>0</v>
      </c>
      <c r="AT1058" s="409">
        <f t="shared" si="729"/>
        <v>0</v>
      </c>
      <c r="AU1058" s="409">
        <f t="shared" si="729"/>
        <v>0</v>
      </c>
      <c r="AV1058" s="409">
        <v>0</v>
      </c>
      <c r="AW1058" s="409">
        <v>0</v>
      </c>
      <c r="AX1058" s="409">
        <v>0</v>
      </c>
      <c r="AY1058" s="409">
        <v>0</v>
      </c>
      <c r="AZ1058" s="409">
        <f t="shared" si="723"/>
        <v>0</v>
      </c>
      <c r="BA1058" s="409">
        <f t="shared" si="723"/>
        <v>0</v>
      </c>
    </row>
    <row r="1059" spans="1:53" ht="24.75" hidden="1">
      <c r="A1059" s="271"/>
      <c r="B1059" s="78" t="str">
        <f t="shared" si="742"/>
        <v>481750005100519</v>
      </c>
      <c r="C1059" s="425">
        <v>2023</v>
      </c>
      <c r="D1059" s="425">
        <v>20</v>
      </c>
      <c r="E1059" s="425">
        <v>4</v>
      </c>
      <c r="F1059" s="425">
        <v>8</v>
      </c>
      <c r="G1059" s="425">
        <v>17</v>
      </c>
      <c r="H1059" s="425">
        <v>5000</v>
      </c>
      <c r="I1059" s="425">
        <v>5100</v>
      </c>
      <c r="J1059" s="425">
        <v>519</v>
      </c>
      <c r="K1059" s="425"/>
      <c r="L1059" s="425"/>
      <c r="M1059" s="402" t="s">
        <v>192</v>
      </c>
      <c r="N1059" s="403">
        <f>SUM(N1060:N1060)</f>
        <v>0</v>
      </c>
      <c r="O1059" s="403">
        <f>SUM(O1060:O1060)</f>
        <v>0</v>
      </c>
      <c r="P1059" s="403">
        <f t="shared" si="734"/>
        <v>0</v>
      </c>
      <c r="Q1059" s="450" t="s">
        <v>45</v>
      </c>
      <c r="R1059" s="499"/>
      <c r="S1059" s="499"/>
      <c r="T1059" s="403">
        <f>+T1060</f>
        <v>0</v>
      </c>
      <c r="U1059" s="403">
        <f t="shared" ref="U1059:AO1059" si="744">+U1060</f>
        <v>0</v>
      </c>
      <c r="V1059" s="403">
        <f t="shared" si="744"/>
        <v>0</v>
      </c>
      <c r="W1059" s="403">
        <f t="shared" si="744"/>
        <v>0</v>
      </c>
      <c r="X1059" s="403">
        <f t="shared" si="744"/>
        <v>0</v>
      </c>
      <c r="Y1059" s="403">
        <f t="shared" si="744"/>
        <v>0</v>
      </c>
      <c r="Z1059" s="403">
        <f t="shared" si="744"/>
        <v>0</v>
      </c>
      <c r="AA1059" s="403">
        <f t="shared" si="744"/>
        <v>0</v>
      </c>
      <c r="AB1059" s="403">
        <f t="shared" si="744"/>
        <v>0</v>
      </c>
      <c r="AC1059" s="403">
        <f t="shared" si="744"/>
        <v>0</v>
      </c>
      <c r="AD1059" s="403">
        <f t="shared" si="744"/>
        <v>0</v>
      </c>
      <c r="AE1059" s="403">
        <f t="shared" si="744"/>
        <v>0</v>
      </c>
      <c r="AF1059" s="403">
        <f t="shared" si="744"/>
        <v>0</v>
      </c>
      <c r="AG1059" s="403">
        <f t="shared" si="712"/>
        <v>0</v>
      </c>
      <c r="AH1059" s="403">
        <f t="shared" si="744"/>
        <v>0</v>
      </c>
      <c r="AI1059" s="403">
        <f t="shared" si="744"/>
        <v>0</v>
      </c>
      <c r="AJ1059" s="403">
        <f t="shared" si="713"/>
        <v>0</v>
      </c>
      <c r="AK1059" s="403">
        <f t="shared" si="744"/>
        <v>0</v>
      </c>
      <c r="AL1059" s="403">
        <f t="shared" si="744"/>
        <v>0</v>
      </c>
      <c r="AM1059" s="403">
        <f t="shared" si="714"/>
        <v>0</v>
      </c>
      <c r="AN1059" s="403">
        <f t="shared" si="744"/>
        <v>0</v>
      </c>
      <c r="AO1059" s="403">
        <f t="shared" si="744"/>
        <v>0</v>
      </c>
      <c r="AP1059" s="403">
        <f t="shared" si="725"/>
        <v>0</v>
      </c>
      <c r="AQ1059" s="403">
        <f t="shared" si="727"/>
        <v>0</v>
      </c>
      <c r="AR1059" s="403">
        <f t="shared" si="727"/>
        <v>0</v>
      </c>
      <c r="AS1059" s="403">
        <f t="shared" si="715"/>
        <v>0</v>
      </c>
      <c r="AT1059" s="403"/>
      <c r="AU1059" s="403"/>
      <c r="AV1059" s="403"/>
      <c r="AW1059" s="403"/>
      <c r="AX1059" s="403"/>
      <c r="AY1059" s="403"/>
      <c r="AZ1059" s="403"/>
      <c r="BA1059" s="403"/>
    </row>
    <row r="1060" spans="1:53" ht="24.75" hidden="1">
      <c r="A1060" s="271"/>
      <c r="B1060" s="78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407">
        <v>1</v>
      </c>
      <c r="L1060" s="407"/>
      <c r="M1060" s="408" t="s">
        <v>260</v>
      </c>
      <c r="N1060" s="409">
        <f>IFERROR(VLOOKUP($B1060,[5]OAX!$B$51:$S$1085,13,0),0)</f>
        <v>0</v>
      </c>
      <c r="O1060" s="409">
        <f>IFERROR(VLOOKUP($B1060,[5]OAX!$B$51:$S$1085,14,0),0)</f>
        <v>0</v>
      </c>
      <c r="P1060" s="409">
        <f t="shared" si="734"/>
        <v>0</v>
      </c>
      <c r="Q1060" s="175" t="s">
        <v>59</v>
      </c>
      <c r="R1060" s="411">
        <f>IFERROR(VLOOKUP($B1060,[5]OAX!$B$51:$S$1085,17,0),0)</f>
        <v>0</v>
      </c>
      <c r="S1060" s="411">
        <f>IFERROR(VLOOKUP($B1060,[5]OAX!$B$51:$S$1085,18,0),0)</f>
        <v>0</v>
      </c>
      <c r="T1060" s="409">
        <v>0</v>
      </c>
      <c r="U1060" s="409">
        <v>0</v>
      </c>
      <c r="V1060" s="409">
        <v>0</v>
      </c>
      <c r="W1060" s="409">
        <v>0</v>
      </c>
      <c r="X1060" s="409">
        <v>0</v>
      </c>
      <c r="Y1060" s="409">
        <v>0</v>
      </c>
      <c r="Z1060" s="409">
        <v>0</v>
      </c>
      <c r="AA1060" s="409">
        <v>0</v>
      </c>
      <c r="AB1060" s="409">
        <f>N1060+T1060-X1060</f>
        <v>0</v>
      </c>
      <c r="AC1060" s="409">
        <f>O1060+U1060-Y1060</f>
        <v>0</v>
      </c>
      <c r="AD1060" s="409">
        <f t="shared" si="721"/>
        <v>0</v>
      </c>
      <c r="AE1060" s="409">
        <v>0</v>
      </c>
      <c r="AF1060" s="409">
        <v>0</v>
      </c>
      <c r="AG1060" s="409">
        <f t="shared" si="712"/>
        <v>0</v>
      </c>
      <c r="AH1060" s="409">
        <v>0</v>
      </c>
      <c r="AI1060" s="409">
        <v>0</v>
      </c>
      <c r="AJ1060" s="409">
        <f t="shared" si="713"/>
        <v>0</v>
      </c>
      <c r="AK1060" s="409">
        <v>0</v>
      </c>
      <c r="AL1060" s="409">
        <v>0</v>
      </c>
      <c r="AM1060" s="409">
        <f t="shared" si="714"/>
        <v>0</v>
      </c>
      <c r="AN1060" s="409">
        <v>0</v>
      </c>
      <c r="AO1060" s="409">
        <v>0</v>
      </c>
      <c r="AP1060" s="409">
        <f t="shared" si="725"/>
        <v>0</v>
      </c>
      <c r="AQ1060" s="409">
        <f t="shared" si="727"/>
        <v>0</v>
      </c>
      <c r="AR1060" s="409">
        <f t="shared" si="727"/>
        <v>0</v>
      </c>
      <c r="AS1060" s="409">
        <f t="shared" si="715"/>
        <v>0</v>
      </c>
      <c r="AT1060" s="409">
        <f t="shared" si="729"/>
        <v>0</v>
      </c>
      <c r="AU1060" s="409">
        <f t="shared" si="729"/>
        <v>0</v>
      </c>
      <c r="AV1060" s="409">
        <v>0</v>
      </c>
      <c r="AW1060" s="409">
        <v>0</v>
      </c>
      <c r="AX1060" s="409">
        <v>0</v>
      </c>
      <c r="AY1060" s="409">
        <v>0</v>
      </c>
      <c r="AZ1060" s="409">
        <f t="shared" si="723"/>
        <v>0</v>
      </c>
      <c r="BA1060" s="409">
        <f t="shared" si="723"/>
        <v>0</v>
      </c>
    </row>
    <row r="1061" spans="1:53" ht="24.75" hidden="1">
      <c r="A1061" s="271"/>
      <c r="B1061" s="78" t="str">
        <f t="shared" si="742"/>
        <v>481750005600</v>
      </c>
      <c r="C1061" s="422">
        <v>2023</v>
      </c>
      <c r="D1061" s="422">
        <v>20</v>
      </c>
      <c r="E1061" s="422">
        <v>4</v>
      </c>
      <c r="F1061" s="422">
        <v>8</v>
      </c>
      <c r="G1061" s="422">
        <v>17</v>
      </c>
      <c r="H1061" s="422">
        <v>5000</v>
      </c>
      <c r="I1061" s="422">
        <v>5600</v>
      </c>
      <c r="J1061" s="422"/>
      <c r="K1061" s="422"/>
      <c r="L1061" s="422"/>
      <c r="M1061" s="396" t="s">
        <v>515</v>
      </c>
      <c r="N1061" s="397">
        <f>+N1062+N1064</f>
        <v>0</v>
      </c>
      <c r="O1061" s="397">
        <f>+O1062+O1064</f>
        <v>0</v>
      </c>
      <c r="P1061" s="397">
        <f t="shared" si="734"/>
        <v>0</v>
      </c>
      <c r="Q1061" s="448" t="s">
        <v>45</v>
      </c>
      <c r="R1061" s="498"/>
      <c r="S1061" s="498"/>
      <c r="T1061" s="397">
        <f>T1062+T1064</f>
        <v>0</v>
      </c>
      <c r="U1061" s="397">
        <f t="shared" ref="U1061:AO1061" si="745">U1062+U1064</f>
        <v>0</v>
      </c>
      <c r="V1061" s="397">
        <f t="shared" si="745"/>
        <v>0</v>
      </c>
      <c r="W1061" s="397">
        <f t="shared" si="745"/>
        <v>0</v>
      </c>
      <c r="X1061" s="397">
        <f t="shared" si="745"/>
        <v>0</v>
      </c>
      <c r="Y1061" s="397">
        <f t="shared" si="745"/>
        <v>0</v>
      </c>
      <c r="Z1061" s="397">
        <f t="shared" si="745"/>
        <v>0</v>
      </c>
      <c r="AA1061" s="397">
        <f t="shared" si="745"/>
        <v>0</v>
      </c>
      <c r="AB1061" s="397">
        <f t="shared" si="745"/>
        <v>0</v>
      </c>
      <c r="AC1061" s="397">
        <f t="shared" si="745"/>
        <v>0</v>
      </c>
      <c r="AD1061" s="397">
        <f t="shared" si="745"/>
        <v>0</v>
      </c>
      <c r="AE1061" s="397">
        <f t="shared" si="745"/>
        <v>0</v>
      </c>
      <c r="AF1061" s="397">
        <f t="shared" si="745"/>
        <v>0</v>
      </c>
      <c r="AG1061" s="397">
        <f t="shared" si="712"/>
        <v>0</v>
      </c>
      <c r="AH1061" s="397">
        <f t="shared" si="745"/>
        <v>0</v>
      </c>
      <c r="AI1061" s="397">
        <f t="shared" si="745"/>
        <v>0</v>
      </c>
      <c r="AJ1061" s="397">
        <f t="shared" si="713"/>
        <v>0</v>
      </c>
      <c r="AK1061" s="397">
        <f t="shared" si="745"/>
        <v>0</v>
      </c>
      <c r="AL1061" s="397">
        <f t="shared" si="745"/>
        <v>0</v>
      </c>
      <c r="AM1061" s="397">
        <f t="shared" si="714"/>
        <v>0</v>
      </c>
      <c r="AN1061" s="397">
        <f t="shared" si="745"/>
        <v>0</v>
      </c>
      <c r="AO1061" s="397">
        <f t="shared" si="745"/>
        <v>0</v>
      </c>
      <c r="AP1061" s="397">
        <f t="shared" si="725"/>
        <v>0</v>
      </c>
      <c r="AQ1061" s="397">
        <f t="shared" si="727"/>
        <v>0</v>
      </c>
      <c r="AR1061" s="397">
        <f t="shared" si="727"/>
        <v>0</v>
      </c>
      <c r="AS1061" s="397">
        <f t="shared" si="715"/>
        <v>0</v>
      </c>
      <c r="AT1061" s="397"/>
      <c r="AU1061" s="397"/>
      <c r="AV1061" s="397"/>
      <c r="AW1061" s="397"/>
      <c r="AX1061" s="397"/>
      <c r="AY1061" s="397"/>
      <c r="AZ1061" s="397"/>
      <c r="BA1061" s="397"/>
    </row>
    <row r="1062" spans="1:53" ht="24.75" hidden="1">
      <c r="A1062" s="271"/>
      <c r="B1062" s="78" t="str">
        <f t="shared" si="742"/>
        <v>481750005600565</v>
      </c>
      <c r="C1062" s="425">
        <v>2023</v>
      </c>
      <c r="D1062" s="425">
        <v>20</v>
      </c>
      <c r="E1062" s="425">
        <v>4</v>
      </c>
      <c r="F1062" s="425">
        <v>8</v>
      </c>
      <c r="G1062" s="425">
        <v>17</v>
      </c>
      <c r="H1062" s="425">
        <v>5000</v>
      </c>
      <c r="I1062" s="425">
        <v>5600</v>
      </c>
      <c r="J1062" s="425">
        <v>565</v>
      </c>
      <c r="K1062" s="425"/>
      <c r="L1062" s="425"/>
      <c r="M1062" s="402" t="s">
        <v>215</v>
      </c>
      <c r="N1062" s="403">
        <f>+N1063</f>
        <v>0</v>
      </c>
      <c r="O1062" s="403">
        <f>+O1063</f>
        <v>0</v>
      </c>
      <c r="P1062" s="403">
        <f t="shared" si="734"/>
        <v>0</v>
      </c>
      <c r="Q1062" s="450" t="s">
        <v>45</v>
      </c>
      <c r="R1062" s="499"/>
      <c r="S1062" s="499"/>
      <c r="T1062" s="403">
        <f>T1063</f>
        <v>0</v>
      </c>
      <c r="U1062" s="403">
        <f t="shared" ref="U1062:AO1062" si="746">U1063</f>
        <v>0</v>
      </c>
      <c r="V1062" s="403">
        <f t="shared" si="746"/>
        <v>0</v>
      </c>
      <c r="W1062" s="403">
        <f t="shared" si="746"/>
        <v>0</v>
      </c>
      <c r="X1062" s="403">
        <f t="shared" si="746"/>
        <v>0</v>
      </c>
      <c r="Y1062" s="403">
        <f t="shared" si="746"/>
        <v>0</v>
      </c>
      <c r="Z1062" s="403">
        <f t="shared" si="746"/>
        <v>0</v>
      </c>
      <c r="AA1062" s="403">
        <f t="shared" si="746"/>
        <v>0</v>
      </c>
      <c r="AB1062" s="403">
        <f t="shared" si="746"/>
        <v>0</v>
      </c>
      <c r="AC1062" s="403">
        <f t="shared" si="746"/>
        <v>0</v>
      </c>
      <c r="AD1062" s="403">
        <f t="shared" si="746"/>
        <v>0</v>
      </c>
      <c r="AE1062" s="403">
        <f t="shared" si="746"/>
        <v>0</v>
      </c>
      <c r="AF1062" s="403">
        <f t="shared" si="746"/>
        <v>0</v>
      </c>
      <c r="AG1062" s="403">
        <f t="shared" si="712"/>
        <v>0</v>
      </c>
      <c r="AH1062" s="403">
        <f t="shared" si="746"/>
        <v>0</v>
      </c>
      <c r="AI1062" s="403">
        <f t="shared" si="746"/>
        <v>0</v>
      </c>
      <c r="AJ1062" s="403">
        <f t="shared" si="713"/>
        <v>0</v>
      </c>
      <c r="AK1062" s="403">
        <f t="shared" si="746"/>
        <v>0</v>
      </c>
      <c r="AL1062" s="403">
        <f t="shared" si="746"/>
        <v>0</v>
      </c>
      <c r="AM1062" s="403">
        <f t="shared" si="714"/>
        <v>0</v>
      </c>
      <c r="AN1062" s="403">
        <f t="shared" si="746"/>
        <v>0</v>
      </c>
      <c r="AO1062" s="403">
        <f t="shared" si="746"/>
        <v>0</v>
      </c>
      <c r="AP1062" s="403">
        <f t="shared" si="725"/>
        <v>0</v>
      </c>
      <c r="AQ1062" s="403">
        <f t="shared" si="727"/>
        <v>0</v>
      </c>
      <c r="AR1062" s="403">
        <f t="shared" si="727"/>
        <v>0</v>
      </c>
      <c r="AS1062" s="403">
        <f t="shared" si="715"/>
        <v>0</v>
      </c>
      <c r="AT1062" s="403"/>
      <c r="AU1062" s="403"/>
      <c r="AV1062" s="403"/>
      <c r="AW1062" s="403"/>
      <c r="AX1062" s="403"/>
      <c r="AY1062" s="403"/>
      <c r="AZ1062" s="403"/>
      <c r="BA1062" s="403"/>
    </row>
    <row r="1063" spans="1:53" ht="24.75" hidden="1">
      <c r="A1063" s="271"/>
      <c r="B1063" s="78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407">
        <v>1</v>
      </c>
      <c r="L1063" s="407"/>
      <c r="M1063" s="408" t="s">
        <v>568</v>
      </c>
      <c r="N1063" s="409">
        <f>IFERROR(VLOOKUP($B1063,[5]OAX!$B$51:$S$1085,13,0),0)</f>
        <v>0</v>
      </c>
      <c r="O1063" s="409">
        <f>IFERROR(VLOOKUP($B1063,[5]OAX!$B$51:$S$1085,14,0),0)</f>
        <v>0</v>
      </c>
      <c r="P1063" s="409">
        <f t="shared" si="734"/>
        <v>0</v>
      </c>
      <c r="Q1063" s="175" t="s">
        <v>59</v>
      </c>
      <c r="R1063" s="411">
        <f>IFERROR(VLOOKUP($B1063,[5]OAX!$B$51:$S$1085,17,0),0)</f>
        <v>0</v>
      </c>
      <c r="S1063" s="411">
        <f>IFERROR(VLOOKUP($B1063,[5]OAX!$B$51:$S$1085,18,0),0)</f>
        <v>0</v>
      </c>
      <c r="T1063" s="409">
        <v>0</v>
      </c>
      <c r="U1063" s="409">
        <v>0</v>
      </c>
      <c r="V1063" s="409">
        <v>0</v>
      </c>
      <c r="W1063" s="409">
        <v>0</v>
      </c>
      <c r="X1063" s="409">
        <v>0</v>
      </c>
      <c r="Y1063" s="409">
        <v>0</v>
      </c>
      <c r="Z1063" s="409">
        <v>0</v>
      </c>
      <c r="AA1063" s="409">
        <v>0</v>
      </c>
      <c r="AB1063" s="409">
        <f>N1063+T1063-X1063</f>
        <v>0</v>
      </c>
      <c r="AC1063" s="409">
        <f>O1063+U1063-Y1063</f>
        <v>0</v>
      </c>
      <c r="AD1063" s="409">
        <f t="shared" si="721"/>
        <v>0</v>
      </c>
      <c r="AE1063" s="409">
        <v>0</v>
      </c>
      <c r="AF1063" s="409">
        <v>0</v>
      </c>
      <c r="AG1063" s="409">
        <f t="shared" si="712"/>
        <v>0</v>
      </c>
      <c r="AH1063" s="409">
        <v>0</v>
      </c>
      <c r="AI1063" s="409">
        <v>0</v>
      </c>
      <c r="AJ1063" s="409">
        <f t="shared" si="713"/>
        <v>0</v>
      </c>
      <c r="AK1063" s="409">
        <v>0</v>
      </c>
      <c r="AL1063" s="409">
        <v>0</v>
      </c>
      <c r="AM1063" s="409">
        <f t="shared" si="714"/>
        <v>0</v>
      </c>
      <c r="AN1063" s="409">
        <v>0</v>
      </c>
      <c r="AO1063" s="409">
        <v>0</v>
      </c>
      <c r="AP1063" s="409">
        <f t="shared" si="725"/>
        <v>0</v>
      </c>
      <c r="AQ1063" s="409">
        <f t="shared" si="727"/>
        <v>0</v>
      </c>
      <c r="AR1063" s="409">
        <f t="shared" si="727"/>
        <v>0</v>
      </c>
      <c r="AS1063" s="409">
        <f t="shared" si="715"/>
        <v>0</v>
      </c>
      <c r="AT1063" s="409">
        <f t="shared" si="729"/>
        <v>0</v>
      </c>
      <c r="AU1063" s="409">
        <f t="shared" si="729"/>
        <v>0</v>
      </c>
      <c r="AV1063" s="409">
        <v>0</v>
      </c>
      <c r="AW1063" s="409">
        <v>0</v>
      </c>
      <c r="AX1063" s="409">
        <v>0</v>
      </c>
      <c r="AY1063" s="409">
        <v>0</v>
      </c>
      <c r="AZ1063" s="409">
        <f t="shared" si="723"/>
        <v>0</v>
      </c>
      <c r="BA1063" s="409">
        <f t="shared" si="723"/>
        <v>0</v>
      </c>
    </row>
    <row r="1064" spans="1:53" ht="48" hidden="1">
      <c r="A1064" s="271"/>
      <c r="B1064" s="78" t="str">
        <f t="shared" si="742"/>
        <v>481750005600566</v>
      </c>
      <c r="C1064" s="425">
        <v>2023</v>
      </c>
      <c r="D1064" s="425">
        <v>20</v>
      </c>
      <c r="E1064" s="425">
        <v>4</v>
      </c>
      <c r="F1064" s="425">
        <v>8</v>
      </c>
      <c r="G1064" s="425">
        <v>17</v>
      </c>
      <c r="H1064" s="425">
        <v>5000</v>
      </c>
      <c r="I1064" s="425">
        <v>5600</v>
      </c>
      <c r="J1064" s="425">
        <v>566</v>
      </c>
      <c r="K1064" s="425"/>
      <c r="L1064" s="425"/>
      <c r="M1064" s="402" t="s">
        <v>657</v>
      </c>
      <c r="N1064" s="403">
        <f>+N1065</f>
        <v>0</v>
      </c>
      <c r="O1064" s="403">
        <f>+O1065</f>
        <v>0</v>
      </c>
      <c r="P1064" s="403">
        <f t="shared" si="734"/>
        <v>0</v>
      </c>
      <c r="Q1064" s="450" t="s">
        <v>45</v>
      </c>
      <c r="R1064" s="499"/>
      <c r="S1064" s="499"/>
      <c r="T1064" s="403">
        <f>+T1065</f>
        <v>0</v>
      </c>
      <c r="U1064" s="403">
        <f t="shared" ref="U1064:AO1064" si="747">+U1065</f>
        <v>0</v>
      </c>
      <c r="V1064" s="403">
        <f>+V1065</f>
        <v>0</v>
      </c>
      <c r="W1064" s="403">
        <f t="shared" si="747"/>
        <v>0</v>
      </c>
      <c r="X1064" s="403">
        <f t="shared" si="747"/>
        <v>0</v>
      </c>
      <c r="Y1064" s="403">
        <f t="shared" si="747"/>
        <v>0</v>
      </c>
      <c r="Z1064" s="403">
        <f t="shared" si="747"/>
        <v>0</v>
      </c>
      <c r="AA1064" s="403">
        <f t="shared" si="747"/>
        <v>0</v>
      </c>
      <c r="AB1064" s="403">
        <f t="shared" si="747"/>
        <v>0</v>
      </c>
      <c r="AC1064" s="403">
        <f t="shared" si="747"/>
        <v>0</v>
      </c>
      <c r="AD1064" s="403">
        <f t="shared" si="747"/>
        <v>0</v>
      </c>
      <c r="AE1064" s="403">
        <f t="shared" si="747"/>
        <v>0</v>
      </c>
      <c r="AF1064" s="403">
        <f t="shared" si="747"/>
        <v>0</v>
      </c>
      <c r="AG1064" s="403">
        <f t="shared" si="712"/>
        <v>0</v>
      </c>
      <c r="AH1064" s="403">
        <f t="shared" si="747"/>
        <v>0</v>
      </c>
      <c r="AI1064" s="403">
        <f t="shared" si="747"/>
        <v>0</v>
      </c>
      <c r="AJ1064" s="403">
        <f t="shared" si="713"/>
        <v>0</v>
      </c>
      <c r="AK1064" s="403">
        <f t="shared" si="747"/>
        <v>0</v>
      </c>
      <c r="AL1064" s="403">
        <f t="shared" si="747"/>
        <v>0</v>
      </c>
      <c r="AM1064" s="403">
        <f t="shared" si="714"/>
        <v>0</v>
      </c>
      <c r="AN1064" s="403">
        <f t="shared" si="747"/>
        <v>0</v>
      </c>
      <c r="AO1064" s="403">
        <f t="shared" si="747"/>
        <v>0</v>
      </c>
      <c r="AP1064" s="403">
        <f t="shared" si="725"/>
        <v>0</v>
      </c>
      <c r="AQ1064" s="403">
        <f t="shared" si="727"/>
        <v>0</v>
      </c>
      <c r="AR1064" s="403">
        <f t="shared" si="727"/>
        <v>0</v>
      </c>
      <c r="AS1064" s="403">
        <f t="shared" si="715"/>
        <v>0</v>
      </c>
      <c r="AT1064" s="403"/>
      <c r="AU1064" s="403"/>
      <c r="AV1064" s="403"/>
      <c r="AW1064" s="403"/>
      <c r="AX1064" s="403"/>
      <c r="AY1064" s="403"/>
      <c r="AZ1064" s="403"/>
      <c r="BA1064" s="403"/>
    </row>
    <row r="1065" spans="1:53" ht="46.5" hidden="1">
      <c r="A1065" s="271"/>
      <c r="B1065" s="78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407">
        <v>1</v>
      </c>
      <c r="L1065" s="407"/>
      <c r="M1065" s="408" t="s">
        <v>695</v>
      </c>
      <c r="N1065" s="409">
        <f>IFERROR(VLOOKUP($B1065,[5]OAX!$B$51:$S$1085,13,0),0)</f>
        <v>0</v>
      </c>
      <c r="O1065" s="409">
        <f>IFERROR(VLOOKUP($B1065,[5]OAX!$B$51:$S$1085,14,0),0)</f>
        <v>0</v>
      </c>
      <c r="P1065" s="409">
        <f t="shared" si="734"/>
        <v>0</v>
      </c>
      <c r="Q1065" s="175" t="s">
        <v>59</v>
      </c>
      <c r="R1065" s="411">
        <f>IFERROR(VLOOKUP($B1065,[5]OAX!$B$51:$S$1085,17,0),0)</f>
        <v>0</v>
      </c>
      <c r="S1065" s="411">
        <f>IFERROR(VLOOKUP($B1065,[5]OAX!$B$51:$S$1085,18,0),0)</f>
        <v>0</v>
      </c>
      <c r="T1065" s="409">
        <v>0</v>
      </c>
      <c r="U1065" s="409">
        <v>0</v>
      </c>
      <c r="V1065" s="409">
        <v>0</v>
      </c>
      <c r="W1065" s="409">
        <v>0</v>
      </c>
      <c r="X1065" s="409">
        <v>0</v>
      </c>
      <c r="Y1065" s="409">
        <v>0</v>
      </c>
      <c r="Z1065" s="409">
        <v>0</v>
      </c>
      <c r="AA1065" s="409">
        <v>0</v>
      </c>
      <c r="AB1065" s="409">
        <f>N1065+T1065-X1065</f>
        <v>0</v>
      </c>
      <c r="AC1065" s="409">
        <f>O1065+U1065-Y1065</f>
        <v>0</v>
      </c>
      <c r="AD1065" s="409">
        <f t="shared" si="721"/>
        <v>0</v>
      </c>
      <c r="AE1065" s="409">
        <v>0</v>
      </c>
      <c r="AF1065" s="409">
        <v>0</v>
      </c>
      <c r="AG1065" s="409">
        <f t="shared" si="712"/>
        <v>0</v>
      </c>
      <c r="AH1065" s="409">
        <v>0</v>
      </c>
      <c r="AI1065" s="409">
        <v>0</v>
      </c>
      <c r="AJ1065" s="409">
        <f t="shared" si="713"/>
        <v>0</v>
      </c>
      <c r="AK1065" s="409">
        <v>0</v>
      </c>
      <c r="AL1065" s="409">
        <v>0</v>
      </c>
      <c r="AM1065" s="409">
        <f t="shared" si="714"/>
        <v>0</v>
      </c>
      <c r="AN1065" s="409">
        <v>0</v>
      </c>
      <c r="AO1065" s="409">
        <v>0</v>
      </c>
      <c r="AP1065" s="409">
        <f t="shared" si="725"/>
        <v>0</v>
      </c>
      <c r="AQ1065" s="409">
        <f t="shared" si="727"/>
        <v>0</v>
      </c>
      <c r="AR1065" s="409">
        <f t="shared" si="727"/>
        <v>0</v>
      </c>
      <c r="AS1065" s="409">
        <f t="shared" si="715"/>
        <v>0</v>
      </c>
      <c r="AT1065" s="409">
        <f t="shared" si="729"/>
        <v>0</v>
      </c>
      <c r="AU1065" s="409">
        <f t="shared" si="729"/>
        <v>0</v>
      </c>
      <c r="AV1065" s="409">
        <v>0</v>
      </c>
      <c r="AW1065" s="409">
        <v>0</v>
      </c>
      <c r="AX1065" s="409">
        <v>0</v>
      </c>
      <c r="AY1065" s="409">
        <v>0</v>
      </c>
      <c r="AZ1065" s="409">
        <f t="shared" si="723"/>
        <v>0</v>
      </c>
      <c r="BA1065" s="409">
        <f t="shared" si="723"/>
        <v>0</v>
      </c>
    </row>
    <row r="1066" spans="1:53" ht="24.75">
      <c r="A1066" s="271"/>
      <c r="B1066" s="78" t="str">
        <f t="shared" si="742"/>
        <v>4818</v>
      </c>
      <c r="C1066" s="381">
        <v>2023</v>
      </c>
      <c r="D1066" s="381">
        <v>20</v>
      </c>
      <c r="E1066" s="381">
        <v>4</v>
      </c>
      <c r="F1066" s="381">
        <v>8</v>
      </c>
      <c r="G1066" s="381">
        <v>18</v>
      </c>
      <c r="H1066" s="381"/>
      <c r="I1066" s="381"/>
      <c r="J1066" s="381"/>
      <c r="K1066" s="381"/>
      <c r="L1066" s="381"/>
      <c r="M1066" s="470" t="s">
        <v>702</v>
      </c>
      <c r="N1066" s="481">
        <f>+N1067+N1071+N1081</f>
        <v>6000000</v>
      </c>
      <c r="O1066" s="481">
        <f>+O1067+O1071+O1081</f>
        <v>0</v>
      </c>
      <c r="P1066" s="481">
        <f t="shared" si="734"/>
        <v>6000000</v>
      </c>
      <c r="Q1066" s="419"/>
      <c r="R1066" s="381"/>
      <c r="S1066" s="381"/>
      <c r="T1066" s="481">
        <f>+T1067+T1071+T1081</f>
        <v>0</v>
      </c>
      <c r="U1066" s="481">
        <f t="shared" ref="U1066:AO1066" si="748">+U1067+U1071+U1081</f>
        <v>0</v>
      </c>
      <c r="V1066" s="481">
        <f t="shared" si="748"/>
        <v>0</v>
      </c>
      <c r="W1066" s="481">
        <f t="shared" si="748"/>
        <v>0</v>
      </c>
      <c r="X1066" s="481">
        <f>+X1067+X1071+X1081</f>
        <v>0</v>
      </c>
      <c r="Y1066" s="481">
        <f t="shared" si="748"/>
        <v>0</v>
      </c>
      <c r="Z1066" s="481">
        <f t="shared" si="748"/>
        <v>0</v>
      </c>
      <c r="AA1066" s="481">
        <f t="shared" si="748"/>
        <v>0</v>
      </c>
      <c r="AB1066" s="481">
        <f t="shared" si="748"/>
        <v>6000000</v>
      </c>
      <c r="AC1066" s="481">
        <f t="shared" si="748"/>
        <v>0</v>
      </c>
      <c r="AD1066" s="481">
        <f t="shared" si="748"/>
        <v>6000000</v>
      </c>
      <c r="AE1066" s="481">
        <f t="shared" si="748"/>
        <v>0</v>
      </c>
      <c r="AF1066" s="481">
        <f t="shared" si="748"/>
        <v>0</v>
      </c>
      <c r="AG1066" s="481">
        <f t="shared" si="712"/>
        <v>0</v>
      </c>
      <c r="AH1066" s="481">
        <f t="shared" si="748"/>
        <v>0</v>
      </c>
      <c r="AI1066" s="481">
        <f t="shared" si="748"/>
        <v>0</v>
      </c>
      <c r="AJ1066" s="481">
        <f t="shared" si="713"/>
        <v>0</v>
      </c>
      <c r="AK1066" s="481">
        <f t="shared" si="748"/>
        <v>0</v>
      </c>
      <c r="AL1066" s="481">
        <f t="shared" si="748"/>
        <v>0</v>
      </c>
      <c r="AM1066" s="481">
        <f t="shared" si="714"/>
        <v>0</v>
      </c>
      <c r="AN1066" s="481">
        <f t="shared" si="748"/>
        <v>0</v>
      </c>
      <c r="AO1066" s="481">
        <f t="shared" si="748"/>
        <v>0</v>
      </c>
      <c r="AP1066" s="481">
        <f t="shared" si="725"/>
        <v>0</v>
      </c>
      <c r="AQ1066" s="481">
        <f t="shared" si="727"/>
        <v>6000000</v>
      </c>
      <c r="AR1066" s="481">
        <f t="shared" si="727"/>
        <v>0</v>
      </c>
      <c r="AS1066" s="481">
        <f t="shared" si="715"/>
        <v>6000000</v>
      </c>
      <c r="AT1066" s="481"/>
      <c r="AU1066" s="481"/>
      <c r="AV1066" s="481"/>
      <c r="AW1066" s="481"/>
      <c r="AX1066" s="481"/>
      <c r="AY1066" s="481"/>
      <c r="AZ1066" s="481"/>
      <c r="BA1066" s="481"/>
    </row>
    <row r="1067" spans="1:53" ht="24.75" hidden="1">
      <c r="A1067" s="271"/>
      <c r="B1067" s="78" t="str">
        <f t="shared" si="742"/>
        <v>48182000</v>
      </c>
      <c r="C1067" s="421">
        <v>2023</v>
      </c>
      <c r="D1067" s="421">
        <v>20</v>
      </c>
      <c r="E1067" s="421">
        <v>4</v>
      </c>
      <c r="F1067" s="421">
        <v>8</v>
      </c>
      <c r="G1067" s="421">
        <v>18</v>
      </c>
      <c r="H1067" s="421">
        <v>2000</v>
      </c>
      <c r="I1067" s="421"/>
      <c r="J1067" s="421"/>
      <c r="K1067" s="421"/>
      <c r="L1067" s="421"/>
      <c r="M1067" s="390" t="s">
        <v>55</v>
      </c>
      <c r="N1067" s="391">
        <f t="shared" ref="N1067:O1069" si="749">+N1068</f>
        <v>0</v>
      </c>
      <c r="O1067" s="391">
        <f t="shared" si="749"/>
        <v>0</v>
      </c>
      <c r="P1067" s="391">
        <f t="shared" si="734"/>
        <v>0</v>
      </c>
      <c r="Q1067" s="446" t="s">
        <v>45</v>
      </c>
      <c r="R1067" s="457"/>
      <c r="S1067" s="457"/>
      <c r="T1067" s="391">
        <f>T1068</f>
        <v>0</v>
      </c>
      <c r="U1067" s="391">
        <f t="shared" ref="U1067:AO1069" si="750">U1068</f>
        <v>0</v>
      </c>
      <c r="V1067" s="391">
        <f t="shared" si="750"/>
        <v>0</v>
      </c>
      <c r="W1067" s="391">
        <f t="shared" si="750"/>
        <v>0</v>
      </c>
      <c r="X1067" s="391">
        <f t="shared" si="750"/>
        <v>0</v>
      </c>
      <c r="Y1067" s="391">
        <f t="shared" si="750"/>
        <v>0</v>
      </c>
      <c r="Z1067" s="391">
        <f>Z1068</f>
        <v>0</v>
      </c>
      <c r="AA1067" s="391">
        <f t="shared" si="750"/>
        <v>0</v>
      </c>
      <c r="AB1067" s="391">
        <f t="shared" si="750"/>
        <v>0</v>
      </c>
      <c r="AC1067" s="391">
        <f t="shared" si="750"/>
        <v>0</v>
      </c>
      <c r="AD1067" s="391">
        <f t="shared" si="750"/>
        <v>0</v>
      </c>
      <c r="AE1067" s="391">
        <f t="shared" si="750"/>
        <v>0</v>
      </c>
      <c r="AF1067" s="391">
        <f t="shared" si="750"/>
        <v>0</v>
      </c>
      <c r="AG1067" s="391">
        <f t="shared" si="712"/>
        <v>0</v>
      </c>
      <c r="AH1067" s="391">
        <f t="shared" si="750"/>
        <v>0</v>
      </c>
      <c r="AI1067" s="391">
        <f t="shared" si="750"/>
        <v>0</v>
      </c>
      <c r="AJ1067" s="391">
        <f t="shared" si="713"/>
        <v>0</v>
      </c>
      <c r="AK1067" s="391">
        <f t="shared" si="750"/>
        <v>0</v>
      </c>
      <c r="AL1067" s="391">
        <f t="shared" si="750"/>
        <v>0</v>
      </c>
      <c r="AM1067" s="391">
        <f t="shared" si="714"/>
        <v>0</v>
      </c>
      <c r="AN1067" s="391">
        <f t="shared" si="750"/>
        <v>0</v>
      </c>
      <c r="AO1067" s="391">
        <f t="shared" si="750"/>
        <v>0</v>
      </c>
      <c r="AP1067" s="391">
        <f t="shared" si="725"/>
        <v>0</v>
      </c>
      <c r="AQ1067" s="391">
        <f t="shared" si="727"/>
        <v>0</v>
      </c>
      <c r="AR1067" s="391">
        <f t="shared" si="727"/>
        <v>0</v>
      </c>
      <c r="AS1067" s="391">
        <f t="shared" si="715"/>
        <v>0</v>
      </c>
      <c r="AT1067" s="391"/>
      <c r="AU1067" s="391"/>
      <c r="AV1067" s="391"/>
      <c r="AW1067" s="391"/>
      <c r="AX1067" s="391"/>
      <c r="AY1067" s="391"/>
      <c r="AZ1067" s="391"/>
      <c r="BA1067" s="391"/>
    </row>
    <row r="1068" spans="1:53" ht="48" hidden="1">
      <c r="A1068" s="271"/>
      <c r="B1068" s="78" t="str">
        <f t="shared" si="742"/>
        <v>481820002100</v>
      </c>
      <c r="C1068" s="422">
        <v>2023</v>
      </c>
      <c r="D1068" s="422">
        <v>20</v>
      </c>
      <c r="E1068" s="422">
        <v>4</v>
      </c>
      <c r="F1068" s="422">
        <v>8</v>
      </c>
      <c r="G1068" s="422">
        <v>18</v>
      </c>
      <c r="H1068" s="422">
        <v>2000</v>
      </c>
      <c r="I1068" s="422">
        <v>2100</v>
      </c>
      <c r="J1068" s="422"/>
      <c r="K1068" s="422"/>
      <c r="L1068" s="422"/>
      <c r="M1068" s="396" t="s">
        <v>105</v>
      </c>
      <c r="N1068" s="397">
        <f t="shared" si="749"/>
        <v>0</v>
      </c>
      <c r="O1068" s="397">
        <f t="shared" si="749"/>
        <v>0</v>
      </c>
      <c r="P1068" s="397">
        <f t="shared" si="734"/>
        <v>0</v>
      </c>
      <c r="Q1068" s="448" t="s">
        <v>45</v>
      </c>
      <c r="R1068" s="498"/>
      <c r="S1068" s="498"/>
      <c r="T1068" s="397">
        <f>T1069</f>
        <v>0</v>
      </c>
      <c r="U1068" s="397">
        <f t="shared" si="750"/>
        <v>0</v>
      </c>
      <c r="V1068" s="397">
        <f t="shared" si="750"/>
        <v>0</v>
      </c>
      <c r="W1068" s="397">
        <f t="shared" si="750"/>
        <v>0</v>
      </c>
      <c r="X1068" s="397">
        <f t="shared" si="750"/>
        <v>0</v>
      </c>
      <c r="Y1068" s="397">
        <f t="shared" si="750"/>
        <v>0</v>
      </c>
      <c r="Z1068" s="397">
        <f t="shared" si="750"/>
        <v>0</v>
      </c>
      <c r="AA1068" s="397">
        <f t="shared" si="750"/>
        <v>0</v>
      </c>
      <c r="AB1068" s="397">
        <f t="shared" si="750"/>
        <v>0</v>
      </c>
      <c r="AC1068" s="397">
        <f t="shared" si="750"/>
        <v>0</v>
      </c>
      <c r="AD1068" s="397">
        <f t="shared" si="750"/>
        <v>0</v>
      </c>
      <c r="AE1068" s="397">
        <f t="shared" si="750"/>
        <v>0</v>
      </c>
      <c r="AF1068" s="397">
        <f t="shared" si="750"/>
        <v>0</v>
      </c>
      <c r="AG1068" s="397">
        <f t="shared" si="712"/>
        <v>0</v>
      </c>
      <c r="AH1068" s="397">
        <f t="shared" si="750"/>
        <v>0</v>
      </c>
      <c r="AI1068" s="397">
        <f t="shared" si="750"/>
        <v>0</v>
      </c>
      <c r="AJ1068" s="397">
        <f t="shared" si="713"/>
        <v>0</v>
      </c>
      <c r="AK1068" s="397">
        <f t="shared" si="750"/>
        <v>0</v>
      </c>
      <c r="AL1068" s="397">
        <f t="shared" si="750"/>
        <v>0</v>
      </c>
      <c r="AM1068" s="397">
        <f t="shared" si="714"/>
        <v>0</v>
      </c>
      <c r="AN1068" s="397">
        <f t="shared" si="750"/>
        <v>0</v>
      </c>
      <c r="AO1068" s="397">
        <f t="shared" si="750"/>
        <v>0</v>
      </c>
      <c r="AP1068" s="397">
        <f t="shared" si="725"/>
        <v>0</v>
      </c>
      <c r="AQ1068" s="397">
        <f t="shared" si="727"/>
        <v>0</v>
      </c>
      <c r="AR1068" s="397">
        <f t="shared" si="727"/>
        <v>0</v>
      </c>
      <c r="AS1068" s="397">
        <f t="shared" si="715"/>
        <v>0</v>
      </c>
      <c r="AT1068" s="397"/>
      <c r="AU1068" s="397"/>
      <c r="AV1068" s="397"/>
      <c r="AW1068" s="397"/>
      <c r="AX1068" s="397"/>
      <c r="AY1068" s="397"/>
      <c r="AZ1068" s="397"/>
      <c r="BA1068" s="397"/>
    </row>
    <row r="1069" spans="1:53" ht="48" hidden="1">
      <c r="A1069" s="271"/>
      <c r="B1069" s="78" t="str">
        <f t="shared" si="742"/>
        <v>481820002100214</v>
      </c>
      <c r="C1069" s="425">
        <v>2023</v>
      </c>
      <c r="D1069" s="425">
        <v>20</v>
      </c>
      <c r="E1069" s="425">
        <v>4</v>
      </c>
      <c r="F1069" s="425">
        <v>8</v>
      </c>
      <c r="G1069" s="425">
        <v>18</v>
      </c>
      <c r="H1069" s="425">
        <v>2000</v>
      </c>
      <c r="I1069" s="425">
        <v>2100</v>
      </c>
      <c r="J1069" s="425">
        <v>214</v>
      </c>
      <c r="K1069" s="425"/>
      <c r="L1069" s="425"/>
      <c r="M1069" s="402" t="s">
        <v>156</v>
      </c>
      <c r="N1069" s="403">
        <f t="shared" si="749"/>
        <v>0</v>
      </c>
      <c r="O1069" s="403">
        <f t="shared" si="749"/>
        <v>0</v>
      </c>
      <c r="P1069" s="403">
        <f t="shared" si="734"/>
        <v>0</v>
      </c>
      <c r="Q1069" s="450" t="s">
        <v>45</v>
      </c>
      <c r="R1069" s="499"/>
      <c r="S1069" s="499"/>
      <c r="T1069" s="403">
        <f>T1070</f>
        <v>0</v>
      </c>
      <c r="U1069" s="403">
        <f t="shared" si="750"/>
        <v>0</v>
      </c>
      <c r="V1069" s="403">
        <f t="shared" si="750"/>
        <v>0</v>
      </c>
      <c r="W1069" s="403">
        <f t="shared" si="750"/>
        <v>0</v>
      </c>
      <c r="X1069" s="403">
        <f t="shared" si="750"/>
        <v>0</v>
      </c>
      <c r="Y1069" s="403">
        <f>Y1070</f>
        <v>0</v>
      </c>
      <c r="Z1069" s="403">
        <f t="shared" si="750"/>
        <v>0</v>
      </c>
      <c r="AA1069" s="403">
        <f>AA1070</f>
        <v>0</v>
      </c>
      <c r="AB1069" s="403">
        <f t="shared" si="750"/>
        <v>0</v>
      </c>
      <c r="AC1069" s="403">
        <f t="shared" si="750"/>
        <v>0</v>
      </c>
      <c r="AD1069" s="403">
        <f t="shared" si="750"/>
        <v>0</v>
      </c>
      <c r="AE1069" s="403">
        <f t="shared" si="750"/>
        <v>0</v>
      </c>
      <c r="AF1069" s="403">
        <f t="shared" si="750"/>
        <v>0</v>
      </c>
      <c r="AG1069" s="403">
        <f t="shared" si="712"/>
        <v>0</v>
      </c>
      <c r="AH1069" s="403">
        <f t="shared" si="750"/>
        <v>0</v>
      </c>
      <c r="AI1069" s="403">
        <f t="shared" si="750"/>
        <v>0</v>
      </c>
      <c r="AJ1069" s="403">
        <f t="shared" si="713"/>
        <v>0</v>
      </c>
      <c r="AK1069" s="403">
        <f t="shared" si="750"/>
        <v>0</v>
      </c>
      <c r="AL1069" s="403">
        <f t="shared" si="750"/>
        <v>0</v>
      </c>
      <c r="AM1069" s="403">
        <f t="shared" si="714"/>
        <v>0</v>
      </c>
      <c r="AN1069" s="403">
        <f t="shared" si="750"/>
        <v>0</v>
      </c>
      <c r="AO1069" s="403">
        <f t="shared" si="750"/>
        <v>0</v>
      </c>
      <c r="AP1069" s="403">
        <f t="shared" si="725"/>
        <v>0</v>
      </c>
      <c r="AQ1069" s="403">
        <f t="shared" si="727"/>
        <v>0</v>
      </c>
      <c r="AR1069" s="403">
        <f t="shared" si="727"/>
        <v>0</v>
      </c>
      <c r="AS1069" s="403">
        <f t="shared" si="715"/>
        <v>0</v>
      </c>
      <c r="AT1069" s="403"/>
      <c r="AU1069" s="403"/>
      <c r="AV1069" s="403"/>
      <c r="AW1069" s="403"/>
      <c r="AX1069" s="403"/>
      <c r="AY1069" s="403"/>
      <c r="AZ1069" s="403"/>
      <c r="BA1069" s="403"/>
    </row>
    <row r="1070" spans="1:53" ht="46.5" hidden="1">
      <c r="A1070" s="271"/>
      <c r="B1070" s="78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407">
        <v>1</v>
      </c>
      <c r="L1070" s="407"/>
      <c r="M1070" s="408" t="s">
        <v>543</v>
      </c>
      <c r="N1070" s="409">
        <f>IFERROR(VLOOKUP($B1070,[5]OAX!$B$51:$S$1085,13,0),0)</f>
        <v>0</v>
      </c>
      <c r="O1070" s="409">
        <f>IFERROR(VLOOKUP($B1070,[5]OAX!$B$51:$S$1085,14,0),0)</f>
        <v>0</v>
      </c>
      <c r="P1070" s="409">
        <f t="shared" si="734"/>
        <v>0</v>
      </c>
      <c r="Q1070" s="175" t="s">
        <v>158</v>
      </c>
      <c r="R1070" s="411">
        <f>IFERROR(VLOOKUP($B1070,[5]OAX!$B$51:$S$1085,17,0),0)</f>
        <v>0</v>
      </c>
      <c r="S1070" s="411">
        <f>IFERROR(VLOOKUP($B1070,[5]OAX!$B$51:$S$1085,18,0),0)</f>
        <v>0</v>
      </c>
      <c r="T1070" s="409">
        <v>0</v>
      </c>
      <c r="U1070" s="409">
        <v>0</v>
      </c>
      <c r="V1070" s="409">
        <v>0</v>
      </c>
      <c r="W1070" s="409">
        <v>0</v>
      </c>
      <c r="X1070" s="409">
        <v>0</v>
      </c>
      <c r="Y1070" s="409">
        <v>0</v>
      </c>
      <c r="Z1070" s="409">
        <v>0</v>
      </c>
      <c r="AA1070" s="409">
        <v>0</v>
      </c>
      <c r="AB1070" s="409">
        <f>N1070+T1070-X1070</f>
        <v>0</v>
      </c>
      <c r="AC1070" s="409">
        <f>O1070+U1070-Y1070</f>
        <v>0</v>
      </c>
      <c r="AD1070" s="409">
        <f t="shared" si="721"/>
        <v>0</v>
      </c>
      <c r="AE1070" s="409">
        <v>0</v>
      </c>
      <c r="AF1070" s="409">
        <v>0</v>
      </c>
      <c r="AG1070" s="409">
        <f t="shared" si="712"/>
        <v>0</v>
      </c>
      <c r="AH1070" s="409">
        <v>0</v>
      </c>
      <c r="AI1070" s="409">
        <v>0</v>
      </c>
      <c r="AJ1070" s="409">
        <f t="shared" si="713"/>
        <v>0</v>
      </c>
      <c r="AK1070" s="409">
        <v>0</v>
      </c>
      <c r="AL1070" s="409">
        <v>0</v>
      </c>
      <c r="AM1070" s="409">
        <f t="shared" si="714"/>
        <v>0</v>
      </c>
      <c r="AN1070" s="409">
        <v>0</v>
      </c>
      <c r="AO1070" s="409">
        <v>0</v>
      </c>
      <c r="AP1070" s="409">
        <f t="shared" si="725"/>
        <v>0</v>
      </c>
      <c r="AQ1070" s="409">
        <f t="shared" si="727"/>
        <v>0</v>
      </c>
      <c r="AR1070" s="409">
        <f t="shared" si="727"/>
        <v>0</v>
      </c>
      <c r="AS1070" s="409">
        <f t="shared" si="715"/>
        <v>0</v>
      </c>
      <c r="AT1070" s="409">
        <f t="shared" si="729"/>
        <v>0</v>
      </c>
      <c r="AU1070" s="409">
        <f t="shared" si="729"/>
        <v>0</v>
      </c>
      <c r="AV1070" s="409">
        <v>0</v>
      </c>
      <c r="AW1070" s="409">
        <v>0</v>
      </c>
      <c r="AX1070" s="409">
        <v>0</v>
      </c>
      <c r="AY1070" s="409">
        <v>0</v>
      </c>
      <c r="AZ1070" s="409">
        <f t="shared" si="723"/>
        <v>0</v>
      </c>
      <c r="BA1070" s="409">
        <f t="shared" si="723"/>
        <v>0</v>
      </c>
    </row>
    <row r="1071" spans="1:53" ht="24.75" hidden="1">
      <c r="A1071" s="271"/>
      <c r="B1071" s="78" t="str">
        <f t="shared" si="742"/>
        <v>48183000</v>
      </c>
      <c r="C1071" s="421">
        <v>2023</v>
      </c>
      <c r="D1071" s="421">
        <v>20</v>
      </c>
      <c r="E1071" s="421">
        <v>4</v>
      </c>
      <c r="F1071" s="421">
        <v>8</v>
      </c>
      <c r="G1071" s="421">
        <v>18</v>
      </c>
      <c r="H1071" s="421">
        <v>3000</v>
      </c>
      <c r="I1071" s="421"/>
      <c r="J1071" s="421"/>
      <c r="K1071" s="421"/>
      <c r="L1071" s="421"/>
      <c r="M1071" s="390" t="s">
        <v>71</v>
      </c>
      <c r="N1071" s="391">
        <f>+N1072+N1075+N1078</f>
        <v>0</v>
      </c>
      <c r="O1071" s="391">
        <f>+O1072+O1075+O1078</f>
        <v>0</v>
      </c>
      <c r="P1071" s="391">
        <f t="shared" si="734"/>
        <v>0</v>
      </c>
      <c r="Q1071" s="446" t="s">
        <v>45</v>
      </c>
      <c r="R1071" s="457"/>
      <c r="S1071" s="457"/>
      <c r="T1071" s="391">
        <f>T1072+T1075+T1078</f>
        <v>0</v>
      </c>
      <c r="U1071" s="391">
        <f t="shared" ref="U1071:AO1071" si="751">U1072+U1075+U1078</f>
        <v>0</v>
      </c>
      <c r="V1071" s="391">
        <f t="shared" si="751"/>
        <v>0</v>
      </c>
      <c r="W1071" s="391">
        <f t="shared" si="751"/>
        <v>0</v>
      </c>
      <c r="X1071" s="391">
        <f t="shared" si="751"/>
        <v>0</v>
      </c>
      <c r="Y1071" s="391">
        <f t="shared" si="751"/>
        <v>0</v>
      </c>
      <c r="Z1071" s="391">
        <f t="shared" si="751"/>
        <v>0</v>
      </c>
      <c r="AA1071" s="391">
        <f t="shared" si="751"/>
        <v>0</v>
      </c>
      <c r="AB1071" s="391">
        <f t="shared" si="751"/>
        <v>0</v>
      </c>
      <c r="AC1071" s="391">
        <f t="shared" si="751"/>
        <v>0</v>
      </c>
      <c r="AD1071" s="391">
        <f t="shared" si="751"/>
        <v>0</v>
      </c>
      <c r="AE1071" s="391">
        <f t="shared" si="751"/>
        <v>0</v>
      </c>
      <c r="AF1071" s="391">
        <f t="shared" si="751"/>
        <v>0</v>
      </c>
      <c r="AG1071" s="391">
        <f t="shared" si="712"/>
        <v>0</v>
      </c>
      <c r="AH1071" s="391">
        <f t="shared" si="751"/>
        <v>0</v>
      </c>
      <c r="AI1071" s="391">
        <f t="shared" si="751"/>
        <v>0</v>
      </c>
      <c r="AJ1071" s="391">
        <f t="shared" si="713"/>
        <v>0</v>
      </c>
      <c r="AK1071" s="391">
        <f t="shared" si="751"/>
        <v>0</v>
      </c>
      <c r="AL1071" s="391">
        <f t="shared" si="751"/>
        <v>0</v>
      </c>
      <c r="AM1071" s="391">
        <f t="shared" si="714"/>
        <v>0</v>
      </c>
      <c r="AN1071" s="391">
        <f t="shared" si="751"/>
        <v>0</v>
      </c>
      <c r="AO1071" s="391">
        <f t="shared" si="751"/>
        <v>0</v>
      </c>
      <c r="AP1071" s="391">
        <f t="shared" si="725"/>
        <v>0</v>
      </c>
      <c r="AQ1071" s="391">
        <f t="shared" si="727"/>
        <v>0</v>
      </c>
      <c r="AR1071" s="391">
        <f t="shared" si="727"/>
        <v>0</v>
      </c>
      <c r="AS1071" s="391">
        <f t="shared" si="715"/>
        <v>0</v>
      </c>
      <c r="AT1071" s="391"/>
      <c r="AU1071" s="391"/>
      <c r="AV1071" s="391"/>
      <c r="AW1071" s="391"/>
      <c r="AX1071" s="391"/>
      <c r="AY1071" s="391"/>
      <c r="AZ1071" s="391"/>
      <c r="BA1071" s="391"/>
    </row>
    <row r="1072" spans="1:53" ht="24.75" hidden="1">
      <c r="A1072" s="271"/>
      <c r="B1072" s="78" t="str">
        <f t="shared" si="742"/>
        <v>481830003100</v>
      </c>
      <c r="C1072" s="422">
        <v>2023</v>
      </c>
      <c r="D1072" s="422">
        <v>20</v>
      </c>
      <c r="E1072" s="422">
        <v>4</v>
      </c>
      <c r="F1072" s="422">
        <v>8</v>
      </c>
      <c r="G1072" s="422">
        <v>18</v>
      </c>
      <c r="H1072" s="422">
        <v>3000</v>
      </c>
      <c r="I1072" s="422">
        <v>3100</v>
      </c>
      <c r="J1072" s="422"/>
      <c r="K1072" s="422"/>
      <c r="L1072" s="422"/>
      <c r="M1072" s="396" t="s">
        <v>166</v>
      </c>
      <c r="N1072" s="397">
        <f>+N1073</f>
        <v>0</v>
      </c>
      <c r="O1072" s="397">
        <f>+O1073</f>
        <v>0</v>
      </c>
      <c r="P1072" s="397">
        <f t="shared" si="734"/>
        <v>0</v>
      </c>
      <c r="Q1072" s="448" t="s">
        <v>45</v>
      </c>
      <c r="R1072" s="498"/>
      <c r="S1072" s="498"/>
      <c r="T1072" s="397">
        <f>+T1073</f>
        <v>0</v>
      </c>
      <c r="U1072" s="397">
        <f t="shared" ref="T1072:AC1073" si="752">+U1073</f>
        <v>0</v>
      </c>
      <c r="V1072" s="397">
        <f t="shared" si="752"/>
        <v>0</v>
      </c>
      <c r="W1072" s="397">
        <f t="shared" si="752"/>
        <v>0</v>
      </c>
      <c r="X1072" s="397">
        <f>+X1073</f>
        <v>0</v>
      </c>
      <c r="Y1072" s="397">
        <f t="shared" si="752"/>
        <v>0</v>
      </c>
      <c r="Z1072" s="397">
        <f t="shared" si="752"/>
        <v>0</v>
      </c>
      <c r="AA1072" s="397">
        <f t="shared" si="752"/>
        <v>0</v>
      </c>
      <c r="AB1072" s="397">
        <f t="shared" si="752"/>
        <v>0</v>
      </c>
      <c r="AC1072" s="397">
        <f t="shared" si="752"/>
        <v>0</v>
      </c>
      <c r="AD1072" s="397">
        <f t="shared" si="721"/>
        <v>0</v>
      </c>
      <c r="AE1072" s="397">
        <f>+AE1073</f>
        <v>0</v>
      </c>
      <c r="AF1072" s="397">
        <f>+AF1073</f>
        <v>0</v>
      </c>
      <c r="AG1072" s="397">
        <f t="shared" si="712"/>
        <v>0</v>
      </c>
      <c r="AH1072" s="397">
        <f>+AH1073</f>
        <v>0</v>
      </c>
      <c r="AI1072" s="397">
        <f>+AI1073</f>
        <v>0</v>
      </c>
      <c r="AJ1072" s="397">
        <f t="shared" si="713"/>
        <v>0</v>
      </c>
      <c r="AK1072" s="397">
        <f>+AK1073</f>
        <v>0</v>
      </c>
      <c r="AL1072" s="397">
        <f>+AL1073</f>
        <v>0</v>
      </c>
      <c r="AM1072" s="397">
        <f t="shared" si="714"/>
        <v>0</v>
      </c>
      <c r="AN1072" s="397">
        <f>+AN1073</f>
        <v>0</v>
      </c>
      <c r="AO1072" s="397">
        <f>+AO1073</f>
        <v>0</v>
      </c>
      <c r="AP1072" s="397">
        <f t="shared" si="725"/>
        <v>0</v>
      </c>
      <c r="AQ1072" s="397">
        <f t="shared" si="727"/>
        <v>0</v>
      </c>
      <c r="AR1072" s="397">
        <f t="shared" si="727"/>
        <v>0</v>
      </c>
      <c r="AS1072" s="397">
        <f t="shared" si="715"/>
        <v>0</v>
      </c>
      <c r="AT1072" s="397"/>
      <c r="AU1072" s="397"/>
      <c r="AV1072" s="397"/>
      <c r="AW1072" s="397"/>
      <c r="AX1072" s="397"/>
      <c r="AY1072" s="397"/>
      <c r="AZ1072" s="397"/>
      <c r="BA1072" s="397"/>
    </row>
    <row r="1073" spans="1:53" ht="48" hidden="1">
      <c r="A1073" s="271"/>
      <c r="B1073" s="78" t="str">
        <f t="shared" si="742"/>
        <v>481830003100317</v>
      </c>
      <c r="C1073" s="425">
        <v>2023</v>
      </c>
      <c r="D1073" s="425">
        <v>20</v>
      </c>
      <c r="E1073" s="425">
        <v>4</v>
      </c>
      <c r="F1073" s="425">
        <v>8</v>
      </c>
      <c r="G1073" s="425">
        <v>18</v>
      </c>
      <c r="H1073" s="425">
        <v>3000</v>
      </c>
      <c r="I1073" s="425">
        <v>3100</v>
      </c>
      <c r="J1073" s="425">
        <v>317</v>
      </c>
      <c r="K1073" s="425"/>
      <c r="L1073" s="425"/>
      <c r="M1073" s="402" t="s">
        <v>332</v>
      </c>
      <c r="N1073" s="403">
        <f>+N1074</f>
        <v>0</v>
      </c>
      <c r="O1073" s="403">
        <f>+O1074</f>
        <v>0</v>
      </c>
      <c r="P1073" s="403">
        <f t="shared" si="734"/>
        <v>0</v>
      </c>
      <c r="Q1073" s="450" t="s">
        <v>45</v>
      </c>
      <c r="R1073" s="499"/>
      <c r="S1073" s="499"/>
      <c r="T1073" s="403">
        <f t="shared" si="752"/>
        <v>0</v>
      </c>
      <c r="U1073" s="403">
        <f t="shared" si="752"/>
        <v>0</v>
      </c>
      <c r="V1073" s="403">
        <f t="shared" si="752"/>
        <v>0</v>
      </c>
      <c r="W1073" s="403">
        <f t="shared" si="752"/>
        <v>0</v>
      </c>
      <c r="X1073" s="403">
        <f>+X1074</f>
        <v>0</v>
      </c>
      <c r="Y1073" s="403">
        <f t="shared" si="752"/>
        <v>0</v>
      </c>
      <c r="Z1073" s="403">
        <f t="shared" si="752"/>
        <v>0</v>
      </c>
      <c r="AA1073" s="403">
        <f t="shared" si="752"/>
        <v>0</v>
      </c>
      <c r="AB1073" s="403">
        <f t="shared" si="752"/>
        <v>0</v>
      </c>
      <c r="AC1073" s="403">
        <f t="shared" si="752"/>
        <v>0</v>
      </c>
      <c r="AD1073" s="403">
        <f t="shared" si="721"/>
        <v>0</v>
      </c>
      <c r="AE1073" s="403">
        <f>+AE1074</f>
        <v>0</v>
      </c>
      <c r="AF1073" s="403">
        <f>+AF1074</f>
        <v>0</v>
      </c>
      <c r="AG1073" s="403">
        <f t="shared" si="712"/>
        <v>0</v>
      </c>
      <c r="AH1073" s="403">
        <f>+AH1074</f>
        <v>0</v>
      </c>
      <c r="AI1073" s="403">
        <f>+AI1074</f>
        <v>0</v>
      </c>
      <c r="AJ1073" s="403">
        <f t="shared" si="713"/>
        <v>0</v>
      </c>
      <c r="AK1073" s="403">
        <f>+AK1074</f>
        <v>0</v>
      </c>
      <c r="AL1073" s="403">
        <f>+AL1074</f>
        <v>0</v>
      </c>
      <c r="AM1073" s="403">
        <f t="shared" si="714"/>
        <v>0</v>
      </c>
      <c r="AN1073" s="403">
        <f>+AN1074</f>
        <v>0</v>
      </c>
      <c r="AO1073" s="403">
        <f>+AO1074</f>
        <v>0</v>
      </c>
      <c r="AP1073" s="403">
        <f t="shared" si="725"/>
        <v>0</v>
      </c>
      <c r="AQ1073" s="403">
        <f t="shared" si="727"/>
        <v>0</v>
      </c>
      <c r="AR1073" s="403">
        <f t="shared" si="727"/>
        <v>0</v>
      </c>
      <c r="AS1073" s="403">
        <f t="shared" si="715"/>
        <v>0</v>
      </c>
      <c r="AT1073" s="403"/>
      <c r="AU1073" s="403"/>
      <c r="AV1073" s="403"/>
      <c r="AW1073" s="403"/>
      <c r="AX1073" s="403"/>
      <c r="AY1073" s="403"/>
      <c r="AZ1073" s="403"/>
      <c r="BA1073" s="403"/>
    </row>
    <row r="1074" spans="1:53" ht="24.75" hidden="1">
      <c r="A1074" s="271"/>
      <c r="B1074" s="78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407">
        <v>1</v>
      </c>
      <c r="L1074" s="407"/>
      <c r="M1074" s="408" t="s">
        <v>168</v>
      </c>
      <c r="N1074" s="409">
        <f>IFERROR(VLOOKUP($B1074,[5]OAX!$B$51:$S$1085,13,0),0)</f>
        <v>0</v>
      </c>
      <c r="O1074" s="409">
        <f>IFERROR(VLOOKUP($B1074,[5]OAX!$B$51:$S$1085,14,0),0)</f>
        <v>0</v>
      </c>
      <c r="P1074" s="409">
        <f t="shared" si="734"/>
        <v>0</v>
      </c>
      <c r="Q1074" s="175" t="s">
        <v>80</v>
      </c>
      <c r="R1074" s="411">
        <f>IFERROR(VLOOKUP($B1074,[5]OAX!$B$51:$S$1085,17,0),0)</f>
        <v>0</v>
      </c>
      <c r="S1074" s="411">
        <f>IFERROR(VLOOKUP($B1074,[5]OAX!$B$51:$S$1085,18,0),0)</f>
        <v>0</v>
      </c>
      <c r="T1074" s="409">
        <v>0</v>
      </c>
      <c r="U1074" s="409">
        <v>0</v>
      </c>
      <c r="V1074" s="409">
        <v>0</v>
      </c>
      <c r="W1074" s="409">
        <v>0</v>
      </c>
      <c r="X1074" s="409">
        <v>0</v>
      </c>
      <c r="Y1074" s="409">
        <v>0</v>
      </c>
      <c r="Z1074" s="409">
        <v>0</v>
      </c>
      <c r="AA1074" s="409">
        <v>0</v>
      </c>
      <c r="AB1074" s="409">
        <f>N1074+T1074-X1074</f>
        <v>0</v>
      </c>
      <c r="AC1074" s="409">
        <f>O1074+U1074-Y1074</f>
        <v>0</v>
      </c>
      <c r="AD1074" s="409">
        <f t="shared" si="721"/>
        <v>0</v>
      </c>
      <c r="AE1074" s="409">
        <v>0</v>
      </c>
      <c r="AF1074" s="409">
        <v>0</v>
      </c>
      <c r="AG1074" s="409">
        <f t="shared" si="712"/>
        <v>0</v>
      </c>
      <c r="AH1074" s="409">
        <v>0</v>
      </c>
      <c r="AI1074" s="409">
        <v>0</v>
      </c>
      <c r="AJ1074" s="409">
        <f t="shared" si="713"/>
        <v>0</v>
      </c>
      <c r="AK1074" s="409">
        <v>0</v>
      </c>
      <c r="AL1074" s="409">
        <v>0</v>
      </c>
      <c r="AM1074" s="409">
        <f t="shared" si="714"/>
        <v>0</v>
      </c>
      <c r="AN1074" s="409">
        <v>0</v>
      </c>
      <c r="AO1074" s="409">
        <v>0</v>
      </c>
      <c r="AP1074" s="409">
        <f t="shared" si="725"/>
        <v>0</v>
      </c>
      <c r="AQ1074" s="409">
        <f t="shared" si="727"/>
        <v>0</v>
      </c>
      <c r="AR1074" s="409">
        <f t="shared" si="727"/>
        <v>0</v>
      </c>
      <c r="AS1074" s="409">
        <f t="shared" si="715"/>
        <v>0</v>
      </c>
      <c r="AT1074" s="409">
        <f t="shared" si="729"/>
        <v>0</v>
      </c>
      <c r="AU1074" s="409">
        <f t="shared" si="729"/>
        <v>0</v>
      </c>
      <c r="AV1074" s="409">
        <v>0</v>
      </c>
      <c r="AW1074" s="409">
        <v>0</v>
      </c>
      <c r="AX1074" s="409">
        <v>0</v>
      </c>
      <c r="AY1074" s="409">
        <v>0</v>
      </c>
      <c r="AZ1074" s="409">
        <f t="shared" si="723"/>
        <v>0</v>
      </c>
      <c r="BA1074" s="409">
        <f t="shared" si="723"/>
        <v>0</v>
      </c>
    </row>
    <row r="1075" spans="1:53" ht="48" hidden="1">
      <c r="A1075" s="271"/>
      <c r="B1075" s="78" t="str">
        <f t="shared" si="742"/>
        <v>481830003300</v>
      </c>
      <c r="C1075" s="422">
        <v>2023</v>
      </c>
      <c r="D1075" s="422">
        <v>20</v>
      </c>
      <c r="E1075" s="422">
        <v>4</v>
      </c>
      <c r="F1075" s="422">
        <v>8</v>
      </c>
      <c r="G1075" s="422">
        <v>18</v>
      </c>
      <c r="H1075" s="422">
        <v>3000</v>
      </c>
      <c r="I1075" s="422">
        <v>3300</v>
      </c>
      <c r="J1075" s="422"/>
      <c r="K1075" s="422"/>
      <c r="L1075" s="422"/>
      <c r="M1075" s="396" t="s">
        <v>72</v>
      </c>
      <c r="N1075" s="397">
        <f>+N1076</f>
        <v>0</v>
      </c>
      <c r="O1075" s="397">
        <f>+O1076</f>
        <v>0</v>
      </c>
      <c r="P1075" s="397">
        <f t="shared" si="734"/>
        <v>0</v>
      </c>
      <c r="Q1075" s="448" t="s">
        <v>45</v>
      </c>
      <c r="R1075" s="498"/>
      <c r="S1075" s="498"/>
      <c r="T1075" s="397">
        <f>+T1076</f>
        <v>0</v>
      </c>
      <c r="U1075" s="397">
        <f t="shared" ref="U1075:AO1076" si="753">+U1076</f>
        <v>0</v>
      </c>
      <c r="V1075" s="397">
        <f t="shared" si="753"/>
        <v>0</v>
      </c>
      <c r="W1075" s="397">
        <f t="shared" si="753"/>
        <v>0</v>
      </c>
      <c r="X1075" s="397">
        <f t="shared" si="753"/>
        <v>0</v>
      </c>
      <c r="Y1075" s="397">
        <f t="shared" si="753"/>
        <v>0</v>
      </c>
      <c r="Z1075" s="397">
        <f t="shared" si="753"/>
        <v>0</v>
      </c>
      <c r="AA1075" s="397">
        <f t="shared" si="753"/>
        <v>0</v>
      </c>
      <c r="AB1075" s="397">
        <f t="shared" si="753"/>
        <v>0</v>
      </c>
      <c r="AC1075" s="397">
        <f t="shared" si="753"/>
        <v>0</v>
      </c>
      <c r="AD1075" s="397">
        <f t="shared" si="753"/>
        <v>0</v>
      </c>
      <c r="AE1075" s="397">
        <f t="shared" si="753"/>
        <v>0</v>
      </c>
      <c r="AF1075" s="397">
        <f t="shared" si="753"/>
        <v>0</v>
      </c>
      <c r="AG1075" s="397">
        <f t="shared" si="712"/>
        <v>0</v>
      </c>
      <c r="AH1075" s="397">
        <f t="shared" si="753"/>
        <v>0</v>
      </c>
      <c r="AI1075" s="397">
        <f t="shared" si="753"/>
        <v>0</v>
      </c>
      <c r="AJ1075" s="397">
        <f t="shared" si="713"/>
        <v>0</v>
      </c>
      <c r="AK1075" s="397">
        <f t="shared" si="753"/>
        <v>0</v>
      </c>
      <c r="AL1075" s="397">
        <f t="shared" si="753"/>
        <v>0</v>
      </c>
      <c r="AM1075" s="397">
        <f t="shared" si="714"/>
        <v>0</v>
      </c>
      <c r="AN1075" s="397">
        <f t="shared" si="753"/>
        <v>0</v>
      </c>
      <c r="AO1075" s="397">
        <f t="shared" si="753"/>
        <v>0</v>
      </c>
      <c r="AP1075" s="397">
        <f t="shared" si="725"/>
        <v>0</v>
      </c>
      <c r="AQ1075" s="397">
        <f t="shared" si="727"/>
        <v>0</v>
      </c>
      <c r="AR1075" s="397">
        <f t="shared" si="727"/>
        <v>0</v>
      </c>
      <c r="AS1075" s="397">
        <f t="shared" si="715"/>
        <v>0</v>
      </c>
      <c r="AT1075" s="397"/>
      <c r="AU1075" s="397"/>
      <c r="AV1075" s="397"/>
      <c r="AW1075" s="397"/>
      <c r="AX1075" s="397"/>
      <c r="AY1075" s="397"/>
      <c r="AZ1075" s="397"/>
      <c r="BA1075" s="397"/>
    </row>
    <row r="1076" spans="1:53" ht="48" hidden="1">
      <c r="A1076" s="271"/>
      <c r="B1076" s="78" t="str">
        <f t="shared" si="742"/>
        <v>481830003300333</v>
      </c>
      <c r="C1076" s="425">
        <v>2023</v>
      </c>
      <c r="D1076" s="425">
        <v>20</v>
      </c>
      <c r="E1076" s="425">
        <v>4</v>
      </c>
      <c r="F1076" s="425">
        <v>8</v>
      </c>
      <c r="G1076" s="425">
        <v>18</v>
      </c>
      <c r="H1076" s="425">
        <v>3000</v>
      </c>
      <c r="I1076" s="425">
        <v>3300</v>
      </c>
      <c r="J1076" s="425">
        <v>333</v>
      </c>
      <c r="K1076" s="425"/>
      <c r="L1076" s="425"/>
      <c r="M1076" s="402" t="s">
        <v>174</v>
      </c>
      <c r="N1076" s="403">
        <f>+N1077</f>
        <v>0</v>
      </c>
      <c r="O1076" s="403">
        <f>+O1077</f>
        <v>0</v>
      </c>
      <c r="P1076" s="403">
        <f t="shared" si="734"/>
        <v>0</v>
      </c>
      <c r="Q1076" s="450" t="s">
        <v>45</v>
      </c>
      <c r="R1076" s="499"/>
      <c r="S1076" s="499"/>
      <c r="T1076" s="403">
        <f>+T1077</f>
        <v>0</v>
      </c>
      <c r="U1076" s="403">
        <f t="shared" si="753"/>
        <v>0</v>
      </c>
      <c r="V1076" s="403">
        <f t="shared" si="753"/>
        <v>0</v>
      </c>
      <c r="W1076" s="403">
        <f t="shared" si="753"/>
        <v>0</v>
      </c>
      <c r="X1076" s="403">
        <f t="shared" si="753"/>
        <v>0</v>
      </c>
      <c r="Y1076" s="403">
        <f>+Y1077</f>
        <v>0</v>
      </c>
      <c r="Z1076" s="403">
        <f t="shared" si="753"/>
        <v>0</v>
      </c>
      <c r="AA1076" s="403">
        <f t="shared" si="753"/>
        <v>0</v>
      </c>
      <c r="AB1076" s="403">
        <f t="shared" si="753"/>
        <v>0</v>
      </c>
      <c r="AC1076" s="403">
        <f t="shared" si="753"/>
        <v>0</v>
      </c>
      <c r="AD1076" s="403">
        <f t="shared" si="753"/>
        <v>0</v>
      </c>
      <c r="AE1076" s="403">
        <f t="shared" si="753"/>
        <v>0</v>
      </c>
      <c r="AF1076" s="403">
        <f t="shared" si="753"/>
        <v>0</v>
      </c>
      <c r="AG1076" s="403">
        <f t="shared" ref="AG1076:AG1099" si="754">+AF1076+AE1076</f>
        <v>0</v>
      </c>
      <c r="AH1076" s="403">
        <f t="shared" si="753"/>
        <v>0</v>
      </c>
      <c r="AI1076" s="403">
        <f t="shared" si="753"/>
        <v>0</v>
      </c>
      <c r="AJ1076" s="403">
        <f t="shared" ref="AJ1076:AJ1098" si="755">+AI1076+AH1076</f>
        <v>0</v>
      </c>
      <c r="AK1076" s="403">
        <f t="shared" si="753"/>
        <v>0</v>
      </c>
      <c r="AL1076" s="403">
        <f t="shared" si="753"/>
        <v>0</v>
      </c>
      <c r="AM1076" s="403">
        <f t="shared" ref="AM1076:AM1098" si="756">+AL1076+AK1076</f>
        <v>0</v>
      </c>
      <c r="AN1076" s="403">
        <f t="shared" si="753"/>
        <v>0</v>
      </c>
      <c r="AO1076" s="403">
        <f t="shared" si="753"/>
        <v>0</v>
      </c>
      <c r="AP1076" s="403">
        <f t="shared" si="725"/>
        <v>0</v>
      </c>
      <c r="AQ1076" s="403">
        <f t="shared" si="727"/>
        <v>0</v>
      </c>
      <c r="AR1076" s="403">
        <f t="shared" si="727"/>
        <v>0</v>
      </c>
      <c r="AS1076" s="403">
        <f t="shared" ref="AS1076:AS1098" si="757">+AR1076+AQ1076</f>
        <v>0</v>
      </c>
      <c r="AT1076" s="403"/>
      <c r="AU1076" s="403"/>
      <c r="AV1076" s="403"/>
      <c r="AW1076" s="403"/>
      <c r="AX1076" s="403"/>
      <c r="AY1076" s="403"/>
      <c r="AZ1076" s="403"/>
      <c r="BA1076" s="403"/>
    </row>
    <row r="1077" spans="1:53" ht="46.5" hidden="1">
      <c r="A1077" s="271"/>
      <c r="B1077" s="78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407">
        <v>1</v>
      </c>
      <c r="L1077" s="407"/>
      <c r="M1077" s="408" t="s">
        <v>682</v>
      </c>
      <c r="N1077" s="409">
        <f>IFERROR(VLOOKUP($B1077,[5]OAX!$B$51:$S$1085,13,0),0)</f>
        <v>0</v>
      </c>
      <c r="O1077" s="409">
        <f>IFERROR(VLOOKUP($B1077,[5]OAX!$B$51:$S$1085,14,0),0)</f>
        <v>0</v>
      </c>
      <c r="P1077" s="409">
        <f t="shared" si="734"/>
        <v>0</v>
      </c>
      <c r="Q1077" s="175" t="s">
        <v>80</v>
      </c>
      <c r="R1077" s="411">
        <f>IFERROR(VLOOKUP($B1077,[5]OAX!$B$51:$S$1085,17,0),0)</f>
        <v>0</v>
      </c>
      <c r="S1077" s="411">
        <f>IFERROR(VLOOKUP($B1077,[5]OAX!$B$51:$S$1085,18,0),0)</f>
        <v>0</v>
      </c>
      <c r="T1077" s="409">
        <v>0</v>
      </c>
      <c r="U1077" s="409">
        <v>0</v>
      </c>
      <c r="V1077" s="409">
        <v>0</v>
      </c>
      <c r="W1077" s="409">
        <v>0</v>
      </c>
      <c r="X1077" s="409">
        <v>0</v>
      </c>
      <c r="Y1077" s="409">
        <v>0</v>
      </c>
      <c r="Z1077" s="409">
        <v>0</v>
      </c>
      <c r="AA1077" s="409">
        <v>0</v>
      </c>
      <c r="AB1077" s="409">
        <f>N1077+T1077-X1077</f>
        <v>0</v>
      </c>
      <c r="AC1077" s="409">
        <f>O1077+U1077-Y1077</f>
        <v>0</v>
      </c>
      <c r="AD1077" s="409">
        <f t="shared" si="721"/>
        <v>0</v>
      </c>
      <c r="AE1077" s="409">
        <v>0</v>
      </c>
      <c r="AF1077" s="409">
        <v>0</v>
      </c>
      <c r="AG1077" s="409">
        <f t="shared" si="754"/>
        <v>0</v>
      </c>
      <c r="AH1077" s="409">
        <v>0</v>
      </c>
      <c r="AI1077" s="409">
        <v>0</v>
      </c>
      <c r="AJ1077" s="409">
        <f t="shared" si="755"/>
        <v>0</v>
      </c>
      <c r="AK1077" s="409">
        <v>0</v>
      </c>
      <c r="AL1077" s="409">
        <v>0</v>
      </c>
      <c r="AM1077" s="409">
        <f t="shared" si="756"/>
        <v>0</v>
      </c>
      <c r="AN1077" s="409">
        <v>0</v>
      </c>
      <c r="AO1077" s="409">
        <v>0</v>
      </c>
      <c r="AP1077" s="409">
        <f t="shared" si="725"/>
        <v>0</v>
      </c>
      <c r="AQ1077" s="409">
        <f t="shared" si="727"/>
        <v>0</v>
      </c>
      <c r="AR1077" s="409">
        <f t="shared" si="727"/>
        <v>0</v>
      </c>
      <c r="AS1077" s="409">
        <f t="shared" si="757"/>
        <v>0</v>
      </c>
      <c r="AT1077" s="409">
        <f t="shared" si="729"/>
        <v>0</v>
      </c>
      <c r="AU1077" s="409">
        <f t="shared" si="729"/>
        <v>0</v>
      </c>
      <c r="AV1077" s="409">
        <v>0</v>
      </c>
      <c r="AW1077" s="409">
        <v>0</v>
      </c>
      <c r="AX1077" s="409">
        <v>0</v>
      </c>
      <c r="AY1077" s="409">
        <v>0</v>
      </c>
      <c r="AZ1077" s="409">
        <f t="shared" si="723"/>
        <v>0</v>
      </c>
      <c r="BA1077" s="409">
        <f t="shared" si="723"/>
        <v>0</v>
      </c>
    </row>
    <row r="1078" spans="1:53" ht="48" hidden="1">
      <c r="A1078" s="271"/>
      <c r="B1078" s="78" t="str">
        <f t="shared" si="742"/>
        <v>481830003500</v>
      </c>
      <c r="C1078" s="422">
        <v>2023</v>
      </c>
      <c r="D1078" s="422">
        <v>20</v>
      </c>
      <c r="E1078" s="422">
        <v>4</v>
      </c>
      <c r="F1078" s="422">
        <v>8</v>
      </c>
      <c r="G1078" s="422">
        <v>18</v>
      </c>
      <c r="H1078" s="422">
        <v>3000</v>
      </c>
      <c r="I1078" s="422">
        <v>3500</v>
      </c>
      <c r="J1078" s="422"/>
      <c r="K1078" s="422"/>
      <c r="L1078" s="422"/>
      <c r="M1078" s="396" t="s">
        <v>548</v>
      </c>
      <c r="N1078" s="397">
        <f>+N1079</f>
        <v>0</v>
      </c>
      <c r="O1078" s="397">
        <f>+O1079</f>
        <v>0</v>
      </c>
      <c r="P1078" s="397">
        <f t="shared" si="734"/>
        <v>0</v>
      </c>
      <c r="Q1078" s="448" t="s">
        <v>45</v>
      </c>
      <c r="R1078" s="498"/>
      <c r="S1078" s="498"/>
      <c r="T1078" s="397">
        <f>+T1079</f>
        <v>0</v>
      </c>
      <c r="U1078" s="397">
        <f t="shared" ref="U1078:AO1079" si="758">+U1079</f>
        <v>0</v>
      </c>
      <c r="V1078" s="397">
        <f t="shared" si="758"/>
        <v>0</v>
      </c>
      <c r="W1078" s="397">
        <f t="shared" si="758"/>
        <v>0</v>
      </c>
      <c r="X1078" s="397">
        <f t="shared" si="758"/>
        <v>0</v>
      </c>
      <c r="Y1078" s="397">
        <f>+Y1079</f>
        <v>0</v>
      </c>
      <c r="Z1078" s="397">
        <f t="shared" si="758"/>
        <v>0</v>
      </c>
      <c r="AA1078" s="397">
        <f t="shared" si="758"/>
        <v>0</v>
      </c>
      <c r="AB1078" s="397">
        <f t="shared" si="758"/>
        <v>0</v>
      </c>
      <c r="AC1078" s="397">
        <f t="shared" si="758"/>
        <v>0</v>
      </c>
      <c r="AD1078" s="397">
        <f t="shared" si="758"/>
        <v>0</v>
      </c>
      <c r="AE1078" s="397">
        <f t="shared" si="758"/>
        <v>0</v>
      </c>
      <c r="AF1078" s="397">
        <f t="shared" si="758"/>
        <v>0</v>
      </c>
      <c r="AG1078" s="397">
        <f t="shared" si="754"/>
        <v>0</v>
      </c>
      <c r="AH1078" s="397">
        <f t="shared" si="758"/>
        <v>0</v>
      </c>
      <c r="AI1078" s="397">
        <f t="shared" si="758"/>
        <v>0</v>
      </c>
      <c r="AJ1078" s="397">
        <f t="shared" si="755"/>
        <v>0</v>
      </c>
      <c r="AK1078" s="397">
        <f t="shared" si="758"/>
        <v>0</v>
      </c>
      <c r="AL1078" s="397">
        <f t="shared" si="758"/>
        <v>0</v>
      </c>
      <c r="AM1078" s="397">
        <f t="shared" si="756"/>
        <v>0</v>
      </c>
      <c r="AN1078" s="397">
        <f t="shared" si="758"/>
        <v>0</v>
      </c>
      <c r="AO1078" s="397">
        <f t="shared" si="758"/>
        <v>0</v>
      </c>
      <c r="AP1078" s="397">
        <f t="shared" si="725"/>
        <v>0</v>
      </c>
      <c r="AQ1078" s="397">
        <f t="shared" si="727"/>
        <v>0</v>
      </c>
      <c r="AR1078" s="397">
        <f t="shared" si="727"/>
        <v>0</v>
      </c>
      <c r="AS1078" s="397">
        <f t="shared" si="757"/>
        <v>0</v>
      </c>
      <c r="AT1078" s="397"/>
      <c r="AU1078" s="397"/>
      <c r="AV1078" s="397"/>
      <c r="AW1078" s="397"/>
      <c r="AX1078" s="397"/>
      <c r="AY1078" s="397"/>
      <c r="AZ1078" s="397"/>
      <c r="BA1078" s="397"/>
    </row>
    <row r="1079" spans="1:53" ht="48" hidden="1">
      <c r="A1079" s="271"/>
      <c r="B1079" s="78" t="str">
        <f t="shared" si="742"/>
        <v>481830003500357</v>
      </c>
      <c r="C1079" s="425">
        <v>2023</v>
      </c>
      <c r="D1079" s="425">
        <v>20</v>
      </c>
      <c r="E1079" s="425">
        <v>4</v>
      </c>
      <c r="F1079" s="425">
        <v>8</v>
      </c>
      <c r="G1079" s="425">
        <v>18</v>
      </c>
      <c r="H1079" s="425">
        <v>3000</v>
      </c>
      <c r="I1079" s="425">
        <v>3500</v>
      </c>
      <c r="J1079" s="425">
        <v>357</v>
      </c>
      <c r="K1079" s="425"/>
      <c r="L1079" s="425"/>
      <c r="M1079" s="402" t="s">
        <v>703</v>
      </c>
      <c r="N1079" s="403">
        <f>+N1080</f>
        <v>0</v>
      </c>
      <c r="O1079" s="403">
        <f>+O1080</f>
        <v>0</v>
      </c>
      <c r="P1079" s="403">
        <f t="shared" si="734"/>
        <v>0</v>
      </c>
      <c r="Q1079" s="450" t="s">
        <v>45</v>
      </c>
      <c r="R1079" s="499"/>
      <c r="S1079" s="499"/>
      <c r="T1079" s="403">
        <f>+T1080</f>
        <v>0</v>
      </c>
      <c r="U1079" s="403">
        <f t="shared" si="758"/>
        <v>0</v>
      </c>
      <c r="V1079" s="403">
        <f t="shared" si="758"/>
        <v>0</v>
      </c>
      <c r="W1079" s="403">
        <f t="shared" si="758"/>
        <v>0</v>
      </c>
      <c r="X1079" s="403">
        <f t="shared" si="758"/>
        <v>0</v>
      </c>
      <c r="Y1079" s="403">
        <f>+Y1080</f>
        <v>0</v>
      </c>
      <c r="Z1079" s="403">
        <f t="shared" si="758"/>
        <v>0</v>
      </c>
      <c r="AA1079" s="403">
        <f t="shared" si="758"/>
        <v>0</v>
      </c>
      <c r="AB1079" s="403">
        <f t="shared" si="758"/>
        <v>0</v>
      </c>
      <c r="AC1079" s="403">
        <f t="shared" si="758"/>
        <v>0</v>
      </c>
      <c r="AD1079" s="403">
        <f t="shared" si="758"/>
        <v>0</v>
      </c>
      <c r="AE1079" s="403">
        <f t="shared" si="758"/>
        <v>0</v>
      </c>
      <c r="AF1079" s="403">
        <f t="shared" si="758"/>
        <v>0</v>
      </c>
      <c r="AG1079" s="403">
        <f t="shared" si="754"/>
        <v>0</v>
      </c>
      <c r="AH1079" s="403">
        <f t="shared" si="758"/>
        <v>0</v>
      </c>
      <c r="AI1079" s="403">
        <f t="shared" si="758"/>
        <v>0</v>
      </c>
      <c r="AJ1079" s="403">
        <f t="shared" si="755"/>
        <v>0</v>
      </c>
      <c r="AK1079" s="403">
        <f t="shared" si="758"/>
        <v>0</v>
      </c>
      <c r="AL1079" s="403">
        <f t="shared" si="758"/>
        <v>0</v>
      </c>
      <c r="AM1079" s="403">
        <f t="shared" si="756"/>
        <v>0</v>
      </c>
      <c r="AN1079" s="403">
        <f t="shared" si="758"/>
        <v>0</v>
      </c>
      <c r="AO1079" s="403">
        <f t="shared" si="758"/>
        <v>0</v>
      </c>
      <c r="AP1079" s="403">
        <f t="shared" si="725"/>
        <v>0</v>
      </c>
      <c r="AQ1079" s="403">
        <f t="shared" si="727"/>
        <v>0</v>
      </c>
      <c r="AR1079" s="403">
        <f t="shared" si="727"/>
        <v>0</v>
      </c>
      <c r="AS1079" s="403">
        <f t="shared" si="757"/>
        <v>0</v>
      </c>
      <c r="AT1079" s="403"/>
      <c r="AU1079" s="403"/>
      <c r="AV1079" s="403"/>
      <c r="AW1079" s="403"/>
      <c r="AX1079" s="403"/>
      <c r="AY1079" s="403"/>
      <c r="AZ1079" s="403"/>
      <c r="BA1079" s="403"/>
    </row>
    <row r="1080" spans="1:53" ht="24.75" hidden="1">
      <c r="A1080" s="271"/>
      <c r="B1080" s="78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407">
        <v>1</v>
      </c>
      <c r="L1080" s="407"/>
      <c r="M1080" s="408" t="s">
        <v>704</v>
      </c>
      <c r="N1080" s="409">
        <f>IFERROR(VLOOKUP($B1080,[5]OAX!$B$51:$S$1085,13,0),0)</f>
        <v>0</v>
      </c>
      <c r="O1080" s="409">
        <f>IFERROR(VLOOKUP($B1080,[5]OAX!$B$51:$S$1085,14,0),0)</f>
        <v>0</v>
      </c>
      <c r="P1080" s="409">
        <f t="shared" si="734"/>
        <v>0</v>
      </c>
      <c r="Q1080" s="175" t="s">
        <v>80</v>
      </c>
      <c r="R1080" s="411">
        <f>IFERROR(VLOOKUP($B1080,[5]OAX!$B$51:$S$1085,17,0),0)</f>
        <v>0</v>
      </c>
      <c r="S1080" s="411">
        <f>IFERROR(VLOOKUP($B1080,[5]OAX!$B$51:$S$1085,18,0),0)</f>
        <v>0</v>
      </c>
      <c r="T1080" s="409">
        <v>0</v>
      </c>
      <c r="U1080" s="409">
        <v>0</v>
      </c>
      <c r="V1080" s="409">
        <v>0</v>
      </c>
      <c r="W1080" s="409">
        <v>0</v>
      </c>
      <c r="X1080" s="409">
        <v>0</v>
      </c>
      <c r="Y1080" s="409">
        <v>0</v>
      </c>
      <c r="Z1080" s="409">
        <v>0</v>
      </c>
      <c r="AA1080" s="409">
        <v>0</v>
      </c>
      <c r="AB1080" s="409">
        <f>N1080+T1080-X1080</f>
        <v>0</v>
      </c>
      <c r="AC1080" s="409">
        <f>O1080+U1080-Y1080</f>
        <v>0</v>
      </c>
      <c r="AD1080" s="409">
        <f t="shared" ref="AD1080" si="759">+AC1080+AB1080</f>
        <v>0</v>
      </c>
      <c r="AE1080" s="409">
        <v>0</v>
      </c>
      <c r="AF1080" s="409">
        <v>0</v>
      </c>
      <c r="AG1080" s="409">
        <f t="shared" si="754"/>
        <v>0</v>
      </c>
      <c r="AH1080" s="409">
        <v>0</v>
      </c>
      <c r="AI1080" s="409">
        <v>0</v>
      </c>
      <c r="AJ1080" s="409">
        <f t="shared" si="755"/>
        <v>0</v>
      </c>
      <c r="AK1080" s="409">
        <v>0</v>
      </c>
      <c r="AL1080" s="409">
        <v>0</v>
      </c>
      <c r="AM1080" s="409">
        <f t="shared" si="756"/>
        <v>0</v>
      </c>
      <c r="AN1080" s="409">
        <v>0</v>
      </c>
      <c r="AO1080" s="409">
        <v>0</v>
      </c>
      <c r="AP1080" s="409">
        <f t="shared" si="725"/>
        <v>0</v>
      </c>
      <c r="AQ1080" s="409">
        <f t="shared" si="727"/>
        <v>0</v>
      </c>
      <c r="AR1080" s="409">
        <f t="shared" si="727"/>
        <v>0</v>
      </c>
      <c r="AS1080" s="409">
        <f t="shared" si="757"/>
        <v>0</v>
      </c>
      <c r="AT1080" s="409">
        <f t="shared" si="729"/>
        <v>0</v>
      </c>
      <c r="AU1080" s="409">
        <f t="shared" si="729"/>
        <v>0</v>
      </c>
      <c r="AV1080" s="409"/>
      <c r="AW1080" s="409"/>
      <c r="AX1080" s="409"/>
      <c r="AY1080" s="409"/>
      <c r="AZ1080" s="409">
        <f t="shared" si="723"/>
        <v>0</v>
      </c>
      <c r="BA1080" s="409">
        <f t="shared" si="723"/>
        <v>0</v>
      </c>
    </row>
    <row r="1081" spans="1:53" ht="24.75">
      <c r="A1081" s="271"/>
      <c r="B1081" s="78" t="str">
        <f t="shared" si="742"/>
        <v>48185000</v>
      </c>
      <c r="C1081" s="421">
        <v>2023</v>
      </c>
      <c r="D1081" s="421">
        <v>20</v>
      </c>
      <c r="E1081" s="421">
        <v>4</v>
      </c>
      <c r="F1081" s="421">
        <v>8</v>
      </c>
      <c r="G1081" s="421">
        <v>18</v>
      </c>
      <c r="H1081" s="421">
        <v>5000</v>
      </c>
      <c r="I1081" s="421"/>
      <c r="J1081" s="421"/>
      <c r="K1081" s="421"/>
      <c r="L1081" s="421"/>
      <c r="M1081" s="390" t="s">
        <v>129</v>
      </c>
      <c r="N1081" s="391">
        <f>+N1082+N1087</f>
        <v>6000000</v>
      </c>
      <c r="O1081" s="391">
        <f>+O1082+O1087</f>
        <v>0</v>
      </c>
      <c r="P1081" s="391">
        <f t="shared" si="734"/>
        <v>6000000</v>
      </c>
      <c r="Q1081" s="446" t="s">
        <v>45</v>
      </c>
      <c r="R1081" s="457"/>
      <c r="S1081" s="457"/>
      <c r="T1081" s="391">
        <f>T1082+T1087</f>
        <v>0</v>
      </c>
      <c r="U1081" s="391">
        <f t="shared" ref="U1081:AO1081" si="760">U1082+U1087</f>
        <v>0</v>
      </c>
      <c r="V1081" s="391">
        <f t="shared" si="760"/>
        <v>0</v>
      </c>
      <c r="W1081" s="391">
        <f t="shared" si="760"/>
        <v>0</v>
      </c>
      <c r="X1081" s="391">
        <f t="shared" si="760"/>
        <v>0</v>
      </c>
      <c r="Y1081" s="391">
        <f t="shared" si="760"/>
        <v>0</v>
      </c>
      <c r="Z1081" s="391">
        <f t="shared" si="760"/>
        <v>0</v>
      </c>
      <c r="AA1081" s="391">
        <f>AA1082+AA1087</f>
        <v>0</v>
      </c>
      <c r="AB1081" s="391">
        <f t="shared" si="760"/>
        <v>6000000</v>
      </c>
      <c r="AC1081" s="391">
        <f t="shared" si="760"/>
        <v>0</v>
      </c>
      <c r="AD1081" s="391">
        <f t="shared" si="760"/>
        <v>6000000</v>
      </c>
      <c r="AE1081" s="391">
        <f t="shared" si="760"/>
        <v>0</v>
      </c>
      <c r="AF1081" s="391">
        <f t="shared" si="760"/>
        <v>0</v>
      </c>
      <c r="AG1081" s="391">
        <f t="shared" si="754"/>
        <v>0</v>
      </c>
      <c r="AH1081" s="391">
        <f t="shared" si="760"/>
        <v>0</v>
      </c>
      <c r="AI1081" s="391">
        <f t="shared" si="760"/>
        <v>0</v>
      </c>
      <c r="AJ1081" s="391">
        <f t="shared" si="755"/>
        <v>0</v>
      </c>
      <c r="AK1081" s="391">
        <f t="shared" si="760"/>
        <v>0</v>
      </c>
      <c r="AL1081" s="391">
        <f t="shared" si="760"/>
        <v>0</v>
      </c>
      <c r="AM1081" s="391">
        <f t="shared" si="756"/>
        <v>0</v>
      </c>
      <c r="AN1081" s="391">
        <f t="shared" si="760"/>
        <v>0</v>
      </c>
      <c r="AO1081" s="391">
        <f t="shared" si="760"/>
        <v>0</v>
      </c>
      <c r="AP1081" s="391">
        <f t="shared" si="725"/>
        <v>0</v>
      </c>
      <c r="AQ1081" s="391">
        <f t="shared" si="727"/>
        <v>6000000</v>
      </c>
      <c r="AR1081" s="391">
        <f t="shared" si="727"/>
        <v>0</v>
      </c>
      <c r="AS1081" s="391">
        <f t="shared" si="757"/>
        <v>6000000</v>
      </c>
      <c r="AT1081" s="391"/>
      <c r="AU1081" s="391"/>
      <c r="AV1081" s="391"/>
      <c r="AW1081" s="391"/>
      <c r="AX1081" s="391"/>
      <c r="AY1081" s="391"/>
      <c r="AZ1081" s="391"/>
      <c r="BA1081" s="391"/>
    </row>
    <row r="1082" spans="1:53" ht="24.75" hidden="1">
      <c r="A1082" s="271"/>
      <c r="B1082" s="78" t="str">
        <f t="shared" si="742"/>
        <v>481850005100</v>
      </c>
      <c r="C1082" s="422">
        <v>2023</v>
      </c>
      <c r="D1082" s="422">
        <v>20</v>
      </c>
      <c r="E1082" s="422">
        <v>4</v>
      </c>
      <c r="F1082" s="422">
        <v>8</v>
      </c>
      <c r="G1082" s="422">
        <v>18</v>
      </c>
      <c r="H1082" s="422">
        <v>5000</v>
      </c>
      <c r="I1082" s="422">
        <v>5100</v>
      </c>
      <c r="J1082" s="422"/>
      <c r="K1082" s="422"/>
      <c r="L1082" s="422"/>
      <c r="M1082" s="396" t="s">
        <v>130</v>
      </c>
      <c r="N1082" s="397">
        <f>+N1083</f>
        <v>0</v>
      </c>
      <c r="O1082" s="397">
        <f>+O1083</f>
        <v>0</v>
      </c>
      <c r="P1082" s="397">
        <f t="shared" si="734"/>
        <v>0</v>
      </c>
      <c r="Q1082" s="448" t="s">
        <v>45</v>
      </c>
      <c r="R1082" s="498"/>
      <c r="S1082" s="498"/>
      <c r="T1082" s="397">
        <f>+T1083</f>
        <v>0</v>
      </c>
      <c r="U1082" s="397">
        <f t="shared" ref="U1082:AO1082" si="761">+U1083</f>
        <v>0</v>
      </c>
      <c r="V1082" s="397">
        <f t="shared" si="761"/>
        <v>0</v>
      </c>
      <c r="W1082" s="397">
        <f t="shared" si="761"/>
        <v>0</v>
      </c>
      <c r="X1082" s="397">
        <f t="shared" si="761"/>
        <v>0</v>
      </c>
      <c r="Y1082" s="397">
        <f t="shared" si="761"/>
        <v>0</v>
      </c>
      <c r="Z1082" s="397">
        <f t="shared" si="761"/>
        <v>0</v>
      </c>
      <c r="AA1082" s="397">
        <f t="shared" si="761"/>
        <v>0</v>
      </c>
      <c r="AB1082" s="397">
        <f t="shared" si="761"/>
        <v>0</v>
      </c>
      <c r="AC1082" s="397">
        <f t="shared" si="761"/>
        <v>0</v>
      </c>
      <c r="AD1082" s="397">
        <f t="shared" si="761"/>
        <v>0</v>
      </c>
      <c r="AE1082" s="397">
        <f t="shared" si="761"/>
        <v>0</v>
      </c>
      <c r="AF1082" s="397">
        <f t="shared" si="761"/>
        <v>0</v>
      </c>
      <c r="AG1082" s="397">
        <f t="shared" si="754"/>
        <v>0</v>
      </c>
      <c r="AH1082" s="397">
        <f t="shared" si="761"/>
        <v>0</v>
      </c>
      <c r="AI1082" s="397">
        <f t="shared" si="761"/>
        <v>0</v>
      </c>
      <c r="AJ1082" s="397">
        <f t="shared" si="755"/>
        <v>0</v>
      </c>
      <c r="AK1082" s="397">
        <f t="shared" si="761"/>
        <v>0</v>
      </c>
      <c r="AL1082" s="397">
        <f t="shared" si="761"/>
        <v>0</v>
      </c>
      <c r="AM1082" s="397">
        <f t="shared" si="756"/>
        <v>0</v>
      </c>
      <c r="AN1082" s="397">
        <f t="shared" si="761"/>
        <v>0</v>
      </c>
      <c r="AO1082" s="397">
        <f t="shared" si="761"/>
        <v>0</v>
      </c>
      <c r="AP1082" s="397">
        <f t="shared" si="725"/>
        <v>0</v>
      </c>
      <c r="AQ1082" s="397">
        <f t="shared" si="727"/>
        <v>0</v>
      </c>
      <c r="AR1082" s="397">
        <f t="shared" si="727"/>
        <v>0</v>
      </c>
      <c r="AS1082" s="397">
        <f t="shared" si="757"/>
        <v>0</v>
      </c>
      <c r="AT1082" s="397"/>
      <c r="AU1082" s="397"/>
      <c r="AV1082" s="397"/>
      <c r="AW1082" s="397"/>
      <c r="AX1082" s="397"/>
      <c r="AY1082" s="397"/>
      <c r="AZ1082" s="397"/>
      <c r="BA1082" s="397"/>
    </row>
    <row r="1083" spans="1:53" ht="24.75" hidden="1">
      <c r="A1083" s="271"/>
      <c r="B1083" s="78" t="str">
        <f t="shared" si="742"/>
        <v>481850005100515</v>
      </c>
      <c r="C1083" s="425">
        <v>2023</v>
      </c>
      <c r="D1083" s="425">
        <v>20</v>
      </c>
      <c r="E1083" s="425">
        <v>4</v>
      </c>
      <c r="F1083" s="425">
        <v>8</v>
      </c>
      <c r="G1083" s="425">
        <v>18</v>
      </c>
      <c r="H1083" s="425">
        <v>5000</v>
      </c>
      <c r="I1083" s="425">
        <v>5100</v>
      </c>
      <c r="J1083" s="425">
        <v>515</v>
      </c>
      <c r="K1083" s="425"/>
      <c r="L1083" s="425"/>
      <c r="M1083" s="402" t="s">
        <v>131</v>
      </c>
      <c r="N1083" s="403">
        <f>SUM(N1084:N1086)</f>
        <v>0</v>
      </c>
      <c r="O1083" s="403">
        <f>SUM(O1084:O1086)</f>
        <v>0</v>
      </c>
      <c r="P1083" s="403">
        <f t="shared" si="734"/>
        <v>0</v>
      </c>
      <c r="Q1083" s="450" t="s">
        <v>45</v>
      </c>
      <c r="R1083" s="499"/>
      <c r="S1083" s="499"/>
      <c r="T1083" s="403">
        <f>SUM(T1084:T1086)</f>
        <v>0</v>
      </c>
      <c r="U1083" s="403">
        <f t="shared" ref="U1083:AO1083" si="762">SUM(U1084:U1086)</f>
        <v>0</v>
      </c>
      <c r="V1083" s="403">
        <f t="shared" si="762"/>
        <v>0</v>
      </c>
      <c r="W1083" s="403">
        <f t="shared" si="762"/>
        <v>0</v>
      </c>
      <c r="X1083" s="403">
        <f t="shared" si="762"/>
        <v>0</v>
      </c>
      <c r="Y1083" s="403">
        <f>SUM(Y1084:Y1086)</f>
        <v>0</v>
      </c>
      <c r="Z1083" s="403">
        <f t="shared" si="762"/>
        <v>0</v>
      </c>
      <c r="AA1083" s="403">
        <f t="shared" si="762"/>
        <v>0</v>
      </c>
      <c r="AB1083" s="403">
        <f t="shared" si="762"/>
        <v>0</v>
      </c>
      <c r="AC1083" s="403">
        <f t="shared" si="762"/>
        <v>0</v>
      </c>
      <c r="AD1083" s="403">
        <f t="shared" si="762"/>
        <v>0</v>
      </c>
      <c r="AE1083" s="403">
        <f t="shared" si="762"/>
        <v>0</v>
      </c>
      <c r="AF1083" s="403">
        <f t="shared" si="762"/>
        <v>0</v>
      </c>
      <c r="AG1083" s="403">
        <f t="shared" si="754"/>
        <v>0</v>
      </c>
      <c r="AH1083" s="403">
        <f t="shared" si="762"/>
        <v>0</v>
      </c>
      <c r="AI1083" s="403">
        <f t="shared" si="762"/>
        <v>0</v>
      </c>
      <c r="AJ1083" s="403">
        <f t="shared" si="755"/>
        <v>0</v>
      </c>
      <c r="AK1083" s="403">
        <f t="shared" si="762"/>
        <v>0</v>
      </c>
      <c r="AL1083" s="403">
        <f t="shared" si="762"/>
        <v>0</v>
      </c>
      <c r="AM1083" s="403">
        <f t="shared" si="756"/>
        <v>0</v>
      </c>
      <c r="AN1083" s="403">
        <f t="shared" si="762"/>
        <v>0</v>
      </c>
      <c r="AO1083" s="403">
        <f t="shared" si="762"/>
        <v>0</v>
      </c>
      <c r="AP1083" s="403">
        <f t="shared" si="725"/>
        <v>0</v>
      </c>
      <c r="AQ1083" s="403">
        <f t="shared" si="727"/>
        <v>0</v>
      </c>
      <c r="AR1083" s="403">
        <f t="shared" si="727"/>
        <v>0</v>
      </c>
      <c r="AS1083" s="403">
        <f t="shared" si="757"/>
        <v>0</v>
      </c>
      <c r="AT1083" s="403"/>
      <c r="AU1083" s="403"/>
      <c r="AV1083" s="403"/>
      <c r="AW1083" s="403"/>
      <c r="AX1083" s="403"/>
      <c r="AY1083" s="403"/>
      <c r="AZ1083" s="403"/>
      <c r="BA1083" s="403"/>
    </row>
    <row r="1084" spans="1:53" ht="24.75" hidden="1">
      <c r="A1084" s="271"/>
      <c r="B1084" s="78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407">
        <v>1</v>
      </c>
      <c r="L1084" s="407"/>
      <c r="M1084" s="408" t="s">
        <v>178</v>
      </c>
      <c r="N1084" s="409">
        <f>IFERROR(VLOOKUP($B1084,[5]OAX!$B$51:$S$1085,13,0),0)</f>
        <v>0</v>
      </c>
      <c r="O1084" s="409">
        <f>IFERROR(VLOOKUP($B1084,[5]OAX!$B$51:$S$1085,14,0),0)</f>
        <v>0</v>
      </c>
      <c r="P1084" s="409">
        <f t="shared" si="734"/>
        <v>0</v>
      </c>
      <c r="Q1084" s="175" t="s">
        <v>59</v>
      </c>
      <c r="R1084" s="411">
        <f>IFERROR(VLOOKUP($B1084,[5]OAX!$B$51:$S$1085,17,0),0)</f>
        <v>0</v>
      </c>
      <c r="S1084" s="411">
        <f>IFERROR(VLOOKUP($B1084,[5]OAX!$B$51:$S$1085,18,0),0)</f>
        <v>0</v>
      </c>
      <c r="T1084" s="409">
        <v>0</v>
      </c>
      <c r="U1084" s="409">
        <v>0</v>
      </c>
      <c r="V1084" s="409">
        <v>0</v>
      </c>
      <c r="W1084" s="409">
        <v>0</v>
      </c>
      <c r="X1084" s="409">
        <v>0</v>
      </c>
      <c r="Y1084" s="409">
        <v>0</v>
      </c>
      <c r="Z1084" s="409">
        <v>0</v>
      </c>
      <c r="AA1084" s="409">
        <v>0</v>
      </c>
      <c r="AB1084" s="409">
        <f>N1084+T1084-X1084</f>
        <v>0</v>
      </c>
      <c r="AC1084" s="409">
        <f>O1084+U1084-Y1084</f>
        <v>0</v>
      </c>
      <c r="AD1084" s="409">
        <f t="shared" ref="AD1084:AD1086" si="763">+AC1084+AB1084</f>
        <v>0</v>
      </c>
      <c r="AE1084" s="409">
        <v>0</v>
      </c>
      <c r="AF1084" s="409">
        <v>0</v>
      </c>
      <c r="AG1084" s="409">
        <f t="shared" si="754"/>
        <v>0</v>
      </c>
      <c r="AH1084" s="409">
        <v>0</v>
      </c>
      <c r="AI1084" s="409">
        <v>0</v>
      </c>
      <c r="AJ1084" s="409">
        <f t="shared" si="755"/>
        <v>0</v>
      </c>
      <c r="AK1084" s="409">
        <v>0</v>
      </c>
      <c r="AL1084" s="409">
        <v>0</v>
      </c>
      <c r="AM1084" s="409">
        <f t="shared" si="756"/>
        <v>0</v>
      </c>
      <c r="AN1084" s="409">
        <v>0</v>
      </c>
      <c r="AO1084" s="409">
        <v>0</v>
      </c>
      <c r="AP1084" s="409">
        <f t="shared" si="725"/>
        <v>0</v>
      </c>
      <c r="AQ1084" s="409">
        <f t="shared" si="727"/>
        <v>0</v>
      </c>
      <c r="AR1084" s="409">
        <f t="shared" si="727"/>
        <v>0</v>
      </c>
      <c r="AS1084" s="409">
        <f t="shared" si="757"/>
        <v>0</v>
      </c>
      <c r="AT1084" s="409">
        <f t="shared" si="729"/>
        <v>0</v>
      </c>
      <c r="AU1084" s="409">
        <f t="shared" si="729"/>
        <v>0</v>
      </c>
      <c r="AV1084" s="409"/>
      <c r="AW1084" s="409"/>
      <c r="AX1084" s="409"/>
      <c r="AY1084" s="409"/>
      <c r="AZ1084" s="409">
        <f t="shared" si="723"/>
        <v>0</v>
      </c>
      <c r="BA1084" s="409">
        <f t="shared" si="723"/>
        <v>0</v>
      </c>
    </row>
    <row r="1085" spans="1:53" ht="24.75" hidden="1">
      <c r="A1085" s="271"/>
      <c r="B1085" s="78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407">
        <v>2</v>
      </c>
      <c r="L1085" s="407"/>
      <c r="M1085" s="408" t="s">
        <v>288</v>
      </c>
      <c r="N1085" s="409">
        <f>IFERROR(VLOOKUP($B1085,[5]OAX!$B$51:$S$1085,13,0),0)</f>
        <v>0</v>
      </c>
      <c r="O1085" s="409">
        <f>IFERROR(VLOOKUP($B1085,[5]OAX!$B$51:$S$1085,14,0),0)</f>
        <v>0</v>
      </c>
      <c r="P1085" s="409">
        <f t="shared" si="734"/>
        <v>0</v>
      </c>
      <c r="Q1085" s="175" t="s">
        <v>59</v>
      </c>
      <c r="R1085" s="411">
        <f>IFERROR(VLOOKUP($B1085,[5]OAX!$B$51:$S$1085,17,0),0)</f>
        <v>0</v>
      </c>
      <c r="S1085" s="411">
        <f>IFERROR(VLOOKUP($B1085,[5]OAX!$B$51:$S$1085,18,0),0)</f>
        <v>0</v>
      </c>
      <c r="T1085" s="409">
        <v>0</v>
      </c>
      <c r="U1085" s="409">
        <v>0</v>
      </c>
      <c r="V1085" s="409">
        <v>0</v>
      </c>
      <c r="W1085" s="409">
        <v>0</v>
      </c>
      <c r="X1085" s="409">
        <v>0</v>
      </c>
      <c r="Y1085" s="409">
        <v>0</v>
      </c>
      <c r="Z1085" s="409">
        <v>0</v>
      </c>
      <c r="AA1085" s="409">
        <v>0</v>
      </c>
      <c r="AB1085" s="409">
        <f t="shared" ref="AB1085:AC1086" si="764">N1085+T1085-X1085</f>
        <v>0</v>
      </c>
      <c r="AC1085" s="409">
        <f t="shared" si="764"/>
        <v>0</v>
      </c>
      <c r="AD1085" s="409">
        <f t="shared" si="763"/>
        <v>0</v>
      </c>
      <c r="AE1085" s="409">
        <v>0</v>
      </c>
      <c r="AF1085" s="409">
        <v>0</v>
      </c>
      <c r="AG1085" s="409">
        <f t="shared" si="754"/>
        <v>0</v>
      </c>
      <c r="AH1085" s="409">
        <v>0</v>
      </c>
      <c r="AI1085" s="409">
        <v>0</v>
      </c>
      <c r="AJ1085" s="409">
        <f t="shared" si="755"/>
        <v>0</v>
      </c>
      <c r="AK1085" s="409">
        <v>0</v>
      </c>
      <c r="AL1085" s="409">
        <v>0</v>
      </c>
      <c r="AM1085" s="409">
        <f t="shared" si="756"/>
        <v>0</v>
      </c>
      <c r="AN1085" s="409">
        <v>0</v>
      </c>
      <c r="AO1085" s="409">
        <v>0</v>
      </c>
      <c r="AP1085" s="409">
        <f t="shared" si="725"/>
        <v>0</v>
      </c>
      <c r="AQ1085" s="409">
        <f t="shared" si="727"/>
        <v>0</v>
      </c>
      <c r="AR1085" s="409">
        <f t="shared" si="727"/>
        <v>0</v>
      </c>
      <c r="AS1085" s="409">
        <f t="shared" si="757"/>
        <v>0</v>
      </c>
      <c r="AT1085" s="409">
        <f t="shared" si="729"/>
        <v>0</v>
      </c>
      <c r="AU1085" s="409">
        <f t="shared" si="729"/>
        <v>0</v>
      </c>
      <c r="AV1085" s="409"/>
      <c r="AW1085" s="409"/>
      <c r="AX1085" s="409"/>
      <c r="AY1085" s="409"/>
      <c r="AZ1085" s="409">
        <f t="shared" si="723"/>
        <v>0</v>
      </c>
      <c r="BA1085" s="409">
        <f t="shared" si="723"/>
        <v>0</v>
      </c>
    </row>
    <row r="1086" spans="1:53" ht="24.75" hidden="1">
      <c r="A1086" s="271"/>
      <c r="B1086" s="78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407">
        <v>3</v>
      </c>
      <c r="L1086" s="407"/>
      <c r="M1086" s="408" t="s">
        <v>256</v>
      </c>
      <c r="N1086" s="409">
        <f>IFERROR(VLOOKUP($B1086,[5]OAX!$B$51:$S$1085,13,0),0)</f>
        <v>0</v>
      </c>
      <c r="O1086" s="409">
        <f>IFERROR(VLOOKUP($B1086,[5]OAX!$B$51:$S$1085,14,0),0)</f>
        <v>0</v>
      </c>
      <c r="P1086" s="409">
        <f t="shared" si="734"/>
        <v>0</v>
      </c>
      <c r="Q1086" s="175" t="s">
        <v>59</v>
      </c>
      <c r="R1086" s="411">
        <f>IFERROR(VLOOKUP($B1086,[5]OAX!$B$51:$S$1085,17,0),0)</f>
        <v>0</v>
      </c>
      <c r="S1086" s="411">
        <f>IFERROR(VLOOKUP($B1086,[5]OAX!$B$51:$S$1085,18,0),0)</f>
        <v>0</v>
      </c>
      <c r="T1086" s="409">
        <v>0</v>
      </c>
      <c r="U1086" s="409">
        <v>0</v>
      </c>
      <c r="V1086" s="409">
        <v>0</v>
      </c>
      <c r="W1086" s="409">
        <v>0</v>
      </c>
      <c r="X1086" s="409">
        <v>0</v>
      </c>
      <c r="Y1086" s="409">
        <v>0</v>
      </c>
      <c r="Z1086" s="409">
        <v>0</v>
      </c>
      <c r="AA1086" s="409">
        <v>0</v>
      </c>
      <c r="AB1086" s="409">
        <f t="shared" si="764"/>
        <v>0</v>
      </c>
      <c r="AC1086" s="409">
        <f t="shared" si="764"/>
        <v>0</v>
      </c>
      <c r="AD1086" s="409">
        <f t="shared" si="763"/>
        <v>0</v>
      </c>
      <c r="AE1086" s="409">
        <v>0</v>
      </c>
      <c r="AF1086" s="409">
        <v>0</v>
      </c>
      <c r="AG1086" s="409">
        <f t="shared" si="754"/>
        <v>0</v>
      </c>
      <c r="AH1086" s="409">
        <v>0</v>
      </c>
      <c r="AI1086" s="409">
        <v>0</v>
      </c>
      <c r="AJ1086" s="409">
        <f t="shared" si="755"/>
        <v>0</v>
      </c>
      <c r="AK1086" s="409">
        <v>0</v>
      </c>
      <c r="AL1086" s="409">
        <v>0</v>
      </c>
      <c r="AM1086" s="409">
        <f t="shared" si="756"/>
        <v>0</v>
      </c>
      <c r="AN1086" s="409">
        <v>0</v>
      </c>
      <c r="AO1086" s="409">
        <v>0</v>
      </c>
      <c r="AP1086" s="409">
        <f t="shared" si="725"/>
        <v>0</v>
      </c>
      <c r="AQ1086" s="409">
        <f t="shared" si="727"/>
        <v>0</v>
      </c>
      <c r="AR1086" s="409">
        <f t="shared" si="727"/>
        <v>0</v>
      </c>
      <c r="AS1086" s="409">
        <f t="shared" si="757"/>
        <v>0</v>
      </c>
      <c r="AT1086" s="409">
        <f t="shared" si="729"/>
        <v>0</v>
      </c>
      <c r="AU1086" s="409">
        <f t="shared" si="729"/>
        <v>0</v>
      </c>
      <c r="AV1086" s="409">
        <v>0</v>
      </c>
      <c r="AW1086" s="409">
        <v>0</v>
      </c>
      <c r="AX1086" s="409">
        <v>0</v>
      </c>
      <c r="AY1086" s="409">
        <v>0</v>
      </c>
      <c r="AZ1086" s="409">
        <f t="shared" ref="AZ1086:BA1098" si="765">AT1086-AV1086-AX1086</f>
        <v>0</v>
      </c>
      <c r="BA1086" s="409">
        <f t="shared" si="765"/>
        <v>0</v>
      </c>
    </row>
    <row r="1087" spans="1:53" ht="24.75">
      <c r="A1087" s="271"/>
      <c r="B1087" s="78" t="str">
        <f t="shared" si="742"/>
        <v>481850005600</v>
      </c>
      <c r="C1087" s="422">
        <v>2023</v>
      </c>
      <c r="D1087" s="422">
        <v>20</v>
      </c>
      <c r="E1087" s="422">
        <v>4</v>
      </c>
      <c r="F1087" s="422">
        <v>8</v>
      </c>
      <c r="G1087" s="422">
        <v>18</v>
      </c>
      <c r="H1087" s="422">
        <v>5000</v>
      </c>
      <c r="I1087" s="422">
        <v>5600</v>
      </c>
      <c r="J1087" s="422"/>
      <c r="K1087" s="422"/>
      <c r="L1087" s="422"/>
      <c r="M1087" s="396" t="s">
        <v>515</v>
      </c>
      <c r="N1087" s="397">
        <f>+N1088+N1094</f>
        <v>6000000</v>
      </c>
      <c r="O1087" s="397">
        <f>+O1088+O1094</f>
        <v>0</v>
      </c>
      <c r="P1087" s="397">
        <f t="shared" si="734"/>
        <v>6000000</v>
      </c>
      <c r="Q1087" s="448" t="s">
        <v>45</v>
      </c>
      <c r="R1087" s="498"/>
      <c r="S1087" s="498"/>
      <c r="T1087" s="397">
        <f>T1088+T1094</f>
        <v>0</v>
      </c>
      <c r="U1087" s="397">
        <f t="shared" ref="U1087:AO1087" si="766">U1088+U1094</f>
        <v>0</v>
      </c>
      <c r="V1087" s="397">
        <f t="shared" si="766"/>
        <v>0</v>
      </c>
      <c r="W1087" s="397">
        <f t="shared" si="766"/>
        <v>0</v>
      </c>
      <c r="X1087" s="397">
        <f t="shared" si="766"/>
        <v>0</v>
      </c>
      <c r="Y1087" s="397">
        <f t="shared" si="766"/>
        <v>0</v>
      </c>
      <c r="Z1087" s="397">
        <f t="shared" si="766"/>
        <v>0</v>
      </c>
      <c r="AA1087" s="397">
        <f t="shared" si="766"/>
        <v>0</v>
      </c>
      <c r="AB1087" s="397">
        <f t="shared" si="766"/>
        <v>6000000</v>
      </c>
      <c r="AC1087" s="397">
        <f t="shared" si="766"/>
        <v>0</v>
      </c>
      <c r="AD1087" s="397">
        <f t="shared" si="766"/>
        <v>6000000</v>
      </c>
      <c r="AE1087" s="397">
        <f t="shared" si="766"/>
        <v>0</v>
      </c>
      <c r="AF1087" s="397">
        <f t="shared" si="766"/>
        <v>0</v>
      </c>
      <c r="AG1087" s="397">
        <f t="shared" si="754"/>
        <v>0</v>
      </c>
      <c r="AH1087" s="397">
        <f t="shared" si="766"/>
        <v>0</v>
      </c>
      <c r="AI1087" s="397">
        <f t="shared" si="766"/>
        <v>0</v>
      </c>
      <c r="AJ1087" s="397">
        <f t="shared" si="755"/>
        <v>0</v>
      </c>
      <c r="AK1087" s="397">
        <f t="shared" si="766"/>
        <v>0</v>
      </c>
      <c r="AL1087" s="397">
        <f t="shared" si="766"/>
        <v>0</v>
      </c>
      <c r="AM1087" s="397">
        <f t="shared" si="756"/>
        <v>0</v>
      </c>
      <c r="AN1087" s="397">
        <f t="shared" si="766"/>
        <v>0</v>
      </c>
      <c r="AO1087" s="397">
        <f t="shared" si="766"/>
        <v>0</v>
      </c>
      <c r="AP1087" s="397">
        <f t="shared" ref="AP1087:AP1098" si="767">+AO1087+AN1087</f>
        <v>0</v>
      </c>
      <c r="AQ1087" s="397">
        <f t="shared" si="727"/>
        <v>6000000</v>
      </c>
      <c r="AR1087" s="397">
        <f t="shared" si="727"/>
        <v>0</v>
      </c>
      <c r="AS1087" s="397">
        <f t="shared" si="757"/>
        <v>6000000</v>
      </c>
      <c r="AT1087" s="397"/>
      <c r="AU1087" s="397"/>
      <c r="AV1087" s="397"/>
      <c r="AW1087" s="397"/>
      <c r="AX1087" s="397"/>
      <c r="AY1087" s="397"/>
      <c r="AZ1087" s="397"/>
      <c r="BA1087" s="397"/>
    </row>
    <row r="1088" spans="1:53" ht="24.75">
      <c r="A1088" s="271"/>
      <c r="B1088" s="78" t="str">
        <f t="shared" si="742"/>
        <v>481850005600565</v>
      </c>
      <c r="C1088" s="425">
        <v>2023</v>
      </c>
      <c r="D1088" s="425">
        <v>20</v>
      </c>
      <c r="E1088" s="425">
        <v>4</v>
      </c>
      <c r="F1088" s="425">
        <v>8</v>
      </c>
      <c r="G1088" s="425">
        <v>18</v>
      </c>
      <c r="H1088" s="425">
        <v>5000</v>
      </c>
      <c r="I1088" s="425">
        <v>5600</v>
      </c>
      <c r="J1088" s="425">
        <v>565</v>
      </c>
      <c r="K1088" s="425"/>
      <c r="L1088" s="425"/>
      <c r="M1088" s="402" t="s">
        <v>215</v>
      </c>
      <c r="N1088" s="403">
        <f>SUM(N1089:N1093)</f>
        <v>6000000</v>
      </c>
      <c r="O1088" s="403">
        <f>SUM(O1089:O1093)</f>
        <v>0</v>
      </c>
      <c r="P1088" s="403">
        <f t="shared" si="734"/>
        <v>6000000</v>
      </c>
      <c r="Q1088" s="450" t="s">
        <v>45</v>
      </c>
      <c r="R1088" s="499"/>
      <c r="S1088" s="499"/>
      <c r="T1088" s="403">
        <f>SUM(T1089:T1093)</f>
        <v>0</v>
      </c>
      <c r="U1088" s="403">
        <f t="shared" ref="U1088:AO1088" si="768">SUM(U1089:U1093)</f>
        <v>0</v>
      </c>
      <c r="V1088" s="403">
        <f t="shared" si="768"/>
        <v>0</v>
      </c>
      <c r="W1088" s="403">
        <f t="shared" si="768"/>
        <v>0</v>
      </c>
      <c r="X1088" s="403">
        <f t="shared" si="768"/>
        <v>0</v>
      </c>
      <c r="Y1088" s="403">
        <f t="shared" si="768"/>
        <v>0</v>
      </c>
      <c r="Z1088" s="403">
        <f t="shared" si="768"/>
        <v>0</v>
      </c>
      <c r="AA1088" s="403">
        <f t="shared" si="768"/>
        <v>0</v>
      </c>
      <c r="AB1088" s="403">
        <f t="shared" si="768"/>
        <v>6000000</v>
      </c>
      <c r="AC1088" s="403">
        <f t="shared" si="768"/>
        <v>0</v>
      </c>
      <c r="AD1088" s="403">
        <f t="shared" si="768"/>
        <v>6000000</v>
      </c>
      <c r="AE1088" s="403">
        <f t="shared" si="768"/>
        <v>0</v>
      </c>
      <c r="AF1088" s="403">
        <f t="shared" si="768"/>
        <v>0</v>
      </c>
      <c r="AG1088" s="403">
        <f t="shared" si="754"/>
        <v>0</v>
      </c>
      <c r="AH1088" s="403">
        <f t="shared" si="768"/>
        <v>0</v>
      </c>
      <c r="AI1088" s="403">
        <f t="shared" si="768"/>
        <v>0</v>
      </c>
      <c r="AJ1088" s="403">
        <f t="shared" si="755"/>
        <v>0</v>
      </c>
      <c r="AK1088" s="403">
        <f t="shared" si="768"/>
        <v>0</v>
      </c>
      <c r="AL1088" s="403">
        <f t="shared" si="768"/>
        <v>0</v>
      </c>
      <c r="AM1088" s="403">
        <f t="shared" si="756"/>
        <v>0</v>
      </c>
      <c r="AN1088" s="403">
        <f t="shared" si="768"/>
        <v>0</v>
      </c>
      <c r="AO1088" s="403">
        <f t="shared" si="768"/>
        <v>0</v>
      </c>
      <c r="AP1088" s="403">
        <f t="shared" si="767"/>
        <v>0</v>
      </c>
      <c r="AQ1088" s="403">
        <f t="shared" ref="AQ1088:AR1099" si="769">AB1088-AE1088--AH1088-AK1088-AN1088</f>
        <v>6000000</v>
      </c>
      <c r="AR1088" s="403">
        <f t="shared" si="769"/>
        <v>0</v>
      </c>
      <c r="AS1088" s="403">
        <f t="shared" si="757"/>
        <v>6000000</v>
      </c>
      <c r="AT1088" s="403"/>
      <c r="AU1088" s="403"/>
      <c r="AV1088" s="403"/>
      <c r="AW1088" s="403"/>
      <c r="AX1088" s="403"/>
      <c r="AY1088" s="403"/>
      <c r="AZ1088" s="403"/>
      <c r="BA1088" s="403"/>
    </row>
    <row r="1089" spans="1:53" ht="24.75" hidden="1">
      <c r="A1089" s="271"/>
      <c r="B1089" s="78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407">
        <v>1</v>
      </c>
      <c r="L1089" s="407"/>
      <c r="M1089" s="408" t="s">
        <v>705</v>
      </c>
      <c r="N1089" s="409">
        <f>IFERROR(VLOOKUP($B1089,[5]OAX!$B$51:$S$1085,13,0),0)</f>
        <v>0</v>
      </c>
      <c r="O1089" s="409">
        <f>IFERROR(VLOOKUP($B1089,[5]OAX!$B$51:$S$1085,14,0),0)</f>
        <v>0</v>
      </c>
      <c r="P1089" s="409">
        <f t="shared" si="734"/>
        <v>0</v>
      </c>
      <c r="Q1089" s="175" t="s">
        <v>59</v>
      </c>
      <c r="R1089" s="411">
        <f>IFERROR(VLOOKUP($B1089,[5]OAX!$B$51:$S$1085,17,0),0)</f>
        <v>0</v>
      </c>
      <c r="S1089" s="411">
        <f>IFERROR(VLOOKUP($B1089,[5]OAX!$B$51:$S$1085,18,0),0)</f>
        <v>0</v>
      </c>
      <c r="T1089" s="409">
        <v>0</v>
      </c>
      <c r="U1089" s="409">
        <v>0</v>
      </c>
      <c r="V1089" s="409">
        <v>0</v>
      </c>
      <c r="W1089" s="409">
        <v>0</v>
      </c>
      <c r="X1089" s="409">
        <v>0</v>
      </c>
      <c r="Y1089" s="409">
        <v>0</v>
      </c>
      <c r="Z1089" s="409">
        <v>0</v>
      </c>
      <c r="AA1089" s="409">
        <v>0</v>
      </c>
      <c r="AB1089" s="409">
        <f>N1089+T1089-X1089</f>
        <v>0</v>
      </c>
      <c r="AC1089" s="409">
        <f>O1089+U1089-Y1089</f>
        <v>0</v>
      </c>
      <c r="AD1089" s="409">
        <f t="shared" ref="AD1089:AD1099" si="770">+AC1089+AB1089</f>
        <v>0</v>
      </c>
      <c r="AE1089" s="409">
        <v>0</v>
      </c>
      <c r="AF1089" s="409">
        <v>0</v>
      </c>
      <c r="AG1089" s="409">
        <f t="shared" si="754"/>
        <v>0</v>
      </c>
      <c r="AH1089" s="409">
        <v>0</v>
      </c>
      <c r="AI1089" s="409">
        <v>0</v>
      </c>
      <c r="AJ1089" s="409">
        <f t="shared" si="755"/>
        <v>0</v>
      </c>
      <c r="AK1089" s="409">
        <v>0</v>
      </c>
      <c r="AL1089" s="409">
        <v>0</v>
      </c>
      <c r="AM1089" s="409">
        <f t="shared" si="756"/>
        <v>0</v>
      </c>
      <c r="AN1089" s="409">
        <v>0</v>
      </c>
      <c r="AO1089" s="409">
        <v>0</v>
      </c>
      <c r="AP1089" s="409">
        <f t="shared" si="767"/>
        <v>0</v>
      </c>
      <c r="AQ1089" s="409">
        <f t="shared" si="769"/>
        <v>0</v>
      </c>
      <c r="AR1089" s="409">
        <f t="shared" si="769"/>
        <v>0</v>
      </c>
      <c r="AS1089" s="409">
        <f t="shared" si="757"/>
        <v>0</v>
      </c>
      <c r="AT1089" s="409">
        <f t="shared" si="729"/>
        <v>0</v>
      </c>
      <c r="AU1089" s="409">
        <f t="shared" si="729"/>
        <v>0</v>
      </c>
      <c r="AV1089" s="409">
        <v>0</v>
      </c>
      <c r="AW1089" s="409">
        <v>0</v>
      </c>
      <c r="AX1089" s="409">
        <v>0</v>
      </c>
      <c r="AY1089" s="409">
        <v>0</v>
      </c>
      <c r="AZ1089" s="409">
        <f t="shared" si="765"/>
        <v>0</v>
      </c>
      <c r="BA1089" s="409">
        <f t="shared" si="765"/>
        <v>0</v>
      </c>
    </row>
    <row r="1090" spans="1:53" ht="24.75" hidden="1">
      <c r="A1090" s="272"/>
      <c r="B1090" s="78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407">
        <v>2</v>
      </c>
      <c r="L1090" s="407"/>
      <c r="M1090" s="408" t="s">
        <v>706</v>
      </c>
      <c r="N1090" s="409">
        <f>IFERROR(VLOOKUP($B1090,[5]OAX!$B$51:$S$1085,13,0),0)</f>
        <v>0</v>
      </c>
      <c r="O1090" s="409">
        <f>IFERROR(VLOOKUP($B1090,[5]OAX!$B$51:$S$1085,14,0),0)</f>
        <v>0</v>
      </c>
      <c r="P1090" s="409">
        <f t="shared" si="734"/>
        <v>0</v>
      </c>
      <c r="Q1090" s="175" t="s">
        <v>59</v>
      </c>
      <c r="R1090" s="411">
        <f>IFERROR(VLOOKUP($B1090,[5]OAX!$B$51:$S$1085,17,0),0)</f>
        <v>0</v>
      </c>
      <c r="S1090" s="411">
        <f>IFERROR(VLOOKUP($B1090,[5]OAX!$B$51:$S$1085,18,0),0)</f>
        <v>0</v>
      </c>
      <c r="T1090" s="409">
        <v>0</v>
      </c>
      <c r="U1090" s="409">
        <v>0</v>
      </c>
      <c r="V1090" s="409">
        <v>0</v>
      </c>
      <c r="W1090" s="409">
        <v>0</v>
      </c>
      <c r="X1090" s="409">
        <v>0</v>
      </c>
      <c r="Y1090" s="409">
        <v>0</v>
      </c>
      <c r="Z1090" s="409">
        <v>0</v>
      </c>
      <c r="AA1090" s="409">
        <v>0</v>
      </c>
      <c r="AB1090" s="409">
        <f t="shared" ref="AB1090:AC1092" si="771">N1090+T1090-X1090</f>
        <v>0</v>
      </c>
      <c r="AC1090" s="409">
        <f t="shared" si="771"/>
        <v>0</v>
      </c>
      <c r="AD1090" s="409">
        <f t="shared" si="770"/>
        <v>0</v>
      </c>
      <c r="AE1090" s="409">
        <v>0</v>
      </c>
      <c r="AF1090" s="409">
        <v>0</v>
      </c>
      <c r="AG1090" s="409">
        <f t="shared" si="754"/>
        <v>0</v>
      </c>
      <c r="AH1090" s="409">
        <v>0</v>
      </c>
      <c r="AI1090" s="409">
        <v>0</v>
      </c>
      <c r="AJ1090" s="409">
        <f t="shared" si="755"/>
        <v>0</v>
      </c>
      <c r="AK1090" s="409">
        <v>0</v>
      </c>
      <c r="AL1090" s="409">
        <v>0</v>
      </c>
      <c r="AM1090" s="409">
        <f t="shared" si="756"/>
        <v>0</v>
      </c>
      <c r="AN1090" s="409">
        <v>0</v>
      </c>
      <c r="AO1090" s="409">
        <v>0</v>
      </c>
      <c r="AP1090" s="409">
        <f t="shared" si="767"/>
        <v>0</v>
      </c>
      <c r="AQ1090" s="409">
        <f t="shared" si="769"/>
        <v>0</v>
      </c>
      <c r="AR1090" s="409">
        <f t="shared" si="769"/>
        <v>0</v>
      </c>
      <c r="AS1090" s="409">
        <f t="shared" si="757"/>
        <v>0</v>
      </c>
      <c r="AT1090" s="409">
        <f t="shared" si="729"/>
        <v>0</v>
      </c>
      <c r="AU1090" s="409">
        <f t="shared" si="729"/>
        <v>0</v>
      </c>
      <c r="AV1090" s="409">
        <v>0</v>
      </c>
      <c r="AW1090" s="409">
        <v>0</v>
      </c>
      <c r="AX1090" s="409">
        <v>0</v>
      </c>
      <c r="AY1090" s="409">
        <v>0</v>
      </c>
      <c r="AZ1090" s="409">
        <f t="shared" si="765"/>
        <v>0</v>
      </c>
      <c r="BA1090" s="409">
        <f t="shared" si="765"/>
        <v>0</v>
      </c>
    </row>
    <row r="1091" spans="1:53" ht="24.75" hidden="1">
      <c r="A1091" s="272"/>
      <c r="B1091" s="78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407">
        <v>3</v>
      </c>
      <c r="L1091" s="407"/>
      <c r="M1091" s="408" t="s">
        <v>707</v>
      </c>
      <c r="N1091" s="409">
        <f>IFERROR(VLOOKUP($B1091,[5]OAX!$B$51:$S$1085,13,0),0)</f>
        <v>0</v>
      </c>
      <c r="O1091" s="409">
        <f>IFERROR(VLOOKUP($B1091,[5]OAX!$B$51:$S$1085,14,0),0)</f>
        <v>0</v>
      </c>
      <c r="P1091" s="409">
        <f t="shared" si="734"/>
        <v>0</v>
      </c>
      <c r="Q1091" s="175" t="s">
        <v>59</v>
      </c>
      <c r="R1091" s="411">
        <f>IFERROR(VLOOKUP($B1091,[5]OAX!$B$51:$S$1085,17,0),0)</f>
        <v>0</v>
      </c>
      <c r="S1091" s="411">
        <f>IFERROR(VLOOKUP($B1091,[5]OAX!$B$51:$S$1085,18,0),0)</f>
        <v>0</v>
      </c>
      <c r="T1091" s="409">
        <v>0</v>
      </c>
      <c r="U1091" s="409">
        <v>0</v>
      </c>
      <c r="V1091" s="409">
        <v>0</v>
      </c>
      <c r="W1091" s="409">
        <v>0</v>
      </c>
      <c r="X1091" s="409">
        <v>0</v>
      </c>
      <c r="Y1091" s="409">
        <v>0</v>
      </c>
      <c r="Z1091" s="409">
        <v>0</v>
      </c>
      <c r="AA1091" s="409">
        <v>0</v>
      </c>
      <c r="AB1091" s="409">
        <f t="shared" si="771"/>
        <v>0</v>
      </c>
      <c r="AC1091" s="409">
        <f t="shared" si="771"/>
        <v>0</v>
      </c>
      <c r="AD1091" s="409">
        <f t="shared" si="770"/>
        <v>0</v>
      </c>
      <c r="AE1091" s="409">
        <v>0</v>
      </c>
      <c r="AF1091" s="409">
        <v>0</v>
      </c>
      <c r="AG1091" s="409">
        <f t="shared" si="754"/>
        <v>0</v>
      </c>
      <c r="AH1091" s="409">
        <v>0</v>
      </c>
      <c r="AI1091" s="409">
        <v>0</v>
      </c>
      <c r="AJ1091" s="409">
        <f t="shared" si="755"/>
        <v>0</v>
      </c>
      <c r="AK1091" s="409">
        <v>0</v>
      </c>
      <c r="AL1091" s="409">
        <v>0</v>
      </c>
      <c r="AM1091" s="409">
        <f t="shared" si="756"/>
        <v>0</v>
      </c>
      <c r="AN1091" s="409">
        <v>0</v>
      </c>
      <c r="AO1091" s="409">
        <v>0</v>
      </c>
      <c r="AP1091" s="409">
        <f t="shared" si="767"/>
        <v>0</v>
      </c>
      <c r="AQ1091" s="409">
        <f t="shared" si="769"/>
        <v>0</v>
      </c>
      <c r="AR1091" s="409">
        <f t="shared" si="769"/>
        <v>0</v>
      </c>
      <c r="AS1091" s="409">
        <f t="shared" si="757"/>
        <v>0</v>
      </c>
      <c r="AT1091" s="409">
        <f t="shared" ref="AT1091:AU1099" si="772">R1091+V1091-Z1091</f>
        <v>0</v>
      </c>
      <c r="AU1091" s="409">
        <f t="shared" si="772"/>
        <v>0</v>
      </c>
      <c r="AV1091" s="409"/>
      <c r="AW1091" s="409"/>
      <c r="AX1091" s="409"/>
      <c r="AY1091" s="409"/>
      <c r="AZ1091" s="409">
        <f t="shared" si="765"/>
        <v>0</v>
      </c>
      <c r="BA1091" s="409">
        <f t="shared" si="765"/>
        <v>0</v>
      </c>
    </row>
    <row r="1092" spans="1:53" ht="24.75" hidden="1">
      <c r="A1092" s="272"/>
      <c r="B1092" s="78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407">
        <v>4</v>
      </c>
      <c r="L1092" s="407"/>
      <c r="M1092" s="408" t="s">
        <v>706</v>
      </c>
      <c r="N1092" s="409">
        <f>IFERROR(VLOOKUP($B1092,[5]OAX!$B$51:$S$1085,13,0),0)</f>
        <v>0</v>
      </c>
      <c r="O1092" s="409">
        <f>IFERROR(VLOOKUP($B1092,[5]OAX!$B$51:$S$1085,14,0),0)</f>
        <v>0</v>
      </c>
      <c r="P1092" s="409">
        <f t="shared" si="734"/>
        <v>0</v>
      </c>
      <c r="Q1092" s="175" t="s">
        <v>59</v>
      </c>
      <c r="R1092" s="411">
        <f>IFERROR(VLOOKUP($B1092,[5]OAX!$B$51:$S$1085,17,0),0)</f>
        <v>0</v>
      </c>
      <c r="S1092" s="411">
        <f>IFERROR(VLOOKUP($B1092,[5]OAX!$B$51:$S$1085,18,0),0)</f>
        <v>0</v>
      </c>
      <c r="T1092" s="409">
        <v>0</v>
      </c>
      <c r="U1092" s="409">
        <v>0</v>
      </c>
      <c r="V1092" s="409">
        <v>0</v>
      </c>
      <c r="W1092" s="409">
        <v>0</v>
      </c>
      <c r="X1092" s="409">
        <v>0</v>
      </c>
      <c r="Y1092" s="409">
        <v>0</v>
      </c>
      <c r="Z1092" s="409">
        <v>0</v>
      </c>
      <c r="AA1092" s="409">
        <v>0</v>
      </c>
      <c r="AB1092" s="409">
        <f t="shared" si="771"/>
        <v>0</v>
      </c>
      <c r="AC1092" s="409">
        <f t="shared" si="771"/>
        <v>0</v>
      </c>
      <c r="AD1092" s="409">
        <f t="shared" si="770"/>
        <v>0</v>
      </c>
      <c r="AE1092" s="409">
        <v>0</v>
      </c>
      <c r="AF1092" s="409">
        <v>0</v>
      </c>
      <c r="AG1092" s="409">
        <f>+AF1092+AE1092</f>
        <v>0</v>
      </c>
      <c r="AH1092" s="409">
        <v>0</v>
      </c>
      <c r="AI1092" s="409">
        <v>0</v>
      </c>
      <c r="AJ1092" s="409">
        <f t="shared" si="755"/>
        <v>0</v>
      </c>
      <c r="AK1092" s="409">
        <v>0</v>
      </c>
      <c r="AL1092" s="409">
        <v>0</v>
      </c>
      <c r="AM1092" s="409">
        <f t="shared" si="756"/>
        <v>0</v>
      </c>
      <c r="AN1092" s="409">
        <v>0</v>
      </c>
      <c r="AO1092" s="409">
        <v>0</v>
      </c>
      <c r="AP1092" s="409">
        <f t="shared" si="767"/>
        <v>0</v>
      </c>
      <c r="AQ1092" s="409">
        <f t="shared" si="769"/>
        <v>0</v>
      </c>
      <c r="AR1092" s="409">
        <f t="shared" si="769"/>
        <v>0</v>
      </c>
      <c r="AS1092" s="409">
        <f t="shared" si="757"/>
        <v>0</v>
      </c>
      <c r="AT1092" s="409">
        <f t="shared" si="772"/>
        <v>0</v>
      </c>
      <c r="AU1092" s="409">
        <f t="shared" si="772"/>
        <v>0</v>
      </c>
      <c r="AV1092" s="409">
        <v>0</v>
      </c>
      <c r="AW1092" s="409">
        <v>0</v>
      </c>
      <c r="AX1092" s="409">
        <v>0</v>
      </c>
      <c r="AY1092" s="409">
        <v>0</v>
      </c>
      <c r="AZ1092" s="409">
        <f t="shared" si="765"/>
        <v>0</v>
      </c>
      <c r="BA1092" s="409">
        <f t="shared" si="765"/>
        <v>0</v>
      </c>
    </row>
    <row r="1093" spans="1:53" ht="25.5" thickBot="1">
      <c r="A1093" s="272"/>
      <c r="B1093" s="78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500">
        <v>5</v>
      </c>
      <c r="L1093" s="407"/>
      <c r="M1093" s="501" t="s">
        <v>708</v>
      </c>
      <c r="N1093" s="502">
        <f>IFERROR(VLOOKUP($B1093,[5]OAX!$B$51:$S$1085,13,0),0)</f>
        <v>6000000</v>
      </c>
      <c r="O1093" s="502">
        <f>IFERROR(VLOOKUP($B1093,[5]OAX!$B$51:$S$1085,14,0),0)</f>
        <v>0</v>
      </c>
      <c r="P1093" s="502">
        <f t="shared" si="734"/>
        <v>6000000</v>
      </c>
      <c r="Q1093" s="503" t="s">
        <v>59</v>
      </c>
      <c r="R1093" s="504">
        <f>IFERROR(VLOOKUP($B1093,[5]OAX!$B$51:$S$1085,17,0),0)</f>
        <v>200</v>
      </c>
      <c r="S1093" s="504">
        <f>IFERROR(VLOOKUP($B1093,[5]OAX!$B$51:$S$1085,18,0),0)</f>
        <v>0</v>
      </c>
      <c r="T1093" s="502">
        <v>0</v>
      </c>
      <c r="U1093" s="502">
        <v>0</v>
      </c>
      <c r="V1093" s="502">
        <v>0</v>
      </c>
      <c r="W1093" s="502">
        <v>0</v>
      </c>
      <c r="X1093" s="502">
        <v>0</v>
      </c>
      <c r="Y1093" s="502">
        <v>0</v>
      </c>
      <c r="Z1093" s="502">
        <v>0</v>
      </c>
      <c r="AA1093" s="502">
        <v>0</v>
      </c>
      <c r="AB1093" s="502">
        <f>N1093+T1093-X1093</f>
        <v>6000000</v>
      </c>
      <c r="AC1093" s="502">
        <f>O1093+U1093-Y1093</f>
        <v>0</v>
      </c>
      <c r="AD1093" s="502">
        <f t="shared" si="770"/>
        <v>6000000</v>
      </c>
      <c r="AE1093" s="502">
        <v>0</v>
      </c>
      <c r="AF1093" s="502">
        <v>0</v>
      </c>
      <c r="AG1093" s="502">
        <f t="shared" si="754"/>
        <v>0</v>
      </c>
      <c r="AH1093" s="502">
        <v>0</v>
      </c>
      <c r="AI1093" s="502">
        <v>0</v>
      </c>
      <c r="AJ1093" s="502">
        <f t="shared" si="755"/>
        <v>0</v>
      </c>
      <c r="AK1093" s="502">
        <v>0</v>
      </c>
      <c r="AL1093" s="502">
        <v>0</v>
      </c>
      <c r="AM1093" s="502">
        <f t="shared" si="756"/>
        <v>0</v>
      </c>
      <c r="AN1093" s="502">
        <v>0</v>
      </c>
      <c r="AO1093" s="502">
        <v>0</v>
      </c>
      <c r="AP1093" s="502">
        <f t="shared" si="767"/>
        <v>0</v>
      </c>
      <c r="AQ1093" s="502">
        <f t="shared" si="769"/>
        <v>6000000</v>
      </c>
      <c r="AR1093" s="502">
        <f t="shared" si="769"/>
        <v>0</v>
      </c>
      <c r="AS1093" s="502">
        <f t="shared" si="757"/>
        <v>6000000</v>
      </c>
      <c r="AT1093" s="502">
        <f t="shared" si="772"/>
        <v>200</v>
      </c>
      <c r="AU1093" s="502">
        <f t="shared" si="772"/>
        <v>0</v>
      </c>
      <c r="AV1093" s="502">
        <v>0</v>
      </c>
      <c r="AW1093" s="502">
        <v>0</v>
      </c>
      <c r="AX1093" s="502">
        <v>0</v>
      </c>
      <c r="AY1093" s="502">
        <v>0</v>
      </c>
      <c r="AZ1093" s="502">
        <f t="shared" si="765"/>
        <v>200</v>
      </c>
      <c r="BA1093" s="502">
        <f t="shared" si="765"/>
        <v>0</v>
      </c>
    </row>
    <row r="1094" spans="1:53" ht="48" hidden="1">
      <c r="A1094" s="271"/>
      <c r="B1094" s="78" t="str">
        <f t="shared" si="742"/>
        <v>481850005600566</v>
      </c>
      <c r="C1094" s="425">
        <v>2023</v>
      </c>
      <c r="D1094" s="425">
        <v>20</v>
      </c>
      <c r="E1094" s="425">
        <v>4</v>
      </c>
      <c r="F1094" s="425">
        <v>8</v>
      </c>
      <c r="G1094" s="425">
        <v>18</v>
      </c>
      <c r="H1094" s="425">
        <v>5000</v>
      </c>
      <c r="I1094" s="425">
        <v>5600</v>
      </c>
      <c r="J1094" s="425">
        <v>566</v>
      </c>
      <c r="K1094" s="425"/>
      <c r="L1094" s="425"/>
      <c r="M1094" s="402" t="s">
        <v>657</v>
      </c>
      <c r="N1094" s="403">
        <f>SUM(N1095:N1099)</f>
        <v>0</v>
      </c>
      <c r="O1094" s="403">
        <f>SUM(O1095:O1099)</f>
        <v>0</v>
      </c>
      <c r="P1094" s="403">
        <f t="shared" si="734"/>
        <v>0</v>
      </c>
      <c r="Q1094" s="450"/>
      <c r="R1094" s="499"/>
      <c r="S1094" s="499"/>
      <c r="T1094" s="403">
        <f>SUM(T1095:T1099)</f>
        <v>0</v>
      </c>
      <c r="U1094" s="403">
        <f t="shared" ref="U1094:AO1094" si="773">SUM(U1095:U1099)</f>
        <v>0</v>
      </c>
      <c r="V1094" s="403">
        <f t="shared" si="773"/>
        <v>0</v>
      </c>
      <c r="W1094" s="403">
        <f t="shared" si="773"/>
        <v>0</v>
      </c>
      <c r="X1094" s="403">
        <f t="shared" si="773"/>
        <v>0</v>
      </c>
      <c r="Y1094" s="403">
        <f t="shared" si="773"/>
        <v>0</v>
      </c>
      <c r="Z1094" s="403">
        <f t="shared" si="773"/>
        <v>0</v>
      </c>
      <c r="AA1094" s="403">
        <f t="shared" si="773"/>
        <v>0</v>
      </c>
      <c r="AB1094" s="403">
        <f t="shared" si="773"/>
        <v>0</v>
      </c>
      <c r="AC1094" s="403">
        <f t="shared" si="773"/>
        <v>0</v>
      </c>
      <c r="AD1094" s="403">
        <f t="shared" si="773"/>
        <v>0</v>
      </c>
      <c r="AE1094" s="403">
        <f t="shared" si="773"/>
        <v>0</v>
      </c>
      <c r="AF1094" s="403">
        <f t="shared" si="773"/>
        <v>0</v>
      </c>
      <c r="AG1094" s="403">
        <f t="shared" si="754"/>
        <v>0</v>
      </c>
      <c r="AH1094" s="403">
        <f t="shared" si="773"/>
        <v>0</v>
      </c>
      <c r="AI1094" s="403">
        <f t="shared" si="773"/>
        <v>0</v>
      </c>
      <c r="AJ1094" s="403">
        <f t="shared" si="755"/>
        <v>0</v>
      </c>
      <c r="AK1094" s="403">
        <f t="shared" si="773"/>
        <v>0</v>
      </c>
      <c r="AL1094" s="403">
        <f t="shared" si="773"/>
        <v>0</v>
      </c>
      <c r="AM1094" s="403">
        <f t="shared" si="756"/>
        <v>0</v>
      </c>
      <c r="AN1094" s="403">
        <f t="shared" si="773"/>
        <v>0</v>
      </c>
      <c r="AO1094" s="403">
        <f t="shared" si="773"/>
        <v>0</v>
      </c>
      <c r="AP1094" s="403">
        <f t="shared" si="767"/>
        <v>0</v>
      </c>
      <c r="AQ1094" s="403">
        <f t="shared" si="769"/>
        <v>0</v>
      </c>
      <c r="AR1094" s="403">
        <f t="shared" si="769"/>
        <v>0</v>
      </c>
      <c r="AS1094" s="403">
        <f t="shared" si="757"/>
        <v>0</v>
      </c>
      <c r="AT1094" s="403"/>
      <c r="AU1094" s="403"/>
      <c r="AV1094" s="403"/>
      <c r="AW1094" s="403"/>
      <c r="AX1094" s="403"/>
      <c r="AY1094" s="403"/>
      <c r="AZ1094" s="403"/>
      <c r="BA1094" s="403"/>
    </row>
    <row r="1095" spans="1:53" ht="46.5" hidden="1">
      <c r="A1095" s="271"/>
      <c r="B1095" s="78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407">
        <v>1</v>
      </c>
      <c r="L1095" s="407"/>
      <c r="M1095" s="408" t="s">
        <v>709</v>
      </c>
      <c r="N1095" s="409">
        <f>IFERROR(VLOOKUP($B1095,[5]OAX!$B$51:$S$1085,13,0),0)</f>
        <v>0</v>
      </c>
      <c r="O1095" s="409">
        <f>IFERROR(VLOOKUP($B1095,[5]OAX!$B$51:$S$1085,14,0),0)</f>
        <v>0</v>
      </c>
      <c r="P1095" s="409">
        <f t="shared" si="734"/>
        <v>0</v>
      </c>
      <c r="Q1095" s="175" t="s">
        <v>689</v>
      </c>
      <c r="R1095" s="411">
        <f>IFERROR(VLOOKUP($B1095,[5]OAX!$B$51:$S$1085,17,0),0)</f>
        <v>0</v>
      </c>
      <c r="S1095" s="411">
        <f>IFERROR(VLOOKUP($B1095,[5]OAX!$B$51:$S$1085,18,0),0)</f>
        <v>0</v>
      </c>
      <c r="T1095" s="409">
        <v>0</v>
      </c>
      <c r="U1095" s="409">
        <v>0</v>
      </c>
      <c r="V1095" s="409">
        <v>0</v>
      </c>
      <c r="W1095" s="409">
        <v>0</v>
      </c>
      <c r="X1095" s="409">
        <v>0</v>
      </c>
      <c r="Y1095" s="409">
        <v>0</v>
      </c>
      <c r="Z1095" s="409">
        <v>0</v>
      </c>
      <c r="AA1095" s="409">
        <v>0</v>
      </c>
      <c r="AB1095" s="409">
        <f>N1095+T1095-X1095</f>
        <v>0</v>
      </c>
      <c r="AC1095" s="409">
        <f>O1095+U1095-Y1095</f>
        <v>0</v>
      </c>
      <c r="AD1095" s="409">
        <f t="shared" si="770"/>
        <v>0</v>
      </c>
      <c r="AE1095" s="409">
        <v>0</v>
      </c>
      <c r="AF1095" s="409">
        <v>0</v>
      </c>
      <c r="AG1095" s="409">
        <f t="shared" si="754"/>
        <v>0</v>
      </c>
      <c r="AH1095" s="409">
        <v>0</v>
      </c>
      <c r="AI1095" s="409">
        <v>0</v>
      </c>
      <c r="AJ1095" s="409">
        <f t="shared" si="755"/>
        <v>0</v>
      </c>
      <c r="AK1095" s="409">
        <v>0</v>
      </c>
      <c r="AL1095" s="409">
        <v>0</v>
      </c>
      <c r="AM1095" s="409">
        <f t="shared" si="756"/>
        <v>0</v>
      </c>
      <c r="AN1095" s="409">
        <v>0</v>
      </c>
      <c r="AO1095" s="409">
        <v>0</v>
      </c>
      <c r="AP1095" s="409">
        <f t="shared" si="767"/>
        <v>0</v>
      </c>
      <c r="AQ1095" s="409">
        <f t="shared" si="769"/>
        <v>0</v>
      </c>
      <c r="AR1095" s="409">
        <f t="shared" si="769"/>
        <v>0</v>
      </c>
      <c r="AS1095" s="409">
        <f t="shared" si="757"/>
        <v>0</v>
      </c>
      <c r="AT1095" s="409">
        <f t="shared" si="772"/>
        <v>0</v>
      </c>
      <c r="AU1095" s="409">
        <f t="shared" si="772"/>
        <v>0</v>
      </c>
      <c r="AV1095" s="409">
        <v>0</v>
      </c>
      <c r="AW1095" s="409">
        <v>0</v>
      </c>
      <c r="AX1095" s="409">
        <v>0</v>
      </c>
      <c r="AY1095" s="409">
        <v>0</v>
      </c>
      <c r="AZ1095" s="409">
        <f t="shared" si="765"/>
        <v>0</v>
      </c>
      <c r="BA1095" s="409">
        <f t="shared" si="765"/>
        <v>0</v>
      </c>
    </row>
    <row r="1096" spans="1:53" ht="46.5" hidden="1">
      <c r="A1096" s="271"/>
      <c r="B1096" s="78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407">
        <v>2</v>
      </c>
      <c r="L1096" s="407"/>
      <c r="M1096" s="408" t="s">
        <v>710</v>
      </c>
      <c r="N1096" s="409">
        <f>IFERROR(VLOOKUP($B1096,[5]OAX!$B$51:$S$1085,13,0),0)</f>
        <v>0</v>
      </c>
      <c r="O1096" s="409">
        <f>IFERROR(VLOOKUP($B1096,[5]OAX!$B$51:$S$1085,14,0),0)</f>
        <v>0</v>
      </c>
      <c r="P1096" s="409">
        <f t="shared" si="734"/>
        <v>0</v>
      </c>
      <c r="Q1096" s="175" t="s">
        <v>689</v>
      </c>
      <c r="R1096" s="411">
        <f>IFERROR(VLOOKUP($B1096,[5]OAX!$B$51:$S$1085,17,0),0)</f>
        <v>0</v>
      </c>
      <c r="S1096" s="411">
        <f>IFERROR(VLOOKUP($B1096,[5]OAX!$B$51:$S$1085,18,0),0)</f>
        <v>0</v>
      </c>
      <c r="T1096" s="409">
        <v>0</v>
      </c>
      <c r="U1096" s="409">
        <v>0</v>
      </c>
      <c r="V1096" s="409">
        <v>0</v>
      </c>
      <c r="W1096" s="409">
        <v>0</v>
      </c>
      <c r="X1096" s="409">
        <v>0</v>
      </c>
      <c r="Y1096" s="409">
        <v>0</v>
      </c>
      <c r="Z1096" s="409">
        <v>0</v>
      </c>
      <c r="AA1096" s="409">
        <v>0</v>
      </c>
      <c r="AB1096" s="409">
        <f t="shared" ref="AB1096:AC1099" si="774">N1096+T1096-X1096</f>
        <v>0</v>
      </c>
      <c r="AC1096" s="409">
        <f t="shared" si="774"/>
        <v>0</v>
      </c>
      <c r="AD1096" s="409">
        <f t="shared" si="770"/>
        <v>0</v>
      </c>
      <c r="AE1096" s="409">
        <v>0</v>
      </c>
      <c r="AF1096" s="409">
        <v>0</v>
      </c>
      <c r="AG1096" s="409">
        <f t="shared" si="754"/>
        <v>0</v>
      </c>
      <c r="AH1096" s="409">
        <v>0</v>
      </c>
      <c r="AI1096" s="409">
        <v>0</v>
      </c>
      <c r="AJ1096" s="409">
        <f t="shared" si="755"/>
        <v>0</v>
      </c>
      <c r="AK1096" s="409">
        <v>0</v>
      </c>
      <c r="AL1096" s="409">
        <v>0</v>
      </c>
      <c r="AM1096" s="409">
        <f t="shared" si="756"/>
        <v>0</v>
      </c>
      <c r="AN1096" s="409">
        <v>0</v>
      </c>
      <c r="AO1096" s="409">
        <v>0</v>
      </c>
      <c r="AP1096" s="409">
        <f t="shared" si="767"/>
        <v>0</v>
      </c>
      <c r="AQ1096" s="409">
        <f t="shared" si="769"/>
        <v>0</v>
      </c>
      <c r="AR1096" s="409">
        <f t="shared" si="769"/>
        <v>0</v>
      </c>
      <c r="AS1096" s="409">
        <f t="shared" si="757"/>
        <v>0</v>
      </c>
      <c r="AT1096" s="409">
        <f t="shared" si="772"/>
        <v>0</v>
      </c>
      <c r="AU1096" s="409">
        <f t="shared" si="772"/>
        <v>0</v>
      </c>
      <c r="AV1096" s="409">
        <v>0</v>
      </c>
      <c r="AW1096" s="409">
        <v>0</v>
      </c>
      <c r="AX1096" s="409">
        <v>0</v>
      </c>
      <c r="AY1096" s="409">
        <v>0</v>
      </c>
      <c r="AZ1096" s="409">
        <f t="shared" si="765"/>
        <v>0</v>
      </c>
      <c r="BA1096" s="409">
        <f t="shared" si="765"/>
        <v>0</v>
      </c>
    </row>
    <row r="1097" spans="1:53" ht="24.75" hidden="1">
      <c r="A1097" s="271"/>
      <c r="B1097" s="78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407">
        <v>3</v>
      </c>
      <c r="L1097" s="407"/>
      <c r="M1097" s="408" t="s">
        <v>671</v>
      </c>
      <c r="N1097" s="409">
        <f>IFERROR(VLOOKUP($B1097,[5]OAX!$B$51:$S$1085,13,0),0)</f>
        <v>0</v>
      </c>
      <c r="O1097" s="409">
        <f>IFERROR(VLOOKUP($B1097,[5]OAX!$B$51:$S$1085,14,0),0)</f>
        <v>0</v>
      </c>
      <c r="P1097" s="409">
        <f t="shared" si="734"/>
        <v>0</v>
      </c>
      <c r="Q1097" s="175" t="s">
        <v>59</v>
      </c>
      <c r="R1097" s="411">
        <f>IFERROR(VLOOKUP($B1097,[5]OAX!$B$51:$S$1085,17,0),0)</f>
        <v>0</v>
      </c>
      <c r="S1097" s="411">
        <f>IFERROR(VLOOKUP($B1097,[5]OAX!$B$51:$S$1085,18,0),0)</f>
        <v>0</v>
      </c>
      <c r="T1097" s="409">
        <v>0</v>
      </c>
      <c r="U1097" s="409">
        <v>0</v>
      </c>
      <c r="V1097" s="409">
        <v>0</v>
      </c>
      <c r="W1097" s="409">
        <v>0</v>
      </c>
      <c r="X1097" s="409">
        <v>0</v>
      </c>
      <c r="Y1097" s="409">
        <v>0</v>
      </c>
      <c r="Z1097" s="409">
        <v>0</v>
      </c>
      <c r="AA1097" s="409">
        <v>0</v>
      </c>
      <c r="AB1097" s="409">
        <f t="shared" si="774"/>
        <v>0</v>
      </c>
      <c r="AC1097" s="409">
        <f t="shared" si="774"/>
        <v>0</v>
      </c>
      <c r="AD1097" s="409">
        <f t="shared" si="770"/>
        <v>0</v>
      </c>
      <c r="AE1097" s="409">
        <v>0</v>
      </c>
      <c r="AF1097" s="409">
        <v>0</v>
      </c>
      <c r="AG1097" s="409">
        <f t="shared" si="754"/>
        <v>0</v>
      </c>
      <c r="AH1097" s="409">
        <v>0</v>
      </c>
      <c r="AI1097" s="409">
        <v>0</v>
      </c>
      <c r="AJ1097" s="409">
        <f t="shared" si="755"/>
        <v>0</v>
      </c>
      <c r="AK1097" s="409">
        <v>0</v>
      </c>
      <c r="AL1097" s="409">
        <v>0</v>
      </c>
      <c r="AM1097" s="409">
        <f t="shared" si="756"/>
        <v>0</v>
      </c>
      <c r="AN1097" s="409">
        <v>0</v>
      </c>
      <c r="AO1097" s="409">
        <v>0</v>
      </c>
      <c r="AP1097" s="409">
        <f t="shared" si="767"/>
        <v>0</v>
      </c>
      <c r="AQ1097" s="409">
        <f t="shared" si="769"/>
        <v>0</v>
      </c>
      <c r="AR1097" s="409">
        <f t="shared" si="769"/>
        <v>0</v>
      </c>
      <c r="AS1097" s="409">
        <f t="shared" si="757"/>
        <v>0</v>
      </c>
      <c r="AT1097" s="409">
        <f t="shared" si="772"/>
        <v>0</v>
      </c>
      <c r="AU1097" s="409">
        <f t="shared" si="772"/>
        <v>0</v>
      </c>
      <c r="AV1097" s="409">
        <v>0</v>
      </c>
      <c r="AW1097" s="409">
        <v>0</v>
      </c>
      <c r="AX1097" s="409">
        <v>0</v>
      </c>
      <c r="AY1097" s="409">
        <v>0</v>
      </c>
      <c r="AZ1097" s="409">
        <f t="shared" si="765"/>
        <v>0</v>
      </c>
      <c r="BA1097" s="409">
        <f t="shared" si="765"/>
        <v>0</v>
      </c>
    </row>
    <row r="1098" spans="1:53" ht="24.75" hidden="1">
      <c r="A1098" s="271"/>
      <c r="B1098" s="78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407">
        <v>4</v>
      </c>
      <c r="L1098" s="407"/>
      <c r="M1098" s="408" t="s">
        <v>711</v>
      </c>
      <c r="N1098" s="409">
        <f>IFERROR(VLOOKUP($B1098,[5]OAX!$B$51:$S$1085,13,0),0)</f>
        <v>0</v>
      </c>
      <c r="O1098" s="409">
        <f>IFERROR(VLOOKUP($B1098,[5]OAX!$B$51:$S$1085,14,0),0)</f>
        <v>0</v>
      </c>
      <c r="P1098" s="409">
        <f>+O1098+N1098</f>
        <v>0</v>
      </c>
      <c r="Q1098" s="175" t="s">
        <v>59</v>
      </c>
      <c r="R1098" s="411">
        <f>IFERROR(VLOOKUP($B1098,[5]OAX!$B$51:$S$1085,17,0),0)</f>
        <v>0</v>
      </c>
      <c r="S1098" s="411">
        <f>IFERROR(VLOOKUP($B1098,[5]OAX!$B$51:$S$1085,18,0),0)</f>
        <v>0</v>
      </c>
      <c r="T1098" s="409">
        <v>0</v>
      </c>
      <c r="U1098" s="409">
        <v>0</v>
      </c>
      <c r="V1098" s="409">
        <v>0</v>
      </c>
      <c r="W1098" s="409">
        <v>0</v>
      </c>
      <c r="X1098" s="409">
        <v>0</v>
      </c>
      <c r="Y1098" s="409">
        <v>0</v>
      </c>
      <c r="Z1098" s="409">
        <v>0</v>
      </c>
      <c r="AA1098" s="409">
        <v>0</v>
      </c>
      <c r="AB1098" s="409">
        <f t="shared" si="774"/>
        <v>0</v>
      </c>
      <c r="AC1098" s="409">
        <f t="shared" si="774"/>
        <v>0</v>
      </c>
      <c r="AD1098" s="409">
        <f t="shared" si="770"/>
        <v>0</v>
      </c>
      <c r="AE1098" s="409">
        <v>0</v>
      </c>
      <c r="AF1098" s="409">
        <v>0</v>
      </c>
      <c r="AG1098" s="409">
        <f t="shared" si="754"/>
        <v>0</v>
      </c>
      <c r="AH1098" s="409">
        <v>0</v>
      </c>
      <c r="AI1098" s="409">
        <v>0</v>
      </c>
      <c r="AJ1098" s="409">
        <f t="shared" si="755"/>
        <v>0</v>
      </c>
      <c r="AK1098" s="409">
        <v>0</v>
      </c>
      <c r="AL1098" s="409">
        <v>0</v>
      </c>
      <c r="AM1098" s="409">
        <f t="shared" si="756"/>
        <v>0</v>
      </c>
      <c r="AN1098" s="409">
        <v>0</v>
      </c>
      <c r="AO1098" s="409">
        <v>0</v>
      </c>
      <c r="AP1098" s="409">
        <f t="shared" si="767"/>
        <v>0</v>
      </c>
      <c r="AQ1098" s="409">
        <f t="shared" si="769"/>
        <v>0</v>
      </c>
      <c r="AR1098" s="409">
        <f t="shared" si="769"/>
        <v>0</v>
      </c>
      <c r="AS1098" s="409">
        <f t="shared" si="757"/>
        <v>0</v>
      </c>
      <c r="AT1098" s="409">
        <f t="shared" si="772"/>
        <v>0</v>
      </c>
      <c r="AU1098" s="409">
        <f t="shared" si="772"/>
        <v>0</v>
      </c>
      <c r="AV1098" s="409">
        <v>0</v>
      </c>
      <c r="AW1098" s="409">
        <v>0</v>
      </c>
      <c r="AX1098" s="409">
        <v>0</v>
      </c>
      <c r="AY1098" s="409">
        <v>0</v>
      </c>
      <c r="AZ1098" s="409">
        <f t="shared" si="765"/>
        <v>0</v>
      </c>
      <c r="BA1098" s="409">
        <f t="shared" si="765"/>
        <v>0</v>
      </c>
    </row>
    <row r="1099" spans="1:53" ht="25.5" hidden="1" thickBot="1">
      <c r="A1099" s="272"/>
      <c r="B1099" s="78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500">
        <v>5</v>
      </c>
      <c r="L1099" s="500"/>
      <c r="M1099" s="501" t="s">
        <v>712</v>
      </c>
      <c r="N1099" s="502">
        <f>IFERROR(VLOOKUP($B1099,[5]OAX!$B$51:$S$1085,13,0),0)</f>
        <v>0</v>
      </c>
      <c r="O1099" s="502">
        <f>IFERROR(VLOOKUP($B1099,[5]OAX!$B$51:$S$1085,14,0),0)</f>
        <v>0</v>
      </c>
      <c r="P1099" s="502">
        <f t="shared" si="734"/>
        <v>0</v>
      </c>
      <c r="Q1099" s="503" t="s">
        <v>59</v>
      </c>
      <c r="R1099" s="504">
        <f>IFERROR(VLOOKUP($B1099,[5]OAX!$B$51:$S$1085,17,0),0)</f>
        <v>0</v>
      </c>
      <c r="S1099" s="504">
        <f>IFERROR(VLOOKUP($B1099,[5]OAX!$B$51:$S$1085,18,0),0)</f>
        <v>0</v>
      </c>
      <c r="T1099" s="502">
        <v>0</v>
      </c>
      <c r="U1099" s="502">
        <v>0</v>
      </c>
      <c r="V1099" s="502">
        <v>0</v>
      </c>
      <c r="W1099" s="502">
        <v>0</v>
      </c>
      <c r="X1099" s="502">
        <v>0</v>
      </c>
      <c r="Y1099" s="502">
        <v>0</v>
      </c>
      <c r="Z1099" s="502">
        <v>0</v>
      </c>
      <c r="AA1099" s="502">
        <v>0</v>
      </c>
      <c r="AB1099" s="502">
        <f t="shared" si="774"/>
        <v>0</v>
      </c>
      <c r="AC1099" s="502">
        <f t="shared" si="774"/>
        <v>0</v>
      </c>
      <c r="AD1099" s="502">
        <f t="shared" si="770"/>
        <v>0</v>
      </c>
      <c r="AE1099" s="502">
        <v>0</v>
      </c>
      <c r="AF1099" s="502">
        <v>0</v>
      </c>
      <c r="AG1099" s="502">
        <f t="shared" si="754"/>
        <v>0</v>
      </c>
      <c r="AH1099" s="502">
        <v>0</v>
      </c>
      <c r="AI1099" s="502">
        <v>0</v>
      </c>
      <c r="AJ1099" s="502">
        <f>+AI1099+AH1099</f>
        <v>0</v>
      </c>
      <c r="AK1099" s="502">
        <v>0</v>
      </c>
      <c r="AL1099" s="502">
        <v>0</v>
      </c>
      <c r="AM1099" s="502">
        <f>+AL1099+AK1099</f>
        <v>0</v>
      </c>
      <c r="AN1099" s="502">
        <v>0</v>
      </c>
      <c r="AO1099" s="502">
        <v>0</v>
      </c>
      <c r="AP1099" s="502">
        <f>+AO1099+AN1099</f>
        <v>0</v>
      </c>
      <c r="AQ1099" s="502">
        <f>AB1099-AE1099--AH1099-AK1099-AN1099</f>
        <v>0</v>
      </c>
      <c r="AR1099" s="502">
        <f t="shared" si="769"/>
        <v>0</v>
      </c>
      <c r="AS1099" s="502">
        <f>+AR1099+AQ1099</f>
        <v>0</v>
      </c>
      <c r="AT1099" s="502">
        <f>R1099+V1099-Z1099</f>
        <v>0</v>
      </c>
      <c r="AU1099" s="502">
        <f t="shared" si="772"/>
        <v>0</v>
      </c>
      <c r="AV1099" s="502">
        <v>0</v>
      </c>
      <c r="AW1099" s="502">
        <v>0</v>
      </c>
      <c r="AX1099" s="502">
        <v>0</v>
      </c>
      <c r="AY1099" s="502">
        <v>0</v>
      </c>
      <c r="AZ1099" s="502">
        <f>AT1099-AV1099-AX1099</f>
        <v>0</v>
      </c>
      <c r="BA1099" s="502">
        <f>AU1099-AW1099-AY1099</f>
        <v>0</v>
      </c>
    </row>
    <row r="1100" spans="1:53" ht="24.75">
      <c r="A1100" s="271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1:53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1:53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1:53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  <row r="1262" spans="2:19" ht="36.75" customHeight="1">
      <c r="B1262" s="249"/>
      <c r="C1262" s="250"/>
      <c r="D1262" s="250"/>
      <c r="E1262" s="250"/>
      <c r="F1262" s="250"/>
      <c r="G1262" s="250"/>
      <c r="H1262" s="250"/>
      <c r="I1262" s="250"/>
      <c r="J1262" s="250"/>
      <c r="K1262" s="250"/>
      <c r="L1262" s="250"/>
      <c r="M1262" s="250"/>
      <c r="N1262" s="250"/>
      <c r="O1262" s="250"/>
      <c r="P1262" s="250"/>
      <c r="Q1262" s="251"/>
      <c r="R1262" s="252"/>
      <c r="S1262" s="252"/>
    </row>
    <row r="1263" spans="2:19" ht="36.75" customHeight="1">
      <c r="B1263" s="249"/>
      <c r="C1263" s="250"/>
      <c r="D1263" s="250"/>
      <c r="E1263" s="250"/>
      <c r="F1263" s="250"/>
      <c r="G1263" s="250"/>
      <c r="H1263" s="250"/>
      <c r="I1263" s="250"/>
      <c r="J1263" s="250"/>
      <c r="K1263" s="250"/>
      <c r="L1263" s="250"/>
      <c r="M1263" s="250"/>
      <c r="N1263" s="250"/>
      <c r="O1263" s="250"/>
      <c r="P1263" s="250"/>
      <c r="Q1263" s="251"/>
      <c r="R1263" s="252"/>
      <c r="S1263" s="252"/>
    </row>
    <row r="1264" spans="2:19" ht="36.75" customHeight="1">
      <c r="B1264" s="249"/>
      <c r="C1264" s="250"/>
      <c r="D1264" s="250"/>
      <c r="E1264" s="250"/>
      <c r="F1264" s="250"/>
      <c r="G1264" s="250"/>
      <c r="H1264" s="250"/>
      <c r="I1264" s="250"/>
      <c r="J1264" s="250"/>
      <c r="K1264" s="250"/>
      <c r="L1264" s="250"/>
      <c r="M1264" s="250"/>
      <c r="N1264" s="250"/>
      <c r="O1264" s="250"/>
      <c r="P1264" s="250"/>
      <c r="Q1264" s="251"/>
      <c r="R1264" s="252"/>
      <c r="S1264" s="252"/>
    </row>
    <row r="1265" spans="2:19" ht="36.75" customHeight="1">
      <c r="B1265" s="249"/>
      <c r="C1265" s="250"/>
      <c r="D1265" s="250"/>
      <c r="E1265" s="250"/>
      <c r="F1265" s="250"/>
      <c r="G1265" s="250"/>
      <c r="H1265" s="250"/>
      <c r="I1265" s="250"/>
      <c r="J1265" s="250"/>
      <c r="K1265" s="250"/>
      <c r="L1265" s="250"/>
      <c r="M1265" s="250"/>
      <c r="N1265" s="250"/>
      <c r="O1265" s="250"/>
      <c r="P1265" s="250"/>
      <c r="Q1265" s="251"/>
      <c r="R1265" s="252"/>
      <c r="S1265" s="252"/>
    </row>
    <row r="1266" spans="2:19" ht="36.75" customHeight="1">
      <c r="B1266" s="249"/>
      <c r="C1266" s="250"/>
      <c r="D1266" s="250"/>
      <c r="E1266" s="250"/>
      <c r="F1266" s="250"/>
      <c r="G1266" s="250"/>
      <c r="H1266" s="250"/>
      <c r="I1266" s="250"/>
      <c r="J1266" s="250"/>
      <c r="K1266" s="250"/>
      <c r="L1266" s="250"/>
      <c r="M1266" s="250"/>
      <c r="N1266" s="250"/>
      <c r="O1266" s="250"/>
      <c r="P1266" s="250"/>
      <c r="Q1266" s="251"/>
      <c r="R1266" s="252"/>
      <c r="S1266" s="252"/>
    </row>
    <row r="1267" spans="2:19" ht="36.75" customHeight="1">
      <c r="B1267" s="249"/>
      <c r="C1267" s="250"/>
      <c r="D1267" s="250"/>
      <c r="E1267" s="250"/>
      <c r="F1267" s="250"/>
      <c r="G1267" s="250"/>
      <c r="H1267" s="250"/>
      <c r="I1267" s="250"/>
      <c r="J1267" s="250"/>
      <c r="K1267" s="250"/>
      <c r="L1267" s="250"/>
      <c r="M1267" s="250"/>
      <c r="N1267" s="250"/>
      <c r="O1267" s="250"/>
      <c r="P1267" s="250"/>
      <c r="Q1267" s="251"/>
      <c r="R1267" s="252"/>
      <c r="S1267" s="252"/>
    </row>
    <row r="1268" spans="2:19" ht="36.75" customHeight="1">
      <c r="B1268" s="249"/>
      <c r="C1268" s="250"/>
      <c r="D1268" s="250"/>
      <c r="E1268" s="250"/>
      <c r="F1268" s="250"/>
      <c r="G1268" s="250"/>
      <c r="H1268" s="250"/>
      <c r="I1268" s="250"/>
      <c r="J1268" s="250"/>
      <c r="K1268" s="250"/>
      <c r="L1268" s="250"/>
      <c r="M1268" s="250"/>
      <c r="N1268" s="250"/>
      <c r="O1268" s="250"/>
      <c r="P1268" s="250"/>
      <c r="Q1268" s="251"/>
      <c r="R1268" s="252"/>
      <c r="S1268" s="252"/>
    </row>
    <row r="1269" spans="2:19" ht="36.75" customHeight="1">
      <c r="B1269" s="249"/>
      <c r="C1269" s="250"/>
      <c r="D1269" s="250"/>
      <c r="E1269" s="250"/>
      <c r="F1269" s="250"/>
      <c r="G1269" s="250"/>
      <c r="H1269" s="250"/>
      <c r="I1269" s="250"/>
      <c r="J1269" s="250"/>
      <c r="K1269" s="250"/>
      <c r="L1269" s="250"/>
      <c r="M1269" s="250"/>
      <c r="N1269" s="250"/>
      <c r="O1269" s="250"/>
      <c r="P1269" s="250"/>
      <c r="Q1269" s="251"/>
      <c r="R1269" s="252"/>
      <c r="S1269" s="252"/>
    </row>
    <row r="1270" spans="2:19" ht="36.75" customHeight="1">
      <c r="B1270" s="249"/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250"/>
      <c r="Q1270" s="251"/>
      <c r="R1270" s="252"/>
      <c r="S1270" s="252"/>
    </row>
    <row r="1271" spans="2:19" ht="36.75" customHeight="1">
      <c r="B1271" s="249"/>
      <c r="C1271" s="250"/>
      <c r="D1271" s="250"/>
      <c r="E1271" s="250"/>
      <c r="F1271" s="250"/>
      <c r="G1271" s="250"/>
      <c r="H1271" s="250"/>
      <c r="I1271" s="250"/>
      <c r="J1271" s="250"/>
      <c r="K1271" s="250"/>
      <c r="L1271" s="250"/>
      <c r="M1271" s="250"/>
      <c r="N1271" s="250"/>
      <c r="O1271" s="250"/>
      <c r="P1271" s="250"/>
      <c r="Q1271" s="251"/>
      <c r="R1271" s="252"/>
      <c r="S1271" s="252"/>
    </row>
    <row r="1272" spans="2:19" ht="36.75" customHeight="1">
      <c r="B1272" s="249"/>
      <c r="C1272" s="250"/>
      <c r="D1272" s="250"/>
      <c r="E1272" s="250"/>
      <c r="F1272" s="250"/>
      <c r="G1272" s="250"/>
      <c r="H1272" s="250"/>
      <c r="I1272" s="250"/>
      <c r="J1272" s="250"/>
      <c r="K1272" s="250"/>
      <c r="L1272" s="250"/>
      <c r="M1272" s="250"/>
      <c r="N1272" s="250"/>
      <c r="O1272" s="250"/>
      <c r="P1272" s="250"/>
      <c r="Q1272" s="251"/>
      <c r="R1272" s="252"/>
      <c r="S1272" s="252"/>
    </row>
    <row r="1273" spans="2:19" ht="36.75" customHeight="1">
      <c r="B1273" s="249"/>
      <c r="C1273" s="250"/>
      <c r="D1273" s="250"/>
      <c r="E1273" s="250"/>
      <c r="F1273" s="250"/>
      <c r="G1273" s="250"/>
      <c r="H1273" s="250"/>
      <c r="I1273" s="250"/>
      <c r="J1273" s="250"/>
      <c r="K1273" s="250"/>
      <c r="L1273" s="250"/>
      <c r="M1273" s="250"/>
      <c r="N1273" s="250"/>
      <c r="O1273" s="250"/>
      <c r="P1273" s="250"/>
      <c r="Q1273" s="251"/>
      <c r="R1273" s="252"/>
      <c r="S1273" s="252"/>
    </row>
    <row r="1274" spans="2:19" ht="36.75" customHeight="1">
      <c r="B1274" s="249"/>
      <c r="C1274" s="250"/>
      <c r="D1274" s="250"/>
      <c r="E1274" s="250"/>
      <c r="F1274" s="250"/>
      <c r="G1274" s="250"/>
      <c r="H1274" s="250"/>
      <c r="I1274" s="250"/>
      <c r="J1274" s="250"/>
      <c r="K1274" s="250"/>
      <c r="L1274" s="250"/>
      <c r="M1274" s="250"/>
      <c r="N1274" s="250"/>
      <c r="O1274" s="250"/>
      <c r="P1274" s="250"/>
      <c r="Q1274" s="251"/>
      <c r="R1274" s="252"/>
      <c r="S1274" s="252"/>
    </row>
    <row r="1275" spans="2:19" ht="36.75" customHeight="1">
      <c r="B1275" s="249"/>
      <c r="C1275" s="250"/>
      <c r="D1275" s="250"/>
      <c r="E1275" s="250"/>
      <c r="F1275" s="250"/>
      <c r="G1275" s="250"/>
      <c r="H1275" s="250"/>
      <c r="I1275" s="250"/>
      <c r="J1275" s="250"/>
      <c r="K1275" s="250"/>
      <c r="L1275" s="250"/>
      <c r="M1275" s="250"/>
      <c r="N1275" s="250"/>
      <c r="O1275" s="250"/>
      <c r="P1275" s="250"/>
      <c r="Q1275" s="251"/>
      <c r="R1275" s="252"/>
      <c r="S1275" s="252"/>
    </row>
    <row r="1276" spans="2:19" ht="36.75" customHeight="1">
      <c r="B1276" s="249"/>
      <c r="C1276" s="250"/>
      <c r="D1276" s="250"/>
      <c r="E1276" s="250"/>
      <c r="F1276" s="250"/>
      <c r="G1276" s="250"/>
      <c r="H1276" s="250"/>
      <c r="I1276" s="250"/>
      <c r="J1276" s="250"/>
      <c r="K1276" s="250"/>
      <c r="L1276" s="250"/>
      <c r="M1276" s="250"/>
      <c r="N1276" s="250"/>
      <c r="O1276" s="250"/>
      <c r="P1276" s="250"/>
      <c r="Q1276" s="251"/>
      <c r="R1276" s="252"/>
      <c r="S1276" s="252"/>
    </row>
    <row r="1277" spans="2:19" ht="36.75" customHeight="1">
      <c r="B1277" s="249"/>
      <c r="C1277" s="250"/>
      <c r="D1277" s="250"/>
      <c r="E1277" s="250"/>
      <c r="F1277" s="250"/>
      <c r="G1277" s="250"/>
      <c r="H1277" s="250"/>
      <c r="I1277" s="250"/>
      <c r="J1277" s="250"/>
      <c r="K1277" s="250"/>
      <c r="L1277" s="250"/>
      <c r="M1277" s="250"/>
      <c r="N1277" s="250"/>
      <c r="O1277" s="250"/>
      <c r="P1277" s="250"/>
      <c r="Q1277" s="251"/>
      <c r="R1277" s="252"/>
      <c r="S1277" s="252"/>
    </row>
    <row r="1278" spans="2:19" ht="36.75" customHeight="1">
      <c r="B1278" s="249"/>
      <c r="C1278" s="250"/>
      <c r="D1278" s="250"/>
      <c r="E1278" s="250"/>
      <c r="F1278" s="250"/>
      <c r="G1278" s="250"/>
      <c r="H1278" s="250"/>
      <c r="I1278" s="250"/>
      <c r="J1278" s="250"/>
      <c r="K1278" s="250"/>
      <c r="L1278" s="250"/>
      <c r="M1278" s="250"/>
      <c r="N1278" s="250"/>
      <c r="O1278" s="250"/>
      <c r="P1278" s="250"/>
      <c r="Q1278" s="251"/>
      <c r="R1278" s="252"/>
      <c r="S1278" s="252"/>
    </row>
    <row r="1279" spans="2:19" ht="36.75" customHeight="1">
      <c r="B1279" s="249"/>
      <c r="C1279" s="250"/>
      <c r="D1279" s="250"/>
      <c r="E1279" s="250"/>
      <c r="F1279" s="250"/>
      <c r="G1279" s="250"/>
      <c r="H1279" s="250"/>
      <c r="I1279" s="250"/>
      <c r="J1279" s="250"/>
      <c r="K1279" s="250"/>
      <c r="L1279" s="250"/>
      <c r="M1279" s="250"/>
      <c r="N1279" s="250"/>
      <c r="O1279" s="250"/>
      <c r="P1279" s="250"/>
      <c r="Q1279" s="251"/>
      <c r="R1279" s="252"/>
      <c r="S1279" s="252"/>
    </row>
    <row r="1280" spans="2:19" ht="36.75" customHeight="1">
      <c r="B1280" s="249"/>
      <c r="C1280" s="250"/>
      <c r="D1280" s="250"/>
      <c r="E1280" s="250"/>
      <c r="F1280" s="250"/>
      <c r="G1280" s="250"/>
      <c r="H1280" s="250"/>
      <c r="I1280" s="250"/>
      <c r="J1280" s="250"/>
      <c r="K1280" s="250"/>
      <c r="L1280" s="250"/>
      <c r="M1280" s="250"/>
      <c r="N1280" s="250"/>
      <c r="O1280" s="250"/>
      <c r="P1280" s="250"/>
      <c r="Q1280" s="251"/>
      <c r="R1280" s="252"/>
      <c r="S1280" s="252"/>
    </row>
    <row r="1281" spans="2:19" ht="36.75" customHeight="1">
      <c r="B1281" s="249"/>
      <c r="C1281" s="250"/>
      <c r="D1281" s="250"/>
      <c r="E1281" s="250"/>
      <c r="F1281" s="250"/>
      <c r="G1281" s="250"/>
      <c r="H1281" s="250"/>
      <c r="I1281" s="250"/>
      <c r="J1281" s="250"/>
      <c r="K1281" s="250"/>
      <c r="L1281" s="250"/>
      <c r="M1281" s="250"/>
      <c r="N1281" s="250"/>
      <c r="O1281" s="250"/>
      <c r="P1281" s="250"/>
      <c r="Q1281" s="251"/>
      <c r="R1281" s="252"/>
      <c r="S1281" s="252"/>
    </row>
    <row r="1282" spans="2:19" ht="36.75" customHeight="1">
      <c r="B1282" s="249"/>
      <c r="C1282" s="250"/>
      <c r="D1282" s="250"/>
      <c r="E1282" s="250"/>
      <c r="F1282" s="250"/>
      <c r="G1282" s="250"/>
      <c r="H1282" s="250"/>
      <c r="I1282" s="250"/>
      <c r="J1282" s="250"/>
      <c r="K1282" s="250"/>
      <c r="L1282" s="250"/>
      <c r="M1282" s="250"/>
      <c r="N1282" s="250"/>
      <c r="O1282" s="250"/>
      <c r="P1282" s="250"/>
      <c r="Q1282" s="251"/>
      <c r="R1282" s="252"/>
      <c r="S1282" s="252"/>
    </row>
    <row r="1283" spans="2:19" ht="36.75" customHeight="1">
      <c r="B1283" s="249"/>
      <c r="C1283" s="250"/>
      <c r="D1283" s="250"/>
      <c r="E1283" s="250"/>
      <c r="F1283" s="250"/>
      <c r="G1283" s="250"/>
      <c r="H1283" s="250"/>
      <c r="I1283" s="250"/>
      <c r="J1283" s="250"/>
      <c r="K1283" s="250"/>
      <c r="L1283" s="250"/>
      <c r="M1283" s="250"/>
      <c r="N1283" s="250"/>
      <c r="O1283" s="250"/>
      <c r="P1283" s="250"/>
      <c r="Q1283" s="251"/>
      <c r="R1283" s="252"/>
      <c r="S1283" s="252"/>
    </row>
    <row r="1284" spans="2:19" ht="36.75" customHeight="1">
      <c r="B1284" s="249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0"/>
      <c r="M1284" s="250"/>
      <c r="N1284" s="250"/>
      <c r="O1284" s="250"/>
      <c r="P1284" s="250"/>
      <c r="Q1284" s="251"/>
      <c r="R1284" s="252"/>
      <c r="S1284" s="252"/>
    </row>
    <row r="1285" spans="2:19" ht="36.75" customHeight="1">
      <c r="B1285" s="249"/>
      <c r="C1285" s="250"/>
      <c r="D1285" s="250"/>
      <c r="E1285" s="250"/>
      <c r="F1285" s="250"/>
      <c r="G1285" s="250"/>
      <c r="H1285" s="250"/>
      <c r="I1285" s="250"/>
      <c r="J1285" s="250"/>
      <c r="K1285" s="250"/>
      <c r="L1285" s="250"/>
      <c r="M1285" s="250"/>
      <c r="N1285" s="250"/>
      <c r="O1285" s="250"/>
      <c r="P1285" s="250"/>
      <c r="Q1285" s="251"/>
      <c r="R1285" s="252"/>
      <c r="S1285" s="252"/>
    </row>
    <row r="1286" spans="2:19" ht="36.75" customHeight="1">
      <c r="B1286" s="249"/>
      <c r="C1286" s="250"/>
      <c r="D1286" s="250"/>
      <c r="E1286" s="250"/>
      <c r="F1286" s="250"/>
      <c r="G1286" s="250"/>
      <c r="H1286" s="250"/>
      <c r="I1286" s="250"/>
      <c r="J1286" s="250"/>
      <c r="K1286" s="250"/>
      <c r="L1286" s="250"/>
      <c r="M1286" s="250"/>
      <c r="N1286" s="250"/>
      <c r="O1286" s="250"/>
      <c r="P1286" s="250"/>
      <c r="Q1286" s="251"/>
      <c r="R1286" s="252"/>
      <c r="S1286" s="252"/>
    </row>
    <row r="1287" spans="2:19" ht="36.75" customHeight="1">
      <c r="B1287" s="249"/>
      <c r="C1287" s="250"/>
      <c r="D1287" s="250"/>
      <c r="E1287" s="250"/>
      <c r="F1287" s="250"/>
      <c r="G1287" s="250"/>
      <c r="H1287" s="250"/>
      <c r="I1287" s="250"/>
      <c r="J1287" s="250"/>
      <c r="K1287" s="250"/>
      <c r="L1287" s="250"/>
      <c r="M1287" s="250"/>
      <c r="N1287" s="250"/>
      <c r="O1287" s="250"/>
      <c r="P1287" s="250"/>
      <c r="Q1287" s="251"/>
      <c r="R1287" s="252"/>
      <c r="S1287" s="252"/>
    </row>
    <row r="1288" spans="2:19" ht="36.75" customHeight="1">
      <c r="B1288" s="249"/>
      <c r="C1288" s="250"/>
      <c r="D1288" s="250"/>
      <c r="E1288" s="250"/>
      <c r="F1288" s="250"/>
      <c r="G1288" s="250"/>
      <c r="H1288" s="250"/>
      <c r="I1288" s="250"/>
      <c r="J1288" s="250"/>
      <c r="K1288" s="250"/>
      <c r="L1288" s="250"/>
      <c r="M1288" s="250"/>
      <c r="N1288" s="250"/>
      <c r="O1288" s="250"/>
      <c r="P1288" s="250"/>
      <c r="Q1288" s="251"/>
      <c r="R1288" s="252"/>
      <c r="S1288" s="252"/>
    </row>
    <row r="1289" spans="2:19" ht="36.75" customHeight="1">
      <c r="B1289" s="249"/>
      <c r="C1289" s="250"/>
      <c r="D1289" s="250"/>
      <c r="E1289" s="250"/>
      <c r="F1289" s="250"/>
      <c r="G1289" s="250"/>
      <c r="H1289" s="250"/>
      <c r="I1289" s="250"/>
      <c r="J1289" s="250"/>
      <c r="K1289" s="250"/>
      <c r="L1289" s="250"/>
      <c r="M1289" s="250"/>
      <c r="N1289" s="250"/>
      <c r="O1289" s="250"/>
      <c r="P1289" s="250"/>
      <c r="Q1289" s="251"/>
      <c r="R1289" s="252"/>
      <c r="S1289" s="252"/>
    </row>
    <row r="1290" spans="2:19" ht="36.75" customHeight="1">
      <c r="B1290" s="249"/>
      <c r="C1290" s="250"/>
      <c r="D1290" s="250"/>
      <c r="E1290" s="250"/>
      <c r="F1290" s="250"/>
      <c r="G1290" s="250"/>
      <c r="H1290" s="250"/>
      <c r="I1290" s="250"/>
      <c r="J1290" s="250"/>
      <c r="K1290" s="250"/>
      <c r="L1290" s="250"/>
      <c r="M1290" s="250"/>
      <c r="N1290" s="250"/>
      <c r="O1290" s="250"/>
      <c r="P1290" s="250"/>
      <c r="Q1290" s="251"/>
      <c r="R1290" s="252"/>
      <c r="S1290" s="252"/>
    </row>
    <row r="1291" spans="2:19" ht="36.75" customHeight="1">
      <c r="B1291" s="249"/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  <c r="N1291" s="250"/>
      <c r="O1291" s="250"/>
      <c r="P1291" s="250"/>
      <c r="Q1291" s="251"/>
      <c r="R1291" s="252"/>
      <c r="S1291" s="252"/>
    </row>
    <row r="1292" spans="2:19" ht="36.75" customHeight="1">
      <c r="B1292" s="249"/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  <c r="N1292" s="250"/>
      <c r="O1292" s="250"/>
      <c r="P1292" s="250"/>
      <c r="Q1292" s="251"/>
      <c r="R1292" s="252"/>
      <c r="S1292" s="252"/>
    </row>
    <row r="1293" spans="2:19" ht="36.75" customHeight="1">
      <c r="B1293" s="249"/>
      <c r="C1293" s="250"/>
      <c r="D1293" s="250"/>
      <c r="E1293" s="250"/>
      <c r="F1293" s="250"/>
      <c r="G1293" s="250"/>
      <c r="H1293" s="250"/>
      <c r="I1293" s="250"/>
      <c r="J1293" s="250"/>
      <c r="K1293" s="250"/>
      <c r="L1293" s="250"/>
      <c r="M1293" s="250"/>
      <c r="N1293" s="250"/>
      <c r="O1293" s="250"/>
      <c r="P1293" s="250"/>
      <c r="Q1293" s="251"/>
      <c r="R1293" s="252"/>
      <c r="S1293" s="252"/>
    </row>
    <row r="1294" spans="2:19" ht="36.75" customHeight="1">
      <c r="B1294" s="249"/>
      <c r="C1294" s="250"/>
      <c r="D1294" s="250"/>
      <c r="E1294" s="250"/>
      <c r="F1294" s="250"/>
      <c r="G1294" s="250"/>
      <c r="H1294" s="250"/>
      <c r="I1294" s="250"/>
      <c r="J1294" s="250"/>
      <c r="K1294" s="250"/>
      <c r="L1294" s="250"/>
      <c r="M1294" s="250"/>
      <c r="N1294" s="250"/>
      <c r="O1294" s="250"/>
      <c r="P1294" s="250"/>
      <c r="Q1294" s="251"/>
      <c r="R1294" s="252"/>
      <c r="S1294" s="252"/>
    </row>
    <row r="1295" spans="2:19" ht="36.75" customHeight="1">
      <c r="B1295" s="249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0"/>
      <c r="O1295" s="250"/>
      <c r="P1295" s="250"/>
      <c r="Q1295" s="251"/>
      <c r="R1295" s="252"/>
      <c r="S1295" s="252"/>
    </row>
    <row r="1296" spans="2:19" ht="36.75" customHeight="1">
      <c r="B1296" s="249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0"/>
      <c r="O1296" s="250"/>
      <c r="P1296" s="250"/>
      <c r="Q1296" s="251"/>
      <c r="R1296" s="252"/>
      <c r="S1296" s="252"/>
    </row>
    <row r="1297" spans="2:19" ht="36.75" customHeight="1">
      <c r="B1297" s="249"/>
      <c r="C1297" s="250"/>
      <c r="D1297" s="250"/>
      <c r="E1297" s="250"/>
      <c r="F1297" s="250"/>
      <c r="G1297" s="250"/>
      <c r="H1297" s="250"/>
      <c r="I1297" s="250"/>
      <c r="J1297" s="250"/>
      <c r="K1297" s="250"/>
      <c r="L1297" s="250"/>
      <c r="M1297" s="250"/>
      <c r="N1297" s="250"/>
      <c r="O1297" s="250"/>
      <c r="P1297" s="250"/>
      <c r="Q1297" s="251"/>
      <c r="R1297" s="252"/>
      <c r="S1297" s="252"/>
    </row>
    <row r="1298" spans="2:19" ht="36.75" customHeight="1">
      <c r="B1298" s="249"/>
      <c r="C1298" s="250"/>
      <c r="D1298" s="250"/>
      <c r="E1298" s="250"/>
      <c r="F1298" s="250"/>
      <c r="G1298" s="250"/>
      <c r="H1298" s="250"/>
      <c r="I1298" s="250"/>
      <c r="J1298" s="250"/>
      <c r="K1298" s="250"/>
      <c r="L1298" s="250"/>
      <c r="M1298" s="250"/>
      <c r="N1298" s="250"/>
      <c r="O1298" s="250"/>
      <c r="P1298" s="250"/>
      <c r="Q1298" s="251"/>
      <c r="R1298" s="252"/>
      <c r="S1298" s="252"/>
    </row>
    <row r="1299" spans="2:19" ht="36.75" customHeight="1">
      <c r="B1299" s="249"/>
      <c r="C1299" s="250"/>
      <c r="D1299" s="250"/>
      <c r="E1299" s="250"/>
      <c r="F1299" s="250"/>
      <c r="G1299" s="250"/>
      <c r="H1299" s="250"/>
      <c r="I1299" s="250"/>
      <c r="J1299" s="250"/>
      <c r="K1299" s="250"/>
      <c r="L1299" s="250"/>
      <c r="M1299" s="250"/>
      <c r="N1299" s="250"/>
      <c r="O1299" s="250"/>
      <c r="P1299" s="250"/>
      <c r="Q1299" s="251"/>
      <c r="R1299" s="252"/>
      <c r="S1299" s="252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H6:H8"/>
    <mergeCell ref="C6:C8"/>
    <mergeCell ref="D6:D8"/>
    <mergeCell ref="E6:E8"/>
    <mergeCell ref="F6:F8"/>
    <mergeCell ref="G6:G8"/>
    <mergeCell ref="I6:I8"/>
    <mergeCell ref="J6:J8"/>
    <mergeCell ref="K6:K8"/>
    <mergeCell ref="M6:M8"/>
    <mergeCell ref="N6:P7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K48:K50"/>
    <mergeCell ref="M48:M50"/>
    <mergeCell ref="N48:P48"/>
    <mergeCell ref="Q48:Q50"/>
    <mergeCell ref="R48:R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Z49:BA49"/>
    <mergeCell ref="AQ49:AQ50"/>
    <mergeCell ref="AR49:AR50"/>
    <mergeCell ref="AS49:AS50"/>
    <mergeCell ref="AT49:AU49"/>
    <mergeCell ref="AV49:AW49"/>
    <mergeCell ref="AX49:AY49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54"/>
  <sheetViews>
    <sheetView tabSelected="1" view="pageBreakPreview" topLeftCell="O5" zoomScale="50" zoomScaleNormal="50" zoomScaleSheetLayoutView="50" workbookViewId="0">
      <selection activeCell="AP1063" sqref="AP1063:AU1063"/>
    </sheetView>
  </sheetViews>
  <sheetFormatPr baseColWidth="10" defaultColWidth="14.42578125" defaultRowHeight="15" customHeight="1"/>
  <cols>
    <col min="1" max="1" width="14.42578125" style="268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69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69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69"/>
      <c r="B3" s="1"/>
      <c r="C3" s="2" t="str">
        <f>+C7</f>
        <v>ENTIDAD FEDERATIVA: AGUASCALIENTES</v>
      </c>
      <c r="D3" s="1"/>
      <c r="E3" s="1"/>
      <c r="F3" s="617" t="s">
        <v>779</v>
      </c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617"/>
      <c r="AG3" s="617"/>
      <c r="AH3" s="617"/>
      <c r="AI3" s="617"/>
      <c r="AJ3" s="617"/>
      <c r="AK3" s="617"/>
      <c r="AL3" s="617"/>
      <c r="AM3" s="617"/>
      <c r="AN3" s="617"/>
      <c r="AO3" s="617"/>
      <c r="AP3" s="617"/>
      <c r="AQ3" s="617"/>
      <c r="AR3" s="617"/>
      <c r="AS3" s="617"/>
      <c r="AT3" s="617"/>
      <c r="AU3" s="617"/>
      <c r="AV3" s="617"/>
      <c r="AW3" s="617"/>
      <c r="AX3" s="617"/>
      <c r="AY3" s="617"/>
      <c r="AZ3" s="617"/>
      <c r="BA3" s="617"/>
    </row>
    <row r="4" spans="1:53" ht="36">
      <c r="A4" s="269"/>
      <c r="B4" s="1"/>
      <c r="C4" s="2" t="str">
        <f>+C8</f>
        <v>(Pesos)</v>
      </c>
      <c r="D4" s="1"/>
      <c r="E4" s="1"/>
      <c r="F4" s="618" t="s">
        <v>772</v>
      </c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  <c r="AU4" s="618"/>
      <c r="AV4" s="618"/>
      <c r="AW4" s="618"/>
      <c r="AX4" s="618"/>
      <c r="AY4" s="618"/>
      <c r="AZ4" s="618"/>
      <c r="BA4" s="618"/>
    </row>
    <row r="5" spans="1:53" ht="39.75">
      <c r="A5" s="269"/>
      <c r="B5" s="1"/>
      <c r="C5" s="2" t="s">
        <v>32</v>
      </c>
      <c r="D5" s="1"/>
      <c r="E5" s="1"/>
      <c r="F5" s="617" t="s">
        <v>34</v>
      </c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</row>
    <row r="6" spans="1:53" ht="36">
      <c r="A6" s="269"/>
      <c r="B6" s="56"/>
      <c r="C6" s="57" t="s">
        <v>33</v>
      </c>
      <c r="D6" s="58"/>
      <c r="E6" s="58"/>
      <c r="F6" s="619" t="s">
        <v>35</v>
      </c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</row>
    <row r="7" spans="1:53" ht="36">
      <c r="A7" s="269"/>
      <c r="B7" s="56"/>
      <c r="C7" s="62" t="s">
        <v>771</v>
      </c>
      <c r="D7" s="63"/>
      <c r="E7" s="1"/>
      <c r="F7" s="618" t="s">
        <v>783</v>
      </c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  <c r="V7" s="618"/>
      <c r="W7" s="618"/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8"/>
      <c r="AK7" s="618"/>
      <c r="AL7" s="618"/>
      <c r="AM7" s="618"/>
      <c r="AN7" s="618"/>
      <c r="AO7" s="618"/>
      <c r="AP7" s="618"/>
      <c r="AQ7" s="618"/>
      <c r="AR7" s="618"/>
      <c r="AS7" s="618"/>
      <c r="AT7" s="618"/>
      <c r="AU7" s="618"/>
      <c r="AV7" s="618"/>
      <c r="AW7" s="618"/>
      <c r="AX7" s="618"/>
      <c r="AY7" s="618"/>
      <c r="AZ7" s="618"/>
      <c r="BA7" s="618"/>
    </row>
    <row r="8" spans="1:53" ht="24.75">
      <c r="A8" s="269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69"/>
      <c r="B9" s="56"/>
      <c r="C9" s="566"/>
      <c r="D9" s="566"/>
      <c r="E9" s="567"/>
      <c r="F9" s="567"/>
      <c r="G9" s="567"/>
      <c r="H9" s="567"/>
      <c r="I9" s="567"/>
      <c r="J9" s="567"/>
      <c r="K9" s="567"/>
      <c r="L9" s="567"/>
      <c r="M9" s="567"/>
      <c r="N9" s="567"/>
      <c r="O9" s="567"/>
      <c r="P9" s="567"/>
      <c r="Q9" s="567"/>
      <c r="R9" s="567"/>
      <c r="S9" s="567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69"/>
      <c r="B10" s="56"/>
      <c r="C10" s="557" t="s">
        <v>0</v>
      </c>
      <c r="D10" s="557" t="s">
        <v>1</v>
      </c>
      <c r="E10" s="557" t="s">
        <v>2</v>
      </c>
      <c r="F10" s="557" t="s">
        <v>3</v>
      </c>
      <c r="G10" s="557" t="s">
        <v>4</v>
      </c>
      <c r="H10" s="557" t="s">
        <v>5</v>
      </c>
      <c r="I10" s="557" t="s">
        <v>6</v>
      </c>
      <c r="J10" s="557" t="s">
        <v>36</v>
      </c>
      <c r="K10" s="557" t="s">
        <v>8</v>
      </c>
      <c r="L10" s="5"/>
      <c r="M10" s="559" t="s">
        <v>9</v>
      </c>
      <c r="N10" s="542" t="s">
        <v>37</v>
      </c>
      <c r="O10" s="543"/>
      <c r="P10" s="544"/>
      <c r="Q10" s="560" t="s">
        <v>38</v>
      </c>
      <c r="R10" s="562" t="s">
        <v>29</v>
      </c>
      <c r="S10" s="560" t="s">
        <v>30</v>
      </c>
      <c r="T10" s="542" t="s">
        <v>11</v>
      </c>
      <c r="U10" s="543"/>
      <c r="V10" s="543"/>
      <c r="W10" s="543"/>
      <c r="X10" s="543"/>
      <c r="Y10" s="543"/>
      <c r="Z10" s="543"/>
      <c r="AA10" s="543"/>
      <c r="AB10" s="603" t="s">
        <v>774</v>
      </c>
      <c r="AC10" s="604"/>
      <c r="AD10" s="605"/>
      <c r="AE10" s="606" t="s">
        <v>13</v>
      </c>
      <c r="AF10" s="606"/>
      <c r="AG10" s="607"/>
      <c r="AH10" s="608" t="s">
        <v>14</v>
      </c>
      <c r="AI10" s="609"/>
      <c r="AJ10" s="610"/>
      <c r="AK10" s="591" t="s">
        <v>15</v>
      </c>
      <c r="AL10" s="592"/>
      <c r="AM10" s="593"/>
      <c r="AN10" s="594" t="s">
        <v>16</v>
      </c>
      <c r="AO10" s="595"/>
      <c r="AP10" s="596"/>
      <c r="AQ10" s="597" t="s">
        <v>17</v>
      </c>
      <c r="AR10" s="598"/>
      <c r="AS10" s="599"/>
      <c r="AT10" s="516" t="s">
        <v>39</v>
      </c>
      <c r="AU10" s="533"/>
      <c r="AV10" s="533"/>
      <c r="AW10" s="533"/>
      <c r="AX10" s="533"/>
      <c r="AY10" s="533"/>
      <c r="AZ10" s="533"/>
      <c r="BA10" s="517"/>
    </row>
    <row r="11" spans="1:53" ht="82.9" customHeight="1" thickBot="1">
      <c r="A11" s="269"/>
      <c r="B11" s="56"/>
      <c r="C11" s="558"/>
      <c r="D11" s="557"/>
      <c r="E11" s="558"/>
      <c r="F11" s="557"/>
      <c r="G11" s="557"/>
      <c r="H11" s="557"/>
      <c r="I11" s="557"/>
      <c r="J11" s="557"/>
      <c r="K11" s="558"/>
      <c r="L11" s="9"/>
      <c r="M11" s="559"/>
      <c r="N11" s="534" t="s">
        <v>25</v>
      </c>
      <c r="O11" s="534" t="s">
        <v>21</v>
      </c>
      <c r="P11" s="534" t="s">
        <v>26</v>
      </c>
      <c r="Q11" s="561"/>
      <c r="R11" s="563"/>
      <c r="S11" s="561"/>
      <c r="T11" s="536" t="s">
        <v>18</v>
      </c>
      <c r="U11" s="537"/>
      <c r="V11" s="537"/>
      <c r="W11" s="538"/>
      <c r="X11" s="539" t="s">
        <v>19</v>
      </c>
      <c r="Y11" s="540"/>
      <c r="Z11" s="540"/>
      <c r="AA11" s="540"/>
      <c r="AB11" s="534" t="s">
        <v>25</v>
      </c>
      <c r="AC11" s="534" t="s">
        <v>21</v>
      </c>
      <c r="AD11" s="534" t="s">
        <v>26</v>
      </c>
      <c r="AE11" s="611" t="s">
        <v>25</v>
      </c>
      <c r="AF11" s="524" t="s">
        <v>21</v>
      </c>
      <c r="AG11" s="524" t="s">
        <v>26</v>
      </c>
      <c r="AH11" s="526" t="s">
        <v>25</v>
      </c>
      <c r="AI11" s="526" t="s">
        <v>21</v>
      </c>
      <c r="AJ11" s="526" t="s">
        <v>26</v>
      </c>
      <c r="AK11" s="528" t="s">
        <v>25</v>
      </c>
      <c r="AL11" s="528" t="s">
        <v>21</v>
      </c>
      <c r="AM11" s="528" t="s">
        <v>26</v>
      </c>
      <c r="AN11" s="522" t="s">
        <v>25</v>
      </c>
      <c r="AO11" s="522" t="s">
        <v>21</v>
      </c>
      <c r="AP11" s="522" t="s">
        <v>26</v>
      </c>
      <c r="AQ11" s="514" t="s">
        <v>25</v>
      </c>
      <c r="AR11" s="514" t="s">
        <v>21</v>
      </c>
      <c r="AS11" s="514" t="s">
        <v>26</v>
      </c>
      <c r="AT11" s="516" t="s">
        <v>40</v>
      </c>
      <c r="AU11" s="517"/>
      <c r="AV11" s="518" t="s">
        <v>41</v>
      </c>
      <c r="AW11" s="519"/>
      <c r="AX11" s="520" t="s">
        <v>42</v>
      </c>
      <c r="AY11" s="521"/>
      <c r="AZ11" s="512" t="s">
        <v>43</v>
      </c>
      <c r="BA11" s="513"/>
    </row>
    <row r="12" spans="1:53" ht="82.9" customHeight="1" thickBot="1">
      <c r="A12" s="269"/>
      <c r="B12" s="56"/>
      <c r="C12" s="581"/>
      <c r="D12" s="557"/>
      <c r="E12" s="581"/>
      <c r="F12" s="557"/>
      <c r="G12" s="557"/>
      <c r="H12" s="557"/>
      <c r="I12" s="557"/>
      <c r="J12" s="557"/>
      <c r="K12" s="581"/>
      <c r="L12" s="9"/>
      <c r="M12" s="559"/>
      <c r="N12" s="600"/>
      <c r="O12" s="600"/>
      <c r="P12" s="600"/>
      <c r="Q12" s="613"/>
      <c r="R12" s="563"/>
      <c r="S12" s="561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74" t="s">
        <v>30</v>
      </c>
      <c r="AB12" s="600"/>
      <c r="AC12" s="600"/>
      <c r="AD12" s="600"/>
      <c r="AE12" s="612"/>
      <c r="AF12" s="601"/>
      <c r="AG12" s="601"/>
      <c r="AH12" s="602"/>
      <c r="AI12" s="602"/>
      <c r="AJ12" s="602"/>
      <c r="AK12" s="588"/>
      <c r="AL12" s="588"/>
      <c r="AM12" s="588"/>
      <c r="AN12" s="589"/>
      <c r="AO12" s="589"/>
      <c r="AP12" s="589"/>
      <c r="AQ12" s="590"/>
      <c r="AR12" s="590"/>
      <c r="AS12" s="590"/>
      <c r="AT12" s="70" t="s">
        <v>29</v>
      </c>
      <c r="AU12" s="70" t="s">
        <v>30</v>
      </c>
      <c r="AV12" s="71" t="s">
        <v>29</v>
      </c>
      <c r="AW12" s="71" t="s">
        <v>30</v>
      </c>
      <c r="AX12" s="72" t="s">
        <v>29</v>
      </c>
      <c r="AY12" s="72" t="s">
        <v>30</v>
      </c>
      <c r="AZ12" s="73" t="s">
        <v>29</v>
      </c>
      <c r="BA12" s="73" t="s">
        <v>30</v>
      </c>
    </row>
    <row r="13" spans="1:53" ht="52.9" customHeight="1" thickBot="1">
      <c r="A13" s="269"/>
      <c r="B13" s="56"/>
      <c r="C13" s="25"/>
      <c r="D13" s="25"/>
      <c r="E13" s="26"/>
      <c r="F13" s="26"/>
      <c r="G13" s="26"/>
      <c r="H13" s="26"/>
      <c r="I13" s="27"/>
      <c r="J13" s="28"/>
      <c r="K13" s="28"/>
      <c r="L13" s="28"/>
      <c r="M13" s="29" t="s">
        <v>31</v>
      </c>
      <c r="N13" s="30">
        <v>30315326</v>
      </c>
      <c r="O13" s="30">
        <v>30315326</v>
      </c>
      <c r="P13" s="30">
        <v>60630652</v>
      </c>
      <c r="Q13" s="74"/>
      <c r="R13" s="75"/>
      <c r="S13" s="75"/>
      <c r="T13" s="76">
        <f t="shared" ref="T13:AC13" si="0">T14+T622+T716+T916</f>
        <v>0</v>
      </c>
      <c r="U13" s="76">
        <f t="shared" si="0"/>
        <v>0</v>
      </c>
      <c r="V13" s="76">
        <f t="shared" si="0"/>
        <v>0</v>
      </c>
      <c r="W13" s="76">
        <f t="shared" si="0"/>
        <v>0</v>
      </c>
      <c r="X13" s="76">
        <f t="shared" si="0"/>
        <v>0</v>
      </c>
      <c r="Y13" s="76">
        <f t="shared" si="0"/>
        <v>0</v>
      </c>
      <c r="Z13" s="76">
        <f t="shared" si="0"/>
        <v>0</v>
      </c>
      <c r="AA13" s="278">
        <f t="shared" si="0"/>
        <v>0</v>
      </c>
      <c r="AB13" s="76">
        <f t="shared" si="0"/>
        <v>30265326</v>
      </c>
      <c r="AC13" s="76">
        <f t="shared" si="0"/>
        <v>30315326</v>
      </c>
      <c r="AD13" s="508">
        <f>OAX!AD51</f>
        <v>60630652</v>
      </c>
      <c r="AE13" s="306"/>
      <c r="AF13" s="76"/>
      <c r="AG13" s="76">
        <f>OAX!AG51</f>
        <v>42117431.979999997</v>
      </c>
      <c r="AH13" s="76"/>
      <c r="AI13" s="76"/>
      <c r="AJ13" s="76">
        <f>OAX!AJ51</f>
        <v>0</v>
      </c>
      <c r="AK13" s="76"/>
      <c r="AL13" s="76"/>
      <c r="AM13" s="76">
        <f>OAX!AM51</f>
        <v>0</v>
      </c>
      <c r="AN13" s="76"/>
      <c r="AO13" s="76"/>
      <c r="AP13" s="76">
        <f>OAX!AP51</f>
        <v>0</v>
      </c>
      <c r="AQ13" s="76"/>
      <c r="AR13" s="76"/>
      <c r="AS13" s="508">
        <f>OAX!AS51</f>
        <v>18513220.02</v>
      </c>
      <c r="AT13" s="77">
        <f>OAX!AT51</f>
        <v>3118</v>
      </c>
      <c r="AU13" s="77">
        <f>OAX!AU51</f>
        <v>260</v>
      </c>
      <c r="AV13" s="77">
        <f>OAX!AV51</f>
        <v>111</v>
      </c>
      <c r="AW13" s="77">
        <f>OAX!AW51</f>
        <v>0</v>
      </c>
      <c r="AX13" s="77">
        <f>OAX!AX51</f>
        <v>0</v>
      </c>
      <c r="AY13" s="77">
        <f>OAX!AY51</f>
        <v>0</v>
      </c>
      <c r="AZ13" s="77">
        <f>OAX!AZ51</f>
        <v>3007</v>
      </c>
      <c r="BA13" s="77">
        <f>OAX!BA51</f>
        <v>260</v>
      </c>
    </row>
    <row r="14" spans="1:53" ht="48">
      <c r="A14" s="269"/>
      <c r="B14" s="78" t="str">
        <f t="shared" ref="B14:B77" si="1">+CONCATENATE(E14,F14,G14,H14,I14,J14,K14,L14)</f>
        <v>1</v>
      </c>
      <c r="C14" s="79">
        <v>2023</v>
      </c>
      <c r="D14" s="79">
        <v>1</v>
      </c>
      <c r="E14" s="79">
        <v>1</v>
      </c>
      <c r="F14" s="79"/>
      <c r="G14" s="79"/>
      <c r="H14" s="79"/>
      <c r="I14" s="80"/>
      <c r="J14" s="80"/>
      <c r="K14" s="81"/>
      <c r="L14" s="81"/>
      <c r="M14" s="82" t="s">
        <v>44</v>
      </c>
      <c r="N14" s="83">
        <v>21600200</v>
      </c>
      <c r="O14" s="83">
        <v>29634800</v>
      </c>
      <c r="P14" s="83">
        <v>51235000</v>
      </c>
      <c r="Q14" s="84"/>
      <c r="R14" s="79"/>
      <c r="S14" s="79"/>
      <c r="T14" s="85">
        <f t="shared" ref="T14:AC14" si="2">+T15+T35+T69+T557</f>
        <v>0</v>
      </c>
      <c r="U14" s="83">
        <f t="shared" si="2"/>
        <v>0</v>
      </c>
      <c r="V14" s="83">
        <f t="shared" si="2"/>
        <v>0</v>
      </c>
      <c r="W14" s="83">
        <f t="shared" si="2"/>
        <v>0</v>
      </c>
      <c r="X14" s="83">
        <f t="shared" si="2"/>
        <v>0</v>
      </c>
      <c r="Y14" s="83">
        <f t="shared" si="2"/>
        <v>0</v>
      </c>
      <c r="Z14" s="83">
        <f t="shared" si="2"/>
        <v>0</v>
      </c>
      <c r="AA14" s="279">
        <f t="shared" si="2"/>
        <v>0</v>
      </c>
      <c r="AB14" s="308">
        <f t="shared" si="2"/>
        <v>21600200</v>
      </c>
      <c r="AC14" s="83">
        <f t="shared" si="2"/>
        <v>29634800</v>
      </c>
      <c r="AD14" s="309">
        <f>OAX!AD52</f>
        <v>51235000</v>
      </c>
      <c r="AE14" s="85"/>
      <c r="AF14" s="83"/>
      <c r="AG14" s="83">
        <f>OAX!AG52</f>
        <v>40657676.799999997</v>
      </c>
      <c r="AH14" s="83"/>
      <c r="AI14" s="83"/>
      <c r="AJ14" s="83">
        <f>OAX!AJ52</f>
        <v>0</v>
      </c>
      <c r="AK14" s="83"/>
      <c r="AL14" s="83"/>
      <c r="AM14" s="83">
        <f>OAX!AM52</f>
        <v>0</v>
      </c>
      <c r="AN14" s="83"/>
      <c r="AO14" s="83"/>
      <c r="AP14" s="83">
        <f>OAX!AP52</f>
        <v>0</v>
      </c>
      <c r="AQ14" s="83"/>
      <c r="AR14" s="83"/>
      <c r="AS14" s="83">
        <f>OAX!AS52</f>
        <v>10577323.199999999</v>
      </c>
      <c r="AT14" s="83"/>
      <c r="AU14" s="83"/>
      <c r="AV14" s="83"/>
      <c r="AW14" s="83"/>
      <c r="AX14" s="83"/>
      <c r="AY14" s="83"/>
      <c r="AZ14" s="83"/>
      <c r="BA14" s="83"/>
    </row>
    <row r="15" spans="1:53" ht="72" hidden="1">
      <c r="A15" s="269"/>
      <c r="B15" s="78" t="str">
        <f t="shared" si="1"/>
        <v>11</v>
      </c>
      <c r="C15" s="86">
        <v>2023</v>
      </c>
      <c r="D15" s="86">
        <v>1</v>
      </c>
      <c r="E15" s="86">
        <v>1</v>
      </c>
      <c r="F15" s="86">
        <v>1</v>
      </c>
      <c r="G15" s="86"/>
      <c r="H15" s="86"/>
      <c r="I15" s="86"/>
      <c r="J15" s="86"/>
      <c r="K15" s="87" t="s">
        <v>45</v>
      </c>
      <c r="L15" s="87"/>
      <c r="M15" s="88" t="s">
        <v>46</v>
      </c>
      <c r="N15" s="89">
        <v>0</v>
      </c>
      <c r="O15" s="89">
        <v>0</v>
      </c>
      <c r="P15" s="89">
        <v>0</v>
      </c>
      <c r="Q15" s="90"/>
      <c r="R15" s="86"/>
      <c r="S15" s="86"/>
      <c r="T15" s="91">
        <f t="shared" ref="T15:AC15" si="3">+T21+T16</f>
        <v>0</v>
      </c>
      <c r="U15" s="89">
        <f t="shared" si="3"/>
        <v>0</v>
      </c>
      <c r="V15" s="89">
        <f t="shared" si="3"/>
        <v>0</v>
      </c>
      <c r="W15" s="89">
        <f t="shared" si="3"/>
        <v>0</v>
      </c>
      <c r="X15" s="89">
        <f t="shared" si="3"/>
        <v>0</v>
      </c>
      <c r="Y15" s="89">
        <f t="shared" si="3"/>
        <v>0</v>
      </c>
      <c r="Z15" s="89">
        <f t="shared" si="3"/>
        <v>0</v>
      </c>
      <c r="AA15" s="280">
        <f t="shared" si="3"/>
        <v>0</v>
      </c>
      <c r="AB15" s="310">
        <f t="shared" si="3"/>
        <v>0</v>
      </c>
      <c r="AC15" s="89">
        <f t="shared" si="3"/>
        <v>0</v>
      </c>
      <c r="AD15" s="311">
        <f>OAX!AD53</f>
        <v>0</v>
      </c>
      <c r="AE15" s="91"/>
      <c r="AF15" s="89"/>
      <c r="AG15" s="89">
        <f>OAX!AG53</f>
        <v>0</v>
      </c>
      <c r="AH15" s="89"/>
      <c r="AI15" s="89"/>
      <c r="AJ15" s="89">
        <f>OAX!AJ53</f>
        <v>0</v>
      </c>
      <c r="AK15" s="89"/>
      <c r="AL15" s="89"/>
      <c r="AM15" s="89">
        <f>OAX!AM53</f>
        <v>0</v>
      </c>
      <c r="AN15" s="89"/>
      <c r="AO15" s="89"/>
      <c r="AP15" s="89">
        <f>OAX!AP53</f>
        <v>0</v>
      </c>
      <c r="AQ15" s="89"/>
      <c r="AR15" s="89"/>
      <c r="AS15" s="89">
        <f>OAX!AS53</f>
        <v>0</v>
      </c>
      <c r="AT15" s="89">
        <f>OAX!AT53</f>
        <v>0</v>
      </c>
      <c r="AU15" s="89">
        <f>OAX!AU53</f>
        <v>0</v>
      </c>
      <c r="AV15" s="89">
        <f>OAX!AV53</f>
        <v>0</v>
      </c>
      <c r="AW15" s="89">
        <f>OAX!AW53</f>
        <v>0</v>
      </c>
      <c r="AX15" s="89">
        <f>OAX!AX53</f>
        <v>0</v>
      </c>
      <c r="AY15" s="89">
        <f>OAX!AY53</f>
        <v>0</v>
      </c>
      <c r="AZ15" s="89">
        <f>OAX!AZ53</f>
        <v>0</v>
      </c>
      <c r="BA15" s="89">
        <f>OAX!BA53</f>
        <v>0</v>
      </c>
    </row>
    <row r="16" spans="1:53" ht="24.75" hidden="1">
      <c r="A16" s="269"/>
      <c r="B16" s="78" t="str">
        <f t="shared" si="1"/>
        <v xml:space="preserve">111 </v>
      </c>
      <c r="C16" s="92">
        <v>2023</v>
      </c>
      <c r="D16" s="93">
        <v>1</v>
      </c>
      <c r="E16" s="93">
        <v>1</v>
      </c>
      <c r="F16" s="93">
        <v>1</v>
      </c>
      <c r="G16" s="93">
        <v>1</v>
      </c>
      <c r="H16" s="93"/>
      <c r="I16" s="94" t="s">
        <v>47</v>
      </c>
      <c r="J16" s="94"/>
      <c r="K16" s="95" t="s">
        <v>45</v>
      </c>
      <c r="L16" s="95"/>
      <c r="M16" s="96" t="s">
        <v>48</v>
      </c>
      <c r="N16" s="97">
        <v>0</v>
      </c>
      <c r="O16" s="97">
        <v>0</v>
      </c>
      <c r="P16" s="97">
        <v>0</v>
      </c>
      <c r="Q16" s="98"/>
      <c r="R16" s="99"/>
      <c r="S16" s="99"/>
      <c r="T16" s="100">
        <f t="shared" ref="T16:AC19" si="4">+T17</f>
        <v>0</v>
      </c>
      <c r="U16" s="97">
        <f t="shared" si="4"/>
        <v>0</v>
      </c>
      <c r="V16" s="97">
        <f t="shared" si="4"/>
        <v>0</v>
      </c>
      <c r="W16" s="97">
        <f t="shared" si="4"/>
        <v>0</v>
      </c>
      <c r="X16" s="97">
        <f t="shared" si="4"/>
        <v>0</v>
      </c>
      <c r="Y16" s="97">
        <f t="shared" si="4"/>
        <v>0</v>
      </c>
      <c r="Z16" s="97">
        <f t="shared" si="4"/>
        <v>0</v>
      </c>
      <c r="AA16" s="281">
        <f t="shared" si="4"/>
        <v>0</v>
      </c>
      <c r="AB16" s="312">
        <f t="shared" si="4"/>
        <v>0</v>
      </c>
      <c r="AC16" s="97">
        <f t="shared" si="4"/>
        <v>0</v>
      </c>
      <c r="AD16" s="313">
        <f>OAX!AD54</f>
        <v>0</v>
      </c>
      <c r="AE16" s="100"/>
      <c r="AF16" s="97"/>
      <c r="AG16" s="97">
        <f>OAX!AG54</f>
        <v>0</v>
      </c>
      <c r="AH16" s="97"/>
      <c r="AI16" s="97"/>
      <c r="AJ16" s="97">
        <f>OAX!AJ54</f>
        <v>0</v>
      </c>
      <c r="AK16" s="97"/>
      <c r="AL16" s="97"/>
      <c r="AM16" s="97">
        <f>OAX!AM54</f>
        <v>0</v>
      </c>
      <c r="AN16" s="97"/>
      <c r="AO16" s="97"/>
      <c r="AP16" s="97">
        <f>OAX!AP54</f>
        <v>0</v>
      </c>
      <c r="AQ16" s="97"/>
      <c r="AR16" s="97"/>
      <c r="AS16" s="97">
        <f>OAX!AS54</f>
        <v>0</v>
      </c>
      <c r="AT16" s="97">
        <f>OAX!AT54</f>
        <v>0</v>
      </c>
      <c r="AU16" s="97">
        <f>OAX!AU54</f>
        <v>0</v>
      </c>
      <c r="AV16" s="97">
        <f>OAX!AV54</f>
        <v>0</v>
      </c>
      <c r="AW16" s="97">
        <f>OAX!AW54</f>
        <v>0</v>
      </c>
      <c r="AX16" s="97">
        <f>OAX!AX54</f>
        <v>0</v>
      </c>
      <c r="AY16" s="97">
        <f>OAX!AY54</f>
        <v>0</v>
      </c>
      <c r="AZ16" s="97">
        <f>OAX!AZ54</f>
        <v>0</v>
      </c>
      <c r="BA16" s="97">
        <f>OAX!BA54</f>
        <v>0</v>
      </c>
    </row>
    <row r="17" spans="1:53" ht="24.75" hidden="1">
      <c r="A17" s="269"/>
      <c r="B17" s="78" t="str">
        <f t="shared" si="1"/>
        <v>1114000</v>
      </c>
      <c r="C17" s="101">
        <v>2023</v>
      </c>
      <c r="D17" s="101">
        <v>1</v>
      </c>
      <c r="E17" s="101">
        <v>1</v>
      </c>
      <c r="F17" s="101">
        <v>1</v>
      </c>
      <c r="G17" s="101">
        <v>1</v>
      </c>
      <c r="H17" s="101">
        <v>4000</v>
      </c>
      <c r="I17" s="101"/>
      <c r="J17" s="101"/>
      <c r="K17" s="102" t="s">
        <v>45</v>
      </c>
      <c r="L17" s="102"/>
      <c r="M17" s="103" t="s">
        <v>49</v>
      </c>
      <c r="N17" s="104">
        <v>0</v>
      </c>
      <c r="O17" s="104">
        <v>0</v>
      </c>
      <c r="P17" s="104">
        <v>0</v>
      </c>
      <c r="Q17" s="105"/>
      <c r="R17" s="106"/>
      <c r="S17" s="106"/>
      <c r="T17" s="107">
        <f t="shared" si="4"/>
        <v>0</v>
      </c>
      <c r="U17" s="104">
        <f t="shared" si="4"/>
        <v>0</v>
      </c>
      <c r="V17" s="104">
        <f t="shared" si="4"/>
        <v>0</v>
      </c>
      <c r="W17" s="104">
        <f t="shared" si="4"/>
        <v>0</v>
      </c>
      <c r="X17" s="104">
        <f t="shared" si="4"/>
        <v>0</v>
      </c>
      <c r="Y17" s="104">
        <f t="shared" si="4"/>
        <v>0</v>
      </c>
      <c r="Z17" s="104">
        <f t="shared" si="4"/>
        <v>0</v>
      </c>
      <c r="AA17" s="282">
        <f t="shared" si="4"/>
        <v>0</v>
      </c>
      <c r="AB17" s="314">
        <f t="shared" si="4"/>
        <v>0</v>
      </c>
      <c r="AC17" s="104">
        <f t="shared" si="4"/>
        <v>0</v>
      </c>
      <c r="AD17" s="315">
        <f>OAX!AD55</f>
        <v>0</v>
      </c>
      <c r="AE17" s="107"/>
      <c r="AF17" s="104"/>
      <c r="AG17" s="104">
        <f>OAX!AG55</f>
        <v>0</v>
      </c>
      <c r="AH17" s="104"/>
      <c r="AI17" s="104"/>
      <c r="AJ17" s="104">
        <f>OAX!AJ55</f>
        <v>0</v>
      </c>
      <c r="AK17" s="104"/>
      <c r="AL17" s="104"/>
      <c r="AM17" s="104">
        <f>OAX!AM55</f>
        <v>0</v>
      </c>
      <c r="AN17" s="104"/>
      <c r="AO17" s="104"/>
      <c r="AP17" s="104">
        <f>OAX!AP55</f>
        <v>0</v>
      </c>
      <c r="AQ17" s="104"/>
      <c r="AR17" s="104"/>
      <c r="AS17" s="104">
        <f>OAX!AS55</f>
        <v>0</v>
      </c>
      <c r="AT17" s="104">
        <f>OAX!AT55</f>
        <v>0</v>
      </c>
      <c r="AU17" s="104">
        <f>OAX!AU55</f>
        <v>0</v>
      </c>
      <c r="AV17" s="104">
        <f>OAX!AV55</f>
        <v>0</v>
      </c>
      <c r="AW17" s="104">
        <f>OAX!AW55</f>
        <v>0</v>
      </c>
      <c r="AX17" s="104">
        <f>OAX!AX55</f>
        <v>0</v>
      </c>
      <c r="AY17" s="104">
        <f>OAX!AY55</f>
        <v>0</v>
      </c>
      <c r="AZ17" s="104">
        <f>OAX!AZ55</f>
        <v>0</v>
      </c>
      <c r="BA17" s="104">
        <f>OAX!BA55</f>
        <v>0</v>
      </c>
    </row>
    <row r="18" spans="1:53" ht="24.75" hidden="1">
      <c r="A18" s="269"/>
      <c r="B18" s="78" t="str">
        <f t="shared" si="1"/>
        <v>11140004400</v>
      </c>
      <c r="C18" s="108">
        <v>2023</v>
      </c>
      <c r="D18" s="108">
        <v>1</v>
      </c>
      <c r="E18" s="108">
        <v>1</v>
      </c>
      <c r="F18" s="108">
        <v>1</v>
      </c>
      <c r="G18" s="108">
        <v>1</v>
      </c>
      <c r="H18" s="108">
        <v>4000</v>
      </c>
      <c r="I18" s="108">
        <v>4400</v>
      </c>
      <c r="J18" s="108"/>
      <c r="K18" s="109"/>
      <c r="L18" s="109"/>
      <c r="M18" s="110" t="s">
        <v>50</v>
      </c>
      <c r="N18" s="111">
        <v>0</v>
      </c>
      <c r="O18" s="111">
        <v>0</v>
      </c>
      <c r="P18" s="111">
        <v>0</v>
      </c>
      <c r="Q18" s="112"/>
      <c r="R18" s="113"/>
      <c r="S18" s="113"/>
      <c r="T18" s="114">
        <f t="shared" si="4"/>
        <v>0</v>
      </c>
      <c r="U18" s="111">
        <f t="shared" si="4"/>
        <v>0</v>
      </c>
      <c r="V18" s="111">
        <f t="shared" si="4"/>
        <v>0</v>
      </c>
      <c r="W18" s="111">
        <f t="shared" si="4"/>
        <v>0</v>
      </c>
      <c r="X18" s="111">
        <f t="shared" si="4"/>
        <v>0</v>
      </c>
      <c r="Y18" s="111">
        <f t="shared" si="4"/>
        <v>0</v>
      </c>
      <c r="Z18" s="111">
        <f t="shared" si="4"/>
        <v>0</v>
      </c>
      <c r="AA18" s="283">
        <f t="shared" si="4"/>
        <v>0</v>
      </c>
      <c r="AB18" s="316">
        <f t="shared" si="4"/>
        <v>0</v>
      </c>
      <c r="AC18" s="111">
        <f t="shared" si="4"/>
        <v>0</v>
      </c>
      <c r="AD18" s="317">
        <f>OAX!AD56</f>
        <v>0</v>
      </c>
      <c r="AE18" s="114"/>
      <c r="AF18" s="111"/>
      <c r="AG18" s="111">
        <f>OAX!AG56</f>
        <v>0</v>
      </c>
      <c r="AH18" s="111"/>
      <c r="AI18" s="111"/>
      <c r="AJ18" s="111">
        <f>OAX!AJ56</f>
        <v>0</v>
      </c>
      <c r="AK18" s="111"/>
      <c r="AL18" s="111"/>
      <c r="AM18" s="111">
        <f>OAX!AM56</f>
        <v>0</v>
      </c>
      <c r="AN18" s="111"/>
      <c r="AO18" s="111"/>
      <c r="AP18" s="111">
        <f>OAX!AP56</f>
        <v>0</v>
      </c>
      <c r="AQ18" s="111"/>
      <c r="AR18" s="111"/>
      <c r="AS18" s="111">
        <f>OAX!AS56</f>
        <v>0</v>
      </c>
      <c r="AT18" s="111">
        <f>OAX!AT56</f>
        <v>0</v>
      </c>
      <c r="AU18" s="111">
        <f>OAX!AU56</f>
        <v>0</v>
      </c>
      <c r="AV18" s="111">
        <f>OAX!AV56</f>
        <v>0</v>
      </c>
      <c r="AW18" s="111">
        <f>OAX!AW56</f>
        <v>0</v>
      </c>
      <c r="AX18" s="111">
        <f>OAX!AX56</f>
        <v>0</v>
      </c>
      <c r="AY18" s="111">
        <f>OAX!AY56</f>
        <v>0</v>
      </c>
      <c r="AZ18" s="111">
        <f>OAX!AZ56</f>
        <v>0</v>
      </c>
      <c r="BA18" s="111">
        <f>OAX!BA56</f>
        <v>0</v>
      </c>
    </row>
    <row r="19" spans="1:53" ht="24.75" hidden="1">
      <c r="A19" s="269"/>
      <c r="B19" s="78" t="str">
        <f t="shared" si="1"/>
        <v>11140004400441</v>
      </c>
      <c r="C19" s="115">
        <v>2023</v>
      </c>
      <c r="D19" s="115">
        <v>1</v>
      </c>
      <c r="E19" s="115">
        <v>1</v>
      </c>
      <c r="F19" s="115">
        <v>1</v>
      </c>
      <c r="G19" s="115">
        <v>1</v>
      </c>
      <c r="H19" s="115">
        <v>4000</v>
      </c>
      <c r="I19" s="115">
        <v>4400</v>
      </c>
      <c r="J19" s="115">
        <v>441</v>
      </c>
      <c r="K19" s="116"/>
      <c r="L19" s="116"/>
      <c r="M19" s="117" t="s">
        <v>51</v>
      </c>
      <c r="N19" s="118">
        <v>0</v>
      </c>
      <c r="O19" s="118">
        <v>0</v>
      </c>
      <c r="P19" s="118">
        <v>0</v>
      </c>
      <c r="Q19" s="119"/>
      <c r="R19" s="120"/>
      <c r="S19" s="120"/>
      <c r="T19" s="121">
        <f t="shared" si="4"/>
        <v>0</v>
      </c>
      <c r="U19" s="118">
        <f t="shared" si="4"/>
        <v>0</v>
      </c>
      <c r="V19" s="118">
        <f t="shared" si="4"/>
        <v>0</v>
      </c>
      <c r="W19" s="118">
        <f t="shared" si="4"/>
        <v>0</v>
      </c>
      <c r="X19" s="118">
        <f t="shared" si="4"/>
        <v>0</v>
      </c>
      <c r="Y19" s="118">
        <f t="shared" si="4"/>
        <v>0</v>
      </c>
      <c r="Z19" s="118">
        <f t="shared" si="4"/>
        <v>0</v>
      </c>
      <c r="AA19" s="284">
        <f t="shared" si="4"/>
        <v>0</v>
      </c>
      <c r="AB19" s="318">
        <f t="shared" si="4"/>
        <v>0</v>
      </c>
      <c r="AC19" s="118">
        <f t="shared" si="4"/>
        <v>0</v>
      </c>
      <c r="AD19" s="319">
        <f>OAX!AD57</f>
        <v>0</v>
      </c>
      <c r="AE19" s="121"/>
      <c r="AF19" s="118"/>
      <c r="AG19" s="118">
        <f>OAX!AG57</f>
        <v>0</v>
      </c>
      <c r="AH19" s="118"/>
      <c r="AI19" s="118"/>
      <c r="AJ19" s="118">
        <f>OAX!AJ57</f>
        <v>0</v>
      </c>
      <c r="AK19" s="118"/>
      <c r="AL19" s="118"/>
      <c r="AM19" s="118">
        <f>OAX!AM57</f>
        <v>0</v>
      </c>
      <c r="AN19" s="118"/>
      <c r="AO19" s="118"/>
      <c r="AP19" s="118">
        <f>OAX!AP57</f>
        <v>0</v>
      </c>
      <c r="AQ19" s="118"/>
      <c r="AR19" s="118"/>
      <c r="AS19" s="118">
        <f>OAX!AS57</f>
        <v>0</v>
      </c>
      <c r="AT19" s="118">
        <f>OAX!AT57</f>
        <v>0</v>
      </c>
      <c r="AU19" s="118">
        <f>OAX!AU57</f>
        <v>0</v>
      </c>
      <c r="AV19" s="118">
        <f>OAX!AV57</f>
        <v>0</v>
      </c>
      <c r="AW19" s="118">
        <f>OAX!AW57</f>
        <v>0</v>
      </c>
      <c r="AX19" s="118">
        <f>OAX!AX57</f>
        <v>0</v>
      </c>
      <c r="AY19" s="118">
        <f>OAX!AY57</f>
        <v>0</v>
      </c>
      <c r="AZ19" s="118">
        <f>OAX!AZ57</f>
        <v>0</v>
      </c>
      <c r="BA19" s="118">
        <f>OAX!BA57</f>
        <v>0</v>
      </c>
    </row>
    <row r="20" spans="1:53" ht="24.75" hidden="1">
      <c r="A20" s="269"/>
      <c r="B20" s="78" t="str">
        <f t="shared" si="1"/>
        <v>111400044004411</v>
      </c>
      <c r="C20" s="122">
        <v>2023</v>
      </c>
      <c r="D20" s="122">
        <v>1</v>
      </c>
      <c r="E20" s="122">
        <v>1</v>
      </c>
      <c r="F20" s="122">
        <v>1</v>
      </c>
      <c r="G20" s="122">
        <v>1</v>
      </c>
      <c r="H20" s="122">
        <v>4000</v>
      </c>
      <c r="I20" s="122">
        <v>4400</v>
      </c>
      <c r="J20" s="122">
        <v>441</v>
      </c>
      <c r="K20" s="123">
        <v>1</v>
      </c>
      <c r="L20" s="123"/>
      <c r="M20" s="124" t="s">
        <v>52</v>
      </c>
      <c r="N20" s="125">
        <v>0</v>
      </c>
      <c r="O20" s="125">
        <v>0</v>
      </c>
      <c r="P20" s="125">
        <v>0</v>
      </c>
      <c r="Q20" s="126" t="s">
        <v>53</v>
      </c>
      <c r="R20" s="127">
        <v>0</v>
      </c>
      <c r="S20" s="127">
        <v>0</v>
      </c>
      <c r="T20" s="128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285">
        <v>0</v>
      </c>
      <c r="AB20" s="320">
        <f>N20+T20-X20</f>
        <v>0</v>
      </c>
      <c r="AC20" s="125">
        <f>O20+U20-Y20</f>
        <v>0</v>
      </c>
      <c r="AD20" s="321">
        <f>OAX!AD58</f>
        <v>0</v>
      </c>
      <c r="AE20" s="128"/>
      <c r="AF20" s="125"/>
      <c r="AG20" s="125">
        <f>OAX!AG58</f>
        <v>0</v>
      </c>
      <c r="AH20" s="125"/>
      <c r="AI20" s="125"/>
      <c r="AJ20" s="125">
        <f>OAX!AJ58</f>
        <v>0</v>
      </c>
      <c r="AK20" s="125"/>
      <c r="AL20" s="125"/>
      <c r="AM20" s="125">
        <f>OAX!AM58</f>
        <v>0</v>
      </c>
      <c r="AN20" s="125"/>
      <c r="AO20" s="125"/>
      <c r="AP20" s="125">
        <f>OAX!AP58</f>
        <v>0</v>
      </c>
      <c r="AQ20" s="125"/>
      <c r="AR20" s="125"/>
      <c r="AS20" s="125">
        <f>OAX!AS58</f>
        <v>0</v>
      </c>
      <c r="AT20" s="125">
        <f>OAX!AT58</f>
        <v>0</v>
      </c>
      <c r="AU20" s="125">
        <f>OAX!AU58</f>
        <v>0</v>
      </c>
      <c r="AV20" s="125">
        <f>OAX!AV58</f>
        <v>0</v>
      </c>
      <c r="AW20" s="125">
        <f>OAX!AW58</f>
        <v>0</v>
      </c>
      <c r="AX20" s="125">
        <f>OAX!AX58</f>
        <v>0</v>
      </c>
      <c r="AY20" s="125">
        <f>OAX!AY58</f>
        <v>0</v>
      </c>
      <c r="AZ20" s="125">
        <f>OAX!AZ58</f>
        <v>0</v>
      </c>
      <c r="BA20" s="125">
        <f>OAX!BA58</f>
        <v>0</v>
      </c>
    </row>
    <row r="21" spans="1:53" ht="48" hidden="1">
      <c r="A21" s="269"/>
      <c r="B21" s="78" t="str">
        <f t="shared" si="1"/>
        <v xml:space="preserve">112 </v>
      </c>
      <c r="C21" s="92">
        <v>2023</v>
      </c>
      <c r="D21" s="93">
        <v>1</v>
      </c>
      <c r="E21" s="93">
        <v>1</v>
      </c>
      <c r="F21" s="93">
        <v>1</v>
      </c>
      <c r="G21" s="93">
        <v>2</v>
      </c>
      <c r="H21" s="93"/>
      <c r="I21" s="94" t="s">
        <v>47</v>
      </c>
      <c r="J21" s="94"/>
      <c r="K21" s="95" t="s">
        <v>45</v>
      </c>
      <c r="L21" s="95"/>
      <c r="M21" s="96" t="s">
        <v>54</v>
      </c>
      <c r="N21" s="97">
        <v>0</v>
      </c>
      <c r="O21" s="97">
        <v>0</v>
      </c>
      <c r="P21" s="97">
        <v>0</v>
      </c>
      <c r="Q21" s="98"/>
      <c r="R21" s="99"/>
      <c r="S21" s="99"/>
      <c r="T21" s="100">
        <f t="shared" ref="T21:AC21" si="5">+T22</f>
        <v>0</v>
      </c>
      <c r="U21" s="97">
        <f t="shared" si="5"/>
        <v>0</v>
      </c>
      <c r="V21" s="97">
        <f t="shared" si="5"/>
        <v>0</v>
      </c>
      <c r="W21" s="97">
        <f t="shared" si="5"/>
        <v>0</v>
      </c>
      <c r="X21" s="97">
        <f t="shared" si="5"/>
        <v>0</v>
      </c>
      <c r="Y21" s="97">
        <f t="shared" si="5"/>
        <v>0</v>
      </c>
      <c r="Z21" s="97">
        <f t="shared" si="5"/>
        <v>0</v>
      </c>
      <c r="AA21" s="281">
        <f t="shared" si="5"/>
        <v>0</v>
      </c>
      <c r="AB21" s="312">
        <f t="shared" si="5"/>
        <v>0</v>
      </c>
      <c r="AC21" s="97">
        <f t="shared" si="5"/>
        <v>0</v>
      </c>
      <c r="AD21" s="313">
        <f>OAX!AD59</f>
        <v>0</v>
      </c>
      <c r="AE21" s="100"/>
      <c r="AF21" s="97"/>
      <c r="AG21" s="97">
        <f>OAX!AG59</f>
        <v>0</v>
      </c>
      <c r="AH21" s="97"/>
      <c r="AI21" s="97"/>
      <c r="AJ21" s="97">
        <f>OAX!AJ59</f>
        <v>0</v>
      </c>
      <c r="AK21" s="97"/>
      <c r="AL21" s="97"/>
      <c r="AM21" s="97">
        <f>OAX!AM59</f>
        <v>0</v>
      </c>
      <c r="AN21" s="97"/>
      <c r="AO21" s="97"/>
      <c r="AP21" s="97">
        <f>OAX!AP59</f>
        <v>0</v>
      </c>
      <c r="AQ21" s="97"/>
      <c r="AR21" s="97"/>
      <c r="AS21" s="97">
        <f>OAX!AS59</f>
        <v>0</v>
      </c>
      <c r="AT21" s="97">
        <f>OAX!AT59</f>
        <v>0</v>
      </c>
      <c r="AU21" s="97">
        <f>OAX!AU59</f>
        <v>0</v>
      </c>
      <c r="AV21" s="97">
        <f>OAX!AV59</f>
        <v>0</v>
      </c>
      <c r="AW21" s="97">
        <f>OAX!AW59</f>
        <v>0</v>
      </c>
      <c r="AX21" s="97">
        <f>OAX!AX59</f>
        <v>0</v>
      </c>
      <c r="AY21" s="97">
        <f>OAX!AY59</f>
        <v>0</v>
      </c>
      <c r="AZ21" s="97">
        <f>OAX!AZ59</f>
        <v>0</v>
      </c>
      <c r="BA21" s="97">
        <f>OAX!BA59</f>
        <v>0</v>
      </c>
    </row>
    <row r="22" spans="1:53" ht="24.75" hidden="1">
      <c r="A22" s="269"/>
      <c r="B22" s="78" t="str">
        <f t="shared" si="1"/>
        <v>1122000</v>
      </c>
      <c r="C22" s="101">
        <v>2023</v>
      </c>
      <c r="D22" s="101">
        <v>1</v>
      </c>
      <c r="E22" s="101">
        <v>1</v>
      </c>
      <c r="F22" s="101">
        <v>1</v>
      </c>
      <c r="G22" s="101">
        <v>2</v>
      </c>
      <c r="H22" s="101">
        <v>2000</v>
      </c>
      <c r="I22" s="101"/>
      <c r="J22" s="101"/>
      <c r="K22" s="102" t="s">
        <v>45</v>
      </c>
      <c r="L22" s="102"/>
      <c r="M22" s="103" t="s">
        <v>55</v>
      </c>
      <c r="N22" s="104">
        <v>0</v>
      </c>
      <c r="O22" s="104">
        <v>0</v>
      </c>
      <c r="P22" s="104">
        <v>0</v>
      </c>
      <c r="Q22" s="105"/>
      <c r="R22" s="106"/>
      <c r="S22" s="106"/>
      <c r="T22" s="107">
        <f t="shared" ref="T22:AC22" si="6">+T23+T28</f>
        <v>0</v>
      </c>
      <c r="U22" s="104">
        <f t="shared" si="6"/>
        <v>0</v>
      </c>
      <c r="V22" s="104">
        <f t="shared" si="6"/>
        <v>0</v>
      </c>
      <c r="W22" s="104">
        <f t="shared" si="6"/>
        <v>0</v>
      </c>
      <c r="X22" s="104">
        <f t="shared" si="6"/>
        <v>0</v>
      </c>
      <c r="Y22" s="104">
        <f t="shared" si="6"/>
        <v>0</v>
      </c>
      <c r="Z22" s="104">
        <f t="shared" si="6"/>
        <v>0</v>
      </c>
      <c r="AA22" s="282">
        <f t="shared" si="6"/>
        <v>0</v>
      </c>
      <c r="AB22" s="314">
        <f t="shared" si="6"/>
        <v>0</v>
      </c>
      <c r="AC22" s="104">
        <f t="shared" si="6"/>
        <v>0</v>
      </c>
      <c r="AD22" s="315">
        <f>OAX!AD60</f>
        <v>0</v>
      </c>
      <c r="AE22" s="107"/>
      <c r="AF22" s="104"/>
      <c r="AG22" s="104">
        <f>OAX!AG60</f>
        <v>0</v>
      </c>
      <c r="AH22" s="104"/>
      <c r="AI22" s="104"/>
      <c r="AJ22" s="104">
        <f>OAX!AJ60</f>
        <v>0</v>
      </c>
      <c r="AK22" s="104"/>
      <c r="AL22" s="104"/>
      <c r="AM22" s="104">
        <f>OAX!AM60</f>
        <v>0</v>
      </c>
      <c r="AN22" s="104"/>
      <c r="AO22" s="104"/>
      <c r="AP22" s="104">
        <f>OAX!AP60</f>
        <v>0</v>
      </c>
      <c r="AQ22" s="104"/>
      <c r="AR22" s="104"/>
      <c r="AS22" s="104">
        <f>OAX!AS60</f>
        <v>0</v>
      </c>
      <c r="AT22" s="104">
        <f>OAX!AT60</f>
        <v>0</v>
      </c>
      <c r="AU22" s="104">
        <f>OAX!AU60</f>
        <v>0</v>
      </c>
      <c r="AV22" s="104">
        <f>OAX!AV60</f>
        <v>0</v>
      </c>
      <c r="AW22" s="104">
        <f>OAX!AW60</f>
        <v>0</v>
      </c>
      <c r="AX22" s="104">
        <f>OAX!AX60</f>
        <v>0</v>
      </c>
      <c r="AY22" s="104">
        <f>OAX!AY60</f>
        <v>0</v>
      </c>
      <c r="AZ22" s="104">
        <f>OAX!AZ60</f>
        <v>0</v>
      </c>
      <c r="BA22" s="104">
        <f>OAX!BA60</f>
        <v>0</v>
      </c>
    </row>
    <row r="23" spans="1:53" ht="48" hidden="1">
      <c r="A23" s="269"/>
      <c r="B23" s="78" t="str">
        <f t="shared" si="1"/>
        <v>11220002700</v>
      </c>
      <c r="C23" s="108">
        <v>2023</v>
      </c>
      <c r="D23" s="108">
        <v>1</v>
      </c>
      <c r="E23" s="108">
        <v>1</v>
      </c>
      <c r="F23" s="108">
        <v>1</v>
      </c>
      <c r="G23" s="108">
        <v>2</v>
      </c>
      <c r="H23" s="108">
        <v>2000</v>
      </c>
      <c r="I23" s="108">
        <v>2700</v>
      </c>
      <c r="J23" s="108"/>
      <c r="K23" s="109"/>
      <c r="L23" s="109"/>
      <c r="M23" s="110" t="s">
        <v>56</v>
      </c>
      <c r="N23" s="111">
        <v>0</v>
      </c>
      <c r="O23" s="111">
        <v>0</v>
      </c>
      <c r="P23" s="111">
        <v>0</v>
      </c>
      <c r="Q23" s="112"/>
      <c r="R23" s="113"/>
      <c r="S23" s="113"/>
      <c r="T23" s="114">
        <f t="shared" ref="T23:AC23" si="7">+T24+T26</f>
        <v>0</v>
      </c>
      <c r="U23" s="111">
        <f t="shared" si="7"/>
        <v>0</v>
      </c>
      <c r="V23" s="111">
        <f t="shared" si="7"/>
        <v>0</v>
      </c>
      <c r="W23" s="111">
        <f t="shared" si="7"/>
        <v>0</v>
      </c>
      <c r="X23" s="111">
        <f t="shared" si="7"/>
        <v>0</v>
      </c>
      <c r="Y23" s="111">
        <f t="shared" si="7"/>
        <v>0</v>
      </c>
      <c r="Z23" s="111">
        <f t="shared" si="7"/>
        <v>0</v>
      </c>
      <c r="AA23" s="283">
        <f t="shared" si="7"/>
        <v>0</v>
      </c>
      <c r="AB23" s="316">
        <f t="shared" si="7"/>
        <v>0</v>
      </c>
      <c r="AC23" s="111">
        <f t="shared" si="7"/>
        <v>0</v>
      </c>
      <c r="AD23" s="317">
        <f>OAX!AD61</f>
        <v>0</v>
      </c>
      <c r="AE23" s="114"/>
      <c r="AF23" s="111"/>
      <c r="AG23" s="111">
        <f>OAX!AG61</f>
        <v>0</v>
      </c>
      <c r="AH23" s="111"/>
      <c r="AI23" s="111"/>
      <c r="AJ23" s="111">
        <f>OAX!AJ61</f>
        <v>0</v>
      </c>
      <c r="AK23" s="111"/>
      <c r="AL23" s="111"/>
      <c r="AM23" s="111">
        <f>OAX!AM61</f>
        <v>0</v>
      </c>
      <c r="AN23" s="111"/>
      <c r="AO23" s="111"/>
      <c r="AP23" s="111">
        <f>OAX!AP61</f>
        <v>0</v>
      </c>
      <c r="AQ23" s="111"/>
      <c r="AR23" s="111"/>
      <c r="AS23" s="111">
        <f>OAX!AS61</f>
        <v>0</v>
      </c>
      <c r="AT23" s="111">
        <f>OAX!AT61</f>
        <v>0</v>
      </c>
      <c r="AU23" s="111">
        <f>OAX!AU61</f>
        <v>0</v>
      </c>
      <c r="AV23" s="111">
        <f>OAX!AV61</f>
        <v>0</v>
      </c>
      <c r="AW23" s="111">
        <f>OAX!AW61</f>
        <v>0</v>
      </c>
      <c r="AX23" s="111">
        <f>OAX!AX61</f>
        <v>0</v>
      </c>
      <c r="AY23" s="111">
        <f>OAX!AY61</f>
        <v>0</v>
      </c>
      <c r="AZ23" s="111">
        <f>OAX!AZ61</f>
        <v>0</v>
      </c>
      <c r="BA23" s="111">
        <f>OAX!BA61</f>
        <v>0</v>
      </c>
    </row>
    <row r="24" spans="1:53" ht="48" hidden="1">
      <c r="A24" s="269"/>
      <c r="B24" s="78" t="str">
        <f t="shared" si="1"/>
        <v>11220002700271</v>
      </c>
      <c r="C24" s="115">
        <v>2023</v>
      </c>
      <c r="D24" s="115">
        <v>1</v>
      </c>
      <c r="E24" s="115">
        <v>1</v>
      </c>
      <c r="F24" s="115">
        <v>1</v>
      </c>
      <c r="G24" s="115">
        <v>2</v>
      </c>
      <c r="H24" s="115">
        <v>2000</v>
      </c>
      <c r="I24" s="115">
        <v>2700</v>
      </c>
      <c r="J24" s="115">
        <v>271</v>
      </c>
      <c r="K24" s="116"/>
      <c r="L24" s="116"/>
      <c r="M24" s="117" t="s">
        <v>57</v>
      </c>
      <c r="N24" s="118">
        <v>0</v>
      </c>
      <c r="O24" s="118">
        <v>0</v>
      </c>
      <c r="P24" s="118">
        <v>0</v>
      </c>
      <c r="Q24" s="119"/>
      <c r="R24" s="120"/>
      <c r="S24" s="120"/>
      <c r="T24" s="121">
        <f t="shared" ref="T24:AC24" si="8">+T25</f>
        <v>0</v>
      </c>
      <c r="U24" s="118">
        <f t="shared" si="8"/>
        <v>0</v>
      </c>
      <c r="V24" s="118">
        <f t="shared" si="8"/>
        <v>0</v>
      </c>
      <c r="W24" s="118">
        <f t="shared" si="8"/>
        <v>0</v>
      </c>
      <c r="X24" s="118">
        <f t="shared" si="8"/>
        <v>0</v>
      </c>
      <c r="Y24" s="118">
        <f t="shared" si="8"/>
        <v>0</v>
      </c>
      <c r="Z24" s="118">
        <f t="shared" si="8"/>
        <v>0</v>
      </c>
      <c r="AA24" s="284">
        <f t="shared" si="8"/>
        <v>0</v>
      </c>
      <c r="AB24" s="318">
        <f t="shared" si="8"/>
        <v>0</v>
      </c>
      <c r="AC24" s="118">
        <f t="shared" si="8"/>
        <v>0</v>
      </c>
      <c r="AD24" s="319">
        <f>OAX!AD62</f>
        <v>0</v>
      </c>
      <c r="AE24" s="121"/>
      <c r="AF24" s="118"/>
      <c r="AG24" s="118">
        <f>OAX!AG62</f>
        <v>0</v>
      </c>
      <c r="AH24" s="118"/>
      <c r="AI24" s="118"/>
      <c r="AJ24" s="118">
        <f>OAX!AJ62</f>
        <v>0</v>
      </c>
      <c r="AK24" s="118"/>
      <c r="AL24" s="118"/>
      <c r="AM24" s="118">
        <f>OAX!AM62</f>
        <v>0</v>
      </c>
      <c r="AN24" s="118"/>
      <c r="AO24" s="118"/>
      <c r="AP24" s="118">
        <f>OAX!AP62</f>
        <v>0</v>
      </c>
      <c r="AQ24" s="118"/>
      <c r="AR24" s="118"/>
      <c r="AS24" s="118">
        <f>OAX!AS62</f>
        <v>0</v>
      </c>
      <c r="AT24" s="118">
        <f>OAX!AT62</f>
        <v>0</v>
      </c>
      <c r="AU24" s="118">
        <f>OAX!AU62</f>
        <v>0</v>
      </c>
      <c r="AV24" s="118">
        <f>OAX!AV62</f>
        <v>0</v>
      </c>
      <c r="AW24" s="118">
        <f>OAX!AW62</f>
        <v>0</v>
      </c>
      <c r="AX24" s="118">
        <f>OAX!AX62</f>
        <v>0</v>
      </c>
      <c r="AY24" s="118">
        <f>OAX!AY62</f>
        <v>0</v>
      </c>
      <c r="AZ24" s="118">
        <f>OAX!AZ62</f>
        <v>0</v>
      </c>
      <c r="BA24" s="118">
        <f>OAX!BA62</f>
        <v>0</v>
      </c>
    </row>
    <row r="25" spans="1:53" ht="24.75" hidden="1">
      <c r="A25" s="269"/>
      <c r="B25" s="78" t="str">
        <f t="shared" si="1"/>
        <v>112200027002711</v>
      </c>
      <c r="C25" s="122">
        <v>2023</v>
      </c>
      <c r="D25" s="122">
        <v>1</v>
      </c>
      <c r="E25" s="122">
        <v>1</v>
      </c>
      <c r="F25" s="122">
        <v>1</v>
      </c>
      <c r="G25" s="122">
        <v>2</v>
      </c>
      <c r="H25" s="122">
        <v>2000</v>
      </c>
      <c r="I25" s="122">
        <v>2700</v>
      </c>
      <c r="J25" s="122">
        <v>271</v>
      </c>
      <c r="K25" s="123">
        <v>1</v>
      </c>
      <c r="L25" s="123"/>
      <c r="M25" s="124" t="s">
        <v>58</v>
      </c>
      <c r="N25" s="125">
        <v>0</v>
      </c>
      <c r="O25" s="125">
        <v>0</v>
      </c>
      <c r="P25" s="125">
        <v>0</v>
      </c>
      <c r="Q25" s="126" t="s">
        <v>59</v>
      </c>
      <c r="R25" s="127">
        <v>0</v>
      </c>
      <c r="S25" s="127">
        <v>0</v>
      </c>
      <c r="T25" s="128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285">
        <v>0</v>
      </c>
      <c r="AB25" s="320">
        <f>N25+T25-X25</f>
        <v>0</v>
      </c>
      <c r="AC25" s="125">
        <f>O25+U25-Y25</f>
        <v>0</v>
      </c>
      <c r="AD25" s="321">
        <f>OAX!AD63</f>
        <v>0</v>
      </c>
      <c r="AE25" s="128"/>
      <c r="AF25" s="125"/>
      <c r="AG25" s="125">
        <f>OAX!AG63</f>
        <v>0</v>
      </c>
      <c r="AH25" s="125"/>
      <c r="AI25" s="125"/>
      <c r="AJ25" s="125">
        <f>OAX!AJ63</f>
        <v>0</v>
      </c>
      <c r="AK25" s="125"/>
      <c r="AL25" s="125"/>
      <c r="AM25" s="125">
        <f>OAX!AM63</f>
        <v>0</v>
      </c>
      <c r="AN25" s="125"/>
      <c r="AO25" s="125"/>
      <c r="AP25" s="125">
        <f>OAX!AP63</f>
        <v>0</v>
      </c>
      <c r="AQ25" s="125"/>
      <c r="AR25" s="125"/>
      <c r="AS25" s="125">
        <f>OAX!AS63</f>
        <v>0</v>
      </c>
      <c r="AT25" s="125">
        <f>OAX!AT63</f>
        <v>0</v>
      </c>
      <c r="AU25" s="125">
        <f>OAX!AU63</f>
        <v>0</v>
      </c>
      <c r="AV25" s="125">
        <f>OAX!AV63</f>
        <v>0</v>
      </c>
      <c r="AW25" s="125">
        <f>OAX!AW63</f>
        <v>0</v>
      </c>
      <c r="AX25" s="125">
        <f>OAX!AX63</f>
        <v>0</v>
      </c>
      <c r="AY25" s="125">
        <f>OAX!AY63</f>
        <v>0</v>
      </c>
      <c r="AZ25" s="125">
        <f>OAX!AZ63</f>
        <v>0</v>
      </c>
      <c r="BA25" s="125">
        <f>OAX!BA63</f>
        <v>0</v>
      </c>
    </row>
    <row r="26" spans="1:53" ht="24.75" hidden="1">
      <c r="A26" s="269"/>
      <c r="B26" s="78" t="str">
        <f t="shared" si="1"/>
        <v>11220002700272</v>
      </c>
      <c r="C26" s="115">
        <v>2023</v>
      </c>
      <c r="D26" s="115">
        <v>1</v>
      </c>
      <c r="E26" s="115">
        <v>1</v>
      </c>
      <c r="F26" s="115">
        <v>1</v>
      </c>
      <c r="G26" s="115">
        <v>2</v>
      </c>
      <c r="H26" s="115">
        <v>2000</v>
      </c>
      <c r="I26" s="115">
        <v>2700</v>
      </c>
      <c r="J26" s="115">
        <v>272</v>
      </c>
      <c r="K26" s="116"/>
      <c r="L26" s="116"/>
      <c r="M26" s="117" t="s">
        <v>60</v>
      </c>
      <c r="N26" s="118">
        <v>0</v>
      </c>
      <c r="O26" s="118">
        <v>0</v>
      </c>
      <c r="P26" s="118">
        <v>0</v>
      </c>
      <c r="Q26" s="119"/>
      <c r="R26" s="120"/>
      <c r="S26" s="120"/>
      <c r="T26" s="121">
        <f t="shared" ref="T26:AC26" si="9">+T27</f>
        <v>0</v>
      </c>
      <c r="U26" s="118">
        <f t="shared" si="9"/>
        <v>0</v>
      </c>
      <c r="V26" s="118">
        <f t="shared" si="9"/>
        <v>0</v>
      </c>
      <c r="W26" s="118">
        <f t="shared" si="9"/>
        <v>0</v>
      </c>
      <c r="X26" s="118">
        <f t="shared" si="9"/>
        <v>0</v>
      </c>
      <c r="Y26" s="118">
        <f t="shared" si="9"/>
        <v>0</v>
      </c>
      <c r="Z26" s="118">
        <f t="shared" si="9"/>
        <v>0</v>
      </c>
      <c r="AA26" s="284">
        <f t="shared" si="9"/>
        <v>0</v>
      </c>
      <c r="AB26" s="318">
        <f t="shared" si="9"/>
        <v>0</v>
      </c>
      <c r="AC26" s="118">
        <f t="shared" si="9"/>
        <v>0</v>
      </c>
      <c r="AD26" s="319">
        <f>OAX!AD64</f>
        <v>0</v>
      </c>
      <c r="AE26" s="121"/>
      <c r="AF26" s="118"/>
      <c r="AG26" s="118">
        <f>OAX!AG64</f>
        <v>0</v>
      </c>
      <c r="AH26" s="118"/>
      <c r="AI26" s="118"/>
      <c r="AJ26" s="118">
        <f>OAX!AJ64</f>
        <v>0</v>
      </c>
      <c r="AK26" s="118"/>
      <c r="AL26" s="118"/>
      <c r="AM26" s="118">
        <f>OAX!AM64</f>
        <v>0</v>
      </c>
      <c r="AN26" s="118"/>
      <c r="AO26" s="118"/>
      <c r="AP26" s="118">
        <f>OAX!AP64</f>
        <v>0</v>
      </c>
      <c r="AQ26" s="118"/>
      <c r="AR26" s="118"/>
      <c r="AS26" s="118">
        <f>OAX!AS64</f>
        <v>0</v>
      </c>
      <c r="AT26" s="118">
        <f>OAX!AT64</f>
        <v>0</v>
      </c>
      <c r="AU26" s="118">
        <f>OAX!AU64</f>
        <v>0</v>
      </c>
      <c r="AV26" s="118">
        <f>OAX!AV64</f>
        <v>0</v>
      </c>
      <c r="AW26" s="118">
        <f>OAX!AW64</f>
        <v>0</v>
      </c>
      <c r="AX26" s="118">
        <f>OAX!AX64</f>
        <v>0</v>
      </c>
      <c r="AY26" s="118">
        <f>OAX!AY64</f>
        <v>0</v>
      </c>
      <c r="AZ26" s="118">
        <f>OAX!AZ64</f>
        <v>0</v>
      </c>
      <c r="BA26" s="118">
        <f>OAX!BA64</f>
        <v>0</v>
      </c>
    </row>
    <row r="27" spans="1:53" ht="24.75" hidden="1">
      <c r="A27" s="270"/>
      <c r="B27" s="78" t="str">
        <f t="shared" si="1"/>
        <v>112200027002721</v>
      </c>
      <c r="C27" s="122">
        <v>2023</v>
      </c>
      <c r="D27" s="122">
        <v>1</v>
      </c>
      <c r="E27" s="122">
        <v>1</v>
      </c>
      <c r="F27" s="122">
        <v>1</v>
      </c>
      <c r="G27" s="122">
        <v>2</v>
      </c>
      <c r="H27" s="122">
        <v>2000</v>
      </c>
      <c r="I27" s="122">
        <v>2700</v>
      </c>
      <c r="J27" s="122">
        <v>272</v>
      </c>
      <c r="K27" s="123">
        <v>1</v>
      </c>
      <c r="L27" s="123"/>
      <c r="M27" s="124" t="s">
        <v>61</v>
      </c>
      <c r="N27" s="125">
        <v>0</v>
      </c>
      <c r="O27" s="125">
        <v>0</v>
      </c>
      <c r="P27" s="125">
        <v>0</v>
      </c>
      <c r="Q27" s="126" t="s">
        <v>59</v>
      </c>
      <c r="R27" s="127">
        <v>0</v>
      </c>
      <c r="S27" s="127">
        <v>0</v>
      </c>
      <c r="T27" s="128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285">
        <v>0</v>
      </c>
      <c r="AB27" s="320">
        <f>N27+T27-X27</f>
        <v>0</v>
      </c>
      <c r="AC27" s="125">
        <f>O27+U27-Y27</f>
        <v>0</v>
      </c>
      <c r="AD27" s="321">
        <f>OAX!AD65</f>
        <v>0</v>
      </c>
      <c r="AE27" s="128"/>
      <c r="AF27" s="125"/>
      <c r="AG27" s="125">
        <f>OAX!AG65</f>
        <v>0</v>
      </c>
      <c r="AH27" s="125"/>
      <c r="AI27" s="125"/>
      <c r="AJ27" s="125">
        <f>OAX!AJ65</f>
        <v>0</v>
      </c>
      <c r="AK27" s="125"/>
      <c r="AL27" s="125"/>
      <c r="AM27" s="125">
        <f>OAX!AM65</f>
        <v>0</v>
      </c>
      <c r="AN27" s="125"/>
      <c r="AO27" s="125"/>
      <c r="AP27" s="125">
        <f>OAX!AP65</f>
        <v>0</v>
      </c>
      <c r="AQ27" s="125"/>
      <c r="AR27" s="125"/>
      <c r="AS27" s="125">
        <f>OAX!AS65</f>
        <v>0</v>
      </c>
      <c r="AT27" s="125">
        <f>OAX!AT65</f>
        <v>0</v>
      </c>
      <c r="AU27" s="125">
        <f>OAX!AU65</f>
        <v>0</v>
      </c>
      <c r="AV27" s="125">
        <f>OAX!AV65</f>
        <v>0</v>
      </c>
      <c r="AW27" s="125">
        <f>OAX!AW65</f>
        <v>0</v>
      </c>
      <c r="AX27" s="125">
        <f>OAX!AX65</f>
        <v>0</v>
      </c>
      <c r="AY27" s="125">
        <f>OAX!AY65</f>
        <v>0</v>
      </c>
      <c r="AZ27" s="125">
        <f>OAX!AZ65</f>
        <v>0</v>
      </c>
      <c r="BA27" s="125">
        <f>OAX!BA65</f>
        <v>0</v>
      </c>
    </row>
    <row r="28" spans="1:53" ht="24.75" hidden="1">
      <c r="A28" s="269"/>
      <c r="B28" s="78" t="str">
        <f t="shared" si="1"/>
        <v>11220002800</v>
      </c>
      <c r="C28" s="108">
        <v>2023</v>
      </c>
      <c r="D28" s="108">
        <v>1</v>
      </c>
      <c r="E28" s="108">
        <v>1</v>
      </c>
      <c r="F28" s="108">
        <v>1</v>
      </c>
      <c r="G28" s="108">
        <v>2</v>
      </c>
      <c r="H28" s="108">
        <v>2000</v>
      </c>
      <c r="I28" s="108">
        <v>2800</v>
      </c>
      <c r="J28" s="108"/>
      <c r="K28" s="109"/>
      <c r="L28" s="109"/>
      <c r="M28" s="110" t="s">
        <v>62</v>
      </c>
      <c r="N28" s="111">
        <v>0</v>
      </c>
      <c r="O28" s="111">
        <v>0</v>
      </c>
      <c r="P28" s="111">
        <v>0</v>
      </c>
      <c r="Q28" s="112"/>
      <c r="R28" s="113"/>
      <c r="S28" s="113"/>
      <c r="T28" s="114">
        <f t="shared" ref="T28:AC29" si="10">+T29</f>
        <v>0</v>
      </c>
      <c r="U28" s="111">
        <f t="shared" si="10"/>
        <v>0</v>
      </c>
      <c r="V28" s="111">
        <f t="shared" si="10"/>
        <v>0</v>
      </c>
      <c r="W28" s="111">
        <f t="shared" si="10"/>
        <v>0</v>
      </c>
      <c r="X28" s="111">
        <f t="shared" si="10"/>
        <v>0</v>
      </c>
      <c r="Y28" s="111">
        <f t="shared" si="10"/>
        <v>0</v>
      </c>
      <c r="Z28" s="111">
        <f t="shared" si="10"/>
        <v>0</v>
      </c>
      <c r="AA28" s="283">
        <f t="shared" si="10"/>
        <v>0</v>
      </c>
      <c r="AB28" s="316">
        <f t="shared" si="10"/>
        <v>0</v>
      </c>
      <c r="AC28" s="111">
        <f t="shared" si="10"/>
        <v>0</v>
      </c>
      <c r="AD28" s="317">
        <f>OAX!AD66</f>
        <v>0</v>
      </c>
      <c r="AE28" s="114"/>
      <c r="AF28" s="111"/>
      <c r="AG28" s="111">
        <f>OAX!AG66</f>
        <v>0</v>
      </c>
      <c r="AH28" s="111"/>
      <c r="AI28" s="111"/>
      <c r="AJ28" s="111">
        <f>OAX!AJ66</f>
        <v>0</v>
      </c>
      <c r="AK28" s="111"/>
      <c r="AL28" s="111"/>
      <c r="AM28" s="111">
        <f>OAX!AM66</f>
        <v>0</v>
      </c>
      <c r="AN28" s="111"/>
      <c r="AO28" s="111"/>
      <c r="AP28" s="111">
        <f>OAX!AP66</f>
        <v>0</v>
      </c>
      <c r="AQ28" s="111"/>
      <c r="AR28" s="111"/>
      <c r="AS28" s="111">
        <f>OAX!AS66</f>
        <v>0</v>
      </c>
      <c r="AT28" s="111">
        <f>OAX!AT66</f>
        <v>0</v>
      </c>
      <c r="AU28" s="111">
        <f>OAX!AU66</f>
        <v>0</v>
      </c>
      <c r="AV28" s="111">
        <f>OAX!AV66</f>
        <v>0</v>
      </c>
      <c r="AW28" s="111">
        <f>OAX!AW66</f>
        <v>0</v>
      </c>
      <c r="AX28" s="111">
        <f>OAX!AX66</f>
        <v>0</v>
      </c>
      <c r="AY28" s="111">
        <f>OAX!AY66</f>
        <v>0</v>
      </c>
      <c r="AZ28" s="111">
        <f>OAX!AZ66</f>
        <v>0</v>
      </c>
      <c r="BA28" s="111">
        <f>OAX!BA66</f>
        <v>0</v>
      </c>
    </row>
    <row r="29" spans="1:53" ht="24.75" hidden="1">
      <c r="A29" s="269"/>
      <c r="B29" s="78" t="str">
        <f t="shared" si="1"/>
        <v>11220002800283</v>
      </c>
      <c r="C29" s="115">
        <v>2023</v>
      </c>
      <c r="D29" s="115">
        <v>1</v>
      </c>
      <c r="E29" s="115">
        <v>1</v>
      </c>
      <c r="F29" s="115">
        <v>1</v>
      </c>
      <c r="G29" s="115">
        <v>2</v>
      </c>
      <c r="H29" s="115">
        <v>2000</v>
      </c>
      <c r="I29" s="115">
        <v>2800</v>
      </c>
      <c r="J29" s="115">
        <v>283</v>
      </c>
      <c r="K29" s="116"/>
      <c r="L29" s="116"/>
      <c r="M29" s="117" t="s">
        <v>63</v>
      </c>
      <c r="N29" s="118">
        <v>0</v>
      </c>
      <c r="O29" s="118">
        <v>0</v>
      </c>
      <c r="P29" s="118">
        <v>0</v>
      </c>
      <c r="Q29" s="119"/>
      <c r="R29" s="120"/>
      <c r="S29" s="120"/>
      <c r="T29" s="121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284">
        <f t="shared" si="10"/>
        <v>0</v>
      </c>
      <c r="AB29" s="318">
        <f t="shared" si="10"/>
        <v>0</v>
      </c>
      <c r="AC29" s="118">
        <f t="shared" si="10"/>
        <v>0</v>
      </c>
      <c r="AD29" s="319">
        <f>OAX!AD67</f>
        <v>0</v>
      </c>
      <c r="AE29" s="121"/>
      <c r="AF29" s="118"/>
      <c r="AG29" s="118">
        <f>OAX!AG67</f>
        <v>0</v>
      </c>
      <c r="AH29" s="118"/>
      <c r="AI29" s="118"/>
      <c r="AJ29" s="118">
        <f>OAX!AJ67</f>
        <v>0</v>
      </c>
      <c r="AK29" s="118"/>
      <c r="AL29" s="118"/>
      <c r="AM29" s="118">
        <f>OAX!AM67</f>
        <v>0</v>
      </c>
      <c r="AN29" s="118"/>
      <c r="AO29" s="118"/>
      <c r="AP29" s="118">
        <f>OAX!AP67</f>
        <v>0</v>
      </c>
      <c r="AQ29" s="118"/>
      <c r="AR29" s="118"/>
      <c r="AS29" s="118">
        <f>OAX!AS67</f>
        <v>0</v>
      </c>
      <c r="AT29" s="118">
        <f>OAX!AT67</f>
        <v>0</v>
      </c>
      <c r="AU29" s="118">
        <f>OAX!AU67</f>
        <v>0</v>
      </c>
      <c r="AV29" s="118">
        <f>OAX!AV67</f>
        <v>0</v>
      </c>
      <c r="AW29" s="118">
        <f>OAX!AW67</f>
        <v>0</v>
      </c>
      <c r="AX29" s="118">
        <f>OAX!AX67</f>
        <v>0</v>
      </c>
      <c r="AY29" s="118">
        <f>OAX!AY67</f>
        <v>0</v>
      </c>
      <c r="AZ29" s="118">
        <f>OAX!AZ67</f>
        <v>0</v>
      </c>
      <c r="BA29" s="118">
        <f>OAX!BA67</f>
        <v>0</v>
      </c>
    </row>
    <row r="30" spans="1:53" ht="48" hidden="1">
      <c r="A30" s="269"/>
      <c r="B30" s="78" t="str">
        <f t="shared" si="1"/>
        <v>112200028002831</v>
      </c>
      <c r="C30" s="122">
        <v>2023</v>
      </c>
      <c r="D30" s="122">
        <v>1</v>
      </c>
      <c r="E30" s="122">
        <v>1</v>
      </c>
      <c r="F30" s="122">
        <v>1</v>
      </c>
      <c r="G30" s="122">
        <v>2</v>
      </c>
      <c r="H30" s="122">
        <v>2000</v>
      </c>
      <c r="I30" s="122">
        <v>2800</v>
      </c>
      <c r="J30" s="122">
        <v>283</v>
      </c>
      <c r="K30" s="123">
        <v>1</v>
      </c>
      <c r="L30" s="123"/>
      <c r="M30" s="129" t="s">
        <v>64</v>
      </c>
      <c r="N30" s="130">
        <v>0</v>
      </c>
      <c r="O30" s="130">
        <v>0</v>
      </c>
      <c r="P30" s="130">
        <v>0</v>
      </c>
      <c r="Q30" s="126"/>
      <c r="R30" s="131"/>
      <c r="S30" s="131"/>
      <c r="T30" s="132">
        <f t="shared" ref="T30:AC30" si="11">SUM(T31:T34)</f>
        <v>0</v>
      </c>
      <c r="U30" s="130">
        <f t="shared" si="11"/>
        <v>0</v>
      </c>
      <c r="V30" s="130">
        <f t="shared" si="11"/>
        <v>0</v>
      </c>
      <c r="W30" s="130">
        <f t="shared" si="11"/>
        <v>0</v>
      </c>
      <c r="X30" s="130">
        <f t="shared" si="11"/>
        <v>0</v>
      </c>
      <c r="Y30" s="130">
        <f t="shared" si="11"/>
        <v>0</v>
      </c>
      <c r="Z30" s="130">
        <f t="shared" si="11"/>
        <v>0</v>
      </c>
      <c r="AA30" s="286">
        <f t="shared" si="11"/>
        <v>0</v>
      </c>
      <c r="AB30" s="322">
        <f t="shared" si="11"/>
        <v>0</v>
      </c>
      <c r="AC30" s="130">
        <f t="shared" si="11"/>
        <v>0</v>
      </c>
      <c r="AD30" s="323">
        <f>OAX!AD68</f>
        <v>0</v>
      </c>
      <c r="AE30" s="132"/>
      <c r="AF30" s="130"/>
      <c r="AG30" s="130">
        <f>OAX!AG68</f>
        <v>0</v>
      </c>
      <c r="AH30" s="130"/>
      <c r="AI30" s="130"/>
      <c r="AJ30" s="130">
        <f>OAX!AJ68</f>
        <v>0</v>
      </c>
      <c r="AK30" s="130"/>
      <c r="AL30" s="130"/>
      <c r="AM30" s="130">
        <f>OAX!AM68</f>
        <v>0</v>
      </c>
      <c r="AN30" s="130"/>
      <c r="AO30" s="130"/>
      <c r="AP30" s="130">
        <f>OAX!AP68</f>
        <v>0</v>
      </c>
      <c r="AQ30" s="130"/>
      <c r="AR30" s="130"/>
      <c r="AS30" s="130">
        <f>OAX!AS68</f>
        <v>0</v>
      </c>
      <c r="AT30" s="130">
        <f>OAX!AT68</f>
        <v>0</v>
      </c>
      <c r="AU30" s="130">
        <f>OAX!AU68</f>
        <v>0</v>
      </c>
      <c r="AV30" s="130">
        <f>OAX!AV68</f>
        <v>0</v>
      </c>
      <c r="AW30" s="130">
        <f>OAX!AW68</f>
        <v>0</v>
      </c>
      <c r="AX30" s="130">
        <f>OAX!AX68</f>
        <v>0</v>
      </c>
      <c r="AY30" s="130">
        <f>OAX!AY68</f>
        <v>0</v>
      </c>
      <c r="AZ30" s="130">
        <f>OAX!AZ68</f>
        <v>0</v>
      </c>
      <c r="BA30" s="130">
        <f>OAX!BA68</f>
        <v>0</v>
      </c>
    </row>
    <row r="31" spans="1:53" ht="24.75" hidden="1">
      <c r="A31" s="269"/>
      <c r="B31" s="78" t="str">
        <f t="shared" si="1"/>
        <v>112200028002831001</v>
      </c>
      <c r="C31" s="122">
        <v>2023</v>
      </c>
      <c r="D31" s="122">
        <v>1</v>
      </c>
      <c r="E31" s="122">
        <v>1</v>
      </c>
      <c r="F31" s="122">
        <v>1</v>
      </c>
      <c r="G31" s="122">
        <v>2</v>
      </c>
      <c r="H31" s="122">
        <v>2000</v>
      </c>
      <c r="I31" s="122">
        <v>2800</v>
      </c>
      <c r="J31" s="122">
        <v>283</v>
      </c>
      <c r="K31" s="133">
        <v>1001</v>
      </c>
      <c r="L31" s="133"/>
      <c r="M31" s="124" t="s">
        <v>65</v>
      </c>
      <c r="N31" s="125">
        <v>0</v>
      </c>
      <c r="O31" s="125">
        <v>0</v>
      </c>
      <c r="P31" s="125">
        <v>0</v>
      </c>
      <c r="Q31" s="126" t="s">
        <v>59</v>
      </c>
      <c r="R31" s="127">
        <v>0</v>
      </c>
      <c r="S31" s="127">
        <v>0</v>
      </c>
      <c r="T31" s="128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285">
        <v>0</v>
      </c>
      <c r="AB31" s="320">
        <f t="shared" ref="AB31:AC34" si="12">N31+T31-X31</f>
        <v>0</v>
      </c>
      <c r="AC31" s="125">
        <f t="shared" si="12"/>
        <v>0</v>
      </c>
      <c r="AD31" s="321">
        <f>OAX!AD69</f>
        <v>0</v>
      </c>
      <c r="AE31" s="128"/>
      <c r="AF31" s="125"/>
      <c r="AG31" s="125">
        <f>OAX!AG69</f>
        <v>0</v>
      </c>
      <c r="AH31" s="125"/>
      <c r="AI31" s="125"/>
      <c r="AJ31" s="125">
        <f>OAX!AJ69</f>
        <v>0</v>
      </c>
      <c r="AK31" s="125"/>
      <c r="AL31" s="125"/>
      <c r="AM31" s="125">
        <f>OAX!AM69</f>
        <v>0</v>
      </c>
      <c r="AN31" s="125"/>
      <c r="AO31" s="125"/>
      <c r="AP31" s="125">
        <f>OAX!AP69</f>
        <v>0</v>
      </c>
      <c r="AQ31" s="125"/>
      <c r="AR31" s="125"/>
      <c r="AS31" s="125">
        <f>OAX!AS69</f>
        <v>0</v>
      </c>
      <c r="AT31" s="125">
        <f>OAX!AT69</f>
        <v>0</v>
      </c>
      <c r="AU31" s="125">
        <f>OAX!AU69</f>
        <v>0</v>
      </c>
      <c r="AV31" s="125">
        <f>OAX!AV69</f>
        <v>0</v>
      </c>
      <c r="AW31" s="125">
        <f>OAX!AW69</f>
        <v>0</v>
      </c>
      <c r="AX31" s="125">
        <f>OAX!AX69</f>
        <v>0</v>
      </c>
      <c r="AY31" s="125">
        <f>OAX!AY69</f>
        <v>0</v>
      </c>
      <c r="AZ31" s="125">
        <f>OAX!AZ69</f>
        <v>0</v>
      </c>
      <c r="BA31" s="125">
        <f>OAX!BA69</f>
        <v>0</v>
      </c>
    </row>
    <row r="32" spans="1:53" ht="24.75" hidden="1">
      <c r="A32" s="269"/>
      <c r="B32" s="78" t="str">
        <f t="shared" si="1"/>
        <v>112200028002831002</v>
      </c>
      <c r="C32" s="122">
        <v>2023</v>
      </c>
      <c r="D32" s="122">
        <v>1</v>
      </c>
      <c r="E32" s="122">
        <v>1</v>
      </c>
      <c r="F32" s="122">
        <v>1</v>
      </c>
      <c r="G32" s="122">
        <v>2</v>
      </c>
      <c r="H32" s="122">
        <v>2000</v>
      </c>
      <c r="I32" s="122">
        <v>2800</v>
      </c>
      <c r="J32" s="122">
        <v>283</v>
      </c>
      <c r="K32" s="133">
        <v>1002</v>
      </c>
      <c r="L32" s="133"/>
      <c r="M32" s="124" t="s">
        <v>66</v>
      </c>
      <c r="N32" s="125">
        <v>0</v>
      </c>
      <c r="O32" s="125">
        <v>0</v>
      </c>
      <c r="P32" s="125">
        <v>0</v>
      </c>
      <c r="Q32" s="126" t="s">
        <v>59</v>
      </c>
      <c r="R32" s="127">
        <v>0</v>
      </c>
      <c r="S32" s="127">
        <v>0</v>
      </c>
      <c r="T32" s="128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285">
        <v>0</v>
      </c>
      <c r="AB32" s="320">
        <f t="shared" si="12"/>
        <v>0</v>
      </c>
      <c r="AC32" s="125">
        <f t="shared" si="12"/>
        <v>0</v>
      </c>
      <c r="AD32" s="321">
        <f>OAX!AD70</f>
        <v>0</v>
      </c>
      <c r="AE32" s="128"/>
      <c r="AF32" s="125"/>
      <c r="AG32" s="125">
        <f>OAX!AG70</f>
        <v>0</v>
      </c>
      <c r="AH32" s="125"/>
      <c r="AI32" s="125"/>
      <c r="AJ32" s="125">
        <f>OAX!AJ70</f>
        <v>0</v>
      </c>
      <c r="AK32" s="125"/>
      <c r="AL32" s="125"/>
      <c r="AM32" s="125">
        <f>OAX!AM70</f>
        <v>0</v>
      </c>
      <c r="AN32" s="125"/>
      <c r="AO32" s="125"/>
      <c r="AP32" s="125">
        <f>OAX!AP70</f>
        <v>0</v>
      </c>
      <c r="AQ32" s="125"/>
      <c r="AR32" s="125"/>
      <c r="AS32" s="125">
        <f>OAX!AS70</f>
        <v>0</v>
      </c>
      <c r="AT32" s="125">
        <f>OAX!AT70</f>
        <v>0</v>
      </c>
      <c r="AU32" s="125">
        <f>OAX!AU70</f>
        <v>0</v>
      </c>
      <c r="AV32" s="125">
        <f>OAX!AV70</f>
        <v>0</v>
      </c>
      <c r="AW32" s="125">
        <f>OAX!AW70</f>
        <v>0</v>
      </c>
      <c r="AX32" s="125">
        <f>OAX!AX70</f>
        <v>0</v>
      </c>
      <c r="AY32" s="125">
        <f>OAX!AY70</f>
        <v>0</v>
      </c>
      <c r="AZ32" s="125">
        <f>OAX!AZ70</f>
        <v>0</v>
      </c>
      <c r="BA32" s="125">
        <f>OAX!BA70</f>
        <v>0</v>
      </c>
    </row>
    <row r="33" spans="1:53" ht="24.75" hidden="1">
      <c r="A33" s="270"/>
      <c r="B33" s="78" t="str">
        <f t="shared" si="1"/>
        <v>112200028002831003</v>
      </c>
      <c r="C33" s="122">
        <v>2023</v>
      </c>
      <c r="D33" s="122">
        <v>1</v>
      </c>
      <c r="E33" s="122">
        <v>1</v>
      </c>
      <c r="F33" s="122">
        <v>1</v>
      </c>
      <c r="G33" s="122">
        <v>2</v>
      </c>
      <c r="H33" s="122">
        <v>2000</v>
      </c>
      <c r="I33" s="122">
        <v>2800</v>
      </c>
      <c r="J33" s="122">
        <v>283</v>
      </c>
      <c r="K33" s="133">
        <v>1003</v>
      </c>
      <c r="L33" s="133"/>
      <c r="M33" s="124" t="s">
        <v>67</v>
      </c>
      <c r="N33" s="125">
        <v>0</v>
      </c>
      <c r="O33" s="125">
        <v>0</v>
      </c>
      <c r="P33" s="125">
        <v>0</v>
      </c>
      <c r="Q33" s="126" t="s">
        <v>59</v>
      </c>
      <c r="R33" s="127">
        <v>0</v>
      </c>
      <c r="S33" s="127">
        <v>0</v>
      </c>
      <c r="T33" s="128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285">
        <v>0</v>
      </c>
      <c r="AB33" s="320">
        <f t="shared" si="12"/>
        <v>0</v>
      </c>
      <c r="AC33" s="125">
        <f t="shared" si="12"/>
        <v>0</v>
      </c>
      <c r="AD33" s="321">
        <f>OAX!AD71</f>
        <v>0</v>
      </c>
      <c r="AE33" s="128"/>
      <c r="AF33" s="125"/>
      <c r="AG33" s="125">
        <f>OAX!AG71</f>
        <v>0</v>
      </c>
      <c r="AH33" s="125"/>
      <c r="AI33" s="125"/>
      <c r="AJ33" s="125">
        <f>OAX!AJ71</f>
        <v>0</v>
      </c>
      <c r="AK33" s="125"/>
      <c r="AL33" s="125"/>
      <c r="AM33" s="125">
        <f>OAX!AM71</f>
        <v>0</v>
      </c>
      <c r="AN33" s="125"/>
      <c r="AO33" s="125"/>
      <c r="AP33" s="125">
        <f>OAX!AP71</f>
        <v>0</v>
      </c>
      <c r="AQ33" s="125"/>
      <c r="AR33" s="125"/>
      <c r="AS33" s="125">
        <f>OAX!AS71</f>
        <v>0</v>
      </c>
      <c r="AT33" s="125">
        <f>OAX!AT71</f>
        <v>0</v>
      </c>
      <c r="AU33" s="125">
        <f>OAX!AU71</f>
        <v>0</v>
      </c>
      <c r="AV33" s="125">
        <f>OAX!AV71</f>
        <v>0</v>
      </c>
      <c r="AW33" s="125">
        <f>OAX!AW71</f>
        <v>0</v>
      </c>
      <c r="AX33" s="125">
        <f>OAX!AX71</f>
        <v>0</v>
      </c>
      <c r="AY33" s="125">
        <f>OAX!AY71</f>
        <v>0</v>
      </c>
      <c r="AZ33" s="125">
        <f>OAX!AZ71</f>
        <v>0</v>
      </c>
      <c r="BA33" s="125">
        <f>OAX!BA71</f>
        <v>0</v>
      </c>
    </row>
    <row r="34" spans="1:53" ht="46.5" hidden="1">
      <c r="A34" s="270"/>
      <c r="B34" s="78" t="str">
        <f t="shared" si="1"/>
        <v>112200028002831004</v>
      </c>
      <c r="C34" s="122">
        <v>2023</v>
      </c>
      <c r="D34" s="122">
        <v>1</v>
      </c>
      <c r="E34" s="122">
        <v>1</v>
      </c>
      <c r="F34" s="122">
        <v>1</v>
      </c>
      <c r="G34" s="122">
        <v>2</v>
      </c>
      <c r="H34" s="122">
        <v>2000</v>
      </c>
      <c r="I34" s="122">
        <v>2800</v>
      </c>
      <c r="J34" s="122">
        <v>283</v>
      </c>
      <c r="K34" s="133">
        <v>1004</v>
      </c>
      <c r="L34" s="133"/>
      <c r="M34" s="124" t="s">
        <v>68</v>
      </c>
      <c r="N34" s="125">
        <v>0</v>
      </c>
      <c r="O34" s="125">
        <v>0</v>
      </c>
      <c r="P34" s="125">
        <v>0</v>
      </c>
      <c r="Q34" s="126" t="s">
        <v>59</v>
      </c>
      <c r="R34" s="127">
        <v>0</v>
      </c>
      <c r="S34" s="127">
        <v>0</v>
      </c>
      <c r="T34" s="128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285">
        <v>0</v>
      </c>
      <c r="AB34" s="320">
        <f t="shared" si="12"/>
        <v>0</v>
      </c>
      <c r="AC34" s="125">
        <f t="shared" si="12"/>
        <v>0</v>
      </c>
      <c r="AD34" s="321">
        <f>OAX!AD72</f>
        <v>0</v>
      </c>
      <c r="AE34" s="128"/>
      <c r="AF34" s="125"/>
      <c r="AG34" s="125">
        <f>OAX!AG72</f>
        <v>0</v>
      </c>
      <c r="AH34" s="125"/>
      <c r="AI34" s="125"/>
      <c r="AJ34" s="125">
        <f>OAX!AJ72</f>
        <v>0</v>
      </c>
      <c r="AK34" s="125"/>
      <c r="AL34" s="125"/>
      <c r="AM34" s="125">
        <f>OAX!AM72</f>
        <v>0</v>
      </c>
      <c r="AN34" s="125"/>
      <c r="AO34" s="125"/>
      <c r="AP34" s="125">
        <f>OAX!AP72</f>
        <v>0</v>
      </c>
      <c r="AQ34" s="125"/>
      <c r="AR34" s="125"/>
      <c r="AS34" s="125">
        <f>OAX!AS72</f>
        <v>0</v>
      </c>
      <c r="AT34" s="125">
        <f>OAX!AT72</f>
        <v>0</v>
      </c>
      <c r="AU34" s="125">
        <f>OAX!AU72</f>
        <v>0</v>
      </c>
      <c r="AV34" s="125">
        <f>OAX!AV72</f>
        <v>0</v>
      </c>
      <c r="AW34" s="125">
        <f>OAX!AW72</f>
        <v>0</v>
      </c>
      <c r="AX34" s="125">
        <f>OAX!AX72</f>
        <v>0</v>
      </c>
      <c r="AY34" s="125">
        <f>OAX!AY72</f>
        <v>0</v>
      </c>
      <c r="AZ34" s="125">
        <f>OAX!AZ72</f>
        <v>0</v>
      </c>
      <c r="BA34" s="125">
        <f>OAX!BA72</f>
        <v>0</v>
      </c>
    </row>
    <row r="35" spans="1:53" ht="96">
      <c r="A35" s="269"/>
      <c r="B35" s="78" t="str">
        <f t="shared" si="1"/>
        <v>12</v>
      </c>
      <c r="C35" s="134">
        <v>2023</v>
      </c>
      <c r="D35" s="135">
        <v>1</v>
      </c>
      <c r="E35" s="135">
        <v>1</v>
      </c>
      <c r="F35" s="135">
        <v>2</v>
      </c>
      <c r="G35" s="135"/>
      <c r="H35" s="135"/>
      <c r="I35" s="135"/>
      <c r="J35" s="135"/>
      <c r="K35" s="136"/>
      <c r="L35" s="136"/>
      <c r="M35" s="88" t="s">
        <v>69</v>
      </c>
      <c r="N35" s="89">
        <v>1170000</v>
      </c>
      <c r="O35" s="89">
        <v>0</v>
      </c>
      <c r="P35" s="89">
        <v>1170000</v>
      </c>
      <c r="Q35" s="90"/>
      <c r="R35" s="86"/>
      <c r="S35" s="86"/>
      <c r="T35" s="91">
        <f t="shared" ref="T35:AC35" si="13">+T36+T43</f>
        <v>0</v>
      </c>
      <c r="U35" s="89">
        <f t="shared" si="13"/>
        <v>0</v>
      </c>
      <c r="V35" s="89">
        <f t="shared" si="13"/>
        <v>0</v>
      </c>
      <c r="W35" s="89">
        <f t="shared" si="13"/>
        <v>0</v>
      </c>
      <c r="X35" s="89">
        <f t="shared" si="13"/>
        <v>0</v>
      </c>
      <c r="Y35" s="89">
        <f t="shared" si="13"/>
        <v>0</v>
      </c>
      <c r="Z35" s="89">
        <f t="shared" si="13"/>
        <v>0</v>
      </c>
      <c r="AA35" s="280">
        <f t="shared" si="13"/>
        <v>0</v>
      </c>
      <c r="AB35" s="310">
        <f t="shared" si="13"/>
        <v>1170000</v>
      </c>
      <c r="AC35" s="89">
        <f t="shared" si="13"/>
        <v>0</v>
      </c>
      <c r="AD35" s="311">
        <f>OAX!AD73</f>
        <v>1170000</v>
      </c>
      <c r="AE35" s="91"/>
      <c r="AF35" s="89"/>
      <c r="AG35" s="89">
        <f>OAX!AG73</f>
        <v>0</v>
      </c>
      <c r="AH35" s="89"/>
      <c r="AI35" s="89"/>
      <c r="AJ35" s="89">
        <f>OAX!AJ73</f>
        <v>0</v>
      </c>
      <c r="AK35" s="89"/>
      <c r="AL35" s="89"/>
      <c r="AM35" s="89">
        <f>OAX!AM73</f>
        <v>0</v>
      </c>
      <c r="AN35" s="89"/>
      <c r="AO35" s="89"/>
      <c r="AP35" s="89">
        <f>OAX!AP73</f>
        <v>0</v>
      </c>
      <c r="AQ35" s="89"/>
      <c r="AR35" s="89"/>
      <c r="AS35" s="89">
        <f>OAX!AS73</f>
        <v>1170000</v>
      </c>
      <c r="AT35" s="89"/>
      <c r="AU35" s="89"/>
      <c r="AV35" s="89"/>
      <c r="AW35" s="89"/>
      <c r="AX35" s="89"/>
      <c r="AY35" s="89"/>
      <c r="AZ35" s="89"/>
      <c r="BA35" s="89"/>
    </row>
    <row r="36" spans="1:53" ht="48" hidden="1">
      <c r="A36" s="269"/>
      <c r="B36" s="78" t="str">
        <f t="shared" si="1"/>
        <v>123</v>
      </c>
      <c r="C36" s="93">
        <v>2023</v>
      </c>
      <c r="D36" s="93">
        <v>1</v>
      </c>
      <c r="E36" s="93">
        <v>1</v>
      </c>
      <c r="F36" s="93">
        <v>2</v>
      </c>
      <c r="G36" s="93">
        <v>3</v>
      </c>
      <c r="H36" s="93"/>
      <c r="I36" s="93"/>
      <c r="J36" s="93"/>
      <c r="K36" s="93"/>
      <c r="L36" s="93"/>
      <c r="M36" s="96" t="s">
        <v>70</v>
      </c>
      <c r="N36" s="97">
        <v>0</v>
      </c>
      <c r="O36" s="97">
        <v>0</v>
      </c>
      <c r="P36" s="97">
        <v>0</v>
      </c>
      <c r="Q36" s="137"/>
      <c r="R36" s="93"/>
      <c r="S36" s="93"/>
      <c r="T36" s="100">
        <f t="shared" ref="T36:AC38" si="14">+T37</f>
        <v>0</v>
      </c>
      <c r="U36" s="97">
        <f t="shared" si="14"/>
        <v>0</v>
      </c>
      <c r="V36" s="97">
        <f t="shared" si="14"/>
        <v>0</v>
      </c>
      <c r="W36" s="97">
        <f t="shared" si="14"/>
        <v>0</v>
      </c>
      <c r="X36" s="97">
        <f t="shared" si="14"/>
        <v>0</v>
      </c>
      <c r="Y36" s="97">
        <f t="shared" si="14"/>
        <v>0</v>
      </c>
      <c r="Z36" s="97">
        <f t="shared" si="14"/>
        <v>0</v>
      </c>
      <c r="AA36" s="281">
        <f t="shared" si="14"/>
        <v>0</v>
      </c>
      <c r="AB36" s="312">
        <f t="shared" si="14"/>
        <v>0</v>
      </c>
      <c r="AC36" s="97">
        <f t="shared" si="14"/>
        <v>0</v>
      </c>
      <c r="AD36" s="313">
        <f>OAX!AD74</f>
        <v>0</v>
      </c>
      <c r="AE36" s="100"/>
      <c r="AF36" s="97"/>
      <c r="AG36" s="97">
        <f>OAX!AG74</f>
        <v>0</v>
      </c>
      <c r="AH36" s="97"/>
      <c r="AI36" s="97"/>
      <c r="AJ36" s="97">
        <f>OAX!AJ74</f>
        <v>0</v>
      </c>
      <c r="AK36" s="97"/>
      <c r="AL36" s="97"/>
      <c r="AM36" s="97">
        <f>OAX!AM74</f>
        <v>0</v>
      </c>
      <c r="AN36" s="97"/>
      <c r="AO36" s="97"/>
      <c r="AP36" s="97">
        <f>OAX!AP74</f>
        <v>0</v>
      </c>
      <c r="AQ36" s="97"/>
      <c r="AR36" s="97"/>
      <c r="AS36" s="97">
        <f>OAX!AS74</f>
        <v>0</v>
      </c>
      <c r="AT36" s="97">
        <f>OAX!AT74</f>
        <v>0</v>
      </c>
      <c r="AU36" s="97">
        <f>OAX!AU74</f>
        <v>0</v>
      </c>
      <c r="AV36" s="97">
        <f>OAX!AV74</f>
        <v>0</v>
      </c>
      <c r="AW36" s="97">
        <f>OAX!AW74</f>
        <v>0</v>
      </c>
      <c r="AX36" s="97">
        <f>OAX!AX74</f>
        <v>0</v>
      </c>
      <c r="AY36" s="97">
        <f>OAX!AY74</f>
        <v>0</v>
      </c>
      <c r="AZ36" s="97">
        <f>OAX!AZ74</f>
        <v>0</v>
      </c>
      <c r="BA36" s="97">
        <f>OAX!BA74</f>
        <v>0</v>
      </c>
    </row>
    <row r="37" spans="1:53" ht="24.75" hidden="1">
      <c r="A37" s="269"/>
      <c r="B37" s="78" t="str">
        <f t="shared" si="1"/>
        <v>1233000</v>
      </c>
      <c r="C37" s="106">
        <v>2023</v>
      </c>
      <c r="D37" s="138">
        <v>1</v>
      </c>
      <c r="E37" s="139">
        <v>1</v>
      </c>
      <c r="F37" s="139">
        <v>2</v>
      </c>
      <c r="G37" s="139">
        <v>3</v>
      </c>
      <c r="H37" s="106">
        <v>3000</v>
      </c>
      <c r="I37" s="106"/>
      <c r="J37" s="106"/>
      <c r="K37" s="106"/>
      <c r="L37" s="106"/>
      <c r="M37" s="103" t="s">
        <v>71</v>
      </c>
      <c r="N37" s="104">
        <v>0</v>
      </c>
      <c r="O37" s="104">
        <v>0</v>
      </c>
      <c r="P37" s="104">
        <v>0</v>
      </c>
      <c r="Q37" s="105"/>
      <c r="R37" s="106"/>
      <c r="S37" s="106"/>
      <c r="T37" s="107">
        <f t="shared" si="14"/>
        <v>0</v>
      </c>
      <c r="U37" s="104">
        <f t="shared" si="14"/>
        <v>0</v>
      </c>
      <c r="V37" s="104">
        <f t="shared" si="14"/>
        <v>0</v>
      </c>
      <c r="W37" s="104">
        <f t="shared" si="14"/>
        <v>0</v>
      </c>
      <c r="X37" s="104">
        <f t="shared" si="14"/>
        <v>0</v>
      </c>
      <c r="Y37" s="104">
        <f t="shared" si="14"/>
        <v>0</v>
      </c>
      <c r="Z37" s="104">
        <f t="shared" si="14"/>
        <v>0</v>
      </c>
      <c r="AA37" s="282">
        <f t="shared" si="14"/>
        <v>0</v>
      </c>
      <c r="AB37" s="314">
        <f t="shared" si="14"/>
        <v>0</v>
      </c>
      <c r="AC37" s="104">
        <f t="shared" si="14"/>
        <v>0</v>
      </c>
      <c r="AD37" s="315">
        <f>OAX!AD75</f>
        <v>0</v>
      </c>
      <c r="AE37" s="107"/>
      <c r="AF37" s="104"/>
      <c r="AG37" s="104">
        <f>OAX!AG75</f>
        <v>0</v>
      </c>
      <c r="AH37" s="104"/>
      <c r="AI37" s="104"/>
      <c r="AJ37" s="104">
        <f>OAX!AJ75</f>
        <v>0</v>
      </c>
      <c r="AK37" s="104"/>
      <c r="AL37" s="104"/>
      <c r="AM37" s="104">
        <f>OAX!AM75</f>
        <v>0</v>
      </c>
      <c r="AN37" s="104"/>
      <c r="AO37" s="104"/>
      <c r="AP37" s="104">
        <f>OAX!AP75</f>
        <v>0</v>
      </c>
      <c r="AQ37" s="104"/>
      <c r="AR37" s="104"/>
      <c r="AS37" s="104">
        <f>OAX!AS75</f>
        <v>0</v>
      </c>
      <c r="AT37" s="104">
        <f>OAX!AT75</f>
        <v>0</v>
      </c>
      <c r="AU37" s="104">
        <f>OAX!AU75</f>
        <v>0</v>
      </c>
      <c r="AV37" s="104">
        <f>OAX!AV75</f>
        <v>0</v>
      </c>
      <c r="AW37" s="104">
        <f>OAX!AW75</f>
        <v>0</v>
      </c>
      <c r="AX37" s="104">
        <f>OAX!AX75</f>
        <v>0</v>
      </c>
      <c r="AY37" s="104">
        <f>OAX!AY75</f>
        <v>0</v>
      </c>
      <c r="AZ37" s="104">
        <f>OAX!AZ75</f>
        <v>0</v>
      </c>
      <c r="BA37" s="104">
        <f>OAX!BA75</f>
        <v>0</v>
      </c>
    </row>
    <row r="38" spans="1:53" ht="48" hidden="1">
      <c r="A38" s="269"/>
      <c r="B38" s="78" t="str">
        <f t="shared" si="1"/>
        <v>12330003300</v>
      </c>
      <c r="C38" s="140">
        <v>2023</v>
      </c>
      <c r="D38" s="140">
        <v>1</v>
      </c>
      <c r="E38" s="140">
        <v>1</v>
      </c>
      <c r="F38" s="140">
        <v>2</v>
      </c>
      <c r="G38" s="140">
        <v>3</v>
      </c>
      <c r="H38" s="140">
        <v>3000</v>
      </c>
      <c r="I38" s="140">
        <v>3300</v>
      </c>
      <c r="J38" s="140"/>
      <c r="K38" s="140"/>
      <c r="L38" s="140"/>
      <c r="M38" s="110" t="s">
        <v>72</v>
      </c>
      <c r="N38" s="111">
        <v>0</v>
      </c>
      <c r="O38" s="111">
        <v>0</v>
      </c>
      <c r="P38" s="111">
        <v>0</v>
      </c>
      <c r="Q38" s="141"/>
      <c r="R38" s="140"/>
      <c r="S38" s="140"/>
      <c r="T38" s="114">
        <f t="shared" si="14"/>
        <v>0</v>
      </c>
      <c r="U38" s="111">
        <f t="shared" si="14"/>
        <v>0</v>
      </c>
      <c r="V38" s="111">
        <f t="shared" si="14"/>
        <v>0</v>
      </c>
      <c r="W38" s="111">
        <f t="shared" si="14"/>
        <v>0</v>
      </c>
      <c r="X38" s="111">
        <f t="shared" si="14"/>
        <v>0</v>
      </c>
      <c r="Y38" s="111">
        <f t="shared" si="14"/>
        <v>0</v>
      </c>
      <c r="Z38" s="111">
        <f t="shared" si="14"/>
        <v>0</v>
      </c>
      <c r="AA38" s="283">
        <f t="shared" si="14"/>
        <v>0</v>
      </c>
      <c r="AB38" s="316">
        <f t="shared" si="14"/>
        <v>0</v>
      </c>
      <c r="AC38" s="111">
        <f t="shared" si="14"/>
        <v>0</v>
      </c>
      <c r="AD38" s="317">
        <f>OAX!AD76</f>
        <v>0</v>
      </c>
      <c r="AE38" s="114"/>
      <c r="AF38" s="111"/>
      <c r="AG38" s="111">
        <f>OAX!AG76</f>
        <v>0</v>
      </c>
      <c r="AH38" s="111"/>
      <c r="AI38" s="111"/>
      <c r="AJ38" s="111">
        <f>OAX!AJ76</f>
        <v>0</v>
      </c>
      <c r="AK38" s="111"/>
      <c r="AL38" s="111"/>
      <c r="AM38" s="111">
        <f>OAX!AM76</f>
        <v>0</v>
      </c>
      <c r="AN38" s="111"/>
      <c r="AO38" s="111"/>
      <c r="AP38" s="111">
        <f>OAX!AP76</f>
        <v>0</v>
      </c>
      <c r="AQ38" s="111"/>
      <c r="AR38" s="111"/>
      <c r="AS38" s="111">
        <f>OAX!AS76</f>
        <v>0</v>
      </c>
      <c r="AT38" s="111">
        <f>OAX!AT76</f>
        <v>0</v>
      </c>
      <c r="AU38" s="111">
        <f>OAX!AU76</f>
        <v>0</v>
      </c>
      <c r="AV38" s="111">
        <f>OAX!AV76</f>
        <v>0</v>
      </c>
      <c r="AW38" s="111">
        <f>OAX!AW76</f>
        <v>0</v>
      </c>
      <c r="AX38" s="111">
        <f>OAX!AX76</f>
        <v>0</v>
      </c>
      <c r="AY38" s="111">
        <f>OAX!AY76</f>
        <v>0</v>
      </c>
      <c r="AZ38" s="111">
        <f>OAX!AZ76</f>
        <v>0</v>
      </c>
      <c r="BA38" s="111">
        <f>OAX!BA76</f>
        <v>0</v>
      </c>
    </row>
    <row r="39" spans="1:53" ht="24.75" hidden="1">
      <c r="A39" s="269"/>
      <c r="B39" s="78" t="str">
        <f t="shared" si="1"/>
        <v>12330003300339</v>
      </c>
      <c r="C39" s="142">
        <v>2023</v>
      </c>
      <c r="D39" s="142">
        <v>1</v>
      </c>
      <c r="E39" s="142">
        <v>1</v>
      </c>
      <c r="F39" s="142">
        <v>2</v>
      </c>
      <c r="G39" s="143">
        <v>3</v>
      </c>
      <c r="H39" s="144">
        <v>3000</v>
      </c>
      <c r="I39" s="144">
        <v>3300</v>
      </c>
      <c r="J39" s="144">
        <v>339</v>
      </c>
      <c r="K39" s="144"/>
      <c r="L39" s="144"/>
      <c r="M39" s="117" t="s">
        <v>73</v>
      </c>
      <c r="N39" s="118">
        <v>0</v>
      </c>
      <c r="O39" s="118">
        <v>0</v>
      </c>
      <c r="P39" s="118">
        <v>0</v>
      </c>
      <c r="Q39" s="145"/>
      <c r="R39" s="144"/>
      <c r="S39" s="144"/>
      <c r="T39" s="121">
        <f t="shared" ref="T39:AC39" si="15">SUM(T40:T42)</f>
        <v>0</v>
      </c>
      <c r="U39" s="118">
        <f t="shared" si="15"/>
        <v>0</v>
      </c>
      <c r="V39" s="118">
        <f t="shared" si="15"/>
        <v>0</v>
      </c>
      <c r="W39" s="118">
        <f t="shared" si="15"/>
        <v>0</v>
      </c>
      <c r="X39" s="118">
        <f t="shared" si="15"/>
        <v>0</v>
      </c>
      <c r="Y39" s="118">
        <f t="shared" si="15"/>
        <v>0</v>
      </c>
      <c r="Z39" s="118">
        <f t="shared" si="15"/>
        <v>0</v>
      </c>
      <c r="AA39" s="284">
        <f t="shared" si="15"/>
        <v>0</v>
      </c>
      <c r="AB39" s="318">
        <f t="shared" si="15"/>
        <v>0</v>
      </c>
      <c r="AC39" s="118">
        <f t="shared" si="15"/>
        <v>0</v>
      </c>
      <c r="AD39" s="319">
        <f>OAX!AD77</f>
        <v>0</v>
      </c>
      <c r="AE39" s="121"/>
      <c r="AF39" s="118"/>
      <c r="AG39" s="118">
        <f>OAX!AG77</f>
        <v>0</v>
      </c>
      <c r="AH39" s="118"/>
      <c r="AI39" s="118"/>
      <c r="AJ39" s="118">
        <f>OAX!AJ77</f>
        <v>0</v>
      </c>
      <c r="AK39" s="118"/>
      <c r="AL39" s="118"/>
      <c r="AM39" s="118">
        <f>OAX!AM77</f>
        <v>0</v>
      </c>
      <c r="AN39" s="118"/>
      <c r="AO39" s="118"/>
      <c r="AP39" s="118">
        <f>OAX!AP77</f>
        <v>0</v>
      </c>
      <c r="AQ39" s="118"/>
      <c r="AR39" s="118"/>
      <c r="AS39" s="118">
        <f>OAX!AS77</f>
        <v>0</v>
      </c>
      <c r="AT39" s="118">
        <f>OAX!AT77</f>
        <v>0</v>
      </c>
      <c r="AU39" s="118">
        <f>OAX!AU77</f>
        <v>0</v>
      </c>
      <c r="AV39" s="118">
        <f>OAX!AV77</f>
        <v>0</v>
      </c>
      <c r="AW39" s="118">
        <f>OAX!AW77</f>
        <v>0</v>
      </c>
      <c r="AX39" s="118">
        <f>OAX!AX77</f>
        <v>0</v>
      </c>
      <c r="AY39" s="118">
        <f>OAX!AY77</f>
        <v>0</v>
      </c>
      <c r="AZ39" s="118">
        <f>OAX!AZ77</f>
        <v>0</v>
      </c>
      <c r="BA39" s="118">
        <f>OAX!BA77</f>
        <v>0</v>
      </c>
    </row>
    <row r="40" spans="1:53" ht="46.5" hidden="1">
      <c r="A40" s="269"/>
      <c r="B40" s="78" t="str">
        <f t="shared" si="1"/>
        <v>123300033003391</v>
      </c>
      <c r="C40" s="146">
        <v>2023</v>
      </c>
      <c r="D40" s="146">
        <v>1</v>
      </c>
      <c r="E40" s="146">
        <v>1</v>
      </c>
      <c r="F40" s="146">
        <v>2</v>
      </c>
      <c r="G40" s="146">
        <v>3</v>
      </c>
      <c r="H40" s="146">
        <v>3000</v>
      </c>
      <c r="I40" s="146">
        <v>3300</v>
      </c>
      <c r="J40" s="146">
        <v>339</v>
      </c>
      <c r="K40" s="147">
        <v>1</v>
      </c>
      <c r="L40" s="147"/>
      <c r="M40" s="148" t="s">
        <v>74</v>
      </c>
      <c r="N40" s="125">
        <v>0</v>
      </c>
      <c r="O40" s="125">
        <v>0</v>
      </c>
      <c r="P40" s="125">
        <v>0</v>
      </c>
      <c r="Q40" s="149" t="s">
        <v>53</v>
      </c>
      <c r="R40" s="127">
        <v>0</v>
      </c>
      <c r="S40" s="127">
        <v>0</v>
      </c>
      <c r="T40" s="128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285">
        <v>0</v>
      </c>
      <c r="AB40" s="320">
        <f t="shared" ref="AB40:AC42" si="16">N40+T40-X40</f>
        <v>0</v>
      </c>
      <c r="AC40" s="125">
        <f t="shared" si="16"/>
        <v>0</v>
      </c>
      <c r="AD40" s="321">
        <f>OAX!AD78</f>
        <v>0</v>
      </c>
      <c r="AE40" s="128"/>
      <c r="AF40" s="125"/>
      <c r="AG40" s="125">
        <f>OAX!AG78</f>
        <v>0</v>
      </c>
      <c r="AH40" s="125"/>
      <c r="AI40" s="125"/>
      <c r="AJ40" s="125">
        <f>OAX!AJ78</f>
        <v>0</v>
      </c>
      <c r="AK40" s="125"/>
      <c r="AL40" s="125"/>
      <c r="AM40" s="125">
        <f>OAX!AM78</f>
        <v>0</v>
      </c>
      <c r="AN40" s="125"/>
      <c r="AO40" s="125"/>
      <c r="AP40" s="125">
        <f>OAX!AP78</f>
        <v>0</v>
      </c>
      <c r="AQ40" s="125"/>
      <c r="AR40" s="125"/>
      <c r="AS40" s="125">
        <f>OAX!AS78</f>
        <v>0</v>
      </c>
      <c r="AT40" s="125">
        <f>OAX!AT78</f>
        <v>0</v>
      </c>
      <c r="AU40" s="125">
        <f>OAX!AU78</f>
        <v>0</v>
      </c>
      <c r="AV40" s="125">
        <f>OAX!AV78</f>
        <v>0</v>
      </c>
      <c r="AW40" s="125">
        <f>OAX!AW78</f>
        <v>0</v>
      </c>
      <c r="AX40" s="125">
        <f>OAX!AX78</f>
        <v>0</v>
      </c>
      <c r="AY40" s="125">
        <f>OAX!AY78</f>
        <v>0</v>
      </c>
      <c r="AZ40" s="125">
        <f>OAX!AZ78</f>
        <v>0</v>
      </c>
      <c r="BA40" s="125">
        <f>OAX!BA78</f>
        <v>0</v>
      </c>
    </row>
    <row r="41" spans="1:53" ht="24.75" hidden="1">
      <c r="A41" s="269"/>
      <c r="B41" s="78" t="str">
        <f t="shared" si="1"/>
        <v>123300033003392</v>
      </c>
      <c r="C41" s="146">
        <v>2023</v>
      </c>
      <c r="D41" s="146">
        <v>1</v>
      </c>
      <c r="E41" s="146">
        <v>1</v>
      </c>
      <c r="F41" s="146">
        <v>2</v>
      </c>
      <c r="G41" s="146">
        <v>3</v>
      </c>
      <c r="H41" s="146">
        <v>3000</v>
      </c>
      <c r="I41" s="146">
        <v>3300</v>
      </c>
      <c r="J41" s="146">
        <v>339</v>
      </c>
      <c r="K41" s="147">
        <v>2</v>
      </c>
      <c r="L41" s="147"/>
      <c r="M41" s="124" t="s">
        <v>75</v>
      </c>
      <c r="N41" s="125">
        <v>0</v>
      </c>
      <c r="O41" s="125">
        <v>0</v>
      </c>
      <c r="P41" s="125">
        <v>0</v>
      </c>
      <c r="Q41" s="126" t="s">
        <v>53</v>
      </c>
      <c r="R41" s="127">
        <v>0</v>
      </c>
      <c r="S41" s="127">
        <v>0</v>
      </c>
      <c r="T41" s="128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285">
        <v>0</v>
      </c>
      <c r="AB41" s="320">
        <f t="shared" si="16"/>
        <v>0</v>
      </c>
      <c r="AC41" s="125">
        <f t="shared" si="16"/>
        <v>0</v>
      </c>
      <c r="AD41" s="321">
        <f>OAX!AD79</f>
        <v>0</v>
      </c>
      <c r="AE41" s="128"/>
      <c r="AF41" s="125"/>
      <c r="AG41" s="125">
        <f>OAX!AG79</f>
        <v>0</v>
      </c>
      <c r="AH41" s="125"/>
      <c r="AI41" s="125"/>
      <c r="AJ41" s="125">
        <f>OAX!AJ79</f>
        <v>0</v>
      </c>
      <c r="AK41" s="125"/>
      <c r="AL41" s="125"/>
      <c r="AM41" s="125">
        <f>OAX!AM79</f>
        <v>0</v>
      </c>
      <c r="AN41" s="125"/>
      <c r="AO41" s="125"/>
      <c r="AP41" s="125">
        <f>OAX!AP79</f>
        <v>0</v>
      </c>
      <c r="AQ41" s="125"/>
      <c r="AR41" s="125"/>
      <c r="AS41" s="125">
        <f>OAX!AS79</f>
        <v>0</v>
      </c>
      <c r="AT41" s="125">
        <f>OAX!AT79</f>
        <v>0</v>
      </c>
      <c r="AU41" s="125">
        <f>OAX!AU79</f>
        <v>0</v>
      </c>
      <c r="AV41" s="125">
        <f>OAX!AV79</f>
        <v>0</v>
      </c>
      <c r="AW41" s="125">
        <f>OAX!AW79</f>
        <v>0</v>
      </c>
      <c r="AX41" s="125">
        <f>OAX!AX79</f>
        <v>0</v>
      </c>
      <c r="AY41" s="125">
        <f>OAX!AY79</f>
        <v>0</v>
      </c>
      <c r="AZ41" s="125">
        <f>OAX!AZ79</f>
        <v>0</v>
      </c>
      <c r="BA41" s="125">
        <f>OAX!BA79</f>
        <v>0</v>
      </c>
    </row>
    <row r="42" spans="1:53" ht="46.5" hidden="1">
      <c r="A42" s="269"/>
      <c r="B42" s="78" t="str">
        <f t="shared" si="1"/>
        <v>123300033003393</v>
      </c>
      <c r="C42" s="146">
        <v>2023</v>
      </c>
      <c r="D42" s="146">
        <v>1</v>
      </c>
      <c r="E42" s="146">
        <v>1</v>
      </c>
      <c r="F42" s="146">
        <v>2</v>
      </c>
      <c r="G42" s="146">
        <v>3</v>
      </c>
      <c r="H42" s="146">
        <v>3000</v>
      </c>
      <c r="I42" s="146">
        <v>3300</v>
      </c>
      <c r="J42" s="146">
        <v>339</v>
      </c>
      <c r="K42" s="147">
        <v>3</v>
      </c>
      <c r="L42" s="147"/>
      <c r="M42" s="124" t="s">
        <v>76</v>
      </c>
      <c r="N42" s="125">
        <v>0</v>
      </c>
      <c r="O42" s="125">
        <v>0</v>
      </c>
      <c r="P42" s="125">
        <v>0</v>
      </c>
      <c r="Q42" s="126" t="s">
        <v>53</v>
      </c>
      <c r="R42" s="127">
        <v>0</v>
      </c>
      <c r="S42" s="127">
        <v>0</v>
      </c>
      <c r="T42" s="128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285">
        <v>0</v>
      </c>
      <c r="AB42" s="320">
        <f t="shared" si="16"/>
        <v>0</v>
      </c>
      <c r="AC42" s="125">
        <f t="shared" si="16"/>
        <v>0</v>
      </c>
      <c r="AD42" s="321">
        <f>OAX!AD80</f>
        <v>0</v>
      </c>
      <c r="AE42" s="128"/>
      <c r="AF42" s="125"/>
      <c r="AG42" s="125">
        <f>OAX!AG80</f>
        <v>0</v>
      </c>
      <c r="AH42" s="125"/>
      <c r="AI42" s="125"/>
      <c r="AJ42" s="125">
        <f>OAX!AJ80</f>
        <v>0</v>
      </c>
      <c r="AK42" s="125"/>
      <c r="AL42" s="125"/>
      <c r="AM42" s="125">
        <f>OAX!AM80</f>
        <v>0</v>
      </c>
      <c r="AN42" s="125"/>
      <c r="AO42" s="125"/>
      <c r="AP42" s="125">
        <f>OAX!AP80</f>
        <v>0</v>
      </c>
      <c r="AQ42" s="125"/>
      <c r="AR42" s="125"/>
      <c r="AS42" s="125">
        <f>OAX!AS80</f>
        <v>0</v>
      </c>
      <c r="AT42" s="125">
        <f>OAX!AT80</f>
        <v>0</v>
      </c>
      <c r="AU42" s="125">
        <f>OAX!AU80</f>
        <v>0</v>
      </c>
      <c r="AV42" s="125">
        <f>OAX!AV80</f>
        <v>0</v>
      </c>
      <c r="AW42" s="125">
        <f>OAX!AW80</f>
        <v>0</v>
      </c>
      <c r="AX42" s="125">
        <f>OAX!AX80</f>
        <v>0</v>
      </c>
      <c r="AY42" s="125">
        <f>OAX!AY80</f>
        <v>0</v>
      </c>
      <c r="AZ42" s="125">
        <f>OAX!AZ80</f>
        <v>0</v>
      </c>
      <c r="BA42" s="125">
        <f>OAX!BA80</f>
        <v>0</v>
      </c>
    </row>
    <row r="43" spans="1:53" ht="96">
      <c r="A43" s="269"/>
      <c r="B43" s="78" t="str">
        <f t="shared" si="1"/>
        <v>124</v>
      </c>
      <c r="C43" s="150">
        <v>2023</v>
      </c>
      <c r="D43" s="150">
        <v>1</v>
      </c>
      <c r="E43" s="150">
        <v>1</v>
      </c>
      <c r="F43" s="150">
        <v>2</v>
      </c>
      <c r="G43" s="150">
        <v>4</v>
      </c>
      <c r="H43" s="150"/>
      <c r="I43" s="150"/>
      <c r="J43" s="150"/>
      <c r="K43" s="150"/>
      <c r="L43" s="150"/>
      <c r="M43" s="96" t="s">
        <v>77</v>
      </c>
      <c r="N43" s="97">
        <v>1170000</v>
      </c>
      <c r="O43" s="97">
        <v>0</v>
      </c>
      <c r="P43" s="97">
        <v>1170000</v>
      </c>
      <c r="Q43" s="137"/>
      <c r="R43" s="150"/>
      <c r="S43" s="150"/>
      <c r="T43" s="100">
        <f t="shared" ref="T43:AC45" si="17">+T44</f>
        <v>0</v>
      </c>
      <c r="U43" s="97">
        <f t="shared" si="17"/>
        <v>0</v>
      </c>
      <c r="V43" s="97">
        <f t="shared" si="17"/>
        <v>0</v>
      </c>
      <c r="W43" s="97">
        <f t="shared" si="17"/>
        <v>0</v>
      </c>
      <c r="X43" s="97">
        <f t="shared" si="17"/>
        <v>0</v>
      </c>
      <c r="Y43" s="97">
        <f t="shared" si="17"/>
        <v>0</v>
      </c>
      <c r="Z43" s="97">
        <f t="shared" si="17"/>
        <v>0</v>
      </c>
      <c r="AA43" s="281">
        <f t="shared" si="17"/>
        <v>0</v>
      </c>
      <c r="AB43" s="312">
        <f t="shared" si="17"/>
        <v>1170000</v>
      </c>
      <c r="AC43" s="97">
        <f t="shared" si="17"/>
        <v>0</v>
      </c>
      <c r="AD43" s="313">
        <f>OAX!AD81</f>
        <v>1170000</v>
      </c>
      <c r="AE43" s="100"/>
      <c r="AF43" s="97"/>
      <c r="AG43" s="97">
        <f>OAX!AG81</f>
        <v>0</v>
      </c>
      <c r="AH43" s="97"/>
      <c r="AI43" s="97"/>
      <c r="AJ43" s="97">
        <f>OAX!AJ81</f>
        <v>0</v>
      </c>
      <c r="AK43" s="97"/>
      <c r="AL43" s="97"/>
      <c r="AM43" s="97">
        <f>OAX!AM81</f>
        <v>0</v>
      </c>
      <c r="AN43" s="97"/>
      <c r="AO43" s="97"/>
      <c r="AP43" s="97">
        <f>OAX!AP81</f>
        <v>0</v>
      </c>
      <c r="AQ43" s="97"/>
      <c r="AR43" s="97"/>
      <c r="AS43" s="97">
        <f>OAX!AS81</f>
        <v>1170000</v>
      </c>
      <c r="AT43" s="97"/>
      <c r="AU43" s="97"/>
      <c r="AV43" s="97"/>
      <c r="AW43" s="97"/>
      <c r="AX43" s="97"/>
      <c r="AY43" s="97"/>
      <c r="AZ43" s="97"/>
      <c r="BA43" s="97"/>
    </row>
    <row r="44" spans="1:53" ht="24.75">
      <c r="A44" s="269"/>
      <c r="B44" s="78" t="str">
        <f t="shared" si="1"/>
        <v>1243000</v>
      </c>
      <c r="C44" s="151">
        <v>2023</v>
      </c>
      <c r="D44" s="139">
        <v>1</v>
      </c>
      <c r="E44" s="139">
        <v>1</v>
      </c>
      <c r="F44" s="139">
        <v>2</v>
      </c>
      <c r="G44" s="139">
        <v>4</v>
      </c>
      <c r="H44" s="139">
        <v>3000</v>
      </c>
      <c r="I44" s="139"/>
      <c r="J44" s="139"/>
      <c r="K44" s="139"/>
      <c r="L44" s="139"/>
      <c r="M44" s="152" t="s">
        <v>71</v>
      </c>
      <c r="N44" s="153">
        <v>1170000</v>
      </c>
      <c r="O44" s="153">
        <v>0</v>
      </c>
      <c r="P44" s="153">
        <v>1170000</v>
      </c>
      <c r="Q44" s="105"/>
      <c r="R44" s="106"/>
      <c r="S44" s="106"/>
      <c r="T44" s="154">
        <f t="shared" si="17"/>
        <v>0</v>
      </c>
      <c r="U44" s="153">
        <f t="shared" si="17"/>
        <v>0</v>
      </c>
      <c r="V44" s="153">
        <f t="shared" si="17"/>
        <v>0</v>
      </c>
      <c r="W44" s="153">
        <f t="shared" si="17"/>
        <v>0</v>
      </c>
      <c r="X44" s="153">
        <f t="shared" si="17"/>
        <v>0</v>
      </c>
      <c r="Y44" s="153">
        <f t="shared" si="17"/>
        <v>0</v>
      </c>
      <c r="Z44" s="153">
        <f t="shared" si="17"/>
        <v>0</v>
      </c>
      <c r="AA44" s="287">
        <f t="shared" si="17"/>
        <v>0</v>
      </c>
      <c r="AB44" s="324">
        <f t="shared" si="17"/>
        <v>1170000</v>
      </c>
      <c r="AC44" s="153">
        <f t="shared" si="17"/>
        <v>0</v>
      </c>
      <c r="AD44" s="325">
        <f>OAX!AD82</f>
        <v>1170000</v>
      </c>
      <c r="AE44" s="154"/>
      <c r="AF44" s="153"/>
      <c r="AG44" s="153">
        <f>OAX!AG82</f>
        <v>0</v>
      </c>
      <c r="AH44" s="153"/>
      <c r="AI44" s="153"/>
      <c r="AJ44" s="153">
        <f>OAX!AJ82</f>
        <v>0</v>
      </c>
      <c r="AK44" s="153"/>
      <c r="AL44" s="153"/>
      <c r="AM44" s="153">
        <f>OAX!AM82</f>
        <v>0</v>
      </c>
      <c r="AN44" s="153"/>
      <c r="AO44" s="153"/>
      <c r="AP44" s="153">
        <f>OAX!AP82</f>
        <v>0</v>
      </c>
      <c r="AQ44" s="153"/>
      <c r="AR44" s="153"/>
      <c r="AS44" s="153">
        <f>OAX!AS82</f>
        <v>1170000</v>
      </c>
      <c r="AT44" s="153"/>
      <c r="AU44" s="153"/>
      <c r="AV44" s="153"/>
      <c r="AW44" s="153"/>
      <c r="AX44" s="153"/>
      <c r="AY44" s="153"/>
      <c r="AZ44" s="153"/>
      <c r="BA44" s="153"/>
    </row>
    <row r="45" spans="1:53" ht="48">
      <c r="A45" s="269"/>
      <c r="B45" s="78" t="str">
        <f t="shared" si="1"/>
        <v>12430003300</v>
      </c>
      <c r="C45" s="140">
        <v>2023</v>
      </c>
      <c r="D45" s="140">
        <v>1</v>
      </c>
      <c r="E45" s="140">
        <v>1</v>
      </c>
      <c r="F45" s="140">
        <v>2</v>
      </c>
      <c r="G45" s="140">
        <v>4</v>
      </c>
      <c r="H45" s="140">
        <v>3000</v>
      </c>
      <c r="I45" s="140">
        <v>3300</v>
      </c>
      <c r="J45" s="140"/>
      <c r="K45" s="140"/>
      <c r="L45" s="140"/>
      <c r="M45" s="110" t="s">
        <v>72</v>
      </c>
      <c r="N45" s="111">
        <v>1170000</v>
      </c>
      <c r="O45" s="111">
        <v>0</v>
      </c>
      <c r="P45" s="111">
        <v>1170000</v>
      </c>
      <c r="Q45" s="141"/>
      <c r="R45" s="140"/>
      <c r="S45" s="140"/>
      <c r="T45" s="114">
        <f t="shared" si="17"/>
        <v>0</v>
      </c>
      <c r="U45" s="111">
        <f t="shared" si="17"/>
        <v>0</v>
      </c>
      <c r="V45" s="111">
        <f t="shared" si="17"/>
        <v>0</v>
      </c>
      <c r="W45" s="111">
        <f t="shared" si="17"/>
        <v>0</v>
      </c>
      <c r="X45" s="111">
        <f t="shared" si="17"/>
        <v>0</v>
      </c>
      <c r="Y45" s="111">
        <f t="shared" si="17"/>
        <v>0</v>
      </c>
      <c r="Z45" s="111">
        <f t="shared" si="17"/>
        <v>0</v>
      </c>
      <c r="AA45" s="283">
        <f t="shared" si="17"/>
        <v>0</v>
      </c>
      <c r="AB45" s="316">
        <f t="shared" si="17"/>
        <v>1170000</v>
      </c>
      <c r="AC45" s="111">
        <f t="shared" si="17"/>
        <v>0</v>
      </c>
      <c r="AD45" s="317">
        <f>OAX!AD83</f>
        <v>1170000</v>
      </c>
      <c r="AE45" s="114"/>
      <c r="AF45" s="111"/>
      <c r="AG45" s="111">
        <f>OAX!AG83</f>
        <v>0</v>
      </c>
      <c r="AH45" s="111"/>
      <c r="AI45" s="111"/>
      <c r="AJ45" s="111">
        <f>OAX!AJ83</f>
        <v>0</v>
      </c>
      <c r="AK45" s="111"/>
      <c r="AL45" s="111"/>
      <c r="AM45" s="111">
        <f>OAX!AM83</f>
        <v>0</v>
      </c>
      <c r="AN45" s="111"/>
      <c r="AO45" s="111"/>
      <c r="AP45" s="111">
        <f>OAX!AP83</f>
        <v>0</v>
      </c>
      <c r="AQ45" s="111"/>
      <c r="AR45" s="111"/>
      <c r="AS45" s="111">
        <f>OAX!AS83</f>
        <v>1170000</v>
      </c>
      <c r="AT45" s="111"/>
      <c r="AU45" s="111"/>
      <c r="AV45" s="111"/>
      <c r="AW45" s="111"/>
      <c r="AX45" s="111"/>
      <c r="AY45" s="111"/>
      <c r="AZ45" s="111"/>
      <c r="BA45" s="111"/>
    </row>
    <row r="46" spans="1:53" ht="24.75">
      <c r="A46" s="269"/>
      <c r="B46" s="78" t="str">
        <f t="shared" si="1"/>
        <v>12430003300334</v>
      </c>
      <c r="C46" s="142">
        <v>2023</v>
      </c>
      <c r="D46" s="142">
        <v>1</v>
      </c>
      <c r="E46" s="142">
        <v>1</v>
      </c>
      <c r="F46" s="142">
        <v>2</v>
      </c>
      <c r="G46" s="143">
        <v>4</v>
      </c>
      <c r="H46" s="144">
        <v>3000</v>
      </c>
      <c r="I46" s="144">
        <v>3300</v>
      </c>
      <c r="J46" s="144">
        <v>334</v>
      </c>
      <c r="K46" s="144"/>
      <c r="L46" s="144"/>
      <c r="M46" s="117" t="s">
        <v>78</v>
      </c>
      <c r="N46" s="118">
        <v>1170000</v>
      </c>
      <c r="O46" s="118">
        <v>0</v>
      </c>
      <c r="P46" s="118">
        <v>1170000</v>
      </c>
      <c r="Q46" s="145"/>
      <c r="R46" s="144"/>
      <c r="S46" s="144"/>
      <c r="T46" s="121">
        <f t="shared" ref="T46:AC46" si="18">SUM(T47:T68)</f>
        <v>0</v>
      </c>
      <c r="U46" s="118">
        <f t="shared" si="18"/>
        <v>0</v>
      </c>
      <c r="V46" s="118">
        <f t="shared" si="18"/>
        <v>0</v>
      </c>
      <c r="W46" s="118">
        <f t="shared" si="18"/>
        <v>0</v>
      </c>
      <c r="X46" s="118">
        <f t="shared" si="18"/>
        <v>0</v>
      </c>
      <c r="Y46" s="118">
        <f t="shared" si="18"/>
        <v>0</v>
      </c>
      <c r="Z46" s="118">
        <f t="shared" si="18"/>
        <v>0</v>
      </c>
      <c r="AA46" s="284">
        <f t="shared" si="18"/>
        <v>0</v>
      </c>
      <c r="AB46" s="318">
        <f t="shared" si="18"/>
        <v>1170000</v>
      </c>
      <c r="AC46" s="118">
        <f t="shared" si="18"/>
        <v>0</v>
      </c>
      <c r="AD46" s="319">
        <f>OAX!AD84</f>
        <v>1170000</v>
      </c>
      <c r="AE46" s="121"/>
      <c r="AF46" s="118"/>
      <c r="AG46" s="118">
        <f>OAX!AG84</f>
        <v>0</v>
      </c>
      <c r="AH46" s="118"/>
      <c r="AI46" s="118"/>
      <c r="AJ46" s="118">
        <f>OAX!AJ84</f>
        <v>0</v>
      </c>
      <c r="AK46" s="118"/>
      <c r="AL46" s="118"/>
      <c r="AM46" s="118">
        <f>OAX!AM84</f>
        <v>0</v>
      </c>
      <c r="AN46" s="118"/>
      <c r="AO46" s="118"/>
      <c r="AP46" s="118">
        <f>OAX!AP84</f>
        <v>0</v>
      </c>
      <c r="AQ46" s="118"/>
      <c r="AR46" s="118"/>
      <c r="AS46" s="118">
        <f>OAX!AS84</f>
        <v>1170000</v>
      </c>
      <c r="AT46" s="118"/>
      <c r="AU46" s="118"/>
      <c r="AV46" s="118"/>
      <c r="AW46" s="118"/>
      <c r="AX46" s="118"/>
      <c r="AY46" s="118"/>
      <c r="AZ46" s="118"/>
      <c r="BA46" s="118"/>
    </row>
    <row r="47" spans="1:53" ht="24.75" hidden="1">
      <c r="A47" s="269"/>
      <c r="B47" s="78" t="str">
        <f t="shared" si="1"/>
        <v>124300033003341</v>
      </c>
      <c r="C47" s="146">
        <v>2023</v>
      </c>
      <c r="D47" s="146">
        <v>1</v>
      </c>
      <c r="E47" s="146">
        <v>1</v>
      </c>
      <c r="F47" s="146">
        <v>2</v>
      </c>
      <c r="G47" s="146">
        <v>4</v>
      </c>
      <c r="H47" s="146">
        <v>3000</v>
      </c>
      <c r="I47" s="146">
        <v>3300</v>
      </c>
      <c r="J47" s="146">
        <v>334</v>
      </c>
      <c r="K47" s="147">
        <v>1</v>
      </c>
      <c r="L47" s="147"/>
      <c r="M47" s="124" t="s">
        <v>79</v>
      </c>
      <c r="N47" s="125">
        <v>0</v>
      </c>
      <c r="O47" s="125">
        <v>0</v>
      </c>
      <c r="P47" s="125">
        <v>0</v>
      </c>
      <c r="Q47" s="126" t="s">
        <v>80</v>
      </c>
      <c r="R47" s="127">
        <v>0</v>
      </c>
      <c r="S47" s="127">
        <v>0</v>
      </c>
      <c r="T47" s="128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285">
        <v>0</v>
      </c>
      <c r="AB47" s="320">
        <f t="shared" ref="AB47:AB68" si="19">N47+T47-X47</f>
        <v>0</v>
      </c>
      <c r="AC47" s="125">
        <f t="shared" ref="AC47:AC68" si="20">O47+U47-Y47</f>
        <v>0</v>
      </c>
      <c r="AD47" s="321">
        <f>OAX!AD85</f>
        <v>0</v>
      </c>
      <c r="AE47" s="128"/>
      <c r="AF47" s="125"/>
      <c r="AG47" s="125">
        <f>OAX!AG85</f>
        <v>0</v>
      </c>
      <c r="AH47" s="125"/>
      <c r="AI47" s="125"/>
      <c r="AJ47" s="125">
        <f>OAX!AJ85</f>
        <v>0</v>
      </c>
      <c r="AK47" s="125"/>
      <c r="AL47" s="125"/>
      <c r="AM47" s="125">
        <f>OAX!AM85</f>
        <v>0</v>
      </c>
      <c r="AN47" s="125"/>
      <c r="AO47" s="125"/>
      <c r="AP47" s="125">
        <f>OAX!AP85</f>
        <v>0</v>
      </c>
      <c r="AQ47" s="125"/>
      <c r="AR47" s="125"/>
      <c r="AS47" s="125">
        <f>OAX!AS85</f>
        <v>0</v>
      </c>
      <c r="AT47" s="125">
        <f>OAX!AT85</f>
        <v>0</v>
      </c>
      <c r="AU47" s="125">
        <f>OAX!AU85</f>
        <v>0</v>
      </c>
      <c r="AV47" s="125">
        <f>OAX!AV85</f>
        <v>0</v>
      </c>
      <c r="AW47" s="125">
        <f>OAX!AW85</f>
        <v>0</v>
      </c>
      <c r="AX47" s="125">
        <f>OAX!AX85</f>
        <v>0</v>
      </c>
      <c r="AY47" s="125">
        <f>OAX!AY85</f>
        <v>0</v>
      </c>
      <c r="AZ47" s="125">
        <f>OAX!AZ85</f>
        <v>0</v>
      </c>
      <c r="BA47" s="125">
        <f>OAX!BA85</f>
        <v>0</v>
      </c>
    </row>
    <row r="48" spans="1:53" ht="24.75" hidden="1">
      <c r="A48" s="269"/>
      <c r="B48" s="78" t="str">
        <f t="shared" si="1"/>
        <v>124300033003342</v>
      </c>
      <c r="C48" s="146">
        <v>2023</v>
      </c>
      <c r="D48" s="146">
        <v>1</v>
      </c>
      <c r="E48" s="146">
        <v>1</v>
      </c>
      <c r="F48" s="146">
        <v>2</v>
      </c>
      <c r="G48" s="146">
        <v>4</v>
      </c>
      <c r="H48" s="146">
        <v>3000</v>
      </c>
      <c r="I48" s="146">
        <v>3300</v>
      </c>
      <c r="J48" s="146">
        <v>334</v>
      </c>
      <c r="K48" s="147">
        <v>2</v>
      </c>
      <c r="L48" s="147"/>
      <c r="M48" s="124" t="s">
        <v>81</v>
      </c>
      <c r="N48" s="125">
        <v>0</v>
      </c>
      <c r="O48" s="125">
        <v>0</v>
      </c>
      <c r="P48" s="125">
        <v>0</v>
      </c>
      <c r="Q48" s="126" t="s">
        <v>80</v>
      </c>
      <c r="R48" s="127">
        <v>0</v>
      </c>
      <c r="S48" s="127">
        <v>0</v>
      </c>
      <c r="T48" s="128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285">
        <v>0</v>
      </c>
      <c r="AB48" s="320">
        <f t="shared" si="19"/>
        <v>0</v>
      </c>
      <c r="AC48" s="125">
        <f t="shared" si="20"/>
        <v>0</v>
      </c>
      <c r="AD48" s="321">
        <f>OAX!AD86</f>
        <v>0</v>
      </c>
      <c r="AE48" s="128"/>
      <c r="AF48" s="125"/>
      <c r="AG48" s="125">
        <f>OAX!AG86</f>
        <v>0</v>
      </c>
      <c r="AH48" s="125"/>
      <c r="AI48" s="125"/>
      <c r="AJ48" s="125">
        <f>OAX!AJ86</f>
        <v>0</v>
      </c>
      <c r="AK48" s="125"/>
      <c r="AL48" s="125"/>
      <c r="AM48" s="125">
        <f>OAX!AM86</f>
        <v>0</v>
      </c>
      <c r="AN48" s="125"/>
      <c r="AO48" s="125"/>
      <c r="AP48" s="125">
        <f>OAX!AP86</f>
        <v>0</v>
      </c>
      <c r="AQ48" s="125"/>
      <c r="AR48" s="125"/>
      <c r="AS48" s="125">
        <f>OAX!AS86</f>
        <v>0</v>
      </c>
      <c r="AT48" s="125">
        <f>OAX!AT86</f>
        <v>0</v>
      </c>
      <c r="AU48" s="125">
        <f>OAX!AU86</f>
        <v>0</v>
      </c>
      <c r="AV48" s="125">
        <f>OAX!AV86</f>
        <v>0</v>
      </c>
      <c r="AW48" s="125">
        <f>OAX!AW86</f>
        <v>0</v>
      </c>
      <c r="AX48" s="125">
        <f>OAX!AX86</f>
        <v>0</v>
      </c>
      <c r="AY48" s="125">
        <f>OAX!AY86</f>
        <v>0</v>
      </c>
      <c r="AZ48" s="125">
        <f>OAX!AZ86</f>
        <v>0</v>
      </c>
      <c r="BA48" s="125">
        <f>OAX!BA86</f>
        <v>0</v>
      </c>
    </row>
    <row r="49" spans="1:53" ht="24.75" hidden="1">
      <c r="A49" s="269"/>
      <c r="B49" s="78" t="str">
        <f t="shared" si="1"/>
        <v>124300033003343</v>
      </c>
      <c r="C49" s="146">
        <v>2023</v>
      </c>
      <c r="D49" s="146">
        <v>1</v>
      </c>
      <c r="E49" s="146">
        <v>1</v>
      </c>
      <c r="F49" s="146">
        <v>2</v>
      </c>
      <c r="G49" s="146">
        <v>4</v>
      </c>
      <c r="H49" s="146">
        <v>3000</v>
      </c>
      <c r="I49" s="146">
        <v>3300</v>
      </c>
      <c r="J49" s="146">
        <v>334</v>
      </c>
      <c r="K49" s="147">
        <v>3</v>
      </c>
      <c r="L49" s="147"/>
      <c r="M49" s="124" t="s">
        <v>82</v>
      </c>
      <c r="N49" s="125">
        <v>0</v>
      </c>
      <c r="O49" s="125">
        <v>0</v>
      </c>
      <c r="P49" s="125">
        <v>0</v>
      </c>
      <c r="Q49" s="126" t="s">
        <v>80</v>
      </c>
      <c r="R49" s="127">
        <v>0</v>
      </c>
      <c r="S49" s="127">
        <v>0</v>
      </c>
      <c r="T49" s="128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285">
        <v>0</v>
      </c>
      <c r="AB49" s="320">
        <f t="shared" si="19"/>
        <v>0</v>
      </c>
      <c r="AC49" s="125">
        <f t="shared" si="20"/>
        <v>0</v>
      </c>
      <c r="AD49" s="321">
        <f>OAX!AD87</f>
        <v>0</v>
      </c>
      <c r="AE49" s="128"/>
      <c r="AF49" s="125"/>
      <c r="AG49" s="125">
        <f>OAX!AG87</f>
        <v>0</v>
      </c>
      <c r="AH49" s="125"/>
      <c r="AI49" s="125"/>
      <c r="AJ49" s="125">
        <f>OAX!AJ87</f>
        <v>0</v>
      </c>
      <c r="AK49" s="125"/>
      <c r="AL49" s="125"/>
      <c r="AM49" s="125">
        <f>OAX!AM87</f>
        <v>0</v>
      </c>
      <c r="AN49" s="125"/>
      <c r="AO49" s="125"/>
      <c r="AP49" s="125">
        <f>OAX!AP87</f>
        <v>0</v>
      </c>
      <c r="AQ49" s="125"/>
      <c r="AR49" s="125"/>
      <c r="AS49" s="125">
        <f>OAX!AS87</f>
        <v>0</v>
      </c>
      <c r="AT49" s="125">
        <f>OAX!AT87</f>
        <v>0</v>
      </c>
      <c r="AU49" s="125">
        <f>OAX!AU87</f>
        <v>0</v>
      </c>
      <c r="AV49" s="125">
        <f>OAX!AV87</f>
        <v>0</v>
      </c>
      <c r="AW49" s="125">
        <f>OAX!AW87</f>
        <v>0</v>
      </c>
      <c r="AX49" s="125">
        <f>OAX!AX87</f>
        <v>0</v>
      </c>
      <c r="AY49" s="125">
        <f>OAX!AY87</f>
        <v>0</v>
      </c>
      <c r="AZ49" s="125">
        <f>OAX!AZ87</f>
        <v>0</v>
      </c>
      <c r="BA49" s="125">
        <f>OAX!BA87</f>
        <v>0</v>
      </c>
    </row>
    <row r="50" spans="1:53" ht="24.75" hidden="1">
      <c r="A50" s="269"/>
      <c r="B50" s="78" t="str">
        <f t="shared" si="1"/>
        <v>124300033003344</v>
      </c>
      <c r="C50" s="146">
        <v>2023</v>
      </c>
      <c r="D50" s="146">
        <v>1</v>
      </c>
      <c r="E50" s="146">
        <v>1</v>
      </c>
      <c r="F50" s="146">
        <v>2</v>
      </c>
      <c r="G50" s="146">
        <v>4</v>
      </c>
      <c r="H50" s="146">
        <v>3000</v>
      </c>
      <c r="I50" s="146">
        <v>3300</v>
      </c>
      <c r="J50" s="146">
        <v>334</v>
      </c>
      <c r="K50" s="147">
        <v>4</v>
      </c>
      <c r="L50" s="147"/>
      <c r="M50" s="124" t="s">
        <v>83</v>
      </c>
      <c r="N50" s="125">
        <v>0</v>
      </c>
      <c r="O50" s="125">
        <v>0</v>
      </c>
      <c r="P50" s="125">
        <v>0</v>
      </c>
      <c r="Q50" s="126" t="s">
        <v>80</v>
      </c>
      <c r="R50" s="127">
        <v>0</v>
      </c>
      <c r="S50" s="127">
        <v>0</v>
      </c>
      <c r="T50" s="128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285">
        <v>0</v>
      </c>
      <c r="AB50" s="320">
        <f t="shared" si="19"/>
        <v>0</v>
      </c>
      <c r="AC50" s="125">
        <f t="shared" si="20"/>
        <v>0</v>
      </c>
      <c r="AD50" s="321">
        <f>OAX!AD88</f>
        <v>0</v>
      </c>
      <c r="AE50" s="128"/>
      <c r="AF50" s="125"/>
      <c r="AG50" s="125">
        <f>OAX!AG88</f>
        <v>0</v>
      </c>
      <c r="AH50" s="125"/>
      <c r="AI50" s="125"/>
      <c r="AJ50" s="125">
        <f>OAX!AJ88</f>
        <v>0</v>
      </c>
      <c r="AK50" s="125"/>
      <c r="AL50" s="125"/>
      <c r="AM50" s="125">
        <f>OAX!AM88</f>
        <v>0</v>
      </c>
      <c r="AN50" s="125"/>
      <c r="AO50" s="125"/>
      <c r="AP50" s="125">
        <f>OAX!AP88</f>
        <v>0</v>
      </c>
      <c r="AQ50" s="125"/>
      <c r="AR50" s="125"/>
      <c r="AS50" s="125">
        <f>OAX!AS88</f>
        <v>0</v>
      </c>
      <c r="AT50" s="125">
        <f>OAX!AT88</f>
        <v>0</v>
      </c>
      <c r="AU50" s="125">
        <f>OAX!AU88</f>
        <v>0</v>
      </c>
      <c r="AV50" s="125">
        <f>OAX!AV88</f>
        <v>0</v>
      </c>
      <c r="AW50" s="125">
        <f>OAX!AW88</f>
        <v>0</v>
      </c>
      <c r="AX50" s="125">
        <f>OAX!AX88</f>
        <v>0</v>
      </c>
      <c r="AY50" s="125">
        <f>OAX!AY88</f>
        <v>0</v>
      </c>
      <c r="AZ50" s="125">
        <f>OAX!AZ88</f>
        <v>0</v>
      </c>
      <c r="BA50" s="125">
        <f>OAX!BA88</f>
        <v>0</v>
      </c>
    </row>
    <row r="51" spans="1:53" ht="24.75">
      <c r="A51" s="269"/>
      <c r="B51" s="78" t="str">
        <f t="shared" si="1"/>
        <v>124300033003345</v>
      </c>
      <c r="C51" s="146">
        <v>2023</v>
      </c>
      <c r="D51" s="146">
        <v>1</v>
      </c>
      <c r="E51" s="146">
        <v>1</v>
      </c>
      <c r="F51" s="146">
        <v>2</v>
      </c>
      <c r="G51" s="146">
        <v>4</v>
      </c>
      <c r="H51" s="146">
        <v>3000</v>
      </c>
      <c r="I51" s="146">
        <v>3300</v>
      </c>
      <c r="J51" s="146">
        <v>334</v>
      </c>
      <c r="K51" s="147">
        <v>5</v>
      </c>
      <c r="L51" s="147"/>
      <c r="M51" s="124" t="s">
        <v>84</v>
      </c>
      <c r="N51" s="125">
        <v>1170000</v>
      </c>
      <c r="O51" s="125">
        <v>0</v>
      </c>
      <c r="P51" s="125">
        <v>1170000</v>
      </c>
      <c r="Q51" s="126" t="s">
        <v>80</v>
      </c>
      <c r="R51" s="127">
        <v>7</v>
      </c>
      <c r="S51" s="127">
        <v>260</v>
      </c>
      <c r="T51" s="128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285">
        <v>0</v>
      </c>
      <c r="AB51" s="320">
        <f t="shared" si="19"/>
        <v>1170000</v>
      </c>
      <c r="AC51" s="125">
        <f t="shared" si="20"/>
        <v>0</v>
      </c>
      <c r="AD51" s="321">
        <f>OAX!AD89</f>
        <v>1170000</v>
      </c>
      <c r="AE51" s="128"/>
      <c r="AF51" s="125"/>
      <c r="AG51" s="125">
        <f>OAX!AG89</f>
        <v>0</v>
      </c>
      <c r="AH51" s="125"/>
      <c r="AI51" s="125"/>
      <c r="AJ51" s="125">
        <f>OAX!AJ89</f>
        <v>0</v>
      </c>
      <c r="AK51" s="125"/>
      <c r="AL51" s="125"/>
      <c r="AM51" s="125">
        <f>OAX!AM89</f>
        <v>0</v>
      </c>
      <c r="AN51" s="125"/>
      <c r="AO51" s="125"/>
      <c r="AP51" s="125">
        <f>OAX!AP89</f>
        <v>0</v>
      </c>
      <c r="AQ51" s="125"/>
      <c r="AR51" s="125"/>
      <c r="AS51" s="125">
        <f>OAX!AS89</f>
        <v>1170000</v>
      </c>
      <c r="AT51" s="125">
        <f>OAX!AT89</f>
        <v>7</v>
      </c>
      <c r="AU51" s="125">
        <f>OAX!AU89</f>
        <v>260</v>
      </c>
      <c r="AV51" s="125">
        <f>OAX!AV89</f>
        <v>0</v>
      </c>
      <c r="AW51" s="125">
        <f>OAX!AW89</f>
        <v>0</v>
      </c>
      <c r="AX51" s="125">
        <f>OAX!AX89</f>
        <v>0</v>
      </c>
      <c r="AY51" s="125">
        <f>OAX!AY89</f>
        <v>0</v>
      </c>
      <c r="AZ51" s="125">
        <f>OAX!AZ89</f>
        <v>7</v>
      </c>
      <c r="BA51" s="125">
        <f>OAX!BA89</f>
        <v>260</v>
      </c>
    </row>
    <row r="52" spans="1:53" ht="46.5" hidden="1">
      <c r="A52" s="269"/>
      <c r="B52" s="78" t="str">
        <f t="shared" si="1"/>
        <v>124300033003346</v>
      </c>
      <c r="C52" s="146">
        <v>2023</v>
      </c>
      <c r="D52" s="146">
        <v>1</v>
      </c>
      <c r="E52" s="146">
        <v>1</v>
      </c>
      <c r="F52" s="146">
        <v>2</v>
      </c>
      <c r="G52" s="146">
        <v>4</v>
      </c>
      <c r="H52" s="146">
        <v>3000</v>
      </c>
      <c r="I52" s="146">
        <v>3300</v>
      </c>
      <c r="J52" s="146">
        <v>334</v>
      </c>
      <c r="K52" s="147">
        <v>6</v>
      </c>
      <c r="L52" s="147"/>
      <c r="M52" s="124" t="s">
        <v>85</v>
      </c>
      <c r="N52" s="125">
        <v>0</v>
      </c>
      <c r="O52" s="125">
        <v>0</v>
      </c>
      <c r="P52" s="125">
        <v>0</v>
      </c>
      <c r="Q52" s="126" t="s">
        <v>80</v>
      </c>
      <c r="R52" s="127">
        <v>0</v>
      </c>
      <c r="S52" s="127">
        <v>0</v>
      </c>
      <c r="T52" s="128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285">
        <v>0</v>
      </c>
      <c r="AB52" s="320">
        <f t="shared" si="19"/>
        <v>0</v>
      </c>
      <c r="AC52" s="125">
        <f t="shared" si="20"/>
        <v>0</v>
      </c>
      <c r="AD52" s="321">
        <f>OAX!AD90</f>
        <v>0</v>
      </c>
      <c r="AE52" s="128"/>
      <c r="AF52" s="125"/>
      <c r="AG52" s="125">
        <f>OAX!AG90</f>
        <v>0</v>
      </c>
      <c r="AH52" s="125"/>
      <c r="AI52" s="125"/>
      <c r="AJ52" s="125">
        <f>OAX!AJ90</f>
        <v>0</v>
      </c>
      <c r="AK52" s="125"/>
      <c r="AL52" s="125"/>
      <c r="AM52" s="125">
        <f>OAX!AM90</f>
        <v>0</v>
      </c>
      <c r="AN52" s="125"/>
      <c r="AO52" s="125"/>
      <c r="AP52" s="125">
        <f>OAX!AP90</f>
        <v>0</v>
      </c>
      <c r="AQ52" s="125"/>
      <c r="AR52" s="125"/>
      <c r="AS52" s="125">
        <f>OAX!AS90</f>
        <v>0</v>
      </c>
      <c r="AT52" s="125">
        <f>OAX!AT90</f>
        <v>0</v>
      </c>
      <c r="AU52" s="125">
        <f>OAX!AU90</f>
        <v>0</v>
      </c>
      <c r="AV52" s="125">
        <f>OAX!AV90</f>
        <v>0</v>
      </c>
      <c r="AW52" s="125">
        <f>OAX!AW90</f>
        <v>0</v>
      </c>
      <c r="AX52" s="125">
        <f>OAX!AX90</f>
        <v>0</v>
      </c>
      <c r="AY52" s="125">
        <f>OAX!AY90</f>
        <v>0</v>
      </c>
      <c r="AZ52" s="125">
        <f>OAX!AZ90</f>
        <v>0</v>
      </c>
      <c r="BA52" s="125">
        <f>OAX!BA90</f>
        <v>0</v>
      </c>
    </row>
    <row r="53" spans="1:53" ht="24.75" hidden="1">
      <c r="A53" s="269"/>
      <c r="B53" s="78" t="str">
        <f t="shared" si="1"/>
        <v>124300033003347</v>
      </c>
      <c r="C53" s="146">
        <v>2023</v>
      </c>
      <c r="D53" s="146">
        <v>1</v>
      </c>
      <c r="E53" s="146">
        <v>1</v>
      </c>
      <c r="F53" s="146">
        <v>2</v>
      </c>
      <c r="G53" s="146">
        <v>4</v>
      </c>
      <c r="H53" s="146">
        <v>3000</v>
      </c>
      <c r="I53" s="146">
        <v>3300</v>
      </c>
      <c r="J53" s="146">
        <v>334</v>
      </c>
      <c r="K53" s="147">
        <v>7</v>
      </c>
      <c r="L53" s="147"/>
      <c r="M53" s="124" t="s">
        <v>86</v>
      </c>
      <c r="N53" s="125">
        <v>0</v>
      </c>
      <c r="O53" s="125">
        <v>0</v>
      </c>
      <c r="P53" s="125">
        <v>0</v>
      </c>
      <c r="Q53" s="126" t="s">
        <v>80</v>
      </c>
      <c r="R53" s="127">
        <v>0</v>
      </c>
      <c r="S53" s="127">
        <v>0</v>
      </c>
      <c r="T53" s="128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285">
        <v>0</v>
      </c>
      <c r="AB53" s="320">
        <f t="shared" si="19"/>
        <v>0</v>
      </c>
      <c r="AC53" s="125">
        <f t="shared" si="20"/>
        <v>0</v>
      </c>
      <c r="AD53" s="321">
        <f>OAX!AD91</f>
        <v>0</v>
      </c>
      <c r="AE53" s="128"/>
      <c r="AF53" s="125"/>
      <c r="AG53" s="125">
        <f>OAX!AG91</f>
        <v>0</v>
      </c>
      <c r="AH53" s="125"/>
      <c r="AI53" s="125"/>
      <c r="AJ53" s="125">
        <f>OAX!AJ91</f>
        <v>0</v>
      </c>
      <c r="AK53" s="125"/>
      <c r="AL53" s="125"/>
      <c r="AM53" s="125">
        <f>OAX!AM91</f>
        <v>0</v>
      </c>
      <c r="AN53" s="125"/>
      <c r="AO53" s="125"/>
      <c r="AP53" s="125">
        <f>OAX!AP91</f>
        <v>0</v>
      </c>
      <c r="AQ53" s="125"/>
      <c r="AR53" s="125"/>
      <c r="AS53" s="125">
        <f>OAX!AS91</f>
        <v>0</v>
      </c>
      <c r="AT53" s="125">
        <f>OAX!AT91</f>
        <v>0</v>
      </c>
      <c r="AU53" s="125">
        <f>OAX!AU91</f>
        <v>0</v>
      </c>
      <c r="AV53" s="125">
        <f>OAX!AV91</f>
        <v>0</v>
      </c>
      <c r="AW53" s="125">
        <f>OAX!AW91</f>
        <v>0</v>
      </c>
      <c r="AX53" s="125">
        <f>OAX!AX91</f>
        <v>0</v>
      </c>
      <c r="AY53" s="125">
        <f>OAX!AY91</f>
        <v>0</v>
      </c>
      <c r="AZ53" s="125">
        <f>OAX!AZ91</f>
        <v>0</v>
      </c>
      <c r="BA53" s="125">
        <f>OAX!BA91</f>
        <v>0</v>
      </c>
    </row>
    <row r="54" spans="1:53" ht="24.75" hidden="1">
      <c r="A54" s="269"/>
      <c r="B54" s="78" t="str">
        <f t="shared" si="1"/>
        <v>124300033003348</v>
      </c>
      <c r="C54" s="146">
        <v>2023</v>
      </c>
      <c r="D54" s="146">
        <v>1</v>
      </c>
      <c r="E54" s="146">
        <v>1</v>
      </c>
      <c r="F54" s="146">
        <v>2</v>
      </c>
      <c r="G54" s="146">
        <v>4</v>
      </c>
      <c r="H54" s="146">
        <v>3000</v>
      </c>
      <c r="I54" s="146">
        <v>3300</v>
      </c>
      <c r="J54" s="146">
        <v>334</v>
      </c>
      <c r="K54" s="147">
        <v>8</v>
      </c>
      <c r="L54" s="147"/>
      <c r="M54" s="124" t="s">
        <v>87</v>
      </c>
      <c r="N54" s="125">
        <v>0</v>
      </c>
      <c r="O54" s="125">
        <v>0</v>
      </c>
      <c r="P54" s="125">
        <v>0</v>
      </c>
      <c r="Q54" s="126" t="s">
        <v>80</v>
      </c>
      <c r="R54" s="127">
        <v>0</v>
      </c>
      <c r="S54" s="127">
        <v>0</v>
      </c>
      <c r="T54" s="128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285">
        <v>0</v>
      </c>
      <c r="AB54" s="320">
        <f t="shared" si="19"/>
        <v>0</v>
      </c>
      <c r="AC54" s="125">
        <f t="shared" si="20"/>
        <v>0</v>
      </c>
      <c r="AD54" s="321">
        <f>OAX!AD92</f>
        <v>0</v>
      </c>
      <c r="AE54" s="128"/>
      <c r="AF54" s="125"/>
      <c r="AG54" s="125">
        <f>OAX!AG92</f>
        <v>0</v>
      </c>
      <c r="AH54" s="125"/>
      <c r="AI54" s="125"/>
      <c r="AJ54" s="125">
        <f>OAX!AJ92</f>
        <v>0</v>
      </c>
      <c r="AK54" s="125"/>
      <c r="AL54" s="125"/>
      <c r="AM54" s="125">
        <f>OAX!AM92</f>
        <v>0</v>
      </c>
      <c r="AN54" s="125"/>
      <c r="AO54" s="125"/>
      <c r="AP54" s="125">
        <f>OAX!AP92</f>
        <v>0</v>
      </c>
      <c r="AQ54" s="125"/>
      <c r="AR54" s="125"/>
      <c r="AS54" s="125">
        <f>OAX!AS92</f>
        <v>0</v>
      </c>
      <c r="AT54" s="125">
        <f>OAX!AT92</f>
        <v>0</v>
      </c>
      <c r="AU54" s="125">
        <f>OAX!AU92</f>
        <v>0</v>
      </c>
      <c r="AV54" s="125">
        <f>OAX!AV92</f>
        <v>0</v>
      </c>
      <c r="AW54" s="125">
        <f>OAX!AW92</f>
        <v>0</v>
      </c>
      <c r="AX54" s="125">
        <f>OAX!AX92</f>
        <v>0</v>
      </c>
      <c r="AY54" s="125">
        <f>OAX!AY92</f>
        <v>0</v>
      </c>
      <c r="AZ54" s="125">
        <f>OAX!AZ92</f>
        <v>0</v>
      </c>
      <c r="BA54" s="125">
        <f>OAX!BA92</f>
        <v>0</v>
      </c>
    </row>
    <row r="55" spans="1:53" ht="24.75" hidden="1">
      <c r="A55" s="269"/>
      <c r="B55" s="78" t="str">
        <f t="shared" si="1"/>
        <v>124300033003349</v>
      </c>
      <c r="C55" s="146">
        <v>2023</v>
      </c>
      <c r="D55" s="146">
        <v>1</v>
      </c>
      <c r="E55" s="146">
        <v>1</v>
      </c>
      <c r="F55" s="146">
        <v>2</v>
      </c>
      <c r="G55" s="146">
        <v>4</v>
      </c>
      <c r="H55" s="146">
        <v>3000</v>
      </c>
      <c r="I55" s="146">
        <v>3300</v>
      </c>
      <c r="J55" s="146">
        <v>334</v>
      </c>
      <c r="K55" s="147">
        <v>9</v>
      </c>
      <c r="L55" s="147"/>
      <c r="M55" s="124" t="s">
        <v>88</v>
      </c>
      <c r="N55" s="125">
        <v>0</v>
      </c>
      <c r="O55" s="125">
        <v>0</v>
      </c>
      <c r="P55" s="125">
        <v>0</v>
      </c>
      <c r="Q55" s="126" t="s">
        <v>80</v>
      </c>
      <c r="R55" s="127">
        <v>0</v>
      </c>
      <c r="S55" s="127">
        <v>0</v>
      </c>
      <c r="T55" s="128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285">
        <v>0</v>
      </c>
      <c r="AB55" s="320">
        <f t="shared" si="19"/>
        <v>0</v>
      </c>
      <c r="AC55" s="125">
        <f t="shared" si="20"/>
        <v>0</v>
      </c>
      <c r="AD55" s="321">
        <f>OAX!AD93</f>
        <v>0</v>
      </c>
      <c r="AE55" s="128"/>
      <c r="AF55" s="125"/>
      <c r="AG55" s="125">
        <f>OAX!AG93</f>
        <v>0</v>
      </c>
      <c r="AH55" s="125"/>
      <c r="AI55" s="125"/>
      <c r="AJ55" s="125">
        <f>OAX!AJ93</f>
        <v>0</v>
      </c>
      <c r="AK55" s="125"/>
      <c r="AL55" s="125"/>
      <c r="AM55" s="125">
        <f>OAX!AM93</f>
        <v>0</v>
      </c>
      <c r="AN55" s="125"/>
      <c r="AO55" s="125"/>
      <c r="AP55" s="125">
        <f>OAX!AP93</f>
        <v>0</v>
      </c>
      <c r="AQ55" s="125"/>
      <c r="AR55" s="125"/>
      <c r="AS55" s="125">
        <f>OAX!AS93</f>
        <v>0</v>
      </c>
      <c r="AT55" s="125">
        <f>OAX!AT93</f>
        <v>0</v>
      </c>
      <c r="AU55" s="125">
        <f>OAX!AU93</f>
        <v>0</v>
      </c>
      <c r="AV55" s="125">
        <f>OAX!AV93</f>
        <v>0</v>
      </c>
      <c r="AW55" s="125">
        <f>OAX!AW93</f>
        <v>0</v>
      </c>
      <c r="AX55" s="125">
        <f>OAX!AX93</f>
        <v>0</v>
      </c>
      <c r="AY55" s="125">
        <f>OAX!AY93</f>
        <v>0</v>
      </c>
      <c r="AZ55" s="125">
        <f>OAX!AZ93</f>
        <v>0</v>
      </c>
      <c r="BA55" s="125">
        <f>OAX!BA93</f>
        <v>0</v>
      </c>
    </row>
    <row r="56" spans="1:53" ht="46.5" hidden="1">
      <c r="A56" s="269"/>
      <c r="B56" s="78" t="str">
        <f t="shared" si="1"/>
        <v>1243000330033410</v>
      </c>
      <c r="C56" s="146">
        <v>2023</v>
      </c>
      <c r="D56" s="146">
        <v>1</v>
      </c>
      <c r="E56" s="146">
        <v>1</v>
      </c>
      <c r="F56" s="146">
        <v>2</v>
      </c>
      <c r="G56" s="146">
        <v>4</v>
      </c>
      <c r="H56" s="146">
        <v>3000</v>
      </c>
      <c r="I56" s="146">
        <v>3300</v>
      </c>
      <c r="J56" s="146">
        <v>334</v>
      </c>
      <c r="K56" s="147">
        <v>10</v>
      </c>
      <c r="L56" s="147"/>
      <c r="M56" s="124" t="s">
        <v>89</v>
      </c>
      <c r="N56" s="125">
        <v>0</v>
      </c>
      <c r="O56" s="125">
        <v>0</v>
      </c>
      <c r="P56" s="125">
        <v>0</v>
      </c>
      <c r="Q56" s="126" t="s">
        <v>80</v>
      </c>
      <c r="R56" s="127">
        <v>0</v>
      </c>
      <c r="S56" s="127">
        <v>0</v>
      </c>
      <c r="T56" s="128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285">
        <v>0</v>
      </c>
      <c r="AB56" s="320">
        <f t="shared" si="19"/>
        <v>0</v>
      </c>
      <c r="AC56" s="125">
        <f t="shared" si="20"/>
        <v>0</v>
      </c>
      <c r="AD56" s="321">
        <f>OAX!AD94</f>
        <v>0</v>
      </c>
      <c r="AE56" s="128"/>
      <c r="AF56" s="125"/>
      <c r="AG56" s="125">
        <f>OAX!AG94</f>
        <v>0</v>
      </c>
      <c r="AH56" s="125"/>
      <c r="AI56" s="125"/>
      <c r="AJ56" s="125">
        <f>OAX!AJ94</f>
        <v>0</v>
      </c>
      <c r="AK56" s="125"/>
      <c r="AL56" s="125"/>
      <c r="AM56" s="125">
        <f>OAX!AM94</f>
        <v>0</v>
      </c>
      <c r="AN56" s="125"/>
      <c r="AO56" s="125"/>
      <c r="AP56" s="125">
        <f>OAX!AP94</f>
        <v>0</v>
      </c>
      <c r="AQ56" s="125"/>
      <c r="AR56" s="125"/>
      <c r="AS56" s="125">
        <f>OAX!AS94</f>
        <v>0</v>
      </c>
      <c r="AT56" s="125">
        <f>OAX!AT94</f>
        <v>0</v>
      </c>
      <c r="AU56" s="125">
        <f>OAX!AU94</f>
        <v>0</v>
      </c>
      <c r="AV56" s="125">
        <f>OAX!AV94</f>
        <v>0</v>
      </c>
      <c r="AW56" s="125">
        <f>OAX!AW94</f>
        <v>0</v>
      </c>
      <c r="AX56" s="125">
        <f>OAX!AX94</f>
        <v>0</v>
      </c>
      <c r="AY56" s="125">
        <f>OAX!AY94</f>
        <v>0</v>
      </c>
      <c r="AZ56" s="125">
        <f>OAX!AZ94</f>
        <v>0</v>
      </c>
      <c r="BA56" s="125">
        <f>OAX!BA94</f>
        <v>0</v>
      </c>
    </row>
    <row r="57" spans="1:53" ht="24.75" hidden="1">
      <c r="A57" s="269"/>
      <c r="B57" s="78" t="str">
        <f t="shared" si="1"/>
        <v>1243000330033411</v>
      </c>
      <c r="C57" s="146">
        <v>2023</v>
      </c>
      <c r="D57" s="146">
        <v>1</v>
      </c>
      <c r="E57" s="146">
        <v>1</v>
      </c>
      <c r="F57" s="146">
        <v>2</v>
      </c>
      <c r="G57" s="146">
        <v>4</v>
      </c>
      <c r="H57" s="146">
        <v>3000</v>
      </c>
      <c r="I57" s="146">
        <v>3300</v>
      </c>
      <c r="J57" s="146">
        <v>334</v>
      </c>
      <c r="K57" s="147">
        <v>11</v>
      </c>
      <c r="L57" s="147"/>
      <c r="M57" s="124" t="s">
        <v>90</v>
      </c>
      <c r="N57" s="125">
        <v>0</v>
      </c>
      <c r="O57" s="125">
        <v>0</v>
      </c>
      <c r="P57" s="125">
        <v>0</v>
      </c>
      <c r="Q57" s="126" t="s">
        <v>80</v>
      </c>
      <c r="R57" s="127">
        <v>0</v>
      </c>
      <c r="S57" s="127">
        <v>0</v>
      </c>
      <c r="T57" s="128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285">
        <v>0</v>
      </c>
      <c r="AB57" s="320">
        <f t="shared" si="19"/>
        <v>0</v>
      </c>
      <c r="AC57" s="125">
        <f t="shared" si="20"/>
        <v>0</v>
      </c>
      <c r="AD57" s="321">
        <f>OAX!AD95</f>
        <v>0</v>
      </c>
      <c r="AE57" s="128"/>
      <c r="AF57" s="125"/>
      <c r="AG57" s="125">
        <f>OAX!AG95</f>
        <v>0</v>
      </c>
      <c r="AH57" s="125"/>
      <c r="AI57" s="125"/>
      <c r="AJ57" s="125">
        <f>OAX!AJ95</f>
        <v>0</v>
      </c>
      <c r="AK57" s="125"/>
      <c r="AL57" s="125"/>
      <c r="AM57" s="125">
        <f>OAX!AM95</f>
        <v>0</v>
      </c>
      <c r="AN57" s="125"/>
      <c r="AO57" s="125"/>
      <c r="AP57" s="125">
        <f>OAX!AP95</f>
        <v>0</v>
      </c>
      <c r="AQ57" s="125"/>
      <c r="AR57" s="125"/>
      <c r="AS57" s="125">
        <f>OAX!AS95</f>
        <v>0</v>
      </c>
      <c r="AT57" s="125">
        <f>OAX!AT95</f>
        <v>0</v>
      </c>
      <c r="AU57" s="125">
        <f>OAX!AU95</f>
        <v>0</v>
      </c>
      <c r="AV57" s="125">
        <f>OAX!AV95</f>
        <v>0</v>
      </c>
      <c r="AW57" s="125">
        <f>OAX!AW95</f>
        <v>0</v>
      </c>
      <c r="AX57" s="125">
        <f>OAX!AX95</f>
        <v>0</v>
      </c>
      <c r="AY57" s="125">
        <f>OAX!AY95</f>
        <v>0</v>
      </c>
      <c r="AZ57" s="125">
        <f>OAX!AZ95</f>
        <v>0</v>
      </c>
      <c r="BA57" s="125">
        <f>OAX!BA95</f>
        <v>0</v>
      </c>
    </row>
    <row r="58" spans="1:53" ht="24.75" hidden="1">
      <c r="A58" s="269"/>
      <c r="B58" s="78" t="str">
        <f t="shared" si="1"/>
        <v>1243000330033412</v>
      </c>
      <c r="C58" s="146">
        <v>2023</v>
      </c>
      <c r="D58" s="146">
        <v>1</v>
      </c>
      <c r="E58" s="146">
        <v>1</v>
      </c>
      <c r="F58" s="146">
        <v>2</v>
      </c>
      <c r="G58" s="146">
        <v>4</v>
      </c>
      <c r="H58" s="146">
        <v>3000</v>
      </c>
      <c r="I58" s="146">
        <v>3300</v>
      </c>
      <c r="J58" s="146">
        <v>334</v>
      </c>
      <c r="K58" s="147">
        <v>12</v>
      </c>
      <c r="L58" s="147"/>
      <c r="M58" s="124" t="s">
        <v>91</v>
      </c>
      <c r="N58" s="125">
        <v>0</v>
      </c>
      <c r="O58" s="125">
        <v>0</v>
      </c>
      <c r="P58" s="125">
        <v>0</v>
      </c>
      <c r="Q58" s="126" t="s">
        <v>80</v>
      </c>
      <c r="R58" s="127">
        <v>0</v>
      </c>
      <c r="S58" s="127">
        <v>0</v>
      </c>
      <c r="T58" s="128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285">
        <v>0</v>
      </c>
      <c r="AB58" s="320">
        <f t="shared" si="19"/>
        <v>0</v>
      </c>
      <c r="AC58" s="125">
        <f t="shared" si="20"/>
        <v>0</v>
      </c>
      <c r="AD58" s="321">
        <f>OAX!AD96</f>
        <v>0</v>
      </c>
      <c r="AE58" s="128"/>
      <c r="AF58" s="125"/>
      <c r="AG58" s="125">
        <f>OAX!AG96</f>
        <v>0</v>
      </c>
      <c r="AH58" s="125"/>
      <c r="AI58" s="125"/>
      <c r="AJ58" s="125">
        <f>OAX!AJ96</f>
        <v>0</v>
      </c>
      <c r="AK58" s="125"/>
      <c r="AL58" s="125"/>
      <c r="AM58" s="125">
        <f>OAX!AM96</f>
        <v>0</v>
      </c>
      <c r="AN58" s="125"/>
      <c r="AO58" s="125"/>
      <c r="AP58" s="125">
        <f>OAX!AP96</f>
        <v>0</v>
      </c>
      <c r="AQ58" s="125"/>
      <c r="AR58" s="125"/>
      <c r="AS58" s="125">
        <f>OAX!AS96</f>
        <v>0</v>
      </c>
      <c r="AT58" s="125">
        <f>OAX!AT96</f>
        <v>0</v>
      </c>
      <c r="AU58" s="125">
        <f>OAX!AU96</f>
        <v>0</v>
      </c>
      <c r="AV58" s="125">
        <f>OAX!AV96</f>
        <v>0</v>
      </c>
      <c r="AW58" s="125">
        <f>OAX!AW96</f>
        <v>0</v>
      </c>
      <c r="AX58" s="125">
        <f>OAX!AX96</f>
        <v>0</v>
      </c>
      <c r="AY58" s="125">
        <f>OAX!AY96</f>
        <v>0</v>
      </c>
      <c r="AZ58" s="125">
        <f>OAX!AZ96</f>
        <v>0</v>
      </c>
      <c r="BA58" s="125">
        <f>OAX!BA96</f>
        <v>0</v>
      </c>
    </row>
    <row r="59" spans="1:53" ht="24.75" hidden="1">
      <c r="A59" s="269"/>
      <c r="B59" s="78" t="str">
        <f t="shared" si="1"/>
        <v>1243000330033413</v>
      </c>
      <c r="C59" s="146">
        <v>2023</v>
      </c>
      <c r="D59" s="146">
        <v>1</v>
      </c>
      <c r="E59" s="146">
        <v>1</v>
      </c>
      <c r="F59" s="146">
        <v>2</v>
      </c>
      <c r="G59" s="146">
        <v>4</v>
      </c>
      <c r="H59" s="146">
        <v>3000</v>
      </c>
      <c r="I59" s="146">
        <v>3300</v>
      </c>
      <c r="J59" s="146">
        <v>334</v>
      </c>
      <c r="K59" s="147">
        <v>13</v>
      </c>
      <c r="L59" s="147"/>
      <c r="M59" s="124" t="s">
        <v>92</v>
      </c>
      <c r="N59" s="125">
        <v>0</v>
      </c>
      <c r="O59" s="125">
        <v>0</v>
      </c>
      <c r="P59" s="125">
        <v>0</v>
      </c>
      <c r="Q59" s="126" t="s">
        <v>80</v>
      </c>
      <c r="R59" s="127">
        <v>0</v>
      </c>
      <c r="S59" s="127">
        <v>0</v>
      </c>
      <c r="T59" s="128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285">
        <v>0</v>
      </c>
      <c r="AB59" s="320">
        <f t="shared" si="19"/>
        <v>0</v>
      </c>
      <c r="AC59" s="125">
        <f t="shared" si="20"/>
        <v>0</v>
      </c>
      <c r="AD59" s="321">
        <f>OAX!AD97</f>
        <v>0</v>
      </c>
      <c r="AE59" s="128"/>
      <c r="AF59" s="125"/>
      <c r="AG59" s="125">
        <f>OAX!AG97</f>
        <v>0</v>
      </c>
      <c r="AH59" s="125"/>
      <c r="AI59" s="125"/>
      <c r="AJ59" s="125">
        <f>OAX!AJ97</f>
        <v>0</v>
      </c>
      <c r="AK59" s="125"/>
      <c r="AL59" s="125"/>
      <c r="AM59" s="125">
        <f>OAX!AM97</f>
        <v>0</v>
      </c>
      <c r="AN59" s="125"/>
      <c r="AO59" s="125"/>
      <c r="AP59" s="125">
        <f>OAX!AP97</f>
        <v>0</v>
      </c>
      <c r="AQ59" s="125"/>
      <c r="AR59" s="125"/>
      <c r="AS59" s="125">
        <f>OAX!AS97</f>
        <v>0</v>
      </c>
      <c r="AT59" s="125">
        <f>OAX!AT97</f>
        <v>0</v>
      </c>
      <c r="AU59" s="125">
        <f>OAX!AU97</f>
        <v>0</v>
      </c>
      <c r="AV59" s="125">
        <f>OAX!AV97</f>
        <v>0</v>
      </c>
      <c r="AW59" s="125">
        <f>OAX!AW97</f>
        <v>0</v>
      </c>
      <c r="AX59" s="125">
        <f>OAX!AX97</f>
        <v>0</v>
      </c>
      <c r="AY59" s="125">
        <f>OAX!AY97</f>
        <v>0</v>
      </c>
      <c r="AZ59" s="125">
        <f>OAX!AZ97</f>
        <v>0</v>
      </c>
      <c r="BA59" s="125">
        <f>OAX!BA97</f>
        <v>0</v>
      </c>
    </row>
    <row r="60" spans="1:53" ht="24.75" hidden="1">
      <c r="A60" s="269"/>
      <c r="B60" s="78" t="str">
        <f t="shared" si="1"/>
        <v>1243000330033414</v>
      </c>
      <c r="C60" s="146">
        <v>2023</v>
      </c>
      <c r="D60" s="146">
        <v>1</v>
      </c>
      <c r="E60" s="146">
        <v>1</v>
      </c>
      <c r="F60" s="146">
        <v>2</v>
      </c>
      <c r="G60" s="146">
        <v>4</v>
      </c>
      <c r="H60" s="146">
        <v>3000</v>
      </c>
      <c r="I60" s="146">
        <v>3300</v>
      </c>
      <c r="J60" s="146">
        <v>334</v>
      </c>
      <c r="K60" s="147">
        <v>14</v>
      </c>
      <c r="L60" s="147"/>
      <c r="M60" s="124" t="s">
        <v>93</v>
      </c>
      <c r="N60" s="125">
        <v>0</v>
      </c>
      <c r="O60" s="125">
        <v>0</v>
      </c>
      <c r="P60" s="125">
        <v>0</v>
      </c>
      <c r="Q60" s="126" t="s">
        <v>80</v>
      </c>
      <c r="R60" s="127">
        <v>0</v>
      </c>
      <c r="S60" s="127">
        <v>0</v>
      </c>
      <c r="T60" s="128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285">
        <v>0</v>
      </c>
      <c r="AB60" s="320">
        <f t="shared" si="19"/>
        <v>0</v>
      </c>
      <c r="AC60" s="125">
        <f t="shared" si="20"/>
        <v>0</v>
      </c>
      <c r="AD60" s="321">
        <f>OAX!AD98</f>
        <v>0</v>
      </c>
      <c r="AE60" s="128"/>
      <c r="AF60" s="125"/>
      <c r="AG60" s="125">
        <f>OAX!AG98</f>
        <v>0</v>
      </c>
      <c r="AH60" s="125"/>
      <c r="AI60" s="125"/>
      <c r="AJ60" s="125">
        <f>OAX!AJ98</f>
        <v>0</v>
      </c>
      <c r="AK60" s="125"/>
      <c r="AL60" s="125"/>
      <c r="AM60" s="125">
        <f>OAX!AM98</f>
        <v>0</v>
      </c>
      <c r="AN60" s="125"/>
      <c r="AO60" s="125"/>
      <c r="AP60" s="125">
        <f>OAX!AP98</f>
        <v>0</v>
      </c>
      <c r="AQ60" s="125"/>
      <c r="AR60" s="125"/>
      <c r="AS60" s="125">
        <f>OAX!AS98</f>
        <v>0</v>
      </c>
      <c r="AT60" s="125">
        <f>OAX!AT98</f>
        <v>0</v>
      </c>
      <c r="AU60" s="125">
        <f>OAX!AU98</f>
        <v>0</v>
      </c>
      <c r="AV60" s="125">
        <f>OAX!AV98</f>
        <v>0</v>
      </c>
      <c r="AW60" s="125">
        <f>OAX!AW98</f>
        <v>0</v>
      </c>
      <c r="AX60" s="125">
        <f>OAX!AX98</f>
        <v>0</v>
      </c>
      <c r="AY60" s="125">
        <f>OAX!AY98</f>
        <v>0</v>
      </c>
      <c r="AZ60" s="125">
        <f>OAX!AZ98</f>
        <v>0</v>
      </c>
      <c r="BA60" s="125">
        <f>OAX!BA98</f>
        <v>0</v>
      </c>
    </row>
    <row r="61" spans="1:53" ht="24.75" hidden="1">
      <c r="A61" s="269"/>
      <c r="B61" s="78" t="str">
        <f t="shared" si="1"/>
        <v>1243000330033415</v>
      </c>
      <c r="C61" s="146">
        <v>2023</v>
      </c>
      <c r="D61" s="146">
        <v>1</v>
      </c>
      <c r="E61" s="146">
        <v>1</v>
      </c>
      <c r="F61" s="146">
        <v>2</v>
      </c>
      <c r="G61" s="146">
        <v>4</v>
      </c>
      <c r="H61" s="146">
        <v>3000</v>
      </c>
      <c r="I61" s="146">
        <v>3300</v>
      </c>
      <c r="J61" s="146">
        <v>334</v>
      </c>
      <c r="K61" s="147">
        <v>15</v>
      </c>
      <c r="L61" s="147"/>
      <c r="M61" s="124" t="s">
        <v>94</v>
      </c>
      <c r="N61" s="125">
        <v>0</v>
      </c>
      <c r="O61" s="125">
        <v>0</v>
      </c>
      <c r="P61" s="125">
        <v>0</v>
      </c>
      <c r="Q61" s="126" t="s">
        <v>80</v>
      </c>
      <c r="R61" s="127">
        <v>0</v>
      </c>
      <c r="S61" s="127">
        <v>0</v>
      </c>
      <c r="T61" s="128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285">
        <v>0</v>
      </c>
      <c r="AB61" s="320">
        <f t="shared" si="19"/>
        <v>0</v>
      </c>
      <c r="AC61" s="125">
        <f t="shared" si="20"/>
        <v>0</v>
      </c>
      <c r="AD61" s="321">
        <f>OAX!AD99</f>
        <v>0</v>
      </c>
      <c r="AE61" s="128"/>
      <c r="AF61" s="125"/>
      <c r="AG61" s="125">
        <f>OAX!AG99</f>
        <v>0</v>
      </c>
      <c r="AH61" s="125"/>
      <c r="AI61" s="125"/>
      <c r="AJ61" s="125">
        <f>OAX!AJ99</f>
        <v>0</v>
      </c>
      <c r="AK61" s="125"/>
      <c r="AL61" s="125"/>
      <c r="AM61" s="125">
        <f>OAX!AM99</f>
        <v>0</v>
      </c>
      <c r="AN61" s="125"/>
      <c r="AO61" s="125"/>
      <c r="AP61" s="125">
        <f>OAX!AP99</f>
        <v>0</v>
      </c>
      <c r="AQ61" s="125"/>
      <c r="AR61" s="125"/>
      <c r="AS61" s="125">
        <f>OAX!AS99</f>
        <v>0</v>
      </c>
      <c r="AT61" s="125">
        <f>OAX!AT99</f>
        <v>0</v>
      </c>
      <c r="AU61" s="125">
        <f>OAX!AU99</f>
        <v>0</v>
      </c>
      <c r="AV61" s="125">
        <f>OAX!AV99</f>
        <v>0</v>
      </c>
      <c r="AW61" s="125">
        <f>OAX!AW99</f>
        <v>0</v>
      </c>
      <c r="AX61" s="125">
        <f>OAX!AX99</f>
        <v>0</v>
      </c>
      <c r="AY61" s="125">
        <f>OAX!AY99</f>
        <v>0</v>
      </c>
      <c r="AZ61" s="125">
        <f>OAX!AZ99</f>
        <v>0</v>
      </c>
      <c r="BA61" s="125">
        <f>OAX!BA99</f>
        <v>0</v>
      </c>
    </row>
    <row r="62" spans="1:53" ht="46.5" hidden="1">
      <c r="A62" s="269"/>
      <c r="B62" s="78" t="str">
        <f t="shared" si="1"/>
        <v>1243000330033416</v>
      </c>
      <c r="C62" s="146">
        <v>2023</v>
      </c>
      <c r="D62" s="146">
        <v>1</v>
      </c>
      <c r="E62" s="146">
        <v>1</v>
      </c>
      <c r="F62" s="146">
        <v>2</v>
      </c>
      <c r="G62" s="146">
        <v>4</v>
      </c>
      <c r="H62" s="146">
        <v>3000</v>
      </c>
      <c r="I62" s="146">
        <v>3300</v>
      </c>
      <c r="J62" s="146">
        <v>334</v>
      </c>
      <c r="K62" s="147">
        <v>16</v>
      </c>
      <c r="L62" s="147"/>
      <c r="M62" s="124" t="s">
        <v>95</v>
      </c>
      <c r="N62" s="125">
        <v>0</v>
      </c>
      <c r="O62" s="125">
        <v>0</v>
      </c>
      <c r="P62" s="125">
        <v>0</v>
      </c>
      <c r="Q62" s="126" t="s">
        <v>80</v>
      </c>
      <c r="R62" s="127">
        <v>0</v>
      </c>
      <c r="S62" s="127">
        <v>0</v>
      </c>
      <c r="T62" s="128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285">
        <v>0</v>
      </c>
      <c r="AB62" s="320">
        <f t="shared" si="19"/>
        <v>0</v>
      </c>
      <c r="AC62" s="125">
        <f t="shared" si="20"/>
        <v>0</v>
      </c>
      <c r="AD62" s="321">
        <f>OAX!AD100</f>
        <v>0</v>
      </c>
      <c r="AE62" s="128"/>
      <c r="AF62" s="125"/>
      <c r="AG62" s="125">
        <f>OAX!AG100</f>
        <v>0</v>
      </c>
      <c r="AH62" s="125"/>
      <c r="AI62" s="125"/>
      <c r="AJ62" s="125">
        <f>OAX!AJ100</f>
        <v>0</v>
      </c>
      <c r="AK62" s="125"/>
      <c r="AL62" s="125"/>
      <c r="AM62" s="125">
        <f>OAX!AM100</f>
        <v>0</v>
      </c>
      <c r="AN62" s="125"/>
      <c r="AO62" s="125"/>
      <c r="AP62" s="125">
        <f>OAX!AP100</f>
        <v>0</v>
      </c>
      <c r="AQ62" s="125"/>
      <c r="AR62" s="125"/>
      <c r="AS62" s="125">
        <f>OAX!AS100</f>
        <v>0</v>
      </c>
      <c r="AT62" s="125">
        <f>OAX!AT100</f>
        <v>0</v>
      </c>
      <c r="AU62" s="125">
        <f>OAX!AU100</f>
        <v>0</v>
      </c>
      <c r="AV62" s="125">
        <f>OAX!AV100</f>
        <v>0</v>
      </c>
      <c r="AW62" s="125">
        <f>OAX!AW100</f>
        <v>0</v>
      </c>
      <c r="AX62" s="125">
        <f>OAX!AX100</f>
        <v>0</v>
      </c>
      <c r="AY62" s="125">
        <f>OAX!AY100</f>
        <v>0</v>
      </c>
      <c r="AZ62" s="125">
        <f>OAX!AZ100</f>
        <v>0</v>
      </c>
      <c r="BA62" s="125">
        <f>OAX!BA100</f>
        <v>0</v>
      </c>
    </row>
    <row r="63" spans="1:53" ht="24.75" hidden="1">
      <c r="A63" s="269"/>
      <c r="B63" s="78" t="str">
        <f t="shared" si="1"/>
        <v>1243000330033417</v>
      </c>
      <c r="C63" s="146">
        <v>2023</v>
      </c>
      <c r="D63" s="146">
        <v>1</v>
      </c>
      <c r="E63" s="146">
        <v>1</v>
      </c>
      <c r="F63" s="146">
        <v>2</v>
      </c>
      <c r="G63" s="146">
        <v>4</v>
      </c>
      <c r="H63" s="146">
        <v>3000</v>
      </c>
      <c r="I63" s="146">
        <v>3300</v>
      </c>
      <c r="J63" s="146">
        <v>334</v>
      </c>
      <c r="K63" s="147">
        <v>17</v>
      </c>
      <c r="L63" s="147"/>
      <c r="M63" s="124" t="s">
        <v>96</v>
      </c>
      <c r="N63" s="125">
        <v>0</v>
      </c>
      <c r="O63" s="125">
        <v>0</v>
      </c>
      <c r="P63" s="125">
        <v>0</v>
      </c>
      <c r="Q63" s="126" t="s">
        <v>80</v>
      </c>
      <c r="R63" s="127">
        <v>0</v>
      </c>
      <c r="S63" s="127">
        <v>0</v>
      </c>
      <c r="T63" s="128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285">
        <v>0</v>
      </c>
      <c r="AB63" s="320">
        <f t="shared" si="19"/>
        <v>0</v>
      </c>
      <c r="AC63" s="125">
        <f t="shared" si="20"/>
        <v>0</v>
      </c>
      <c r="AD63" s="321">
        <f>OAX!AD101</f>
        <v>0</v>
      </c>
      <c r="AE63" s="128"/>
      <c r="AF63" s="125"/>
      <c r="AG63" s="125">
        <f>OAX!AG101</f>
        <v>0</v>
      </c>
      <c r="AH63" s="125"/>
      <c r="AI63" s="125"/>
      <c r="AJ63" s="125">
        <f>OAX!AJ101</f>
        <v>0</v>
      </c>
      <c r="AK63" s="125"/>
      <c r="AL63" s="125"/>
      <c r="AM63" s="125">
        <f>OAX!AM101</f>
        <v>0</v>
      </c>
      <c r="AN63" s="125"/>
      <c r="AO63" s="125"/>
      <c r="AP63" s="125">
        <f>OAX!AP101</f>
        <v>0</v>
      </c>
      <c r="AQ63" s="125"/>
      <c r="AR63" s="125"/>
      <c r="AS63" s="125">
        <f>OAX!AS101</f>
        <v>0</v>
      </c>
      <c r="AT63" s="125">
        <f>OAX!AT101</f>
        <v>0</v>
      </c>
      <c r="AU63" s="125">
        <f>OAX!AU101</f>
        <v>0</v>
      </c>
      <c r="AV63" s="125">
        <f>OAX!AV101</f>
        <v>0</v>
      </c>
      <c r="AW63" s="125">
        <f>OAX!AW101</f>
        <v>0</v>
      </c>
      <c r="AX63" s="125">
        <f>OAX!AX101</f>
        <v>0</v>
      </c>
      <c r="AY63" s="125">
        <f>OAX!AY101</f>
        <v>0</v>
      </c>
      <c r="AZ63" s="125">
        <f>OAX!AZ101</f>
        <v>0</v>
      </c>
      <c r="BA63" s="125">
        <f>OAX!BA101</f>
        <v>0</v>
      </c>
    </row>
    <row r="64" spans="1:53" ht="24.75" hidden="1">
      <c r="A64" s="269"/>
      <c r="B64" s="78" t="str">
        <f t="shared" si="1"/>
        <v>1243000330033418</v>
      </c>
      <c r="C64" s="146">
        <v>2023</v>
      </c>
      <c r="D64" s="146">
        <v>1</v>
      </c>
      <c r="E64" s="146">
        <v>1</v>
      </c>
      <c r="F64" s="146">
        <v>2</v>
      </c>
      <c r="G64" s="146">
        <v>4</v>
      </c>
      <c r="H64" s="146">
        <v>3000</v>
      </c>
      <c r="I64" s="146">
        <v>3300</v>
      </c>
      <c r="J64" s="146">
        <v>334</v>
      </c>
      <c r="K64" s="147">
        <v>18</v>
      </c>
      <c r="L64" s="147"/>
      <c r="M64" s="124" t="s">
        <v>97</v>
      </c>
      <c r="N64" s="125">
        <v>0</v>
      </c>
      <c r="O64" s="125">
        <v>0</v>
      </c>
      <c r="P64" s="125">
        <v>0</v>
      </c>
      <c r="Q64" s="126" t="s">
        <v>80</v>
      </c>
      <c r="R64" s="127">
        <v>0</v>
      </c>
      <c r="S64" s="127">
        <v>0</v>
      </c>
      <c r="T64" s="128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285">
        <v>0</v>
      </c>
      <c r="AB64" s="320">
        <f t="shared" si="19"/>
        <v>0</v>
      </c>
      <c r="AC64" s="125">
        <f t="shared" si="20"/>
        <v>0</v>
      </c>
      <c r="AD64" s="321">
        <f>OAX!AD102</f>
        <v>0</v>
      </c>
      <c r="AE64" s="128"/>
      <c r="AF64" s="125"/>
      <c r="AG64" s="125">
        <f>OAX!AG102</f>
        <v>0</v>
      </c>
      <c r="AH64" s="125"/>
      <c r="AI64" s="125"/>
      <c r="AJ64" s="125">
        <f>OAX!AJ102</f>
        <v>0</v>
      </c>
      <c r="AK64" s="125"/>
      <c r="AL64" s="125"/>
      <c r="AM64" s="125">
        <f>OAX!AM102</f>
        <v>0</v>
      </c>
      <c r="AN64" s="125"/>
      <c r="AO64" s="125"/>
      <c r="AP64" s="125">
        <f>OAX!AP102</f>
        <v>0</v>
      </c>
      <c r="AQ64" s="125"/>
      <c r="AR64" s="125"/>
      <c r="AS64" s="125">
        <f>OAX!AS102</f>
        <v>0</v>
      </c>
      <c r="AT64" s="125">
        <f>OAX!AT102</f>
        <v>0</v>
      </c>
      <c r="AU64" s="125">
        <f>OAX!AU102</f>
        <v>0</v>
      </c>
      <c r="AV64" s="125">
        <f>OAX!AV102</f>
        <v>0</v>
      </c>
      <c r="AW64" s="125">
        <f>OAX!AW102</f>
        <v>0</v>
      </c>
      <c r="AX64" s="125">
        <f>OAX!AX102</f>
        <v>0</v>
      </c>
      <c r="AY64" s="125">
        <f>OAX!AY102</f>
        <v>0</v>
      </c>
      <c r="AZ64" s="125">
        <f>OAX!AZ102</f>
        <v>0</v>
      </c>
      <c r="BA64" s="125">
        <f>OAX!BA102</f>
        <v>0</v>
      </c>
    </row>
    <row r="65" spans="1:53" ht="24.75" hidden="1">
      <c r="A65" s="269"/>
      <c r="B65" s="78" t="str">
        <f t="shared" si="1"/>
        <v>1243000330033419</v>
      </c>
      <c r="C65" s="146">
        <v>2023</v>
      </c>
      <c r="D65" s="146">
        <v>1</v>
      </c>
      <c r="E65" s="146">
        <v>1</v>
      </c>
      <c r="F65" s="146">
        <v>2</v>
      </c>
      <c r="G65" s="146">
        <v>4</v>
      </c>
      <c r="H65" s="146">
        <v>3000</v>
      </c>
      <c r="I65" s="146">
        <v>3300</v>
      </c>
      <c r="J65" s="146">
        <v>334</v>
      </c>
      <c r="K65" s="147">
        <v>19</v>
      </c>
      <c r="L65" s="147"/>
      <c r="M65" s="124" t="s">
        <v>98</v>
      </c>
      <c r="N65" s="125">
        <v>0</v>
      </c>
      <c r="O65" s="125">
        <v>0</v>
      </c>
      <c r="P65" s="125">
        <v>0</v>
      </c>
      <c r="Q65" s="126" t="s">
        <v>80</v>
      </c>
      <c r="R65" s="127">
        <v>0</v>
      </c>
      <c r="S65" s="127">
        <v>0</v>
      </c>
      <c r="T65" s="128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285">
        <v>0</v>
      </c>
      <c r="AB65" s="320">
        <f t="shared" si="19"/>
        <v>0</v>
      </c>
      <c r="AC65" s="125">
        <f t="shared" si="20"/>
        <v>0</v>
      </c>
      <c r="AD65" s="321">
        <f>OAX!AD103</f>
        <v>0</v>
      </c>
      <c r="AE65" s="128"/>
      <c r="AF65" s="125"/>
      <c r="AG65" s="125">
        <f>OAX!AG103</f>
        <v>0</v>
      </c>
      <c r="AH65" s="125"/>
      <c r="AI65" s="125"/>
      <c r="AJ65" s="125">
        <f>OAX!AJ103</f>
        <v>0</v>
      </c>
      <c r="AK65" s="125"/>
      <c r="AL65" s="125"/>
      <c r="AM65" s="125">
        <f>OAX!AM103</f>
        <v>0</v>
      </c>
      <c r="AN65" s="125"/>
      <c r="AO65" s="125"/>
      <c r="AP65" s="125">
        <f>OAX!AP103</f>
        <v>0</v>
      </c>
      <c r="AQ65" s="125"/>
      <c r="AR65" s="125"/>
      <c r="AS65" s="125">
        <f>OAX!AS103</f>
        <v>0</v>
      </c>
      <c r="AT65" s="125">
        <f>OAX!AT103</f>
        <v>0</v>
      </c>
      <c r="AU65" s="125">
        <f>OAX!AU103</f>
        <v>0</v>
      </c>
      <c r="AV65" s="125">
        <f>OAX!AV103</f>
        <v>0</v>
      </c>
      <c r="AW65" s="125">
        <f>OAX!AW103</f>
        <v>0</v>
      </c>
      <c r="AX65" s="125">
        <f>OAX!AX103</f>
        <v>0</v>
      </c>
      <c r="AY65" s="125">
        <f>OAX!AY103</f>
        <v>0</v>
      </c>
      <c r="AZ65" s="125">
        <f>OAX!AZ103</f>
        <v>0</v>
      </c>
      <c r="BA65" s="125">
        <f>OAX!BA103</f>
        <v>0</v>
      </c>
    </row>
    <row r="66" spans="1:53" ht="24.75" hidden="1">
      <c r="A66" s="269"/>
      <c r="B66" s="78" t="str">
        <f t="shared" si="1"/>
        <v>1243000330033420</v>
      </c>
      <c r="C66" s="146">
        <v>2023</v>
      </c>
      <c r="D66" s="146">
        <v>1</v>
      </c>
      <c r="E66" s="146">
        <v>1</v>
      </c>
      <c r="F66" s="146">
        <v>2</v>
      </c>
      <c r="G66" s="146">
        <v>4</v>
      </c>
      <c r="H66" s="146">
        <v>3000</v>
      </c>
      <c r="I66" s="146">
        <v>3300</v>
      </c>
      <c r="J66" s="146">
        <v>334</v>
      </c>
      <c r="K66" s="147">
        <v>20</v>
      </c>
      <c r="L66" s="147"/>
      <c r="M66" s="124" t="s">
        <v>99</v>
      </c>
      <c r="N66" s="125">
        <v>0</v>
      </c>
      <c r="O66" s="125">
        <v>0</v>
      </c>
      <c r="P66" s="125">
        <v>0</v>
      </c>
      <c r="Q66" s="126" t="s">
        <v>80</v>
      </c>
      <c r="R66" s="127">
        <v>0</v>
      </c>
      <c r="S66" s="127">
        <v>0</v>
      </c>
      <c r="T66" s="128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285">
        <v>0</v>
      </c>
      <c r="AB66" s="320">
        <f t="shared" si="19"/>
        <v>0</v>
      </c>
      <c r="AC66" s="125">
        <f t="shared" si="20"/>
        <v>0</v>
      </c>
      <c r="AD66" s="321">
        <f>OAX!AD104</f>
        <v>0</v>
      </c>
      <c r="AE66" s="128"/>
      <c r="AF66" s="125"/>
      <c r="AG66" s="125">
        <f>OAX!AG104</f>
        <v>0</v>
      </c>
      <c r="AH66" s="125"/>
      <c r="AI66" s="125"/>
      <c r="AJ66" s="125">
        <f>OAX!AJ104</f>
        <v>0</v>
      </c>
      <c r="AK66" s="125"/>
      <c r="AL66" s="125"/>
      <c r="AM66" s="125">
        <f>OAX!AM104</f>
        <v>0</v>
      </c>
      <c r="AN66" s="125"/>
      <c r="AO66" s="125"/>
      <c r="AP66" s="125">
        <f>OAX!AP104</f>
        <v>0</v>
      </c>
      <c r="AQ66" s="125"/>
      <c r="AR66" s="125"/>
      <c r="AS66" s="125">
        <f>OAX!AS104</f>
        <v>0</v>
      </c>
      <c r="AT66" s="125">
        <f>OAX!AT104</f>
        <v>0</v>
      </c>
      <c r="AU66" s="125">
        <f>OAX!AU104</f>
        <v>0</v>
      </c>
      <c r="AV66" s="125">
        <f>OAX!AV104</f>
        <v>0</v>
      </c>
      <c r="AW66" s="125">
        <f>OAX!AW104</f>
        <v>0</v>
      </c>
      <c r="AX66" s="125">
        <f>OAX!AX104</f>
        <v>0</v>
      </c>
      <c r="AY66" s="125">
        <f>OAX!AY104</f>
        <v>0</v>
      </c>
      <c r="AZ66" s="125">
        <f>OAX!AZ104</f>
        <v>0</v>
      </c>
      <c r="BA66" s="125">
        <f>OAX!BA104</f>
        <v>0</v>
      </c>
    </row>
    <row r="67" spans="1:53" ht="24.75" hidden="1">
      <c r="A67" s="269"/>
      <c r="B67" s="78" t="str">
        <f t="shared" si="1"/>
        <v>1243000330033421</v>
      </c>
      <c r="C67" s="146">
        <v>2023</v>
      </c>
      <c r="D67" s="146">
        <v>1</v>
      </c>
      <c r="E67" s="146">
        <v>1</v>
      </c>
      <c r="F67" s="146">
        <v>2</v>
      </c>
      <c r="G67" s="146">
        <v>4</v>
      </c>
      <c r="H67" s="146">
        <v>3000</v>
      </c>
      <c r="I67" s="146">
        <v>3300</v>
      </c>
      <c r="J67" s="146">
        <v>334</v>
      </c>
      <c r="K67" s="147">
        <v>21</v>
      </c>
      <c r="L67" s="147"/>
      <c r="M67" s="124" t="s">
        <v>100</v>
      </c>
      <c r="N67" s="125">
        <v>0</v>
      </c>
      <c r="O67" s="125">
        <v>0</v>
      </c>
      <c r="P67" s="125">
        <v>0</v>
      </c>
      <c r="Q67" s="126" t="s">
        <v>80</v>
      </c>
      <c r="R67" s="127">
        <v>0</v>
      </c>
      <c r="S67" s="127">
        <v>0</v>
      </c>
      <c r="T67" s="128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285">
        <v>0</v>
      </c>
      <c r="AB67" s="320">
        <f t="shared" si="19"/>
        <v>0</v>
      </c>
      <c r="AC67" s="125">
        <f t="shared" si="20"/>
        <v>0</v>
      </c>
      <c r="AD67" s="321">
        <f>OAX!AD105</f>
        <v>0</v>
      </c>
      <c r="AE67" s="128"/>
      <c r="AF67" s="125"/>
      <c r="AG67" s="125">
        <f>OAX!AG105</f>
        <v>0</v>
      </c>
      <c r="AH67" s="125"/>
      <c r="AI67" s="125"/>
      <c r="AJ67" s="125">
        <f>OAX!AJ105</f>
        <v>0</v>
      </c>
      <c r="AK67" s="125"/>
      <c r="AL67" s="125"/>
      <c r="AM67" s="125">
        <f>OAX!AM105</f>
        <v>0</v>
      </c>
      <c r="AN67" s="125"/>
      <c r="AO67" s="125"/>
      <c r="AP67" s="125">
        <f>OAX!AP105</f>
        <v>0</v>
      </c>
      <c r="AQ67" s="125"/>
      <c r="AR67" s="125"/>
      <c r="AS67" s="125">
        <f>OAX!AS105</f>
        <v>0</v>
      </c>
      <c r="AT67" s="125">
        <f>OAX!AT105</f>
        <v>0</v>
      </c>
      <c r="AU67" s="125">
        <f>OAX!AU105</f>
        <v>0</v>
      </c>
      <c r="AV67" s="125">
        <f>OAX!AV105</f>
        <v>0</v>
      </c>
      <c r="AW67" s="125">
        <f>OAX!AW105</f>
        <v>0</v>
      </c>
      <c r="AX67" s="125">
        <f>OAX!AX105</f>
        <v>0</v>
      </c>
      <c r="AY67" s="125">
        <f>OAX!AY105</f>
        <v>0</v>
      </c>
      <c r="AZ67" s="125">
        <f>OAX!AZ105</f>
        <v>0</v>
      </c>
      <c r="BA67" s="125">
        <f>OAX!BA105</f>
        <v>0</v>
      </c>
    </row>
    <row r="68" spans="1:53" ht="24.75" hidden="1">
      <c r="A68" s="269"/>
      <c r="B68" s="78" t="str">
        <f t="shared" si="1"/>
        <v>1243000330033422</v>
      </c>
      <c r="C68" s="146">
        <v>2023</v>
      </c>
      <c r="D68" s="146">
        <v>1</v>
      </c>
      <c r="E68" s="146">
        <v>1</v>
      </c>
      <c r="F68" s="146">
        <v>2</v>
      </c>
      <c r="G68" s="146">
        <v>4</v>
      </c>
      <c r="H68" s="146">
        <v>3000</v>
      </c>
      <c r="I68" s="146">
        <v>3300</v>
      </c>
      <c r="J68" s="146">
        <v>334</v>
      </c>
      <c r="K68" s="147">
        <v>22</v>
      </c>
      <c r="L68" s="147"/>
      <c r="M68" s="155" t="s">
        <v>101</v>
      </c>
      <c r="N68" s="125">
        <v>0</v>
      </c>
      <c r="O68" s="125">
        <v>0</v>
      </c>
      <c r="P68" s="125">
        <v>0</v>
      </c>
      <c r="Q68" s="126" t="s">
        <v>80</v>
      </c>
      <c r="R68" s="127">
        <v>0</v>
      </c>
      <c r="S68" s="127">
        <v>0</v>
      </c>
      <c r="T68" s="128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285">
        <v>0</v>
      </c>
      <c r="AB68" s="320">
        <f t="shared" si="19"/>
        <v>0</v>
      </c>
      <c r="AC68" s="125">
        <f t="shared" si="20"/>
        <v>0</v>
      </c>
      <c r="AD68" s="321">
        <f>OAX!AD106</f>
        <v>0</v>
      </c>
      <c r="AE68" s="128"/>
      <c r="AF68" s="125"/>
      <c r="AG68" s="125">
        <f>OAX!AG106</f>
        <v>0</v>
      </c>
      <c r="AH68" s="125"/>
      <c r="AI68" s="125"/>
      <c r="AJ68" s="125">
        <f>OAX!AJ106</f>
        <v>0</v>
      </c>
      <c r="AK68" s="125"/>
      <c r="AL68" s="125"/>
      <c r="AM68" s="125">
        <f>OAX!AM106</f>
        <v>0</v>
      </c>
      <c r="AN68" s="125"/>
      <c r="AO68" s="125"/>
      <c r="AP68" s="125">
        <f>OAX!AP106</f>
        <v>0</v>
      </c>
      <c r="AQ68" s="125"/>
      <c r="AR68" s="125"/>
      <c r="AS68" s="125">
        <f>OAX!AS106</f>
        <v>0</v>
      </c>
      <c r="AT68" s="125">
        <f>OAX!AT106</f>
        <v>0</v>
      </c>
      <c r="AU68" s="125">
        <f>OAX!AU106</f>
        <v>0</v>
      </c>
      <c r="AV68" s="125">
        <f>OAX!AV106</f>
        <v>0</v>
      </c>
      <c r="AW68" s="125">
        <f>OAX!AW106</f>
        <v>0</v>
      </c>
      <c r="AX68" s="125">
        <f>OAX!AX106</f>
        <v>0</v>
      </c>
      <c r="AY68" s="125">
        <f>OAX!AY106</f>
        <v>0</v>
      </c>
      <c r="AZ68" s="125">
        <f>OAX!AZ106</f>
        <v>0</v>
      </c>
      <c r="BA68" s="125">
        <f>OAX!BA106</f>
        <v>0</v>
      </c>
    </row>
    <row r="69" spans="1:53" ht="72">
      <c r="A69" s="269"/>
      <c r="B69" s="78" t="str">
        <f t="shared" si="1"/>
        <v>13</v>
      </c>
      <c r="C69" s="135">
        <v>2023</v>
      </c>
      <c r="D69" s="135">
        <v>1</v>
      </c>
      <c r="E69" s="135">
        <v>1</v>
      </c>
      <c r="F69" s="135">
        <v>3</v>
      </c>
      <c r="G69" s="135"/>
      <c r="H69" s="135"/>
      <c r="I69" s="135"/>
      <c r="J69" s="135"/>
      <c r="K69" s="136" t="s">
        <v>45</v>
      </c>
      <c r="L69" s="136"/>
      <c r="M69" s="88" t="s">
        <v>102</v>
      </c>
      <c r="N69" s="89">
        <v>19702648</v>
      </c>
      <c r="O69" s="89">
        <v>29634800</v>
      </c>
      <c r="P69" s="89">
        <v>49337448</v>
      </c>
      <c r="Q69" s="90"/>
      <c r="R69" s="86"/>
      <c r="S69" s="86"/>
      <c r="T69" s="91">
        <f t="shared" ref="T69:AC69" si="21">+T70+T380</f>
        <v>0</v>
      </c>
      <c r="U69" s="89">
        <f t="shared" si="21"/>
        <v>0</v>
      </c>
      <c r="V69" s="89">
        <f t="shared" si="21"/>
        <v>0</v>
      </c>
      <c r="W69" s="89">
        <f t="shared" si="21"/>
        <v>0</v>
      </c>
      <c r="X69" s="89">
        <f t="shared" si="21"/>
        <v>0</v>
      </c>
      <c r="Y69" s="89">
        <f t="shared" si="21"/>
        <v>0</v>
      </c>
      <c r="Z69" s="89">
        <f t="shared" si="21"/>
        <v>0</v>
      </c>
      <c r="AA69" s="280">
        <f t="shared" si="21"/>
        <v>0</v>
      </c>
      <c r="AB69" s="310">
        <f t="shared" si="21"/>
        <v>19702648</v>
      </c>
      <c r="AC69" s="89">
        <f t="shared" si="21"/>
        <v>29634800</v>
      </c>
      <c r="AD69" s="311">
        <f>OAX!AD107</f>
        <v>49337448</v>
      </c>
      <c r="AE69" s="91"/>
      <c r="AF69" s="89"/>
      <c r="AG69" s="89">
        <f>OAX!AG107</f>
        <v>40657676.799999997</v>
      </c>
      <c r="AH69" s="89"/>
      <c r="AI69" s="89"/>
      <c r="AJ69" s="89">
        <f>OAX!AJ107</f>
        <v>0</v>
      </c>
      <c r="AK69" s="89"/>
      <c r="AL69" s="89"/>
      <c r="AM69" s="89">
        <f>OAX!AM107</f>
        <v>0</v>
      </c>
      <c r="AN69" s="89"/>
      <c r="AO69" s="89"/>
      <c r="AP69" s="89">
        <f>OAX!AP107</f>
        <v>0</v>
      </c>
      <c r="AQ69" s="89"/>
      <c r="AR69" s="89"/>
      <c r="AS69" s="89">
        <f>OAX!AS107</f>
        <v>8679771.1999999993</v>
      </c>
      <c r="AT69" s="89"/>
      <c r="AU69" s="89"/>
      <c r="AV69" s="89"/>
      <c r="AW69" s="89"/>
      <c r="AX69" s="89"/>
      <c r="AY69" s="89"/>
      <c r="AZ69" s="89"/>
      <c r="BA69" s="89"/>
    </row>
    <row r="70" spans="1:53" ht="48">
      <c r="A70" s="269"/>
      <c r="B70" s="78" t="str">
        <f t="shared" si="1"/>
        <v>135</v>
      </c>
      <c r="C70" s="156">
        <v>2023</v>
      </c>
      <c r="D70" s="150">
        <v>1</v>
      </c>
      <c r="E70" s="150">
        <v>1</v>
      </c>
      <c r="F70" s="150">
        <v>3</v>
      </c>
      <c r="G70" s="150">
        <v>5</v>
      </c>
      <c r="H70" s="150"/>
      <c r="I70" s="157"/>
      <c r="J70" s="157"/>
      <c r="K70" s="158"/>
      <c r="L70" s="158"/>
      <c r="M70" s="96" t="s">
        <v>103</v>
      </c>
      <c r="N70" s="97">
        <v>19702648</v>
      </c>
      <c r="O70" s="97">
        <v>29634800</v>
      </c>
      <c r="P70" s="97">
        <v>49337448</v>
      </c>
      <c r="Q70" s="98"/>
      <c r="R70" s="99"/>
      <c r="S70" s="99"/>
      <c r="T70" s="100">
        <f t="shared" ref="T70:AC70" si="22">+T71+T122+T227+T286+T328+T361</f>
        <v>0</v>
      </c>
      <c r="U70" s="97">
        <f t="shared" si="22"/>
        <v>0</v>
      </c>
      <c r="V70" s="97">
        <f t="shared" si="22"/>
        <v>0</v>
      </c>
      <c r="W70" s="97">
        <f t="shared" si="22"/>
        <v>0</v>
      </c>
      <c r="X70" s="97">
        <f t="shared" si="22"/>
        <v>0</v>
      </c>
      <c r="Y70" s="97">
        <f t="shared" si="22"/>
        <v>0</v>
      </c>
      <c r="Z70" s="97">
        <f t="shared" si="22"/>
        <v>0</v>
      </c>
      <c r="AA70" s="281">
        <f t="shared" si="22"/>
        <v>0</v>
      </c>
      <c r="AB70" s="312">
        <f t="shared" si="22"/>
        <v>19702648</v>
      </c>
      <c r="AC70" s="97">
        <f t="shared" si="22"/>
        <v>29634800</v>
      </c>
      <c r="AD70" s="313">
        <f>OAX!AD108</f>
        <v>49337448</v>
      </c>
      <c r="AE70" s="100"/>
      <c r="AF70" s="97"/>
      <c r="AG70" s="97">
        <f>OAX!AG108</f>
        <v>40657676.799999997</v>
      </c>
      <c r="AH70" s="97"/>
      <c r="AI70" s="97"/>
      <c r="AJ70" s="97">
        <f>OAX!AJ108</f>
        <v>0</v>
      </c>
      <c r="AK70" s="97"/>
      <c r="AL70" s="97"/>
      <c r="AM70" s="97">
        <f>OAX!AM108</f>
        <v>0</v>
      </c>
      <c r="AN70" s="97"/>
      <c r="AO70" s="97"/>
      <c r="AP70" s="97">
        <f>OAX!AP108</f>
        <v>0</v>
      </c>
      <c r="AQ70" s="97"/>
      <c r="AR70" s="97"/>
      <c r="AS70" s="97">
        <f>OAX!AS108</f>
        <v>8679771.1999999993</v>
      </c>
      <c r="AT70" s="97"/>
      <c r="AU70" s="97"/>
      <c r="AV70" s="97"/>
      <c r="AW70" s="97"/>
      <c r="AX70" s="97"/>
      <c r="AY70" s="97"/>
      <c r="AZ70" s="97"/>
      <c r="BA70" s="97"/>
    </row>
    <row r="71" spans="1:53" ht="48.75">
      <c r="A71" s="269"/>
      <c r="B71" s="78" t="str">
        <f t="shared" si="1"/>
        <v>135 1</v>
      </c>
      <c r="C71" s="159">
        <v>2023</v>
      </c>
      <c r="D71" s="160">
        <v>1</v>
      </c>
      <c r="E71" s="160">
        <v>1</v>
      </c>
      <c r="F71" s="160">
        <v>3</v>
      </c>
      <c r="G71" s="160">
        <v>5</v>
      </c>
      <c r="H71" s="160"/>
      <c r="I71" s="160" t="s">
        <v>47</v>
      </c>
      <c r="J71" s="161"/>
      <c r="K71" s="162" t="s">
        <v>45</v>
      </c>
      <c r="L71" s="162">
        <v>1</v>
      </c>
      <c r="M71" s="163" t="s">
        <v>104</v>
      </c>
      <c r="N71" s="164">
        <v>2168400</v>
      </c>
      <c r="O71" s="164">
        <v>29634800</v>
      </c>
      <c r="P71" s="164">
        <v>31803200</v>
      </c>
      <c r="Q71" s="165"/>
      <c r="R71" s="164"/>
      <c r="S71" s="164"/>
      <c r="T71" s="166">
        <f t="shared" ref="T71:AC71" si="23">+T72+T85+T96</f>
        <v>0</v>
      </c>
      <c r="U71" s="164">
        <f t="shared" si="23"/>
        <v>0</v>
      </c>
      <c r="V71" s="164">
        <f t="shared" si="23"/>
        <v>0</v>
      </c>
      <c r="W71" s="164">
        <f t="shared" si="23"/>
        <v>0</v>
      </c>
      <c r="X71" s="164">
        <f t="shared" si="23"/>
        <v>0</v>
      </c>
      <c r="Y71" s="164">
        <f t="shared" si="23"/>
        <v>0</v>
      </c>
      <c r="Z71" s="164">
        <f t="shared" si="23"/>
        <v>0</v>
      </c>
      <c r="AA71" s="288">
        <f t="shared" si="23"/>
        <v>0</v>
      </c>
      <c r="AB71" s="164">
        <f t="shared" si="23"/>
        <v>2168400</v>
      </c>
      <c r="AC71" s="164">
        <f t="shared" si="23"/>
        <v>29634800</v>
      </c>
      <c r="AD71" s="164">
        <f>OAX!AD109</f>
        <v>31803200</v>
      </c>
      <c r="AE71" s="166"/>
      <c r="AF71" s="164"/>
      <c r="AG71" s="164">
        <f>OAX!AG109</f>
        <v>23129472</v>
      </c>
      <c r="AH71" s="164"/>
      <c r="AI71" s="164"/>
      <c r="AJ71" s="164">
        <f>OAX!AJ109</f>
        <v>0</v>
      </c>
      <c r="AK71" s="164"/>
      <c r="AL71" s="164"/>
      <c r="AM71" s="164">
        <f>OAX!AM109</f>
        <v>0</v>
      </c>
      <c r="AN71" s="164"/>
      <c r="AO71" s="164"/>
      <c r="AP71" s="164">
        <f>OAX!AP109</f>
        <v>0</v>
      </c>
      <c r="AQ71" s="164"/>
      <c r="AR71" s="164"/>
      <c r="AS71" s="164">
        <f>OAX!AS109</f>
        <v>8673728</v>
      </c>
      <c r="AT71" s="164"/>
      <c r="AU71" s="164"/>
      <c r="AV71" s="164"/>
      <c r="AW71" s="164"/>
      <c r="AX71" s="164"/>
      <c r="AY71" s="164"/>
      <c r="AZ71" s="164"/>
      <c r="BA71" s="164"/>
    </row>
    <row r="72" spans="1:53" ht="24.75" hidden="1">
      <c r="A72" s="269"/>
      <c r="B72" s="78" t="str">
        <f t="shared" si="1"/>
        <v>13520001</v>
      </c>
      <c r="C72" s="101">
        <v>2023</v>
      </c>
      <c r="D72" s="101">
        <v>1</v>
      </c>
      <c r="E72" s="101">
        <v>1</v>
      </c>
      <c r="F72" s="101">
        <v>3</v>
      </c>
      <c r="G72" s="101">
        <v>5</v>
      </c>
      <c r="H72" s="101">
        <v>2000</v>
      </c>
      <c r="I72" s="101"/>
      <c r="J72" s="101"/>
      <c r="K72" s="102" t="s">
        <v>45</v>
      </c>
      <c r="L72" s="102">
        <v>1</v>
      </c>
      <c r="M72" s="103" t="s">
        <v>55</v>
      </c>
      <c r="N72" s="104">
        <v>0</v>
      </c>
      <c r="O72" s="104">
        <v>0</v>
      </c>
      <c r="P72" s="104">
        <v>0</v>
      </c>
      <c r="Q72" s="105"/>
      <c r="R72" s="106"/>
      <c r="S72" s="106"/>
      <c r="T72" s="107">
        <f t="shared" ref="T72:AC72" si="24">+T73+T79</f>
        <v>0</v>
      </c>
      <c r="U72" s="104">
        <f t="shared" si="24"/>
        <v>0</v>
      </c>
      <c r="V72" s="104">
        <f t="shared" si="24"/>
        <v>0</v>
      </c>
      <c r="W72" s="104">
        <f t="shared" si="24"/>
        <v>0</v>
      </c>
      <c r="X72" s="104">
        <f t="shared" si="24"/>
        <v>0</v>
      </c>
      <c r="Y72" s="104">
        <f t="shared" si="24"/>
        <v>0</v>
      </c>
      <c r="Z72" s="104">
        <f t="shared" si="24"/>
        <v>0</v>
      </c>
      <c r="AA72" s="282">
        <f t="shared" si="24"/>
        <v>0</v>
      </c>
      <c r="AB72" s="314">
        <f t="shared" si="24"/>
        <v>0</v>
      </c>
      <c r="AC72" s="104">
        <f t="shared" si="24"/>
        <v>0</v>
      </c>
      <c r="AD72" s="315">
        <f>OAX!AD110</f>
        <v>0</v>
      </c>
      <c r="AE72" s="107"/>
      <c r="AF72" s="104"/>
      <c r="AG72" s="104">
        <f>OAX!AG110</f>
        <v>0</v>
      </c>
      <c r="AH72" s="104"/>
      <c r="AI72" s="104"/>
      <c r="AJ72" s="104">
        <f>OAX!AJ110</f>
        <v>0</v>
      </c>
      <c r="AK72" s="104"/>
      <c r="AL72" s="104"/>
      <c r="AM72" s="104">
        <f>OAX!AM110</f>
        <v>0</v>
      </c>
      <c r="AN72" s="104"/>
      <c r="AO72" s="104"/>
      <c r="AP72" s="104">
        <f>OAX!AP110</f>
        <v>0</v>
      </c>
      <c r="AQ72" s="104"/>
      <c r="AR72" s="104"/>
      <c r="AS72" s="104">
        <f>OAX!AS110</f>
        <v>0</v>
      </c>
      <c r="AT72" s="104">
        <f>OAX!AT110</f>
        <v>0</v>
      </c>
      <c r="AU72" s="104">
        <f>OAX!AU110</f>
        <v>0</v>
      </c>
      <c r="AV72" s="104">
        <f>OAX!AV110</f>
        <v>0</v>
      </c>
      <c r="AW72" s="104">
        <f>OAX!AW110</f>
        <v>0</v>
      </c>
      <c r="AX72" s="104">
        <f>OAX!AX110</f>
        <v>0</v>
      </c>
      <c r="AY72" s="104">
        <f>OAX!AY110</f>
        <v>0</v>
      </c>
      <c r="AZ72" s="104">
        <f>OAX!AZ110</f>
        <v>0</v>
      </c>
      <c r="BA72" s="104">
        <f>OAX!BA110</f>
        <v>0</v>
      </c>
    </row>
    <row r="73" spans="1:53" ht="48" hidden="1">
      <c r="A73" s="269"/>
      <c r="B73" s="78" t="str">
        <f t="shared" si="1"/>
        <v>135200021001</v>
      </c>
      <c r="C73" s="108">
        <v>2023</v>
      </c>
      <c r="D73" s="108">
        <v>1</v>
      </c>
      <c r="E73" s="108">
        <v>1</v>
      </c>
      <c r="F73" s="108">
        <v>3</v>
      </c>
      <c r="G73" s="108">
        <v>5</v>
      </c>
      <c r="H73" s="108">
        <v>2000</v>
      </c>
      <c r="I73" s="108">
        <v>2100</v>
      </c>
      <c r="J73" s="108"/>
      <c r="K73" s="109" t="s">
        <v>45</v>
      </c>
      <c r="L73" s="109">
        <v>1</v>
      </c>
      <c r="M73" s="110" t="s">
        <v>105</v>
      </c>
      <c r="N73" s="111">
        <v>0</v>
      </c>
      <c r="O73" s="111">
        <v>0</v>
      </c>
      <c r="P73" s="111">
        <v>0</v>
      </c>
      <c r="Q73" s="112"/>
      <c r="R73" s="113"/>
      <c r="S73" s="113"/>
      <c r="T73" s="114">
        <f t="shared" ref="T73:AC73" si="25">+T74</f>
        <v>0</v>
      </c>
      <c r="U73" s="111">
        <f t="shared" si="25"/>
        <v>0</v>
      </c>
      <c r="V73" s="111">
        <f t="shared" si="25"/>
        <v>0</v>
      </c>
      <c r="W73" s="111">
        <f t="shared" si="25"/>
        <v>0</v>
      </c>
      <c r="X73" s="111">
        <f t="shared" si="25"/>
        <v>0</v>
      </c>
      <c r="Y73" s="111">
        <f t="shared" si="25"/>
        <v>0</v>
      </c>
      <c r="Z73" s="111">
        <f t="shared" si="25"/>
        <v>0</v>
      </c>
      <c r="AA73" s="283">
        <f t="shared" si="25"/>
        <v>0</v>
      </c>
      <c r="AB73" s="316">
        <f t="shared" si="25"/>
        <v>0</v>
      </c>
      <c r="AC73" s="111">
        <f t="shared" si="25"/>
        <v>0</v>
      </c>
      <c r="AD73" s="317">
        <f>OAX!AD111</f>
        <v>0</v>
      </c>
      <c r="AE73" s="114"/>
      <c r="AF73" s="111"/>
      <c r="AG73" s="111">
        <f>OAX!AG111</f>
        <v>0</v>
      </c>
      <c r="AH73" s="111"/>
      <c r="AI73" s="111"/>
      <c r="AJ73" s="111">
        <f>OAX!AJ111</f>
        <v>0</v>
      </c>
      <c r="AK73" s="111"/>
      <c r="AL73" s="111"/>
      <c r="AM73" s="111">
        <f>OAX!AM111</f>
        <v>0</v>
      </c>
      <c r="AN73" s="111"/>
      <c r="AO73" s="111"/>
      <c r="AP73" s="111">
        <f>OAX!AP111</f>
        <v>0</v>
      </c>
      <c r="AQ73" s="111"/>
      <c r="AR73" s="111"/>
      <c r="AS73" s="111">
        <f>OAX!AS111</f>
        <v>0</v>
      </c>
      <c r="AT73" s="111">
        <f>OAX!AT111</f>
        <v>0</v>
      </c>
      <c r="AU73" s="111">
        <f>OAX!AU111</f>
        <v>0</v>
      </c>
      <c r="AV73" s="111">
        <f>OAX!AV111</f>
        <v>0</v>
      </c>
      <c r="AW73" s="111">
        <f>OAX!AW111</f>
        <v>0</v>
      </c>
      <c r="AX73" s="111">
        <f>OAX!AX111</f>
        <v>0</v>
      </c>
      <c r="AY73" s="111">
        <f>OAX!AY111</f>
        <v>0</v>
      </c>
      <c r="AZ73" s="111">
        <f>OAX!AZ111</f>
        <v>0</v>
      </c>
      <c r="BA73" s="111">
        <f>OAX!BA111</f>
        <v>0</v>
      </c>
    </row>
    <row r="74" spans="1:53" ht="24.75" hidden="1">
      <c r="A74" s="269"/>
      <c r="B74" s="78" t="str">
        <f t="shared" si="1"/>
        <v>135200021002111</v>
      </c>
      <c r="C74" s="115">
        <v>2023</v>
      </c>
      <c r="D74" s="115">
        <v>1</v>
      </c>
      <c r="E74" s="115">
        <v>1</v>
      </c>
      <c r="F74" s="115">
        <v>3</v>
      </c>
      <c r="G74" s="115">
        <v>5</v>
      </c>
      <c r="H74" s="115">
        <v>2000</v>
      </c>
      <c r="I74" s="115">
        <v>2100</v>
      </c>
      <c r="J74" s="115">
        <v>211</v>
      </c>
      <c r="K74" s="116"/>
      <c r="L74" s="116">
        <v>1</v>
      </c>
      <c r="M74" s="117" t="s">
        <v>106</v>
      </c>
      <c r="N74" s="118">
        <v>0</v>
      </c>
      <c r="O74" s="118">
        <v>0</v>
      </c>
      <c r="P74" s="118">
        <v>0</v>
      </c>
      <c r="Q74" s="119"/>
      <c r="R74" s="120"/>
      <c r="S74" s="120"/>
      <c r="T74" s="121">
        <f t="shared" ref="T74:AC74" si="26">SUM(T75:T78)</f>
        <v>0</v>
      </c>
      <c r="U74" s="118">
        <f t="shared" si="26"/>
        <v>0</v>
      </c>
      <c r="V74" s="118">
        <f t="shared" si="26"/>
        <v>0</v>
      </c>
      <c r="W74" s="118">
        <f t="shared" si="26"/>
        <v>0</v>
      </c>
      <c r="X74" s="118">
        <f t="shared" si="26"/>
        <v>0</v>
      </c>
      <c r="Y74" s="118">
        <f t="shared" si="26"/>
        <v>0</v>
      </c>
      <c r="Z74" s="118">
        <f t="shared" si="26"/>
        <v>0</v>
      </c>
      <c r="AA74" s="284">
        <f t="shared" si="26"/>
        <v>0</v>
      </c>
      <c r="AB74" s="318">
        <f t="shared" si="26"/>
        <v>0</v>
      </c>
      <c r="AC74" s="118">
        <f t="shared" si="26"/>
        <v>0</v>
      </c>
      <c r="AD74" s="319">
        <f>OAX!AD112</f>
        <v>0</v>
      </c>
      <c r="AE74" s="121"/>
      <c r="AF74" s="118"/>
      <c r="AG74" s="118">
        <f>OAX!AG112</f>
        <v>0</v>
      </c>
      <c r="AH74" s="118"/>
      <c r="AI74" s="118"/>
      <c r="AJ74" s="118">
        <f>OAX!AJ112</f>
        <v>0</v>
      </c>
      <c r="AK74" s="118"/>
      <c r="AL74" s="118"/>
      <c r="AM74" s="118">
        <f>OAX!AM112</f>
        <v>0</v>
      </c>
      <c r="AN74" s="118"/>
      <c r="AO74" s="118"/>
      <c r="AP74" s="118">
        <f>OAX!AP112</f>
        <v>0</v>
      </c>
      <c r="AQ74" s="118"/>
      <c r="AR74" s="118"/>
      <c r="AS74" s="118">
        <f>OAX!AS112</f>
        <v>0</v>
      </c>
      <c r="AT74" s="118">
        <f>OAX!AT112</f>
        <v>0</v>
      </c>
      <c r="AU74" s="118">
        <f>OAX!AU112</f>
        <v>0</v>
      </c>
      <c r="AV74" s="118">
        <f>OAX!AV112</f>
        <v>0</v>
      </c>
      <c r="AW74" s="118">
        <f>OAX!AW112</f>
        <v>0</v>
      </c>
      <c r="AX74" s="118">
        <f>OAX!AX112</f>
        <v>0</v>
      </c>
      <c r="AY74" s="118">
        <f>OAX!AY112</f>
        <v>0</v>
      </c>
      <c r="AZ74" s="118">
        <f>OAX!AZ112</f>
        <v>0</v>
      </c>
      <c r="BA74" s="118">
        <f>OAX!BA112</f>
        <v>0</v>
      </c>
    </row>
    <row r="75" spans="1:53" ht="24.75" hidden="1">
      <c r="A75" s="269"/>
      <c r="B75" s="78" t="str">
        <f t="shared" si="1"/>
        <v>1352000210021111</v>
      </c>
      <c r="C75" s="122">
        <v>2023</v>
      </c>
      <c r="D75" s="122">
        <v>1</v>
      </c>
      <c r="E75" s="122">
        <v>1</v>
      </c>
      <c r="F75" s="122">
        <v>3</v>
      </c>
      <c r="G75" s="122">
        <v>5</v>
      </c>
      <c r="H75" s="122">
        <v>2000</v>
      </c>
      <c r="I75" s="122">
        <v>2100</v>
      </c>
      <c r="J75" s="122">
        <v>211</v>
      </c>
      <c r="K75" s="123">
        <v>1</v>
      </c>
      <c r="L75" s="123">
        <v>1</v>
      </c>
      <c r="M75" s="124" t="s">
        <v>107</v>
      </c>
      <c r="N75" s="125">
        <v>0</v>
      </c>
      <c r="O75" s="125">
        <v>0</v>
      </c>
      <c r="P75" s="125">
        <v>0</v>
      </c>
      <c r="Q75" s="126" t="s">
        <v>59</v>
      </c>
      <c r="R75" s="127">
        <v>0</v>
      </c>
      <c r="S75" s="127">
        <v>0</v>
      </c>
      <c r="T75" s="128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285">
        <v>0</v>
      </c>
      <c r="AB75" s="320">
        <f t="shared" ref="AB75:AC78" si="27">N75+T75-X75</f>
        <v>0</v>
      </c>
      <c r="AC75" s="125">
        <f t="shared" si="27"/>
        <v>0</v>
      </c>
      <c r="AD75" s="321">
        <f>OAX!AD113</f>
        <v>0</v>
      </c>
      <c r="AE75" s="128"/>
      <c r="AF75" s="125"/>
      <c r="AG75" s="125">
        <f>OAX!AG113</f>
        <v>0</v>
      </c>
      <c r="AH75" s="125"/>
      <c r="AI75" s="125"/>
      <c r="AJ75" s="125">
        <f>OAX!AJ113</f>
        <v>0</v>
      </c>
      <c r="AK75" s="125"/>
      <c r="AL75" s="125"/>
      <c r="AM75" s="125">
        <f>OAX!AM113</f>
        <v>0</v>
      </c>
      <c r="AN75" s="125"/>
      <c r="AO75" s="125"/>
      <c r="AP75" s="125">
        <f>OAX!AP113</f>
        <v>0</v>
      </c>
      <c r="AQ75" s="125"/>
      <c r="AR75" s="125"/>
      <c r="AS75" s="125">
        <f>OAX!AS113</f>
        <v>0</v>
      </c>
      <c r="AT75" s="125">
        <f>OAX!AT113</f>
        <v>0</v>
      </c>
      <c r="AU75" s="125">
        <f>OAX!AU113</f>
        <v>0</v>
      </c>
      <c r="AV75" s="125">
        <f>OAX!AV113</f>
        <v>0</v>
      </c>
      <c r="AW75" s="125">
        <f>OAX!AW113</f>
        <v>0</v>
      </c>
      <c r="AX75" s="125">
        <f>OAX!AX113</f>
        <v>0</v>
      </c>
      <c r="AY75" s="125">
        <f>OAX!AY113</f>
        <v>0</v>
      </c>
      <c r="AZ75" s="125">
        <f>OAX!AZ113</f>
        <v>0</v>
      </c>
      <c r="BA75" s="125">
        <f>OAX!BA113</f>
        <v>0</v>
      </c>
    </row>
    <row r="76" spans="1:53" ht="46.5" hidden="1">
      <c r="A76" s="269"/>
      <c r="B76" s="78" t="str">
        <f t="shared" si="1"/>
        <v>1352000210021121</v>
      </c>
      <c r="C76" s="122">
        <v>2023</v>
      </c>
      <c r="D76" s="122">
        <v>1</v>
      </c>
      <c r="E76" s="122">
        <v>1</v>
      </c>
      <c r="F76" s="122">
        <v>3</v>
      </c>
      <c r="G76" s="122">
        <v>5</v>
      </c>
      <c r="H76" s="122">
        <v>2000</v>
      </c>
      <c r="I76" s="122">
        <v>2100</v>
      </c>
      <c r="J76" s="122">
        <v>211</v>
      </c>
      <c r="K76" s="123">
        <v>2</v>
      </c>
      <c r="L76" s="123">
        <v>1</v>
      </c>
      <c r="M76" s="124" t="s">
        <v>108</v>
      </c>
      <c r="N76" s="125">
        <v>0</v>
      </c>
      <c r="O76" s="125">
        <v>0</v>
      </c>
      <c r="P76" s="125">
        <v>0</v>
      </c>
      <c r="Q76" s="126" t="s">
        <v>109</v>
      </c>
      <c r="R76" s="127">
        <v>0</v>
      </c>
      <c r="S76" s="127">
        <v>0</v>
      </c>
      <c r="T76" s="128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285">
        <v>0</v>
      </c>
      <c r="AB76" s="320">
        <f t="shared" si="27"/>
        <v>0</v>
      </c>
      <c r="AC76" s="125">
        <f t="shared" si="27"/>
        <v>0</v>
      </c>
      <c r="AD76" s="321">
        <f>OAX!AD114</f>
        <v>0</v>
      </c>
      <c r="AE76" s="128"/>
      <c r="AF76" s="125"/>
      <c r="AG76" s="125">
        <f>OAX!AG114</f>
        <v>0</v>
      </c>
      <c r="AH76" s="125"/>
      <c r="AI76" s="125"/>
      <c r="AJ76" s="125">
        <f>OAX!AJ114</f>
        <v>0</v>
      </c>
      <c r="AK76" s="125"/>
      <c r="AL76" s="125"/>
      <c r="AM76" s="125">
        <f>OAX!AM114</f>
        <v>0</v>
      </c>
      <c r="AN76" s="125"/>
      <c r="AO76" s="125"/>
      <c r="AP76" s="125">
        <f>OAX!AP114</f>
        <v>0</v>
      </c>
      <c r="AQ76" s="125"/>
      <c r="AR76" s="125"/>
      <c r="AS76" s="125">
        <f>OAX!AS114</f>
        <v>0</v>
      </c>
      <c r="AT76" s="125">
        <f>OAX!AT114</f>
        <v>0</v>
      </c>
      <c r="AU76" s="125">
        <f>OAX!AU114</f>
        <v>0</v>
      </c>
      <c r="AV76" s="125">
        <f>OAX!AV114</f>
        <v>0</v>
      </c>
      <c r="AW76" s="125">
        <f>OAX!AW114</f>
        <v>0</v>
      </c>
      <c r="AX76" s="125">
        <f>OAX!AX114</f>
        <v>0</v>
      </c>
      <c r="AY76" s="125">
        <f>OAX!AY114</f>
        <v>0</v>
      </c>
      <c r="AZ76" s="125">
        <f>OAX!AZ114</f>
        <v>0</v>
      </c>
      <c r="BA76" s="125">
        <f>OAX!BA114</f>
        <v>0</v>
      </c>
    </row>
    <row r="77" spans="1:53" ht="46.5" hidden="1">
      <c r="A77" s="269"/>
      <c r="B77" s="78" t="str">
        <f t="shared" si="1"/>
        <v>1352000210021131</v>
      </c>
      <c r="C77" s="122">
        <v>2023</v>
      </c>
      <c r="D77" s="122">
        <v>1</v>
      </c>
      <c r="E77" s="122">
        <v>1</v>
      </c>
      <c r="F77" s="122">
        <v>3</v>
      </c>
      <c r="G77" s="122">
        <v>5</v>
      </c>
      <c r="H77" s="122">
        <v>2000</v>
      </c>
      <c r="I77" s="122">
        <v>2100</v>
      </c>
      <c r="J77" s="122">
        <v>211</v>
      </c>
      <c r="K77" s="123">
        <v>3</v>
      </c>
      <c r="L77" s="123">
        <v>1</v>
      </c>
      <c r="M77" s="124" t="s">
        <v>110</v>
      </c>
      <c r="N77" s="125">
        <v>0</v>
      </c>
      <c r="O77" s="125">
        <v>0</v>
      </c>
      <c r="P77" s="125">
        <v>0</v>
      </c>
      <c r="Q77" s="126" t="s">
        <v>109</v>
      </c>
      <c r="R77" s="127">
        <v>0</v>
      </c>
      <c r="S77" s="127">
        <v>0</v>
      </c>
      <c r="T77" s="128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285">
        <v>0</v>
      </c>
      <c r="AB77" s="320">
        <f t="shared" si="27"/>
        <v>0</v>
      </c>
      <c r="AC77" s="125">
        <f t="shared" si="27"/>
        <v>0</v>
      </c>
      <c r="AD77" s="321">
        <f>OAX!AD115</f>
        <v>0</v>
      </c>
      <c r="AE77" s="128"/>
      <c r="AF77" s="125"/>
      <c r="AG77" s="125">
        <f>OAX!AG115</f>
        <v>0</v>
      </c>
      <c r="AH77" s="125"/>
      <c r="AI77" s="125"/>
      <c r="AJ77" s="125">
        <f>OAX!AJ115</f>
        <v>0</v>
      </c>
      <c r="AK77" s="125"/>
      <c r="AL77" s="125"/>
      <c r="AM77" s="125">
        <f>OAX!AM115</f>
        <v>0</v>
      </c>
      <c r="AN77" s="125"/>
      <c r="AO77" s="125"/>
      <c r="AP77" s="125">
        <f>OAX!AP115</f>
        <v>0</v>
      </c>
      <c r="AQ77" s="125"/>
      <c r="AR77" s="125"/>
      <c r="AS77" s="125">
        <f>OAX!AS115</f>
        <v>0</v>
      </c>
      <c r="AT77" s="125">
        <f>OAX!AT115</f>
        <v>0</v>
      </c>
      <c r="AU77" s="125">
        <f>OAX!AU115</f>
        <v>0</v>
      </c>
      <c r="AV77" s="125">
        <f>OAX!AV115</f>
        <v>0</v>
      </c>
      <c r="AW77" s="125">
        <f>OAX!AW115</f>
        <v>0</v>
      </c>
      <c r="AX77" s="125">
        <f>OAX!AX115</f>
        <v>0</v>
      </c>
      <c r="AY77" s="125">
        <f>OAX!AY115</f>
        <v>0</v>
      </c>
      <c r="AZ77" s="125">
        <f>OAX!AZ115</f>
        <v>0</v>
      </c>
      <c r="BA77" s="125">
        <f>OAX!BA115</f>
        <v>0</v>
      </c>
    </row>
    <row r="78" spans="1:53" ht="69.75" hidden="1">
      <c r="A78" s="269"/>
      <c r="B78" s="78" t="str">
        <f t="shared" ref="B78:B141" si="28">+CONCATENATE(E78,F78,G78,H78,I78,J78,K78,L78)</f>
        <v>1352000210021141</v>
      </c>
      <c r="C78" s="122">
        <v>2023</v>
      </c>
      <c r="D78" s="122">
        <v>1</v>
      </c>
      <c r="E78" s="122">
        <v>1</v>
      </c>
      <c r="F78" s="122">
        <v>3</v>
      </c>
      <c r="G78" s="122">
        <v>5</v>
      </c>
      <c r="H78" s="122">
        <v>2000</v>
      </c>
      <c r="I78" s="122">
        <v>2100</v>
      </c>
      <c r="J78" s="122">
        <v>211</v>
      </c>
      <c r="K78" s="123">
        <v>4</v>
      </c>
      <c r="L78" s="123">
        <v>1</v>
      </c>
      <c r="M78" s="124" t="s">
        <v>111</v>
      </c>
      <c r="N78" s="125">
        <v>0</v>
      </c>
      <c r="O78" s="125">
        <v>0</v>
      </c>
      <c r="P78" s="125">
        <v>0</v>
      </c>
      <c r="Q78" s="126" t="s">
        <v>109</v>
      </c>
      <c r="R78" s="127">
        <v>0</v>
      </c>
      <c r="S78" s="127">
        <v>0</v>
      </c>
      <c r="T78" s="128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285">
        <v>0</v>
      </c>
      <c r="AB78" s="320">
        <f t="shared" si="27"/>
        <v>0</v>
      </c>
      <c r="AC78" s="125">
        <f t="shared" si="27"/>
        <v>0</v>
      </c>
      <c r="AD78" s="321">
        <f>OAX!AD116</f>
        <v>0</v>
      </c>
      <c r="AE78" s="128"/>
      <c r="AF78" s="125"/>
      <c r="AG78" s="125">
        <f>OAX!AG116</f>
        <v>0</v>
      </c>
      <c r="AH78" s="125"/>
      <c r="AI78" s="125"/>
      <c r="AJ78" s="125">
        <f>OAX!AJ116</f>
        <v>0</v>
      </c>
      <c r="AK78" s="125"/>
      <c r="AL78" s="125"/>
      <c r="AM78" s="125">
        <f>OAX!AM116</f>
        <v>0</v>
      </c>
      <c r="AN78" s="125"/>
      <c r="AO78" s="125"/>
      <c r="AP78" s="125">
        <f>OAX!AP116</f>
        <v>0</v>
      </c>
      <c r="AQ78" s="125"/>
      <c r="AR78" s="125"/>
      <c r="AS78" s="125">
        <f>OAX!AS116</f>
        <v>0</v>
      </c>
      <c r="AT78" s="125">
        <f>OAX!AT116</f>
        <v>0</v>
      </c>
      <c r="AU78" s="125">
        <f>OAX!AU116</f>
        <v>0</v>
      </c>
      <c r="AV78" s="125">
        <f>OAX!AV116</f>
        <v>0</v>
      </c>
      <c r="AW78" s="125">
        <f>OAX!AW116</f>
        <v>0</v>
      </c>
      <c r="AX78" s="125">
        <f>OAX!AX116</f>
        <v>0</v>
      </c>
      <c r="AY78" s="125">
        <f>OAX!AY116</f>
        <v>0</v>
      </c>
      <c r="AZ78" s="125">
        <f>OAX!AZ116</f>
        <v>0</v>
      </c>
      <c r="BA78" s="125">
        <f>OAX!BA116</f>
        <v>0</v>
      </c>
    </row>
    <row r="79" spans="1:53" ht="24.75" hidden="1">
      <c r="A79" s="269"/>
      <c r="B79" s="78" t="str">
        <f t="shared" si="28"/>
        <v>135200028001</v>
      </c>
      <c r="C79" s="108">
        <v>2023</v>
      </c>
      <c r="D79" s="108">
        <v>1</v>
      </c>
      <c r="E79" s="108">
        <v>1</v>
      </c>
      <c r="F79" s="108">
        <v>3</v>
      </c>
      <c r="G79" s="108">
        <v>5</v>
      </c>
      <c r="H79" s="108">
        <v>2000</v>
      </c>
      <c r="I79" s="108">
        <v>2800</v>
      </c>
      <c r="J79" s="108"/>
      <c r="K79" s="109"/>
      <c r="L79" s="109">
        <v>1</v>
      </c>
      <c r="M79" s="110" t="s">
        <v>62</v>
      </c>
      <c r="N79" s="111">
        <v>0</v>
      </c>
      <c r="O79" s="111">
        <v>0</v>
      </c>
      <c r="P79" s="111">
        <v>0</v>
      </c>
      <c r="Q79" s="112"/>
      <c r="R79" s="113"/>
      <c r="S79" s="113"/>
      <c r="T79" s="114">
        <f t="shared" ref="T79:AC79" si="29">+T80</f>
        <v>0</v>
      </c>
      <c r="U79" s="111">
        <f t="shared" si="29"/>
        <v>0</v>
      </c>
      <c r="V79" s="111">
        <f t="shared" si="29"/>
        <v>0</v>
      </c>
      <c r="W79" s="111">
        <f t="shared" si="29"/>
        <v>0</v>
      </c>
      <c r="X79" s="111">
        <f t="shared" si="29"/>
        <v>0</v>
      </c>
      <c r="Y79" s="111">
        <f t="shared" si="29"/>
        <v>0</v>
      </c>
      <c r="Z79" s="111">
        <f t="shared" si="29"/>
        <v>0</v>
      </c>
      <c r="AA79" s="283">
        <f t="shared" si="29"/>
        <v>0</v>
      </c>
      <c r="AB79" s="316">
        <f t="shared" si="29"/>
        <v>0</v>
      </c>
      <c r="AC79" s="111">
        <f t="shared" si="29"/>
        <v>0</v>
      </c>
      <c r="AD79" s="317">
        <f>OAX!AD117</f>
        <v>0</v>
      </c>
      <c r="AE79" s="114"/>
      <c r="AF79" s="111"/>
      <c r="AG79" s="111">
        <f>OAX!AG117</f>
        <v>0</v>
      </c>
      <c r="AH79" s="111"/>
      <c r="AI79" s="111"/>
      <c r="AJ79" s="111">
        <f>OAX!AJ117</f>
        <v>0</v>
      </c>
      <c r="AK79" s="111"/>
      <c r="AL79" s="111"/>
      <c r="AM79" s="111">
        <f>OAX!AM117</f>
        <v>0</v>
      </c>
      <c r="AN79" s="111"/>
      <c r="AO79" s="111"/>
      <c r="AP79" s="111">
        <f>OAX!AP117</f>
        <v>0</v>
      </c>
      <c r="AQ79" s="111"/>
      <c r="AR79" s="111"/>
      <c r="AS79" s="111">
        <f>OAX!AS117</f>
        <v>0</v>
      </c>
      <c r="AT79" s="111">
        <f>OAX!AT117</f>
        <v>0</v>
      </c>
      <c r="AU79" s="111">
        <f>OAX!AU117</f>
        <v>0</v>
      </c>
      <c r="AV79" s="111">
        <f>OAX!AV117</f>
        <v>0</v>
      </c>
      <c r="AW79" s="111">
        <f>OAX!AW117</f>
        <v>0</v>
      </c>
      <c r="AX79" s="111">
        <f>OAX!AX117</f>
        <v>0</v>
      </c>
      <c r="AY79" s="111">
        <f>OAX!AY117</f>
        <v>0</v>
      </c>
      <c r="AZ79" s="111">
        <f>OAX!AZ117</f>
        <v>0</v>
      </c>
      <c r="BA79" s="111">
        <f>OAX!BA117</f>
        <v>0</v>
      </c>
    </row>
    <row r="80" spans="1:53" ht="24.75" hidden="1">
      <c r="A80" s="269"/>
      <c r="B80" s="78" t="str">
        <f t="shared" si="28"/>
        <v>135200028002821</v>
      </c>
      <c r="C80" s="115">
        <v>2023</v>
      </c>
      <c r="D80" s="115">
        <v>1</v>
      </c>
      <c r="E80" s="115">
        <v>1</v>
      </c>
      <c r="F80" s="115">
        <v>3</v>
      </c>
      <c r="G80" s="115">
        <v>5</v>
      </c>
      <c r="H80" s="115">
        <v>2000</v>
      </c>
      <c r="I80" s="115">
        <v>2800</v>
      </c>
      <c r="J80" s="115">
        <v>282</v>
      </c>
      <c r="K80" s="116"/>
      <c r="L80" s="116">
        <v>1</v>
      </c>
      <c r="M80" s="117" t="s">
        <v>112</v>
      </c>
      <c r="N80" s="118">
        <v>0</v>
      </c>
      <c r="O80" s="118">
        <v>0</v>
      </c>
      <c r="P80" s="118">
        <v>0</v>
      </c>
      <c r="Q80" s="119"/>
      <c r="R80" s="120"/>
      <c r="S80" s="120"/>
      <c r="T80" s="121">
        <f t="shared" ref="T80:AC80" si="30">SUM(T81:T84)</f>
        <v>0</v>
      </c>
      <c r="U80" s="118">
        <f t="shared" si="30"/>
        <v>0</v>
      </c>
      <c r="V80" s="118">
        <f t="shared" si="30"/>
        <v>0</v>
      </c>
      <c r="W80" s="118">
        <f t="shared" si="30"/>
        <v>0</v>
      </c>
      <c r="X80" s="118">
        <f t="shared" si="30"/>
        <v>0</v>
      </c>
      <c r="Y80" s="118">
        <f t="shared" si="30"/>
        <v>0</v>
      </c>
      <c r="Z80" s="118">
        <f t="shared" si="30"/>
        <v>0</v>
      </c>
      <c r="AA80" s="284">
        <f t="shared" si="30"/>
        <v>0</v>
      </c>
      <c r="AB80" s="318">
        <f t="shared" si="30"/>
        <v>0</v>
      </c>
      <c r="AC80" s="118">
        <f t="shared" si="30"/>
        <v>0</v>
      </c>
      <c r="AD80" s="319">
        <f>OAX!AD118</f>
        <v>0</v>
      </c>
      <c r="AE80" s="121"/>
      <c r="AF80" s="118"/>
      <c r="AG80" s="118">
        <f>OAX!AG118</f>
        <v>0</v>
      </c>
      <c r="AH80" s="118"/>
      <c r="AI80" s="118"/>
      <c r="AJ80" s="118">
        <f>OAX!AJ118</f>
        <v>0</v>
      </c>
      <c r="AK80" s="118"/>
      <c r="AL80" s="118"/>
      <c r="AM80" s="118">
        <f>OAX!AM118</f>
        <v>0</v>
      </c>
      <c r="AN80" s="118"/>
      <c r="AO80" s="118"/>
      <c r="AP80" s="118">
        <f>OAX!AP118</f>
        <v>0</v>
      </c>
      <c r="AQ80" s="118"/>
      <c r="AR80" s="118"/>
      <c r="AS80" s="118">
        <f>OAX!AS118</f>
        <v>0</v>
      </c>
      <c r="AT80" s="118">
        <f>OAX!AT118</f>
        <v>0</v>
      </c>
      <c r="AU80" s="118">
        <f>OAX!AU118</f>
        <v>0</v>
      </c>
      <c r="AV80" s="118">
        <f>OAX!AV118</f>
        <v>0</v>
      </c>
      <c r="AW80" s="118">
        <f>OAX!AW118</f>
        <v>0</v>
      </c>
      <c r="AX80" s="118">
        <f>OAX!AX118</f>
        <v>0</v>
      </c>
      <c r="AY80" s="118">
        <f>OAX!AY118</f>
        <v>0</v>
      </c>
      <c r="AZ80" s="118">
        <f>OAX!AZ118</f>
        <v>0</v>
      </c>
      <c r="BA80" s="118">
        <f>OAX!BA118</f>
        <v>0</v>
      </c>
    </row>
    <row r="81" spans="1:53" ht="24.75" hidden="1">
      <c r="A81" s="269"/>
      <c r="B81" s="78" t="str">
        <f t="shared" si="28"/>
        <v>1352000280028211</v>
      </c>
      <c r="C81" s="122">
        <v>2023</v>
      </c>
      <c r="D81" s="122">
        <v>1</v>
      </c>
      <c r="E81" s="122">
        <v>1</v>
      </c>
      <c r="F81" s="122">
        <v>3</v>
      </c>
      <c r="G81" s="122">
        <v>5</v>
      </c>
      <c r="H81" s="122">
        <v>2000</v>
      </c>
      <c r="I81" s="122">
        <v>2800</v>
      </c>
      <c r="J81" s="122">
        <v>282</v>
      </c>
      <c r="K81" s="123">
        <v>1</v>
      </c>
      <c r="L81" s="123">
        <v>1</v>
      </c>
      <c r="M81" s="124" t="s">
        <v>113</v>
      </c>
      <c r="N81" s="125">
        <v>0</v>
      </c>
      <c r="O81" s="125">
        <v>0</v>
      </c>
      <c r="P81" s="125">
        <v>0</v>
      </c>
      <c r="Q81" s="126" t="s">
        <v>59</v>
      </c>
      <c r="R81" s="127">
        <v>0</v>
      </c>
      <c r="S81" s="127">
        <v>0</v>
      </c>
      <c r="T81" s="128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285">
        <v>0</v>
      </c>
      <c r="AB81" s="320">
        <f t="shared" ref="AB81:AC84" si="31">N81+T81-X81</f>
        <v>0</v>
      </c>
      <c r="AC81" s="125">
        <f t="shared" si="31"/>
        <v>0</v>
      </c>
      <c r="AD81" s="321">
        <f>OAX!AD119</f>
        <v>0</v>
      </c>
      <c r="AE81" s="128"/>
      <c r="AF81" s="125"/>
      <c r="AG81" s="125">
        <f>OAX!AG119</f>
        <v>0</v>
      </c>
      <c r="AH81" s="125"/>
      <c r="AI81" s="125"/>
      <c r="AJ81" s="125">
        <f>OAX!AJ119</f>
        <v>0</v>
      </c>
      <c r="AK81" s="125"/>
      <c r="AL81" s="125"/>
      <c r="AM81" s="125">
        <f>OAX!AM119</f>
        <v>0</v>
      </c>
      <c r="AN81" s="125"/>
      <c r="AO81" s="125"/>
      <c r="AP81" s="125">
        <f>OAX!AP119</f>
        <v>0</v>
      </c>
      <c r="AQ81" s="125"/>
      <c r="AR81" s="125"/>
      <c r="AS81" s="125">
        <f>OAX!AS119</f>
        <v>0</v>
      </c>
      <c r="AT81" s="125">
        <f>OAX!AT119</f>
        <v>0</v>
      </c>
      <c r="AU81" s="125">
        <f>OAX!AU119</f>
        <v>0</v>
      </c>
      <c r="AV81" s="125">
        <f>OAX!AV119</f>
        <v>0</v>
      </c>
      <c r="AW81" s="125">
        <f>OAX!AW119</f>
        <v>0</v>
      </c>
      <c r="AX81" s="125">
        <f>OAX!AX119</f>
        <v>0</v>
      </c>
      <c r="AY81" s="125">
        <f>OAX!AY119</f>
        <v>0</v>
      </c>
      <c r="AZ81" s="125">
        <f>OAX!AZ119</f>
        <v>0</v>
      </c>
      <c r="BA81" s="125">
        <f>OAX!BA119</f>
        <v>0</v>
      </c>
    </row>
    <row r="82" spans="1:53" ht="24.75" hidden="1">
      <c r="A82" s="269"/>
      <c r="B82" s="78" t="str">
        <f t="shared" si="28"/>
        <v>1352000280028221</v>
      </c>
      <c r="C82" s="122">
        <v>2023</v>
      </c>
      <c r="D82" s="122">
        <v>1</v>
      </c>
      <c r="E82" s="122">
        <v>1</v>
      </c>
      <c r="F82" s="122">
        <v>3</v>
      </c>
      <c r="G82" s="122">
        <v>5</v>
      </c>
      <c r="H82" s="122">
        <v>2000</v>
      </c>
      <c r="I82" s="122">
        <v>2800</v>
      </c>
      <c r="J82" s="122">
        <v>282</v>
      </c>
      <c r="K82" s="123">
        <v>2</v>
      </c>
      <c r="L82" s="123">
        <v>1</v>
      </c>
      <c r="M82" s="124" t="s">
        <v>114</v>
      </c>
      <c r="N82" s="125">
        <v>0</v>
      </c>
      <c r="O82" s="125">
        <v>0</v>
      </c>
      <c r="P82" s="125">
        <v>0</v>
      </c>
      <c r="Q82" s="126" t="s">
        <v>59</v>
      </c>
      <c r="R82" s="127">
        <v>0</v>
      </c>
      <c r="S82" s="127">
        <v>0</v>
      </c>
      <c r="T82" s="128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285">
        <v>0</v>
      </c>
      <c r="AB82" s="320">
        <f t="shared" si="31"/>
        <v>0</v>
      </c>
      <c r="AC82" s="125">
        <f t="shared" si="31"/>
        <v>0</v>
      </c>
      <c r="AD82" s="321">
        <f>OAX!AD120</f>
        <v>0</v>
      </c>
      <c r="AE82" s="128"/>
      <c r="AF82" s="125"/>
      <c r="AG82" s="125">
        <f>OAX!AG120</f>
        <v>0</v>
      </c>
      <c r="AH82" s="125"/>
      <c r="AI82" s="125"/>
      <c r="AJ82" s="125">
        <f>OAX!AJ120</f>
        <v>0</v>
      </c>
      <c r="AK82" s="125"/>
      <c r="AL82" s="125"/>
      <c r="AM82" s="125">
        <f>OAX!AM120</f>
        <v>0</v>
      </c>
      <c r="AN82" s="125"/>
      <c r="AO82" s="125"/>
      <c r="AP82" s="125">
        <f>OAX!AP120</f>
        <v>0</v>
      </c>
      <c r="AQ82" s="125"/>
      <c r="AR82" s="125"/>
      <c r="AS82" s="125">
        <f>OAX!AS120</f>
        <v>0</v>
      </c>
      <c r="AT82" s="125">
        <f>OAX!AT120</f>
        <v>0</v>
      </c>
      <c r="AU82" s="125">
        <f>OAX!AU120</f>
        <v>0</v>
      </c>
      <c r="AV82" s="125">
        <f>OAX!AV120</f>
        <v>0</v>
      </c>
      <c r="AW82" s="125">
        <f>OAX!AW120</f>
        <v>0</v>
      </c>
      <c r="AX82" s="125">
        <f>OAX!AX120</f>
        <v>0</v>
      </c>
      <c r="AY82" s="125">
        <f>OAX!AY120</f>
        <v>0</v>
      </c>
      <c r="AZ82" s="125">
        <f>OAX!AZ120</f>
        <v>0</v>
      </c>
      <c r="BA82" s="125">
        <f>OAX!BA120</f>
        <v>0</v>
      </c>
    </row>
    <row r="83" spans="1:53" ht="24.75" hidden="1">
      <c r="A83" s="269"/>
      <c r="B83" s="78" t="str">
        <f t="shared" si="28"/>
        <v>1352000280028231</v>
      </c>
      <c r="C83" s="122">
        <v>2023</v>
      </c>
      <c r="D83" s="122">
        <v>1</v>
      </c>
      <c r="E83" s="122">
        <v>1</v>
      </c>
      <c r="F83" s="122">
        <v>3</v>
      </c>
      <c r="G83" s="122">
        <v>5</v>
      </c>
      <c r="H83" s="122">
        <v>2000</v>
      </c>
      <c r="I83" s="122">
        <v>2800</v>
      </c>
      <c r="J83" s="122">
        <v>282</v>
      </c>
      <c r="K83" s="123">
        <v>3</v>
      </c>
      <c r="L83" s="123">
        <v>1</v>
      </c>
      <c r="M83" s="124" t="s">
        <v>115</v>
      </c>
      <c r="N83" s="125">
        <v>0</v>
      </c>
      <c r="O83" s="125">
        <v>0</v>
      </c>
      <c r="P83" s="125">
        <v>0</v>
      </c>
      <c r="Q83" s="126" t="s">
        <v>116</v>
      </c>
      <c r="R83" s="127">
        <v>0</v>
      </c>
      <c r="S83" s="127">
        <v>0</v>
      </c>
      <c r="T83" s="128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285">
        <v>0</v>
      </c>
      <c r="AB83" s="320">
        <f t="shared" si="31"/>
        <v>0</v>
      </c>
      <c r="AC83" s="125">
        <f t="shared" si="31"/>
        <v>0</v>
      </c>
      <c r="AD83" s="321">
        <f>OAX!AD121</f>
        <v>0</v>
      </c>
      <c r="AE83" s="128"/>
      <c r="AF83" s="125"/>
      <c r="AG83" s="125">
        <f>OAX!AG121</f>
        <v>0</v>
      </c>
      <c r="AH83" s="125"/>
      <c r="AI83" s="125"/>
      <c r="AJ83" s="125">
        <f>OAX!AJ121</f>
        <v>0</v>
      </c>
      <c r="AK83" s="125"/>
      <c r="AL83" s="125"/>
      <c r="AM83" s="125">
        <f>OAX!AM121</f>
        <v>0</v>
      </c>
      <c r="AN83" s="125"/>
      <c r="AO83" s="125"/>
      <c r="AP83" s="125">
        <f>OAX!AP121</f>
        <v>0</v>
      </c>
      <c r="AQ83" s="125"/>
      <c r="AR83" s="125"/>
      <c r="AS83" s="125">
        <f>OAX!AS121</f>
        <v>0</v>
      </c>
      <c r="AT83" s="125">
        <f>OAX!AT121</f>
        <v>0</v>
      </c>
      <c r="AU83" s="125">
        <f>OAX!AU121</f>
        <v>0</v>
      </c>
      <c r="AV83" s="125">
        <f>OAX!AV121</f>
        <v>0</v>
      </c>
      <c r="AW83" s="125">
        <f>OAX!AW121</f>
        <v>0</v>
      </c>
      <c r="AX83" s="125">
        <f>OAX!AX121</f>
        <v>0</v>
      </c>
      <c r="AY83" s="125">
        <f>OAX!AY121</f>
        <v>0</v>
      </c>
      <c r="AZ83" s="125">
        <f>OAX!AZ121</f>
        <v>0</v>
      </c>
      <c r="BA83" s="125">
        <f>OAX!BA121</f>
        <v>0</v>
      </c>
    </row>
    <row r="84" spans="1:53" ht="24.75" hidden="1">
      <c r="A84" s="269"/>
      <c r="B84" s="78" t="str">
        <f t="shared" si="28"/>
        <v>1352000280028241</v>
      </c>
      <c r="C84" s="122">
        <v>2023</v>
      </c>
      <c r="D84" s="122">
        <v>1</v>
      </c>
      <c r="E84" s="122">
        <v>1</v>
      </c>
      <c r="F84" s="122">
        <v>3</v>
      </c>
      <c r="G84" s="122">
        <v>5</v>
      </c>
      <c r="H84" s="122">
        <v>2000</v>
      </c>
      <c r="I84" s="122">
        <v>2800</v>
      </c>
      <c r="J84" s="122">
        <v>282</v>
      </c>
      <c r="K84" s="123">
        <v>4</v>
      </c>
      <c r="L84" s="123">
        <v>1</v>
      </c>
      <c r="M84" s="124" t="s">
        <v>117</v>
      </c>
      <c r="N84" s="125">
        <v>0</v>
      </c>
      <c r="O84" s="125">
        <v>0</v>
      </c>
      <c r="P84" s="125">
        <v>0</v>
      </c>
      <c r="Q84" s="126" t="s">
        <v>116</v>
      </c>
      <c r="R84" s="127">
        <v>0</v>
      </c>
      <c r="S84" s="127">
        <v>0</v>
      </c>
      <c r="T84" s="128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285">
        <v>0</v>
      </c>
      <c r="AB84" s="320">
        <f t="shared" si="31"/>
        <v>0</v>
      </c>
      <c r="AC84" s="125">
        <f t="shared" si="31"/>
        <v>0</v>
      </c>
      <c r="AD84" s="321">
        <f>OAX!AD122</f>
        <v>0</v>
      </c>
      <c r="AE84" s="128"/>
      <c r="AF84" s="125"/>
      <c r="AG84" s="125">
        <f>OAX!AG122</f>
        <v>0</v>
      </c>
      <c r="AH84" s="125"/>
      <c r="AI84" s="125"/>
      <c r="AJ84" s="125">
        <f>OAX!AJ122</f>
        <v>0</v>
      </c>
      <c r="AK84" s="125"/>
      <c r="AL84" s="125"/>
      <c r="AM84" s="125">
        <f>OAX!AM122</f>
        <v>0</v>
      </c>
      <c r="AN84" s="125"/>
      <c r="AO84" s="125"/>
      <c r="AP84" s="125">
        <f>OAX!AP122</f>
        <v>0</v>
      </c>
      <c r="AQ84" s="125"/>
      <c r="AR84" s="125"/>
      <c r="AS84" s="125">
        <f>OAX!AS122</f>
        <v>0</v>
      </c>
      <c r="AT84" s="125">
        <f>OAX!AT122</f>
        <v>0</v>
      </c>
      <c r="AU84" s="125">
        <f>OAX!AU122</f>
        <v>0</v>
      </c>
      <c r="AV84" s="125">
        <f>OAX!AV122</f>
        <v>0</v>
      </c>
      <c r="AW84" s="125">
        <f>OAX!AW122</f>
        <v>0</v>
      </c>
      <c r="AX84" s="125">
        <f>OAX!AX122</f>
        <v>0</v>
      </c>
      <c r="AY84" s="125">
        <f>OAX!AY122</f>
        <v>0</v>
      </c>
      <c r="AZ84" s="125">
        <f>OAX!AZ122</f>
        <v>0</v>
      </c>
      <c r="BA84" s="125">
        <f>OAX!BA122</f>
        <v>0</v>
      </c>
    </row>
    <row r="85" spans="1:53" ht="24.75" hidden="1">
      <c r="A85" s="269"/>
      <c r="B85" s="78" t="str">
        <f t="shared" si="28"/>
        <v>13530001</v>
      </c>
      <c r="C85" s="101">
        <v>2023</v>
      </c>
      <c r="D85" s="101">
        <v>1</v>
      </c>
      <c r="E85" s="101">
        <v>1</v>
      </c>
      <c r="F85" s="101">
        <v>3</v>
      </c>
      <c r="G85" s="101">
        <v>5</v>
      </c>
      <c r="H85" s="101">
        <v>3000</v>
      </c>
      <c r="I85" s="101"/>
      <c r="J85" s="101"/>
      <c r="K85" s="102" t="s">
        <v>45</v>
      </c>
      <c r="L85" s="102">
        <v>1</v>
      </c>
      <c r="M85" s="103" t="s">
        <v>71</v>
      </c>
      <c r="N85" s="104">
        <v>0</v>
      </c>
      <c r="O85" s="104">
        <v>0</v>
      </c>
      <c r="P85" s="104">
        <v>0</v>
      </c>
      <c r="Q85" s="105"/>
      <c r="R85" s="106"/>
      <c r="S85" s="106"/>
      <c r="T85" s="107">
        <f t="shared" ref="T85:AC86" si="32">+T86</f>
        <v>0</v>
      </c>
      <c r="U85" s="104">
        <f t="shared" si="32"/>
        <v>0</v>
      </c>
      <c r="V85" s="104">
        <f t="shared" si="32"/>
        <v>0</v>
      </c>
      <c r="W85" s="104">
        <f t="shared" si="32"/>
        <v>0</v>
      </c>
      <c r="X85" s="104">
        <f t="shared" si="32"/>
        <v>0</v>
      </c>
      <c r="Y85" s="104">
        <f t="shared" si="32"/>
        <v>0</v>
      </c>
      <c r="Z85" s="104">
        <f t="shared" si="32"/>
        <v>0</v>
      </c>
      <c r="AA85" s="282">
        <f t="shared" si="32"/>
        <v>0</v>
      </c>
      <c r="AB85" s="314">
        <f t="shared" si="32"/>
        <v>0</v>
      </c>
      <c r="AC85" s="104">
        <f t="shared" si="32"/>
        <v>0</v>
      </c>
      <c r="AD85" s="315">
        <f>OAX!AD123</f>
        <v>0</v>
      </c>
      <c r="AE85" s="107"/>
      <c r="AF85" s="104"/>
      <c r="AG85" s="104">
        <f>OAX!AG123</f>
        <v>0</v>
      </c>
      <c r="AH85" s="104"/>
      <c r="AI85" s="104"/>
      <c r="AJ85" s="104">
        <f>OAX!AJ123</f>
        <v>0</v>
      </c>
      <c r="AK85" s="104"/>
      <c r="AL85" s="104"/>
      <c r="AM85" s="104">
        <f>OAX!AM123</f>
        <v>0</v>
      </c>
      <c r="AN85" s="104"/>
      <c r="AO85" s="104"/>
      <c r="AP85" s="104">
        <f>OAX!AP123</f>
        <v>0</v>
      </c>
      <c r="AQ85" s="104"/>
      <c r="AR85" s="104"/>
      <c r="AS85" s="104">
        <f>OAX!AS123</f>
        <v>0</v>
      </c>
      <c r="AT85" s="104">
        <f>OAX!AT123</f>
        <v>0</v>
      </c>
      <c r="AU85" s="104">
        <f>OAX!AU123</f>
        <v>0</v>
      </c>
      <c r="AV85" s="104">
        <f>OAX!AV123</f>
        <v>0</v>
      </c>
      <c r="AW85" s="104">
        <f>OAX!AW123</f>
        <v>0</v>
      </c>
      <c r="AX85" s="104">
        <f>OAX!AX123</f>
        <v>0</v>
      </c>
      <c r="AY85" s="104">
        <f>OAX!AY123</f>
        <v>0</v>
      </c>
      <c r="AZ85" s="104">
        <f>OAX!AZ123</f>
        <v>0</v>
      </c>
      <c r="BA85" s="104">
        <f>OAX!BA123</f>
        <v>0</v>
      </c>
    </row>
    <row r="86" spans="1:53" ht="48" hidden="1">
      <c r="A86" s="269"/>
      <c r="B86" s="78" t="str">
        <f t="shared" si="28"/>
        <v>135300033001</v>
      </c>
      <c r="C86" s="108">
        <v>2023</v>
      </c>
      <c r="D86" s="108">
        <v>1</v>
      </c>
      <c r="E86" s="108">
        <v>1</v>
      </c>
      <c r="F86" s="108">
        <v>3</v>
      </c>
      <c r="G86" s="108">
        <v>5</v>
      </c>
      <c r="H86" s="108">
        <v>3000</v>
      </c>
      <c r="I86" s="108">
        <v>3300</v>
      </c>
      <c r="J86" s="108"/>
      <c r="K86" s="109" t="s">
        <v>45</v>
      </c>
      <c r="L86" s="109">
        <v>1</v>
      </c>
      <c r="M86" s="167" t="s">
        <v>118</v>
      </c>
      <c r="N86" s="168">
        <v>0</v>
      </c>
      <c r="O86" s="168">
        <v>0</v>
      </c>
      <c r="P86" s="168">
        <v>0</v>
      </c>
      <c r="Q86" s="169"/>
      <c r="R86" s="170"/>
      <c r="S86" s="170"/>
      <c r="T86" s="171">
        <f t="shared" si="32"/>
        <v>0</v>
      </c>
      <c r="U86" s="168">
        <f t="shared" si="32"/>
        <v>0</v>
      </c>
      <c r="V86" s="168">
        <f t="shared" si="32"/>
        <v>0</v>
      </c>
      <c r="W86" s="168">
        <f t="shared" si="32"/>
        <v>0</v>
      </c>
      <c r="X86" s="168">
        <f t="shared" si="32"/>
        <v>0</v>
      </c>
      <c r="Y86" s="168">
        <f t="shared" si="32"/>
        <v>0</v>
      </c>
      <c r="Z86" s="168">
        <f t="shared" si="32"/>
        <v>0</v>
      </c>
      <c r="AA86" s="289">
        <f t="shared" si="32"/>
        <v>0</v>
      </c>
      <c r="AB86" s="326">
        <f t="shared" si="32"/>
        <v>0</v>
      </c>
      <c r="AC86" s="168">
        <f t="shared" si="32"/>
        <v>0</v>
      </c>
      <c r="AD86" s="327">
        <f>OAX!AD124</f>
        <v>0</v>
      </c>
      <c r="AE86" s="171"/>
      <c r="AF86" s="168"/>
      <c r="AG86" s="168">
        <f>OAX!AG124</f>
        <v>0</v>
      </c>
      <c r="AH86" s="168"/>
      <c r="AI86" s="168"/>
      <c r="AJ86" s="168">
        <f>OAX!AJ124</f>
        <v>0</v>
      </c>
      <c r="AK86" s="168"/>
      <c r="AL86" s="168"/>
      <c r="AM86" s="168">
        <f>OAX!AM124</f>
        <v>0</v>
      </c>
      <c r="AN86" s="168"/>
      <c r="AO86" s="168"/>
      <c r="AP86" s="168">
        <f>OAX!AP124</f>
        <v>0</v>
      </c>
      <c r="AQ86" s="168"/>
      <c r="AR86" s="168"/>
      <c r="AS86" s="168">
        <f>OAX!AS124</f>
        <v>0</v>
      </c>
      <c r="AT86" s="168">
        <f>OAX!AT124</f>
        <v>0</v>
      </c>
      <c r="AU86" s="168">
        <f>OAX!AU124</f>
        <v>0</v>
      </c>
      <c r="AV86" s="168">
        <f>OAX!AV124</f>
        <v>0</v>
      </c>
      <c r="AW86" s="168">
        <f>OAX!AW124</f>
        <v>0</v>
      </c>
      <c r="AX86" s="168">
        <f>OAX!AX124</f>
        <v>0</v>
      </c>
      <c r="AY86" s="168">
        <f>OAX!AY124</f>
        <v>0</v>
      </c>
      <c r="AZ86" s="168">
        <f>OAX!AZ124</f>
        <v>0</v>
      </c>
      <c r="BA86" s="168">
        <f>OAX!BA124</f>
        <v>0</v>
      </c>
    </row>
    <row r="87" spans="1:53" ht="48" hidden="1">
      <c r="A87" s="269"/>
      <c r="B87" s="78" t="str">
        <f t="shared" si="28"/>
        <v>135300033003361</v>
      </c>
      <c r="C87" s="115">
        <v>2023</v>
      </c>
      <c r="D87" s="115">
        <v>1</v>
      </c>
      <c r="E87" s="115">
        <v>1</v>
      </c>
      <c r="F87" s="115">
        <v>3</v>
      </c>
      <c r="G87" s="115">
        <v>5</v>
      </c>
      <c r="H87" s="115">
        <v>3000</v>
      </c>
      <c r="I87" s="115">
        <v>3300</v>
      </c>
      <c r="J87" s="115">
        <v>336</v>
      </c>
      <c r="K87" s="116"/>
      <c r="L87" s="116">
        <v>1</v>
      </c>
      <c r="M87" s="117" t="s">
        <v>119</v>
      </c>
      <c r="N87" s="118">
        <v>0</v>
      </c>
      <c r="O87" s="118">
        <v>0</v>
      </c>
      <c r="P87" s="118">
        <v>0</v>
      </c>
      <c r="Q87" s="119"/>
      <c r="R87" s="120"/>
      <c r="S87" s="120"/>
      <c r="T87" s="121">
        <f t="shared" ref="T87:AC87" si="33">SUM(T88:T95)</f>
        <v>0</v>
      </c>
      <c r="U87" s="118">
        <f t="shared" si="33"/>
        <v>0</v>
      </c>
      <c r="V87" s="118">
        <f t="shared" si="33"/>
        <v>0</v>
      </c>
      <c r="W87" s="118">
        <f t="shared" si="33"/>
        <v>0</v>
      </c>
      <c r="X87" s="118">
        <f t="shared" si="33"/>
        <v>0</v>
      </c>
      <c r="Y87" s="118">
        <f t="shared" si="33"/>
        <v>0</v>
      </c>
      <c r="Z87" s="118">
        <f t="shared" si="33"/>
        <v>0</v>
      </c>
      <c r="AA87" s="284">
        <f t="shared" si="33"/>
        <v>0</v>
      </c>
      <c r="AB87" s="318">
        <f t="shared" si="33"/>
        <v>0</v>
      </c>
      <c r="AC87" s="118">
        <f t="shared" si="33"/>
        <v>0</v>
      </c>
      <c r="AD87" s="319">
        <f>OAX!AD125</f>
        <v>0</v>
      </c>
      <c r="AE87" s="121"/>
      <c r="AF87" s="118"/>
      <c r="AG87" s="118">
        <f>OAX!AG125</f>
        <v>0</v>
      </c>
      <c r="AH87" s="118"/>
      <c r="AI87" s="118"/>
      <c r="AJ87" s="118">
        <f>OAX!AJ125</f>
        <v>0</v>
      </c>
      <c r="AK87" s="118"/>
      <c r="AL87" s="118"/>
      <c r="AM87" s="118">
        <f>OAX!AM125</f>
        <v>0</v>
      </c>
      <c r="AN87" s="118"/>
      <c r="AO87" s="118"/>
      <c r="AP87" s="118">
        <f>OAX!AP125</f>
        <v>0</v>
      </c>
      <c r="AQ87" s="118"/>
      <c r="AR87" s="118"/>
      <c r="AS87" s="118">
        <f>OAX!AS125</f>
        <v>0</v>
      </c>
      <c r="AT87" s="118">
        <f>OAX!AT125</f>
        <v>0</v>
      </c>
      <c r="AU87" s="118">
        <f>OAX!AU125</f>
        <v>0</v>
      </c>
      <c r="AV87" s="118">
        <f>OAX!AV125</f>
        <v>0</v>
      </c>
      <c r="AW87" s="118">
        <f>OAX!AW125</f>
        <v>0</v>
      </c>
      <c r="AX87" s="118">
        <f>OAX!AX125</f>
        <v>0</v>
      </c>
      <c r="AY87" s="118">
        <f>OAX!AY125</f>
        <v>0</v>
      </c>
      <c r="AZ87" s="118">
        <f>OAX!AZ125</f>
        <v>0</v>
      </c>
      <c r="BA87" s="118">
        <f>OAX!BA125</f>
        <v>0</v>
      </c>
    </row>
    <row r="88" spans="1:53" ht="46.5" hidden="1">
      <c r="A88" s="269"/>
      <c r="B88" s="78" t="str">
        <f t="shared" si="28"/>
        <v>1353000330033611</v>
      </c>
      <c r="C88" s="122">
        <v>2023</v>
      </c>
      <c r="D88" s="122">
        <v>1</v>
      </c>
      <c r="E88" s="122">
        <v>1</v>
      </c>
      <c r="F88" s="122">
        <v>3</v>
      </c>
      <c r="G88" s="122">
        <v>5</v>
      </c>
      <c r="H88" s="122">
        <v>3000</v>
      </c>
      <c r="I88" s="122">
        <v>3300</v>
      </c>
      <c r="J88" s="122">
        <v>336</v>
      </c>
      <c r="K88" s="123">
        <v>1</v>
      </c>
      <c r="L88" s="123">
        <v>1</v>
      </c>
      <c r="M88" s="124" t="s">
        <v>120</v>
      </c>
      <c r="N88" s="125">
        <v>0</v>
      </c>
      <c r="O88" s="125">
        <v>0</v>
      </c>
      <c r="P88" s="125">
        <v>0</v>
      </c>
      <c r="Q88" s="126" t="s">
        <v>121</v>
      </c>
      <c r="R88" s="127">
        <v>0</v>
      </c>
      <c r="S88" s="127">
        <v>0</v>
      </c>
      <c r="T88" s="128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285">
        <v>0</v>
      </c>
      <c r="AB88" s="320">
        <f t="shared" ref="AB88:AC95" si="34">N88+T88-X88</f>
        <v>0</v>
      </c>
      <c r="AC88" s="125">
        <f t="shared" si="34"/>
        <v>0</v>
      </c>
      <c r="AD88" s="321">
        <f>OAX!AD126</f>
        <v>0</v>
      </c>
      <c r="AE88" s="128"/>
      <c r="AF88" s="125"/>
      <c r="AG88" s="125">
        <f>OAX!AG126</f>
        <v>0</v>
      </c>
      <c r="AH88" s="125"/>
      <c r="AI88" s="125"/>
      <c r="AJ88" s="125">
        <f>OAX!AJ126</f>
        <v>0</v>
      </c>
      <c r="AK88" s="125"/>
      <c r="AL88" s="125"/>
      <c r="AM88" s="125">
        <f>OAX!AM126</f>
        <v>0</v>
      </c>
      <c r="AN88" s="125"/>
      <c r="AO88" s="125"/>
      <c r="AP88" s="125">
        <f>OAX!AP126</f>
        <v>0</v>
      </c>
      <c r="AQ88" s="125"/>
      <c r="AR88" s="125"/>
      <c r="AS88" s="125">
        <f>OAX!AS126</f>
        <v>0</v>
      </c>
      <c r="AT88" s="125">
        <f>OAX!AT126</f>
        <v>0</v>
      </c>
      <c r="AU88" s="125">
        <f>OAX!AU126</f>
        <v>0</v>
      </c>
      <c r="AV88" s="125">
        <f>OAX!AV126</f>
        <v>0</v>
      </c>
      <c r="AW88" s="125">
        <f>OAX!AW126</f>
        <v>0</v>
      </c>
      <c r="AX88" s="125">
        <f>OAX!AX126</f>
        <v>0</v>
      </c>
      <c r="AY88" s="125">
        <f>OAX!AY126</f>
        <v>0</v>
      </c>
      <c r="AZ88" s="125">
        <f>OAX!AZ126</f>
        <v>0</v>
      </c>
      <c r="BA88" s="125">
        <f>OAX!BA126</f>
        <v>0</v>
      </c>
    </row>
    <row r="89" spans="1:53" ht="46.5" hidden="1">
      <c r="A89" s="269"/>
      <c r="B89" s="78" t="str">
        <f t="shared" si="28"/>
        <v>1353000330033621</v>
      </c>
      <c r="C89" s="122">
        <v>2023</v>
      </c>
      <c r="D89" s="122">
        <v>1</v>
      </c>
      <c r="E89" s="122">
        <v>1</v>
      </c>
      <c r="F89" s="122">
        <v>3</v>
      </c>
      <c r="G89" s="122">
        <v>5</v>
      </c>
      <c r="H89" s="122">
        <v>3000</v>
      </c>
      <c r="I89" s="122">
        <v>3300</v>
      </c>
      <c r="J89" s="122">
        <v>336</v>
      </c>
      <c r="K89" s="123">
        <v>2</v>
      </c>
      <c r="L89" s="123">
        <v>1</v>
      </c>
      <c r="M89" s="124" t="s">
        <v>122</v>
      </c>
      <c r="N89" s="125">
        <v>0</v>
      </c>
      <c r="O89" s="125">
        <v>0</v>
      </c>
      <c r="P89" s="125">
        <v>0</v>
      </c>
      <c r="Q89" s="126" t="s">
        <v>121</v>
      </c>
      <c r="R89" s="127">
        <v>0</v>
      </c>
      <c r="S89" s="127">
        <v>0</v>
      </c>
      <c r="T89" s="128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285">
        <v>0</v>
      </c>
      <c r="AB89" s="320">
        <f t="shared" si="34"/>
        <v>0</v>
      </c>
      <c r="AC89" s="125">
        <f t="shared" si="34"/>
        <v>0</v>
      </c>
      <c r="AD89" s="321">
        <f>OAX!AD127</f>
        <v>0</v>
      </c>
      <c r="AE89" s="128"/>
      <c r="AF89" s="125"/>
      <c r="AG89" s="125">
        <f>OAX!AG127</f>
        <v>0</v>
      </c>
      <c r="AH89" s="125"/>
      <c r="AI89" s="125"/>
      <c r="AJ89" s="125">
        <f>OAX!AJ127</f>
        <v>0</v>
      </c>
      <c r="AK89" s="125"/>
      <c r="AL89" s="125"/>
      <c r="AM89" s="125">
        <f>OAX!AM127</f>
        <v>0</v>
      </c>
      <c r="AN89" s="125"/>
      <c r="AO89" s="125"/>
      <c r="AP89" s="125">
        <f>OAX!AP127</f>
        <v>0</v>
      </c>
      <c r="AQ89" s="125"/>
      <c r="AR89" s="125"/>
      <c r="AS89" s="125">
        <f>OAX!AS127</f>
        <v>0</v>
      </c>
      <c r="AT89" s="125">
        <f>OAX!AT127</f>
        <v>0</v>
      </c>
      <c r="AU89" s="125">
        <f>OAX!AU127</f>
        <v>0</v>
      </c>
      <c r="AV89" s="125">
        <f>OAX!AV127</f>
        <v>0</v>
      </c>
      <c r="AW89" s="125">
        <f>OAX!AW127</f>
        <v>0</v>
      </c>
      <c r="AX89" s="125">
        <f>OAX!AX127</f>
        <v>0</v>
      </c>
      <c r="AY89" s="125">
        <f>OAX!AY127</f>
        <v>0</v>
      </c>
      <c r="AZ89" s="125">
        <f>OAX!AZ127</f>
        <v>0</v>
      </c>
      <c r="BA89" s="125">
        <f>OAX!BA127</f>
        <v>0</v>
      </c>
    </row>
    <row r="90" spans="1:53" ht="46.5" hidden="1">
      <c r="A90" s="269"/>
      <c r="B90" s="78" t="str">
        <f t="shared" si="28"/>
        <v>1353000330033631</v>
      </c>
      <c r="C90" s="122">
        <v>2023</v>
      </c>
      <c r="D90" s="122">
        <v>1</v>
      </c>
      <c r="E90" s="122">
        <v>1</v>
      </c>
      <c r="F90" s="122">
        <v>3</v>
      </c>
      <c r="G90" s="122">
        <v>5</v>
      </c>
      <c r="H90" s="122">
        <v>3000</v>
      </c>
      <c r="I90" s="122">
        <v>3300</v>
      </c>
      <c r="J90" s="122">
        <v>336</v>
      </c>
      <c r="K90" s="123">
        <v>3</v>
      </c>
      <c r="L90" s="123">
        <v>1</v>
      </c>
      <c r="M90" s="124" t="s">
        <v>123</v>
      </c>
      <c r="N90" s="125">
        <v>0</v>
      </c>
      <c r="O90" s="125">
        <v>0</v>
      </c>
      <c r="P90" s="125">
        <v>0</v>
      </c>
      <c r="Q90" s="126" t="s">
        <v>121</v>
      </c>
      <c r="R90" s="127">
        <v>0</v>
      </c>
      <c r="S90" s="127">
        <v>0</v>
      </c>
      <c r="T90" s="128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285">
        <v>0</v>
      </c>
      <c r="AB90" s="320">
        <f t="shared" si="34"/>
        <v>0</v>
      </c>
      <c r="AC90" s="125">
        <f t="shared" si="34"/>
        <v>0</v>
      </c>
      <c r="AD90" s="321">
        <f>OAX!AD128</f>
        <v>0</v>
      </c>
      <c r="AE90" s="128"/>
      <c r="AF90" s="125"/>
      <c r="AG90" s="125">
        <f>OAX!AG128</f>
        <v>0</v>
      </c>
      <c r="AH90" s="125"/>
      <c r="AI90" s="125"/>
      <c r="AJ90" s="125">
        <f>OAX!AJ128</f>
        <v>0</v>
      </c>
      <c r="AK90" s="125"/>
      <c r="AL90" s="125"/>
      <c r="AM90" s="125">
        <f>OAX!AM128</f>
        <v>0</v>
      </c>
      <c r="AN90" s="125"/>
      <c r="AO90" s="125"/>
      <c r="AP90" s="125">
        <f>OAX!AP128</f>
        <v>0</v>
      </c>
      <c r="AQ90" s="125"/>
      <c r="AR90" s="125"/>
      <c r="AS90" s="125">
        <f>OAX!AS128</f>
        <v>0</v>
      </c>
      <c r="AT90" s="125">
        <f>OAX!AT128</f>
        <v>0</v>
      </c>
      <c r="AU90" s="125">
        <f>OAX!AU128</f>
        <v>0</v>
      </c>
      <c r="AV90" s="125">
        <f>OAX!AV128</f>
        <v>0</v>
      </c>
      <c r="AW90" s="125">
        <f>OAX!AW128</f>
        <v>0</v>
      </c>
      <c r="AX90" s="125">
        <f>OAX!AX128</f>
        <v>0</v>
      </c>
      <c r="AY90" s="125">
        <f>OAX!AY128</f>
        <v>0</v>
      </c>
      <c r="AZ90" s="125">
        <f>OAX!AZ128</f>
        <v>0</v>
      </c>
      <c r="BA90" s="125">
        <f>OAX!BA128</f>
        <v>0</v>
      </c>
    </row>
    <row r="91" spans="1:53" ht="46.5" hidden="1">
      <c r="A91" s="269"/>
      <c r="B91" s="78" t="str">
        <f t="shared" si="28"/>
        <v>1353000330033641</v>
      </c>
      <c r="C91" s="122">
        <v>2023</v>
      </c>
      <c r="D91" s="122">
        <v>1</v>
      </c>
      <c r="E91" s="122">
        <v>1</v>
      </c>
      <c r="F91" s="122">
        <v>3</v>
      </c>
      <c r="G91" s="122">
        <v>5</v>
      </c>
      <c r="H91" s="122">
        <v>3000</v>
      </c>
      <c r="I91" s="122">
        <v>3300</v>
      </c>
      <c r="J91" s="122">
        <v>336</v>
      </c>
      <c r="K91" s="123">
        <v>4</v>
      </c>
      <c r="L91" s="123">
        <v>1</v>
      </c>
      <c r="M91" s="124" t="s">
        <v>124</v>
      </c>
      <c r="N91" s="125">
        <v>0</v>
      </c>
      <c r="O91" s="125">
        <v>0</v>
      </c>
      <c r="P91" s="125">
        <v>0</v>
      </c>
      <c r="Q91" s="126" t="s">
        <v>121</v>
      </c>
      <c r="R91" s="127">
        <v>0</v>
      </c>
      <c r="S91" s="127">
        <v>0</v>
      </c>
      <c r="T91" s="128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285">
        <v>0</v>
      </c>
      <c r="AB91" s="320">
        <f t="shared" si="34"/>
        <v>0</v>
      </c>
      <c r="AC91" s="125">
        <f t="shared" si="34"/>
        <v>0</v>
      </c>
      <c r="AD91" s="321">
        <f>OAX!AD129</f>
        <v>0</v>
      </c>
      <c r="AE91" s="128"/>
      <c r="AF91" s="125"/>
      <c r="AG91" s="125">
        <f>OAX!AG129</f>
        <v>0</v>
      </c>
      <c r="AH91" s="125"/>
      <c r="AI91" s="125"/>
      <c r="AJ91" s="125">
        <f>OAX!AJ129</f>
        <v>0</v>
      </c>
      <c r="AK91" s="125"/>
      <c r="AL91" s="125"/>
      <c r="AM91" s="125">
        <f>OAX!AM129</f>
        <v>0</v>
      </c>
      <c r="AN91" s="125"/>
      <c r="AO91" s="125"/>
      <c r="AP91" s="125">
        <f>OAX!AP129</f>
        <v>0</v>
      </c>
      <c r="AQ91" s="125"/>
      <c r="AR91" s="125"/>
      <c r="AS91" s="125">
        <f>OAX!AS129</f>
        <v>0</v>
      </c>
      <c r="AT91" s="125">
        <f>OAX!AT129</f>
        <v>0</v>
      </c>
      <c r="AU91" s="125">
        <f>OAX!AU129</f>
        <v>0</v>
      </c>
      <c r="AV91" s="125">
        <f>OAX!AV129</f>
        <v>0</v>
      </c>
      <c r="AW91" s="125">
        <f>OAX!AW129</f>
        <v>0</v>
      </c>
      <c r="AX91" s="125">
        <f>OAX!AX129</f>
        <v>0</v>
      </c>
      <c r="AY91" s="125">
        <f>OAX!AY129</f>
        <v>0</v>
      </c>
      <c r="AZ91" s="125">
        <f>OAX!AZ129</f>
        <v>0</v>
      </c>
      <c r="BA91" s="125">
        <f>OAX!BA129</f>
        <v>0</v>
      </c>
    </row>
    <row r="92" spans="1:53" ht="46.5" hidden="1">
      <c r="A92" s="269"/>
      <c r="B92" s="78" t="str">
        <f t="shared" si="28"/>
        <v>1353000330033661</v>
      </c>
      <c r="C92" s="122">
        <v>2023</v>
      </c>
      <c r="D92" s="122">
        <v>1</v>
      </c>
      <c r="E92" s="122">
        <v>1</v>
      </c>
      <c r="F92" s="122">
        <v>3</v>
      </c>
      <c r="G92" s="122">
        <v>5</v>
      </c>
      <c r="H92" s="122">
        <v>3000</v>
      </c>
      <c r="I92" s="122">
        <v>3300</v>
      </c>
      <c r="J92" s="122">
        <v>336</v>
      </c>
      <c r="K92" s="123">
        <v>6</v>
      </c>
      <c r="L92" s="123">
        <v>1</v>
      </c>
      <c r="M92" s="124" t="s">
        <v>125</v>
      </c>
      <c r="N92" s="125">
        <v>0</v>
      </c>
      <c r="O92" s="125">
        <v>0</v>
      </c>
      <c r="P92" s="125">
        <v>0</v>
      </c>
      <c r="Q92" s="126" t="s">
        <v>121</v>
      </c>
      <c r="R92" s="127">
        <v>0</v>
      </c>
      <c r="S92" s="127">
        <v>0</v>
      </c>
      <c r="T92" s="128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285">
        <v>0</v>
      </c>
      <c r="AB92" s="320">
        <f t="shared" si="34"/>
        <v>0</v>
      </c>
      <c r="AC92" s="125">
        <f t="shared" si="34"/>
        <v>0</v>
      </c>
      <c r="AD92" s="321">
        <f>OAX!AD130</f>
        <v>0</v>
      </c>
      <c r="AE92" s="128"/>
      <c r="AF92" s="125"/>
      <c r="AG92" s="125">
        <f>OAX!AG130</f>
        <v>0</v>
      </c>
      <c r="AH92" s="125"/>
      <c r="AI92" s="125"/>
      <c r="AJ92" s="125">
        <f>OAX!AJ130</f>
        <v>0</v>
      </c>
      <c r="AK92" s="125"/>
      <c r="AL92" s="125"/>
      <c r="AM92" s="125">
        <f>OAX!AM130</f>
        <v>0</v>
      </c>
      <c r="AN92" s="125"/>
      <c r="AO92" s="125"/>
      <c r="AP92" s="125">
        <f>OAX!AP130</f>
        <v>0</v>
      </c>
      <c r="AQ92" s="125"/>
      <c r="AR92" s="125"/>
      <c r="AS92" s="125">
        <f>OAX!AS130</f>
        <v>0</v>
      </c>
      <c r="AT92" s="125">
        <f>OAX!AT130</f>
        <v>0</v>
      </c>
      <c r="AU92" s="125">
        <f>OAX!AU130</f>
        <v>0</v>
      </c>
      <c r="AV92" s="125">
        <f>OAX!AV130</f>
        <v>0</v>
      </c>
      <c r="AW92" s="125">
        <f>OAX!AW130</f>
        <v>0</v>
      </c>
      <c r="AX92" s="125">
        <f>OAX!AX130</f>
        <v>0</v>
      </c>
      <c r="AY92" s="125">
        <f>OAX!AY130</f>
        <v>0</v>
      </c>
      <c r="AZ92" s="125">
        <f>OAX!AZ130</f>
        <v>0</v>
      </c>
      <c r="BA92" s="125">
        <f>OAX!BA130</f>
        <v>0</v>
      </c>
    </row>
    <row r="93" spans="1:53" ht="46.5" hidden="1">
      <c r="A93" s="269"/>
      <c r="B93" s="78" t="str">
        <f t="shared" si="28"/>
        <v>1353000330033671</v>
      </c>
      <c r="C93" s="122">
        <v>2023</v>
      </c>
      <c r="D93" s="122">
        <v>1</v>
      </c>
      <c r="E93" s="122">
        <v>1</v>
      </c>
      <c r="F93" s="122">
        <v>3</v>
      </c>
      <c r="G93" s="122">
        <v>5</v>
      </c>
      <c r="H93" s="122">
        <v>3000</v>
      </c>
      <c r="I93" s="122">
        <v>3300</v>
      </c>
      <c r="J93" s="122">
        <v>336</v>
      </c>
      <c r="K93" s="123">
        <v>7</v>
      </c>
      <c r="L93" s="123">
        <v>1</v>
      </c>
      <c r="M93" s="124" t="s">
        <v>126</v>
      </c>
      <c r="N93" s="125">
        <v>0</v>
      </c>
      <c r="O93" s="125">
        <v>0</v>
      </c>
      <c r="P93" s="125">
        <v>0</v>
      </c>
      <c r="Q93" s="126" t="s">
        <v>121</v>
      </c>
      <c r="R93" s="127">
        <v>0</v>
      </c>
      <c r="S93" s="127">
        <v>0</v>
      </c>
      <c r="T93" s="128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285">
        <v>0</v>
      </c>
      <c r="AB93" s="320">
        <f t="shared" si="34"/>
        <v>0</v>
      </c>
      <c r="AC93" s="125">
        <f t="shared" si="34"/>
        <v>0</v>
      </c>
      <c r="AD93" s="321">
        <f>OAX!AD131</f>
        <v>0</v>
      </c>
      <c r="AE93" s="128"/>
      <c r="AF93" s="125"/>
      <c r="AG93" s="125">
        <f>OAX!AG131</f>
        <v>0</v>
      </c>
      <c r="AH93" s="125"/>
      <c r="AI93" s="125"/>
      <c r="AJ93" s="125">
        <f>OAX!AJ131</f>
        <v>0</v>
      </c>
      <c r="AK93" s="125"/>
      <c r="AL93" s="125"/>
      <c r="AM93" s="125">
        <f>OAX!AM131</f>
        <v>0</v>
      </c>
      <c r="AN93" s="125"/>
      <c r="AO93" s="125"/>
      <c r="AP93" s="125">
        <f>OAX!AP131</f>
        <v>0</v>
      </c>
      <c r="AQ93" s="125"/>
      <c r="AR93" s="125"/>
      <c r="AS93" s="125">
        <f>OAX!AS131</f>
        <v>0</v>
      </c>
      <c r="AT93" s="125">
        <f>OAX!AT131</f>
        <v>0</v>
      </c>
      <c r="AU93" s="125">
        <f>OAX!AU131</f>
        <v>0</v>
      </c>
      <c r="AV93" s="125">
        <f>OAX!AV131</f>
        <v>0</v>
      </c>
      <c r="AW93" s="125">
        <f>OAX!AW131</f>
        <v>0</v>
      </c>
      <c r="AX93" s="125">
        <f>OAX!AX131</f>
        <v>0</v>
      </c>
      <c r="AY93" s="125">
        <f>OAX!AY131</f>
        <v>0</v>
      </c>
      <c r="AZ93" s="125">
        <f>OAX!AZ131</f>
        <v>0</v>
      </c>
      <c r="BA93" s="125">
        <f>OAX!BA131</f>
        <v>0</v>
      </c>
    </row>
    <row r="94" spans="1:53" ht="46.5" hidden="1">
      <c r="A94" s="269"/>
      <c r="B94" s="78" t="str">
        <f t="shared" si="28"/>
        <v>1353000330033681</v>
      </c>
      <c r="C94" s="122">
        <v>2023</v>
      </c>
      <c r="D94" s="122">
        <v>1</v>
      </c>
      <c r="E94" s="122">
        <v>1</v>
      </c>
      <c r="F94" s="122">
        <v>3</v>
      </c>
      <c r="G94" s="122">
        <v>5</v>
      </c>
      <c r="H94" s="122">
        <v>3000</v>
      </c>
      <c r="I94" s="122">
        <v>3300</v>
      </c>
      <c r="J94" s="122">
        <v>336</v>
      </c>
      <c r="K94" s="123">
        <v>8</v>
      </c>
      <c r="L94" s="123">
        <v>1</v>
      </c>
      <c r="M94" s="124" t="s">
        <v>127</v>
      </c>
      <c r="N94" s="125">
        <v>0</v>
      </c>
      <c r="O94" s="125">
        <v>0</v>
      </c>
      <c r="P94" s="125">
        <v>0</v>
      </c>
      <c r="Q94" s="126" t="s">
        <v>121</v>
      </c>
      <c r="R94" s="127">
        <v>0</v>
      </c>
      <c r="S94" s="127">
        <v>0</v>
      </c>
      <c r="T94" s="128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285">
        <v>0</v>
      </c>
      <c r="AB94" s="320">
        <f t="shared" si="34"/>
        <v>0</v>
      </c>
      <c r="AC94" s="125">
        <f t="shared" si="34"/>
        <v>0</v>
      </c>
      <c r="AD94" s="321">
        <f>OAX!AD132</f>
        <v>0</v>
      </c>
      <c r="AE94" s="128"/>
      <c r="AF94" s="125"/>
      <c r="AG94" s="125">
        <f>OAX!AG132</f>
        <v>0</v>
      </c>
      <c r="AH94" s="125"/>
      <c r="AI94" s="125"/>
      <c r="AJ94" s="125">
        <f>OAX!AJ132</f>
        <v>0</v>
      </c>
      <c r="AK94" s="125"/>
      <c r="AL94" s="125"/>
      <c r="AM94" s="125">
        <f>OAX!AM132</f>
        <v>0</v>
      </c>
      <c r="AN94" s="125"/>
      <c r="AO94" s="125"/>
      <c r="AP94" s="125">
        <f>OAX!AP132</f>
        <v>0</v>
      </c>
      <c r="AQ94" s="125"/>
      <c r="AR94" s="125"/>
      <c r="AS94" s="125">
        <f>OAX!AS132</f>
        <v>0</v>
      </c>
      <c r="AT94" s="125">
        <f>OAX!AT132</f>
        <v>0</v>
      </c>
      <c r="AU94" s="125">
        <f>OAX!AU132</f>
        <v>0</v>
      </c>
      <c r="AV94" s="125">
        <f>OAX!AV132</f>
        <v>0</v>
      </c>
      <c r="AW94" s="125">
        <f>OAX!AW132</f>
        <v>0</v>
      </c>
      <c r="AX94" s="125">
        <f>OAX!AX132</f>
        <v>0</v>
      </c>
      <c r="AY94" s="125">
        <f>OAX!AY132</f>
        <v>0</v>
      </c>
      <c r="AZ94" s="125">
        <f>OAX!AZ132</f>
        <v>0</v>
      </c>
      <c r="BA94" s="125">
        <f>OAX!BA132</f>
        <v>0</v>
      </c>
    </row>
    <row r="95" spans="1:53" ht="46.5" hidden="1">
      <c r="A95" s="269"/>
      <c r="B95" s="78" t="str">
        <f t="shared" si="28"/>
        <v>1353000330033691</v>
      </c>
      <c r="C95" s="122">
        <v>2023</v>
      </c>
      <c r="D95" s="122">
        <v>1</v>
      </c>
      <c r="E95" s="122">
        <v>1</v>
      </c>
      <c r="F95" s="122">
        <v>3</v>
      </c>
      <c r="G95" s="122">
        <v>5</v>
      </c>
      <c r="H95" s="122">
        <v>3000</v>
      </c>
      <c r="I95" s="122">
        <v>3300</v>
      </c>
      <c r="J95" s="122">
        <v>336</v>
      </c>
      <c r="K95" s="123">
        <v>9</v>
      </c>
      <c r="L95" s="123">
        <v>1</v>
      </c>
      <c r="M95" s="124" t="s">
        <v>128</v>
      </c>
      <c r="N95" s="125">
        <v>0</v>
      </c>
      <c r="O95" s="125">
        <v>0</v>
      </c>
      <c r="P95" s="125">
        <v>0</v>
      </c>
      <c r="Q95" s="126" t="s">
        <v>121</v>
      </c>
      <c r="R95" s="127">
        <v>0</v>
      </c>
      <c r="S95" s="127">
        <v>0</v>
      </c>
      <c r="T95" s="128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285">
        <v>0</v>
      </c>
      <c r="AB95" s="320">
        <f t="shared" si="34"/>
        <v>0</v>
      </c>
      <c r="AC95" s="125">
        <f t="shared" si="34"/>
        <v>0</v>
      </c>
      <c r="AD95" s="321">
        <f>OAX!AD133</f>
        <v>0</v>
      </c>
      <c r="AE95" s="128"/>
      <c r="AF95" s="125"/>
      <c r="AG95" s="125">
        <f>OAX!AG133</f>
        <v>0</v>
      </c>
      <c r="AH95" s="125"/>
      <c r="AI95" s="125"/>
      <c r="AJ95" s="125">
        <f>OAX!AJ133</f>
        <v>0</v>
      </c>
      <c r="AK95" s="125"/>
      <c r="AL95" s="125"/>
      <c r="AM95" s="125">
        <f>OAX!AM133</f>
        <v>0</v>
      </c>
      <c r="AN95" s="125"/>
      <c r="AO95" s="125"/>
      <c r="AP95" s="125">
        <f>OAX!AP133</f>
        <v>0</v>
      </c>
      <c r="AQ95" s="125"/>
      <c r="AR95" s="125"/>
      <c r="AS95" s="125">
        <f>OAX!AS133</f>
        <v>0</v>
      </c>
      <c r="AT95" s="125">
        <f>OAX!AT133</f>
        <v>0</v>
      </c>
      <c r="AU95" s="125">
        <f>OAX!AU133</f>
        <v>0</v>
      </c>
      <c r="AV95" s="125">
        <f>OAX!AV133</f>
        <v>0</v>
      </c>
      <c r="AW95" s="125">
        <f>OAX!AW133</f>
        <v>0</v>
      </c>
      <c r="AX95" s="125">
        <f>OAX!AX133</f>
        <v>0</v>
      </c>
      <c r="AY95" s="125">
        <f>OAX!AY133</f>
        <v>0</v>
      </c>
      <c r="AZ95" s="125">
        <f>OAX!AZ133</f>
        <v>0</v>
      </c>
      <c r="BA95" s="125">
        <f>OAX!BA133</f>
        <v>0</v>
      </c>
    </row>
    <row r="96" spans="1:53" ht="24.75">
      <c r="A96" s="269"/>
      <c r="B96" s="78" t="str">
        <f t="shared" si="28"/>
        <v>13550001</v>
      </c>
      <c r="C96" s="101">
        <v>2023</v>
      </c>
      <c r="D96" s="101">
        <v>1</v>
      </c>
      <c r="E96" s="101">
        <v>1</v>
      </c>
      <c r="F96" s="101">
        <v>3</v>
      </c>
      <c r="G96" s="101">
        <v>5</v>
      </c>
      <c r="H96" s="101">
        <v>5000</v>
      </c>
      <c r="I96" s="101"/>
      <c r="J96" s="101"/>
      <c r="K96" s="102" t="s">
        <v>45</v>
      </c>
      <c r="L96" s="102">
        <v>1</v>
      </c>
      <c r="M96" s="103" t="s">
        <v>129</v>
      </c>
      <c r="N96" s="104">
        <v>2168400</v>
      </c>
      <c r="O96" s="104">
        <v>29634800</v>
      </c>
      <c r="P96" s="104">
        <v>31803200</v>
      </c>
      <c r="Q96" s="105"/>
      <c r="R96" s="106"/>
      <c r="S96" s="106"/>
      <c r="T96" s="107">
        <f t="shared" ref="T96:AC96" si="35">+T97+T100+T106+T117</f>
        <v>0</v>
      </c>
      <c r="U96" s="104">
        <f t="shared" si="35"/>
        <v>0</v>
      </c>
      <c r="V96" s="104">
        <f t="shared" si="35"/>
        <v>0</v>
      </c>
      <c r="W96" s="104">
        <f t="shared" si="35"/>
        <v>0</v>
      </c>
      <c r="X96" s="104">
        <f t="shared" si="35"/>
        <v>0</v>
      </c>
      <c r="Y96" s="104">
        <f t="shared" si="35"/>
        <v>0</v>
      </c>
      <c r="Z96" s="104">
        <f t="shared" si="35"/>
        <v>0</v>
      </c>
      <c r="AA96" s="282">
        <f t="shared" si="35"/>
        <v>0</v>
      </c>
      <c r="AB96" s="314">
        <f t="shared" si="35"/>
        <v>2168400</v>
      </c>
      <c r="AC96" s="104">
        <f t="shared" si="35"/>
        <v>29634800</v>
      </c>
      <c r="AD96" s="315">
        <f>OAX!AD134</f>
        <v>31803200</v>
      </c>
      <c r="AE96" s="107"/>
      <c r="AF96" s="104"/>
      <c r="AG96" s="104">
        <f>OAX!AG134</f>
        <v>23129472</v>
      </c>
      <c r="AH96" s="104"/>
      <c r="AI96" s="104"/>
      <c r="AJ96" s="104">
        <f>OAX!AJ134</f>
        <v>0</v>
      </c>
      <c r="AK96" s="104"/>
      <c r="AL96" s="104"/>
      <c r="AM96" s="104">
        <f>OAX!AM134</f>
        <v>0</v>
      </c>
      <c r="AN96" s="104"/>
      <c r="AO96" s="104"/>
      <c r="AP96" s="104">
        <f>OAX!AP134</f>
        <v>0</v>
      </c>
      <c r="AQ96" s="104"/>
      <c r="AR96" s="104"/>
      <c r="AS96" s="104">
        <f>OAX!AS134</f>
        <v>8673728</v>
      </c>
      <c r="AT96" s="104"/>
      <c r="AU96" s="104"/>
      <c r="AV96" s="104"/>
      <c r="AW96" s="104"/>
      <c r="AX96" s="104"/>
      <c r="AY96" s="104"/>
      <c r="AZ96" s="104"/>
      <c r="BA96" s="104"/>
    </row>
    <row r="97" spans="1:53" ht="24.75" hidden="1">
      <c r="A97" s="269"/>
      <c r="B97" s="78" t="str">
        <f t="shared" si="28"/>
        <v>135500051001</v>
      </c>
      <c r="C97" s="113">
        <v>2023</v>
      </c>
      <c r="D97" s="172">
        <v>1</v>
      </c>
      <c r="E97" s="140">
        <v>1</v>
      </c>
      <c r="F97" s="140">
        <v>3</v>
      </c>
      <c r="G97" s="140">
        <v>5</v>
      </c>
      <c r="H97" s="113">
        <v>5000</v>
      </c>
      <c r="I97" s="113">
        <v>5100</v>
      </c>
      <c r="J97" s="113"/>
      <c r="K97" s="113"/>
      <c r="L97" s="113">
        <v>1</v>
      </c>
      <c r="M97" s="110" t="s">
        <v>130</v>
      </c>
      <c r="N97" s="111">
        <v>0</v>
      </c>
      <c r="O97" s="111">
        <v>0</v>
      </c>
      <c r="P97" s="111">
        <v>0</v>
      </c>
      <c r="Q97" s="112"/>
      <c r="R97" s="113"/>
      <c r="S97" s="113"/>
      <c r="T97" s="114">
        <f t="shared" ref="T97:AC98" si="36">+T98</f>
        <v>0</v>
      </c>
      <c r="U97" s="111">
        <f t="shared" si="36"/>
        <v>0</v>
      </c>
      <c r="V97" s="111">
        <f t="shared" si="36"/>
        <v>0</v>
      </c>
      <c r="W97" s="111">
        <f t="shared" si="36"/>
        <v>0</v>
      </c>
      <c r="X97" s="111">
        <f t="shared" si="36"/>
        <v>0</v>
      </c>
      <c r="Y97" s="111">
        <f t="shared" si="36"/>
        <v>0</v>
      </c>
      <c r="Z97" s="111">
        <f t="shared" si="36"/>
        <v>0</v>
      </c>
      <c r="AA97" s="283">
        <f t="shared" si="36"/>
        <v>0</v>
      </c>
      <c r="AB97" s="316">
        <f t="shared" si="36"/>
        <v>0</v>
      </c>
      <c r="AC97" s="111">
        <f t="shared" si="36"/>
        <v>0</v>
      </c>
      <c r="AD97" s="317">
        <f>OAX!AD135</f>
        <v>0</v>
      </c>
      <c r="AE97" s="114"/>
      <c r="AF97" s="111"/>
      <c r="AG97" s="111">
        <f>OAX!AG135</f>
        <v>0</v>
      </c>
      <c r="AH97" s="111"/>
      <c r="AI97" s="111"/>
      <c r="AJ97" s="111">
        <f>OAX!AJ135</f>
        <v>0</v>
      </c>
      <c r="AK97" s="111"/>
      <c r="AL97" s="111"/>
      <c r="AM97" s="111">
        <f>OAX!AM135</f>
        <v>0</v>
      </c>
      <c r="AN97" s="111"/>
      <c r="AO97" s="111"/>
      <c r="AP97" s="111">
        <f>OAX!AP135</f>
        <v>0</v>
      </c>
      <c r="AQ97" s="111"/>
      <c r="AR97" s="111"/>
      <c r="AS97" s="111">
        <f>OAX!AS135</f>
        <v>0</v>
      </c>
      <c r="AT97" s="111">
        <f>OAX!AT135</f>
        <v>0</v>
      </c>
      <c r="AU97" s="111">
        <f>OAX!AU135</f>
        <v>0</v>
      </c>
      <c r="AV97" s="111">
        <f>OAX!AV135</f>
        <v>0</v>
      </c>
      <c r="AW97" s="111">
        <f>OAX!AW135</f>
        <v>0</v>
      </c>
      <c r="AX97" s="111">
        <f>OAX!AX135</f>
        <v>0</v>
      </c>
      <c r="AY97" s="111">
        <f>OAX!AY135</f>
        <v>0</v>
      </c>
      <c r="AZ97" s="111">
        <f>OAX!AZ135</f>
        <v>0</v>
      </c>
      <c r="BA97" s="111">
        <f>OAX!BA135</f>
        <v>0</v>
      </c>
    </row>
    <row r="98" spans="1:53" ht="24.75" hidden="1">
      <c r="A98" s="269"/>
      <c r="B98" s="78" t="str">
        <f t="shared" si="28"/>
        <v>135500051005151</v>
      </c>
      <c r="C98" s="120">
        <v>2023</v>
      </c>
      <c r="D98" s="173">
        <v>1</v>
      </c>
      <c r="E98" s="143">
        <v>1</v>
      </c>
      <c r="F98" s="143">
        <v>3</v>
      </c>
      <c r="G98" s="143">
        <v>5</v>
      </c>
      <c r="H98" s="120">
        <v>5000</v>
      </c>
      <c r="I98" s="120">
        <v>5100</v>
      </c>
      <c r="J98" s="120">
        <v>515</v>
      </c>
      <c r="K98" s="120"/>
      <c r="L98" s="120">
        <v>1</v>
      </c>
      <c r="M98" s="117" t="s">
        <v>131</v>
      </c>
      <c r="N98" s="118">
        <v>0</v>
      </c>
      <c r="O98" s="118">
        <v>0</v>
      </c>
      <c r="P98" s="118">
        <v>0</v>
      </c>
      <c r="Q98" s="119"/>
      <c r="R98" s="120"/>
      <c r="S98" s="120"/>
      <c r="T98" s="121">
        <f t="shared" si="36"/>
        <v>0</v>
      </c>
      <c r="U98" s="118">
        <f t="shared" si="36"/>
        <v>0</v>
      </c>
      <c r="V98" s="118">
        <f t="shared" si="36"/>
        <v>0</v>
      </c>
      <c r="W98" s="118">
        <f t="shared" si="36"/>
        <v>0</v>
      </c>
      <c r="X98" s="118">
        <f t="shared" si="36"/>
        <v>0</v>
      </c>
      <c r="Y98" s="118">
        <f t="shared" si="36"/>
        <v>0</v>
      </c>
      <c r="Z98" s="118">
        <f t="shared" si="36"/>
        <v>0</v>
      </c>
      <c r="AA98" s="284">
        <f t="shared" si="36"/>
        <v>0</v>
      </c>
      <c r="AB98" s="318">
        <f t="shared" si="36"/>
        <v>0</v>
      </c>
      <c r="AC98" s="118">
        <f t="shared" si="36"/>
        <v>0</v>
      </c>
      <c r="AD98" s="319">
        <f>OAX!AD136</f>
        <v>0</v>
      </c>
      <c r="AE98" s="121"/>
      <c r="AF98" s="118"/>
      <c r="AG98" s="118">
        <f>OAX!AG136</f>
        <v>0</v>
      </c>
      <c r="AH98" s="118"/>
      <c r="AI98" s="118"/>
      <c r="AJ98" s="118">
        <f>OAX!AJ136</f>
        <v>0</v>
      </c>
      <c r="AK98" s="118"/>
      <c r="AL98" s="118"/>
      <c r="AM98" s="118">
        <f>OAX!AM136</f>
        <v>0</v>
      </c>
      <c r="AN98" s="118"/>
      <c r="AO98" s="118"/>
      <c r="AP98" s="118">
        <f>OAX!AP136</f>
        <v>0</v>
      </c>
      <c r="AQ98" s="118"/>
      <c r="AR98" s="118"/>
      <c r="AS98" s="118">
        <f>OAX!AS136</f>
        <v>0</v>
      </c>
      <c r="AT98" s="118">
        <f>OAX!AT136</f>
        <v>0</v>
      </c>
      <c r="AU98" s="118">
        <f>OAX!AU136</f>
        <v>0</v>
      </c>
      <c r="AV98" s="118">
        <f>OAX!AV136</f>
        <v>0</v>
      </c>
      <c r="AW98" s="118">
        <f>OAX!AW136</f>
        <v>0</v>
      </c>
      <c r="AX98" s="118">
        <f>OAX!AX136</f>
        <v>0</v>
      </c>
      <c r="AY98" s="118">
        <f>OAX!AY136</f>
        <v>0</v>
      </c>
      <c r="AZ98" s="118">
        <f>OAX!AZ136</f>
        <v>0</v>
      </c>
      <c r="BA98" s="118">
        <f>OAX!BA136</f>
        <v>0</v>
      </c>
    </row>
    <row r="99" spans="1:53" ht="24.75" hidden="1">
      <c r="A99" s="269"/>
      <c r="B99" s="78" t="str">
        <f t="shared" si="28"/>
        <v>1355000510051511</v>
      </c>
      <c r="C99" s="146">
        <v>2023</v>
      </c>
      <c r="D99" s="146">
        <v>1</v>
      </c>
      <c r="E99" s="146">
        <v>1</v>
      </c>
      <c r="F99" s="146">
        <v>3</v>
      </c>
      <c r="G99" s="146">
        <v>5</v>
      </c>
      <c r="H99" s="146">
        <v>5000</v>
      </c>
      <c r="I99" s="146">
        <v>5100</v>
      </c>
      <c r="J99" s="146">
        <v>515</v>
      </c>
      <c r="K99" s="147">
        <v>1</v>
      </c>
      <c r="L99" s="147">
        <v>1</v>
      </c>
      <c r="M99" s="124" t="s">
        <v>132</v>
      </c>
      <c r="N99" s="125">
        <v>0</v>
      </c>
      <c r="O99" s="125">
        <v>0</v>
      </c>
      <c r="P99" s="125">
        <v>0</v>
      </c>
      <c r="Q99" s="126" t="s">
        <v>59</v>
      </c>
      <c r="R99" s="127">
        <v>0</v>
      </c>
      <c r="S99" s="127">
        <v>0</v>
      </c>
      <c r="T99" s="128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285">
        <v>0</v>
      </c>
      <c r="AB99" s="320">
        <f>N99+T99-X99</f>
        <v>0</v>
      </c>
      <c r="AC99" s="125">
        <f>O99+U99-Y99</f>
        <v>0</v>
      </c>
      <c r="AD99" s="321">
        <f>OAX!AD137</f>
        <v>0</v>
      </c>
      <c r="AE99" s="128"/>
      <c r="AF99" s="125"/>
      <c r="AG99" s="125">
        <f>OAX!AG137</f>
        <v>0</v>
      </c>
      <c r="AH99" s="125"/>
      <c r="AI99" s="125"/>
      <c r="AJ99" s="125">
        <f>OAX!AJ137</f>
        <v>0</v>
      </c>
      <c r="AK99" s="125"/>
      <c r="AL99" s="125"/>
      <c r="AM99" s="125">
        <f>OAX!AM137</f>
        <v>0</v>
      </c>
      <c r="AN99" s="125"/>
      <c r="AO99" s="125"/>
      <c r="AP99" s="125">
        <f>OAX!AP137</f>
        <v>0</v>
      </c>
      <c r="AQ99" s="125"/>
      <c r="AR99" s="125"/>
      <c r="AS99" s="125">
        <f>OAX!AS137</f>
        <v>0</v>
      </c>
      <c r="AT99" s="125">
        <f>OAX!AT137</f>
        <v>0</v>
      </c>
      <c r="AU99" s="125">
        <f>OAX!AU137</f>
        <v>0</v>
      </c>
      <c r="AV99" s="125">
        <f>OAX!AV137</f>
        <v>0</v>
      </c>
      <c r="AW99" s="125">
        <f>OAX!AW137</f>
        <v>0</v>
      </c>
      <c r="AX99" s="125">
        <f>OAX!AX137</f>
        <v>0</v>
      </c>
      <c r="AY99" s="125">
        <f>OAX!AY137</f>
        <v>0</v>
      </c>
      <c r="AZ99" s="125">
        <f>OAX!AZ137</f>
        <v>0</v>
      </c>
      <c r="BA99" s="125">
        <f>OAX!BA137</f>
        <v>0</v>
      </c>
    </row>
    <row r="100" spans="1:53" ht="24.75" hidden="1">
      <c r="A100" s="269"/>
      <c r="B100" s="78" t="str">
        <f t="shared" si="28"/>
        <v>135500052001</v>
      </c>
      <c r="C100" s="108">
        <v>2023</v>
      </c>
      <c r="D100" s="108">
        <v>1</v>
      </c>
      <c r="E100" s="108">
        <v>1</v>
      </c>
      <c r="F100" s="108">
        <v>3</v>
      </c>
      <c r="G100" s="108">
        <v>5</v>
      </c>
      <c r="H100" s="108">
        <v>5000</v>
      </c>
      <c r="I100" s="108">
        <v>5200</v>
      </c>
      <c r="J100" s="108"/>
      <c r="K100" s="109" t="s">
        <v>45</v>
      </c>
      <c r="L100" s="109">
        <v>1</v>
      </c>
      <c r="M100" s="110" t="s">
        <v>133</v>
      </c>
      <c r="N100" s="111">
        <v>0</v>
      </c>
      <c r="O100" s="111">
        <v>0</v>
      </c>
      <c r="P100" s="111">
        <v>0</v>
      </c>
      <c r="Q100" s="112"/>
      <c r="R100" s="113"/>
      <c r="S100" s="113"/>
      <c r="T100" s="114">
        <f t="shared" ref="T100:AC100" si="37">+T101</f>
        <v>0</v>
      </c>
      <c r="U100" s="111">
        <f t="shared" si="37"/>
        <v>0</v>
      </c>
      <c r="V100" s="111">
        <f t="shared" si="37"/>
        <v>0</v>
      </c>
      <c r="W100" s="111">
        <f t="shared" si="37"/>
        <v>0</v>
      </c>
      <c r="X100" s="111">
        <f t="shared" si="37"/>
        <v>0</v>
      </c>
      <c r="Y100" s="111">
        <f t="shared" si="37"/>
        <v>0</v>
      </c>
      <c r="Z100" s="111">
        <f t="shared" si="37"/>
        <v>0</v>
      </c>
      <c r="AA100" s="283">
        <f t="shared" si="37"/>
        <v>0</v>
      </c>
      <c r="AB100" s="316">
        <f t="shared" si="37"/>
        <v>0</v>
      </c>
      <c r="AC100" s="111">
        <f t="shared" si="37"/>
        <v>0</v>
      </c>
      <c r="AD100" s="317">
        <f>OAX!AD138</f>
        <v>0</v>
      </c>
      <c r="AE100" s="114"/>
      <c r="AF100" s="111"/>
      <c r="AG100" s="111">
        <f>OAX!AG138</f>
        <v>0</v>
      </c>
      <c r="AH100" s="111"/>
      <c r="AI100" s="111"/>
      <c r="AJ100" s="111">
        <f>OAX!AJ138</f>
        <v>0</v>
      </c>
      <c r="AK100" s="111"/>
      <c r="AL100" s="111"/>
      <c r="AM100" s="111">
        <f>OAX!AM138</f>
        <v>0</v>
      </c>
      <c r="AN100" s="111"/>
      <c r="AO100" s="111"/>
      <c r="AP100" s="111">
        <f>OAX!AP138</f>
        <v>0</v>
      </c>
      <c r="AQ100" s="111"/>
      <c r="AR100" s="111"/>
      <c r="AS100" s="111">
        <f>OAX!AS138</f>
        <v>0</v>
      </c>
      <c r="AT100" s="111">
        <f>OAX!AT138</f>
        <v>0</v>
      </c>
      <c r="AU100" s="111">
        <f>OAX!AU138</f>
        <v>0</v>
      </c>
      <c r="AV100" s="111">
        <f>OAX!AV138</f>
        <v>0</v>
      </c>
      <c r="AW100" s="111">
        <f>OAX!AW138</f>
        <v>0</v>
      </c>
      <c r="AX100" s="111">
        <f>OAX!AX138</f>
        <v>0</v>
      </c>
      <c r="AY100" s="111">
        <f>OAX!AY138</f>
        <v>0</v>
      </c>
      <c r="AZ100" s="111">
        <f>OAX!AZ138</f>
        <v>0</v>
      </c>
      <c r="BA100" s="111">
        <f>OAX!BA138</f>
        <v>0</v>
      </c>
    </row>
    <row r="101" spans="1:53" ht="24.75" hidden="1">
      <c r="A101" s="269"/>
      <c r="B101" s="78" t="str">
        <f t="shared" si="28"/>
        <v>135500052005231</v>
      </c>
      <c r="C101" s="115">
        <v>2023</v>
      </c>
      <c r="D101" s="115">
        <v>1</v>
      </c>
      <c r="E101" s="115">
        <v>1</v>
      </c>
      <c r="F101" s="115">
        <v>3</v>
      </c>
      <c r="G101" s="115">
        <v>5</v>
      </c>
      <c r="H101" s="115">
        <v>5000</v>
      </c>
      <c r="I101" s="115">
        <v>5200</v>
      </c>
      <c r="J101" s="115">
        <v>523</v>
      </c>
      <c r="K101" s="116"/>
      <c r="L101" s="116">
        <v>1</v>
      </c>
      <c r="M101" s="117" t="s">
        <v>134</v>
      </c>
      <c r="N101" s="118">
        <v>0</v>
      </c>
      <c r="O101" s="118">
        <v>0</v>
      </c>
      <c r="P101" s="118">
        <v>0</v>
      </c>
      <c r="Q101" s="119"/>
      <c r="R101" s="120"/>
      <c r="S101" s="120"/>
      <c r="T101" s="121">
        <f t="shared" ref="T101:AC101" si="38">SUM(T102:T105)</f>
        <v>0</v>
      </c>
      <c r="U101" s="118">
        <f t="shared" si="38"/>
        <v>0</v>
      </c>
      <c r="V101" s="118">
        <f t="shared" si="38"/>
        <v>0</v>
      </c>
      <c r="W101" s="118">
        <f t="shared" si="38"/>
        <v>0</v>
      </c>
      <c r="X101" s="118">
        <f t="shared" si="38"/>
        <v>0</v>
      </c>
      <c r="Y101" s="118">
        <f t="shared" si="38"/>
        <v>0</v>
      </c>
      <c r="Z101" s="118">
        <f t="shared" si="38"/>
        <v>0</v>
      </c>
      <c r="AA101" s="284">
        <f t="shared" si="38"/>
        <v>0</v>
      </c>
      <c r="AB101" s="318">
        <f t="shared" si="38"/>
        <v>0</v>
      </c>
      <c r="AC101" s="118">
        <f t="shared" si="38"/>
        <v>0</v>
      </c>
      <c r="AD101" s="319">
        <f>OAX!AD139</f>
        <v>0</v>
      </c>
      <c r="AE101" s="121"/>
      <c r="AF101" s="118"/>
      <c r="AG101" s="118">
        <f>OAX!AG139</f>
        <v>0</v>
      </c>
      <c r="AH101" s="118"/>
      <c r="AI101" s="118"/>
      <c r="AJ101" s="118">
        <f>OAX!AJ139</f>
        <v>0</v>
      </c>
      <c r="AK101" s="118"/>
      <c r="AL101" s="118"/>
      <c r="AM101" s="118">
        <f>OAX!AM139</f>
        <v>0</v>
      </c>
      <c r="AN101" s="118"/>
      <c r="AO101" s="118"/>
      <c r="AP101" s="118">
        <f>OAX!AP139</f>
        <v>0</v>
      </c>
      <c r="AQ101" s="118"/>
      <c r="AR101" s="118"/>
      <c r="AS101" s="118">
        <f>OAX!AS139</f>
        <v>0</v>
      </c>
      <c r="AT101" s="118">
        <f>OAX!AT139</f>
        <v>0</v>
      </c>
      <c r="AU101" s="118">
        <f>OAX!AU139</f>
        <v>0</v>
      </c>
      <c r="AV101" s="118">
        <f>OAX!AV139</f>
        <v>0</v>
      </c>
      <c r="AW101" s="118">
        <f>OAX!AW139</f>
        <v>0</v>
      </c>
      <c r="AX101" s="118">
        <f>OAX!AX139</f>
        <v>0</v>
      </c>
      <c r="AY101" s="118">
        <f>OAX!AY139</f>
        <v>0</v>
      </c>
      <c r="AZ101" s="118">
        <f>OAX!AZ139</f>
        <v>0</v>
      </c>
      <c r="BA101" s="118">
        <f>OAX!BA139</f>
        <v>0</v>
      </c>
    </row>
    <row r="102" spans="1:53" ht="24.75" hidden="1">
      <c r="A102" s="269"/>
      <c r="B102" s="78" t="str">
        <f t="shared" si="28"/>
        <v>1355000520052311</v>
      </c>
      <c r="C102" s="122">
        <v>2023</v>
      </c>
      <c r="D102" s="122">
        <v>1</v>
      </c>
      <c r="E102" s="122">
        <v>1</v>
      </c>
      <c r="F102" s="122">
        <v>3</v>
      </c>
      <c r="G102" s="122">
        <v>5</v>
      </c>
      <c r="H102" s="122">
        <v>5000</v>
      </c>
      <c r="I102" s="122">
        <v>5200</v>
      </c>
      <c r="J102" s="122">
        <v>523</v>
      </c>
      <c r="K102" s="123">
        <v>1</v>
      </c>
      <c r="L102" s="123">
        <v>1</v>
      </c>
      <c r="M102" s="124" t="s">
        <v>135</v>
      </c>
      <c r="N102" s="125">
        <v>0</v>
      </c>
      <c r="O102" s="125">
        <v>0</v>
      </c>
      <c r="P102" s="125">
        <v>0</v>
      </c>
      <c r="Q102" s="126" t="s">
        <v>59</v>
      </c>
      <c r="R102" s="127">
        <v>0</v>
      </c>
      <c r="S102" s="127">
        <v>0</v>
      </c>
      <c r="T102" s="128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285">
        <v>0</v>
      </c>
      <c r="AB102" s="320">
        <f t="shared" ref="AB102:AC105" si="39">N102+T102-X102</f>
        <v>0</v>
      </c>
      <c r="AC102" s="125">
        <f t="shared" si="39"/>
        <v>0</v>
      </c>
      <c r="AD102" s="321">
        <f>OAX!AD140</f>
        <v>0</v>
      </c>
      <c r="AE102" s="128"/>
      <c r="AF102" s="125"/>
      <c r="AG102" s="125">
        <f>OAX!AG140</f>
        <v>0</v>
      </c>
      <c r="AH102" s="125"/>
      <c r="AI102" s="125"/>
      <c r="AJ102" s="125">
        <f>OAX!AJ140</f>
        <v>0</v>
      </c>
      <c r="AK102" s="125"/>
      <c r="AL102" s="125"/>
      <c r="AM102" s="125">
        <f>OAX!AM140</f>
        <v>0</v>
      </c>
      <c r="AN102" s="125"/>
      <c r="AO102" s="125"/>
      <c r="AP102" s="125">
        <f>OAX!AP140</f>
        <v>0</v>
      </c>
      <c r="AQ102" s="125"/>
      <c r="AR102" s="125"/>
      <c r="AS102" s="125">
        <f>OAX!AS140</f>
        <v>0</v>
      </c>
      <c r="AT102" s="125">
        <f>OAX!AT140</f>
        <v>0</v>
      </c>
      <c r="AU102" s="125">
        <f>OAX!AU140</f>
        <v>0</v>
      </c>
      <c r="AV102" s="125">
        <f>OAX!AV140</f>
        <v>0</v>
      </c>
      <c r="AW102" s="125">
        <f>OAX!AW140</f>
        <v>0</v>
      </c>
      <c r="AX102" s="125">
        <f>OAX!AX140</f>
        <v>0</v>
      </c>
      <c r="AY102" s="125">
        <f>OAX!AY140</f>
        <v>0</v>
      </c>
      <c r="AZ102" s="125">
        <f>OAX!AZ140</f>
        <v>0</v>
      </c>
      <c r="BA102" s="125">
        <f>OAX!BA140</f>
        <v>0</v>
      </c>
    </row>
    <row r="103" spans="1:53" ht="46.5" hidden="1">
      <c r="A103" s="269"/>
      <c r="B103" s="78" t="str">
        <f t="shared" si="28"/>
        <v>1355000520052321</v>
      </c>
      <c r="C103" s="122">
        <v>2023</v>
      </c>
      <c r="D103" s="122">
        <v>1</v>
      </c>
      <c r="E103" s="122">
        <v>1</v>
      </c>
      <c r="F103" s="122">
        <v>3</v>
      </c>
      <c r="G103" s="122">
        <v>5</v>
      </c>
      <c r="H103" s="122">
        <v>5000</v>
      </c>
      <c r="I103" s="122">
        <v>5200</v>
      </c>
      <c r="J103" s="122">
        <v>523</v>
      </c>
      <c r="K103" s="123">
        <v>2</v>
      </c>
      <c r="L103" s="123">
        <v>1</v>
      </c>
      <c r="M103" s="124" t="s">
        <v>136</v>
      </c>
      <c r="N103" s="125">
        <v>0</v>
      </c>
      <c r="O103" s="125">
        <v>0</v>
      </c>
      <c r="P103" s="125">
        <v>0</v>
      </c>
      <c r="Q103" s="126" t="s">
        <v>59</v>
      </c>
      <c r="R103" s="127">
        <v>0</v>
      </c>
      <c r="S103" s="127">
        <v>0</v>
      </c>
      <c r="T103" s="128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285">
        <v>0</v>
      </c>
      <c r="AB103" s="320">
        <f t="shared" si="39"/>
        <v>0</v>
      </c>
      <c r="AC103" s="125">
        <f t="shared" si="39"/>
        <v>0</v>
      </c>
      <c r="AD103" s="321">
        <f>OAX!AD141</f>
        <v>0</v>
      </c>
      <c r="AE103" s="128"/>
      <c r="AF103" s="125"/>
      <c r="AG103" s="125">
        <f>OAX!AG141</f>
        <v>0</v>
      </c>
      <c r="AH103" s="125"/>
      <c r="AI103" s="125"/>
      <c r="AJ103" s="125">
        <f>OAX!AJ141</f>
        <v>0</v>
      </c>
      <c r="AK103" s="125"/>
      <c r="AL103" s="125"/>
      <c r="AM103" s="125">
        <f>OAX!AM141</f>
        <v>0</v>
      </c>
      <c r="AN103" s="125"/>
      <c r="AO103" s="125"/>
      <c r="AP103" s="125">
        <f>OAX!AP141</f>
        <v>0</v>
      </c>
      <c r="AQ103" s="125"/>
      <c r="AR103" s="125"/>
      <c r="AS103" s="125">
        <f>OAX!AS141</f>
        <v>0</v>
      </c>
      <c r="AT103" s="125">
        <f>OAX!AT141</f>
        <v>0</v>
      </c>
      <c r="AU103" s="125">
        <f>OAX!AU141</f>
        <v>0</v>
      </c>
      <c r="AV103" s="125">
        <f>OAX!AV141</f>
        <v>0</v>
      </c>
      <c r="AW103" s="125">
        <f>OAX!AW141</f>
        <v>0</v>
      </c>
      <c r="AX103" s="125">
        <f>OAX!AX141</f>
        <v>0</v>
      </c>
      <c r="AY103" s="125">
        <f>OAX!AY141</f>
        <v>0</v>
      </c>
      <c r="AZ103" s="125">
        <f>OAX!AZ141</f>
        <v>0</v>
      </c>
      <c r="BA103" s="125">
        <f>OAX!BA141</f>
        <v>0</v>
      </c>
    </row>
    <row r="104" spans="1:53" ht="24.75" hidden="1">
      <c r="A104" s="269"/>
      <c r="B104" s="78" t="str">
        <f t="shared" si="28"/>
        <v>1355000520052331</v>
      </c>
      <c r="C104" s="122">
        <v>2023</v>
      </c>
      <c r="D104" s="122">
        <v>1</v>
      </c>
      <c r="E104" s="122">
        <v>1</v>
      </c>
      <c r="F104" s="122">
        <v>3</v>
      </c>
      <c r="G104" s="122">
        <v>5</v>
      </c>
      <c r="H104" s="122">
        <v>5000</v>
      </c>
      <c r="I104" s="122">
        <v>5200</v>
      </c>
      <c r="J104" s="122">
        <v>523</v>
      </c>
      <c r="K104" s="123">
        <v>3</v>
      </c>
      <c r="L104" s="123">
        <v>1</v>
      </c>
      <c r="M104" s="124" t="s">
        <v>137</v>
      </c>
      <c r="N104" s="125">
        <v>0</v>
      </c>
      <c r="O104" s="125">
        <v>0</v>
      </c>
      <c r="P104" s="125">
        <v>0</v>
      </c>
      <c r="Q104" s="126" t="s">
        <v>59</v>
      </c>
      <c r="R104" s="127">
        <v>0</v>
      </c>
      <c r="S104" s="127">
        <v>0</v>
      </c>
      <c r="T104" s="128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285">
        <v>0</v>
      </c>
      <c r="AB104" s="320">
        <f t="shared" si="39"/>
        <v>0</v>
      </c>
      <c r="AC104" s="125">
        <f t="shared" si="39"/>
        <v>0</v>
      </c>
      <c r="AD104" s="321">
        <f>OAX!AD142</f>
        <v>0</v>
      </c>
      <c r="AE104" s="128"/>
      <c r="AF104" s="125"/>
      <c r="AG104" s="125">
        <f>OAX!AG142</f>
        <v>0</v>
      </c>
      <c r="AH104" s="125"/>
      <c r="AI104" s="125"/>
      <c r="AJ104" s="125">
        <f>OAX!AJ142</f>
        <v>0</v>
      </c>
      <c r="AK104" s="125"/>
      <c r="AL104" s="125"/>
      <c r="AM104" s="125">
        <f>OAX!AM142</f>
        <v>0</v>
      </c>
      <c r="AN104" s="125"/>
      <c r="AO104" s="125"/>
      <c r="AP104" s="125">
        <f>OAX!AP142</f>
        <v>0</v>
      </c>
      <c r="AQ104" s="125"/>
      <c r="AR104" s="125"/>
      <c r="AS104" s="125">
        <f>OAX!AS142</f>
        <v>0</v>
      </c>
      <c r="AT104" s="125">
        <f>OAX!AT142</f>
        <v>0</v>
      </c>
      <c r="AU104" s="125">
        <f>OAX!AU142</f>
        <v>0</v>
      </c>
      <c r="AV104" s="125">
        <f>OAX!AV142</f>
        <v>0</v>
      </c>
      <c r="AW104" s="125">
        <f>OAX!AW142</f>
        <v>0</v>
      </c>
      <c r="AX104" s="125">
        <f>OAX!AX142</f>
        <v>0</v>
      </c>
      <c r="AY104" s="125">
        <f>OAX!AY142</f>
        <v>0</v>
      </c>
      <c r="AZ104" s="125">
        <f>OAX!AZ142</f>
        <v>0</v>
      </c>
      <c r="BA104" s="125">
        <f>OAX!BA142</f>
        <v>0</v>
      </c>
    </row>
    <row r="105" spans="1:53" ht="24.75" hidden="1">
      <c r="A105" s="269"/>
      <c r="B105" s="78" t="str">
        <f t="shared" si="28"/>
        <v>1355000520052341</v>
      </c>
      <c r="C105" s="122">
        <v>2023</v>
      </c>
      <c r="D105" s="122">
        <v>1</v>
      </c>
      <c r="E105" s="122">
        <v>1</v>
      </c>
      <c r="F105" s="122">
        <v>3</v>
      </c>
      <c r="G105" s="122">
        <v>5</v>
      </c>
      <c r="H105" s="122">
        <v>5000</v>
      </c>
      <c r="I105" s="122">
        <v>5200</v>
      </c>
      <c r="J105" s="122">
        <v>523</v>
      </c>
      <c r="K105" s="123">
        <v>4</v>
      </c>
      <c r="L105" s="123">
        <v>1</v>
      </c>
      <c r="M105" s="124" t="s">
        <v>138</v>
      </c>
      <c r="N105" s="125">
        <v>0</v>
      </c>
      <c r="O105" s="125">
        <v>0</v>
      </c>
      <c r="P105" s="125">
        <v>0</v>
      </c>
      <c r="Q105" s="126" t="s">
        <v>59</v>
      </c>
      <c r="R105" s="127">
        <v>0</v>
      </c>
      <c r="S105" s="127">
        <v>0</v>
      </c>
      <c r="T105" s="128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285">
        <v>0</v>
      </c>
      <c r="AB105" s="320">
        <f t="shared" si="39"/>
        <v>0</v>
      </c>
      <c r="AC105" s="125">
        <f t="shared" si="39"/>
        <v>0</v>
      </c>
      <c r="AD105" s="321">
        <f>OAX!AD143</f>
        <v>0</v>
      </c>
      <c r="AE105" s="128"/>
      <c r="AF105" s="125"/>
      <c r="AG105" s="125">
        <f>OAX!AG143</f>
        <v>0</v>
      </c>
      <c r="AH105" s="125"/>
      <c r="AI105" s="125"/>
      <c r="AJ105" s="125">
        <f>OAX!AJ143</f>
        <v>0</v>
      </c>
      <c r="AK105" s="125"/>
      <c r="AL105" s="125"/>
      <c r="AM105" s="125">
        <f>OAX!AM143</f>
        <v>0</v>
      </c>
      <c r="AN105" s="125"/>
      <c r="AO105" s="125"/>
      <c r="AP105" s="125">
        <f>OAX!AP143</f>
        <v>0</v>
      </c>
      <c r="AQ105" s="125"/>
      <c r="AR105" s="125"/>
      <c r="AS105" s="125">
        <f>OAX!AS143</f>
        <v>0</v>
      </c>
      <c r="AT105" s="125">
        <f>OAX!AT143</f>
        <v>0</v>
      </c>
      <c r="AU105" s="125">
        <f>OAX!AU143</f>
        <v>0</v>
      </c>
      <c r="AV105" s="125">
        <f>OAX!AV143</f>
        <v>0</v>
      </c>
      <c r="AW105" s="125">
        <f>OAX!AW143</f>
        <v>0</v>
      </c>
      <c r="AX105" s="125">
        <f>OAX!AX143</f>
        <v>0</v>
      </c>
      <c r="AY105" s="125">
        <f>OAX!AY143</f>
        <v>0</v>
      </c>
      <c r="AZ105" s="125">
        <f>OAX!AZ143</f>
        <v>0</v>
      </c>
      <c r="BA105" s="125">
        <f>OAX!BA143</f>
        <v>0</v>
      </c>
    </row>
    <row r="106" spans="1:53" ht="24.75">
      <c r="A106" s="269"/>
      <c r="B106" s="78" t="str">
        <f t="shared" si="28"/>
        <v>135500054001</v>
      </c>
      <c r="C106" s="108">
        <v>2023</v>
      </c>
      <c r="D106" s="108">
        <v>1</v>
      </c>
      <c r="E106" s="108">
        <v>1</v>
      </c>
      <c r="F106" s="108">
        <v>3</v>
      </c>
      <c r="G106" s="108">
        <v>5</v>
      </c>
      <c r="H106" s="108">
        <v>5000</v>
      </c>
      <c r="I106" s="108">
        <v>5400</v>
      </c>
      <c r="J106" s="108"/>
      <c r="K106" s="109" t="s">
        <v>45</v>
      </c>
      <c r="L106" s="109">
        <v>1</v>
      </c>
      <c r="M106" s="110" t="s">
        <v>139</v>
      </c>
      <c r="N106" s="111">
        <v>2168400</v>
      </c>
      <c r="O106" s="111">
        <v>29634800</v>
      </c>
      <c r="P106" s="111">
        <v>31803200</v>
      </c>
      <c r="Q106" s="112"/>
      <c r="R106" s="113"/>
      <c r="S106" s="113"/>
      <c r="T106" s="114">
        <f t="shared" ref="T106:AC106" si="40">+T107</f>
        <v>0</v>
      </c>
      <c r="U106" s="111">
        <f t="shared" si="40"/>
        <v>0</v>
      </c>
      <c r="V106" s="111">
        <f t="shared" si="40"/>
        <v>0</v>
      </c>
      <c r="W106" s="111">
        <f t="shared" si="40"/>
        <v>0</v>
      </c>
      <c r="X106" s="111">
        <f t="shared" si="40"/>
        <v>0</v>
      </c>
      <c r="Y106" s="111">
        <f t="shared" si="40"/>
        <v>0</v>
      </c>
      <c r="Z106" s="111">
        <f t="shared" si="40"/>
        <v>0</v>
      </c>
      <c r="AA106" s="283">
        <f t="shared" si="40"/>
        <v>0</v>
      </c>
      <c r="AB106" s="316">
        <f t="shared" si="40"/>
        <v>2168400</v>
      </c>
      <c r="AC106" s="111">
        <f t="shared" si="40"/>
        <v>29634800</v>
      </c>
      <c r="AD106" s="317">
        <f>OAX!AD144</f>
        <v>31803200</v>
      </c>
      <c r="AE106" s="114"/>
      <c r="AF106" s="111"/>
      <c r="AG106" s="111">
        <f>OAX!AG144</f>
        <v>23129472</v>
      </c>
      <c r="AH106" s="111"/>
      <c r="AI106" s="111"/>
      <c r="AJ106" s="111">
        <f>OAX!AJ144</f>
        <v>0</v>
      </c>
      <c r="AK106" s="111"/>
      <c r="AL106" s="111"/>
      <c r="AM106" s="111">
        <f>OAX!AM144</f>
        <v>0</v>
      </c>
      <c r="AN106" s="111"/>
      <c r="AO106" s="111"/>
      <c r="AP106" s="111">
        <f>OAX!AP144</f>
        <v>0</v>
      </c>
      <c r="AQ106" s="111"/>
      <c r="AR106" s="111"/>
      <c r="AS106" s="111">
        <f>OAX!AS144</f>
        <v>8673728</v>
      </c>
      <c r="AT106" s="111"/>
      <c r="AU106" s="111"/>
      <c r="AV106" s="111"/>
      <c r="AW106" s="111"/>
      <c r="AX106" s="111"/>
      <c r="AY106" s="111"/>
      <c r="AZ106" s="111"/>
      <c r="BA106" s="111"/>
    </row>
    <row r="107" spans="1:53" ht="24.75">
      <c r="A107" s="269"/>
      <c r="B107" s="78" t="str">
        <f t="shared" si="28"/>
        <v>135500054005411</v>
      </c>
      <c r="C107" s="115">
        <v>2023</v>
      </c>
      <c r="D107" s="115">
        <v>1</v>
      </c>
      <c r="E107" s="115">
        <v>1</v>
      </c>
      <c r="F107" s="115">
        <v>3</v>
      </c>
      <c r="G107" s="115">
        <v>5</v>
      </c>
      <c r="H107" s="115">
        <v>5000</v>
      </c>
      <c r="I107" s="115">
        <v>5400</v>
      </c>
      <c r="J107" s="115">
        <v>541</v>
      </c>
      <c r="K107" s="116"/>
      <c r="L107" s="116">
        <v>1</v>
      </c>
      <c r="M107" s="117" t="s">
        <v>140</v>
      </c>
      <c r="N107" s="118">
        <v>2168400</v>
      </c>
      <c r="O107" s="118">
        <v>29634800</v>
      </c>
      <c r="P107" s="118">
        <v>31803200</v>
      </c>
      <c r="Q107" s="119"/>
      <c r="R107" s="120"/>
      <c r="S107" s="120"/>
      <c r="T107" s="121">
        <f t="shared" ref="T107:AC107" si="41">SUM(T108:T116)</f>
        <v>0</v>
      </c>
      <c r="U107" s="118">
        <f t="shared" si="41"/>
        <v>0</v>
      </c>
      <c r="V107" s="118">
        <f t="shared" si="41"/>
        <v>0</v>
      </c>
      <c r="W107" s="118">
        <f t="shared" si="41"/>
        <v>0</v>
      </c>
      <c r="X107" s="118">
        <f t="shared" si="41"/>
        <v>0</v>
      </c>
      <c r="Y107" s="118">
        <f t="shared" si="41"/>
        <v>0</v>
      </c>
      <c r="Z107" s="118">
        <f t="shared" si="41"/>
        <v>0</v>
      </c>
      <c r="AA107" s="284">
        <f t="shared" si="41"/>
        <v>0</v>
      </c>
      <c r="AB107" s="318">
        <f t="shared" si="41"/>
        <v>2168400</v>
      </c>
      <c r="AC107" s="118">
        <f t="shared" si="41"/>
        <v>29634800</v>
      </c>
      <c r="AD107" s="319">
        <f>OAX!AD145</f>
        <v>31803200</v>
      </c>
      <c r="AE107" s="121"/>
      <c r="AF107" s="118"/>
      <c r="AG107" s="118">
        <f>OAX!AG145</f>
        <v>23129472</v>
      </c>
      <c r="AH107" s="118"/>
      <c r="AI107" s="118"/>
      <c r="AJ107" s="118">
        <f>OAX!AJ145</f>
        <v>0</v>
      </c>
      <c r="AK107" s="118"/>
      <c r="AL107" s="118"/>
      <c r="AM107" s="118">
        <f>OAX!AM145</f>
        <v>0</v>
      </c>
      <c r="AN107" s="118"/>
      <c r="AO107" s="118"/>
      <c r="AP107" s="118">
        <f>OAX!AP145</f>
        <v>0</v>
      </c>
      <c r="AQ107" s="118"/>
      <c r="AR107" s="118"/>
      <c r="AS107" s="118">
        <f>OAX!AS145</f>
        <v>8673728</v>
      </c>
      <c r="AT107" s="118"/>
      <c r="AU107" s="118"/>
      <c r="AV107" s="118"/>
      <c r="AW107" s="118"/>
      <c r="AX107" s="118"/>
      <c r="AY107" s="118"/>
      <c r="AZ107" s="118"/>
      <c r="BA107" s="118"/>
    </row>
    <row r="108" spans="1:53" ht="24.75" hidden="1">
      <c r="A108" s="269"/>
      <c r="B108" s="78" t="str">
        <f t="shared" si="28"/>
        <v>1355000540054111</v>
      </c>
      <c r="C108" s="122">
        <v>2023</v>
      </c>
      <c r="D108" s="122">
        <v>1</v>
      </c>
      <c r="E108" s="122">
        <v>1</v>
      </c>
      <c r="F108" s="122">
        <v>3</v>
      </c>
      <c r="G108" s="122">
        <v>5</v>
      </c>
      <c r="H108" s="122">
        <v>5000</v>
      </c>
      <c r="I108" s="122">
        <v>5400</v>
      </c>
      <c r="J108" s="122">
        <v>541</v>
      </c>
      <c r="K108" s="123">
        <v>1</v>
      </c>
      <c r="L108" s="123">
        <v>1</v>
      </c>
      <c r="M108" s="124" t="s">
        <v>141</v>
      </c>
      <c r="N108" s="125">
        <v>0</v>
      </c>
      <c r="O108" s="125">
        <v>0</v>
      </c>
      <c r="P108" s="125">
        <v>0</v>
      </c>
      <c r="Q108" s="126" t="s">
        <v>59</v>
      </c>
      <c r="R108" s="127">
        <v>0</v>
      </c>
      <c r="S108" s="127">
        <v>0</v>
      </c>
      <c r="T108" s="128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285">
        <v>0</v>
      </c>
      <c r="AB108" s="320">
        <f t="shared" ref="AB108:AB116" si="42">N108+T108-X108</f>
        <v>0</v>
      </c>
      <c r="AC108" s="125">
        <f t="shared" ref="AC108:AC116" si="43">O108+U108-Y108</f>
        <v>0</v>
      </c>
      <c r="AD108" s="321">
        <f>OAX!AD146</f>
        <v>0</v>
      </c>
      <c r="AE108" s="128"/>
      <c r="AF108" s="125"/>
      <c r="AG108" s="125">
        <f>OAX!AG146</f>
        <v>0</v>
      </c>
      <c r="AH108" s="125"/>
      <c r="AI108" s="125"/>
      <c r="AJ108" s="125">
        <f>OAX!AJ146</f>
        <v>0</v>
      </c>
      <c r="AK108" s="125"/>
      <c r="AL108" s="125"/>
      <c r="AM108" s="125">
        <f>OAX!AM146</f>
        <v>0</v>
      </c>
      <c r="AN108" s="125"/>
      <c r="AO108" s="125"/>
      <c r="AP108" s="125">
        <f>OAX!AP146</f>
        <v>0</v>
      </c>
      <c r="AQ108" s="125"/>
      <c r="AR108" s="125"/>
      <c r="AS108" s="125">
        <f>OAX!AS146</f>
        <v>0</v>
      </c>
      <c r="AT108" s="125">
        <f>OAX!AT146</f>
        <v>0</v>
      </c>
      <c r="AU108" s="125">
        <f>OAX!AU146</f>
        <v>0</v>
      </c>
      <c r="AV108" s="125">
        <f>OAX!AV146</f>
        <v>0</v>
      </c>
      <c r="AW108" s="125">
        <f>OAX!AW146</f>
        <v>0</v>
      </c>
      <c r="AX108" s="125">
        <f>OAX!AX146</f>
        <v>0</v>
      </c>
      <c r="AY108" s="125">
        <f>OAX!AY146</f>
        <v>0</v>
      </c>
      <c r="AZ108" s="125">
        <f>OAX!AZ146</f>
        <v>0</v>
      </c>
      <c r="BA108" s="125">
        <f>OAX!BA146</f>
        <v>0</v>
      </c>
    </row>
    <row r="109" spans="1:53" ht="24.75">
      <c r="A109" s="270"/>
      <c r="B109" s="78" t="str">
        <f t="shared" si="28"/>
        <v>1355000540054121</v>
      </c>
      <c r="C109" s="122">
        <v>2023</v>
      </c>
      <c r="D109" s="122">
        <v>1</v>
      </c>
      <c r="E109" s="122">
        <v>1</v>
      </c>
      <c r="F109" s="122">
        <v>3</v>
      </c>
      <c r="G109" s="122">
        <v>5</v>
      </c>
      <c r="H109" s="122">
        <v>5000</v>
      </c>
      <c r="I109" s="122">
        <v>5400</v>
      </c>
      <c r="J109" s="122">
        <v>541</v>
      </c>
      <c r="K109" s="123">
        <v>2</v>
      </c>
      <c r="L109" s="123">
        <v>1</v>
      </c>
      <c r="M109" s="124" t="s">
        <v>142</v>
      </c>
      <c r="N109" s="125">
        <v>2168400</v>
      </c>
      <c r="O109" s="125">
        <v>29634800</v>
      </c>
      <c r="P109" s="125">
        <v>31803200</v>
      </c>
      <c r="Q109" s="126" t="s">
        <v>59</v>
      </c>
      <c r="R109" s="127">
        <v>44</v>
      </c>
      <c r="S109" s="127">
        <v>0</v>
      </c>
      <c r="T109" s="128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285">
        <v>0</v>
      </c>
      <c r="AB109" s="320">
        <f t="shared" si="42"/>
        <v>2168400</v>
      </c>
      <c r="AC109" s="125">
        <f t="shared" si="43"/>
        <v>29634800</v>
      </c>
      <c r="AD109" s="321">
        <f>OAX!AD147</f>
        <v>31803200</v>
      </c>
      <c r="AE109" s="128"/>
      <c r="AF109" s="125"/>
      <c r="AG109" s="125">
        <f>OAX!AG147</f>
        <v>23129472</v>
      </c>
      <c r="AH109" s="125"/>
      <c r="AI109" s="125"/>
      <c r="AJ109" s="125">
        <f>OAX!AJ147</f>
        <v>0</v>
      </c>
      <c r="AK109" s="125"/>
      <c r="AL109" s="125"/>
      <c r="AM109" s="125">
        <f>OAX!AM147</f>
        <v>0</v>
      </c>
      <c r="AN109" s="125"/>
      <c r="AO109" s="125"/>
      <c r="AP109" s="125">
        <f>OAX!AP147</f>
        <v>0</v>
      </c>
      <c r="AQ109" s="125"/>
      <c r="AR109" s="125"/>
      <c r="AS109" s="125">
        <f>OAX!AS147</f>
        <v>8673728</v>
      </c>
      <c r="AT109" s="125">
        <f>OAX!AT147</f>
        <v>44</v>
      </c>
      <c r="AU109" s="125">
        <f>OAX!AU147</f>
        <v>0</v>
      </c>
      <c r="AV109" s="125">
        <f>OAX!AV147</f>
        <v>32</v>
      </c>
      <c r="AW109" s="125">
        <f>OAX!AW147</f>
        <v>0</v>
      </c>
      <c r="AX109" s="125">
        <f>OAX!AX147</f>
        <v>0</v>
      </c>
      <c r="AY109" s="125">
        <f>OAX!AY147</f>
        <v>0</v>
      </c>
      <c r="AZ109" s="125">
        <f>OAX!AZ147</f>
        <v>12</v>
      </c>
      <c r="BA109" s="125">
        <f>OAX!BA147</f>
        <v>0</v>
      </c>
    </row>
    <row r="110" spans="1:53" ht="24.75" hidden="1">
      <c r="A110" s="270"/>
      <c r="B110" s="78" t="str">
        <f t="shared" si="28"/>
        <v>1355000540054131</v>
      </c>
      <c r="C110" s="122">
        <v>2023</v>
      </c>
      <c r="D110" s="122">
        <v>1</v>
      </c>
      <c r="E110" s="122">
        <v>1</v>
      </c>
      <c r="F110" s="122">
        <v>3</v>
      </c>
      <c r="G110" s="122">
        <v>5</v>
      </c>
      <c r="H110" s="122">
        <v>5000</v>
      </c>
      <c r="I110" s="122">
        <v>5400</v>
      </c>
      <c r="J110" s="122">
        <v>541</v>
      </c>
      <c r="K110" s="123">
        <v>3</v>
      </c>
      <c r="L110" s="123">
        <v>1</v>
      </c>
      <c r="M110" s="124" t="s">
        <v>143</v>
      </c>
      <c r="N110" s="125">
        <v>0</v>
      </c>
      <c r="O110" s="125">
        <v>0</v>
      </c>
      <c r="P110" s="125">
        <v>0</v>
      </c>
      <c r="Q110" s="126" t="s">
        <v>59</v>
      </c>
      <c r="R110" s="127">
        <v>0</v>
      </c>
      <c r="S110" s="127">
        <v>0</v>
      </c>
      <c r="T110" s="128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285">
        <v>0</v>
      </c>
      <c r="AB110" s="320">
        <f t="shared" si="42"/>
        <v>0</v>
      </c>
      <c r="AC110" s="125">
        <f t="shared" si="43"/>
        <v>0</v>
      </c>
      <c r="AD110" s="321">
        <f>OAX!AD148</f>
        <v>0</v>
      </c>
      <c r="AE110" s="128"/>
      <c r="AF110" s="125"/>
      <c r="AG110" s="125">
        <f>OAX!AG148</f>
        <v>0</v>
      </c>
      <c r="AH110" s="125"/>
      <c r="AI110" s="125"/>
      <c r="AJ110" s="125">
        <f>OAX!AJ148</f>
        <v>0</v>
      </c>
      <c r="AK110" s="125"/>
      <c r="AL110" s="125"/>
      <c r="AM110" s="125">
        <f>OAX!AM148</f>
        <v>0</v>
      </c>
      <c r="AN110" s="125"/>
      <c r="AO110" s="125"/>
      <c r="AP110" s="125">
        <f>OAX!AP148</f>
        <v>0</v>
      </c>
      <c r="AQ110" s="125"/>
      <c r="AR110" s="125"/>
      <c r="AS110" s="125">
        <f>OAX!AS148</f>
        <v>0</v>
      </c>
      <c r="AT110" s="125">
        <f>OAX!AT148</f>
        <v>0</v>
      </c>
      <c r="AU110" s="125">
        <f>OAX!AU148</f>
        <v>0</v>
      </c>
      <c r="AV110" s="125">
        <f>OAX!AV148</f>
        <v>0</v>
      </c>
      <c r="AW110" s="125">
        <f>OAX!AW148</f>
        <v>0</v>
      </c>
      <c r="AX110" s="125">
        <f>OAX!AX148</f>
        <v>0</v>
      </c>
      <c r="AY110" s="125">
        <f>OAX!AY148</f>
        <v>0</v>
      </c>
      <c r="AZ110" s="125">
        <f>OAX!AZ148</f>
        <v>0</v>
      </c>
      <c r="BA110" s="125">
        <f>OAX!BA148</f>
        <v>0</v>
      </c>
    </row>
    <row r="111" spans="1:53" ht="24.75" hidden="1">
      <c r="A111" s="270"/>
      <c r="B111" s="78" t="str">
        <f t="shared" si="28"/>
        <v>1355000540054141</v>
      </c>
      <c r="C111" s="122">
        <v>2023</v>
      </c>
      <c r="D111" s="122">
        <v>1</v>
      </c>
      <c r="E111" s="122">
        <v>1</v>
      </c>
      <c r="F111" s="122">
        <v>3</v>
      </c>
      <c r="G111" s="122">
        <v>5</v>
      </c>
      <c r="H111" s="122">
        <v>5000</v>
      </c>
      <c r="I111" s="122">
        <v>5400</v>
      </c>
      <c r="J111" s="122">
        <v>541</v>
      </c>
      <c r="K111" s="123">
        <v>4</v>
      </c>
      <c r="L111" s="123">
        <v>1</v>
      </c>
      <c r="M111" s="124" t="s">
        <v>144</v>
      </c>
      <c r="N111" s="125">
        <v>0</v>
      </c>
      <c r="O111" s="125">
        <v>0</v>
      </c>
      <c r="P111" s="125">
        <v>0</v>
      </c>
      <c r="Q111" s="126" t="s">
        <v>59</v>
      </c>
      <c r="R111" s="127">
        <v>0</v>
      </c>
      <c r="S111" s="127">
        <v>0</v>
      </c>
      <c r="T111" s="128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285">
        <v>0</v>
      </c>
      <c r="AB111" s="320">
        <f t="shared" si="42"/>
        <v>0</v>
      </c>
      <c r="AC111" s="125">
        <f t="shared" si="43"/>
        <v>0</v>
      </c>
      <c r="AD111" s="321">
        <f>OAX!AD149</f>
        <v>0</v>
      </c>
      <c r="AE111" s="128"/>
      <c r="AF111" s="125"/>
      <c r="AG111" s="125">
        <f>OAX!AG149</f>
        <v>0</v>
      </c>
      <c r="AH111" s="125"/>
      <c r="AI111" s="125"/>
      <c r="AJ111" s="125">
        <f>OAX!AJ149</f>
        <v>0</v>
      </c>
      <c r="AK111" s="125"/>
      <c r="AL111" s="125"/>
      <c r="AM111" s="125">
        <f>OAX!AM149</f>
        <v>0</v>
      </c>
      <c r="AN111" s="125"/>
      <c r="AO111" s="125"/>
      <c r="AP111" s="125">
        <f>OAX!AP149</f>
        <v>0</v>
      </c>
      <c r="AQ111" s="125"/>
      <c r="AR111" s="125"/>
      <c r="AS111" s="125">
        <f>OAX!AS149</f>
        <v>0</v>
      </c>
      <c r="AT111" s="125">
        <f>OAX!AT149</f>
        <v>0</v>
      </c>
      <c r="AU111" s="125">
        <f>OAX!AU149</f>
        <v>0</v>
      </c>
      <c r="AV111" s="125">
        <f>OAX!AV149</f>
        <v>0</v>
      </c>
      <c r="AW111" s="125">
        <f>OAX!AW149</f>
        <v>0</v>
      </c>
      <c r="AX111" s="125">
        <f>OAX!AX149</f>
        <v>0</v>
      </c>
      <c r="AY111" s="125">
        <f>OAX!AY149</f>
        <v>0</v>
      </c>
      <c r="AZ111" s="125">
        <f>OAX!AZ149</f>
        <v>0</v>
      </c>
      <c r="BA111" s="125">
        <f>OAX!BA149</f>
        <v>0</v>
      </c>
    </row>
    <row r="112" spans="1:53" ht="24.75" hidden="1">
      <c r="A112" s="270"/>
      <c r="B112" s="78" t="str">
        <f t="shared" si="28"/>
        <v>1355000540054151</v>
      </c>
      <c r="C112" s="122">
        <v>2023</v>
      </c>
      <c r="D112" s="122">
        <v>1</v>
      </c>
      <c r="E112" s="122">
        <v>1</v>
      </c>
      <c r="F112" s="122">
        <v>3</v>
      </c>
      <c r="G112" s="122">
        <v>5</v>
      </c>
      <c r="H112" s="122">
        <v>5000</v>
      </c>
      <c r="I112" s="122">
        <v>5400</v>
      </c>
      <c r="J112" s="122">
        <v>541</v>
      </c>
      <c r="K112" s="123">
        <v>5</v>
      </c>
      <c r="L112" s="123">
        <v>1</v>
      </c>
      <c r="M112" s="124" t="s">
        <v>145</v>
      </c>
      <c r="N112" s="125">
        <v>0</v>
      </c>
      <c r="O112" s="125">
        <v>0</v>
      </c>
      <c r="P112" s="125">
        <v>0</v>
      </c>
      <c r="Q112" s="126" t="s">
        <v>59</v>
      </c>
      <c r="R112" s="127">
        <v>0</v>
      </c>
      <c r="S112" s="127">
        <v>0</v>
      </c>
      <c r="T112" s="128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285">
        <v>0</v>
      </c>
      <c r="AB112" s="320">
        <f t="shared" si="42"/>
        <v>0</v>
      </c>
      <c r="AC112" s="125">
        <f t="shared" si="43"/>
        <v>0</v>
      </c>
      <c r="AD112" s="321">
        <f>OAX!AD150</f>
        <v>0</v>
      </c>
      <c r="AE112" s="128"/>
      <c r="AF112" s="125"/>
      <c r="AG112" s="125">
        <f>OAX!AG150</f>
        <v>0</v>
      </c>
      <c r="AH112" s="125"/>
      <c r="AI112" s="125"/>
      <c r="AJ112" s="125">
        <f>OAX!AJ150</f>
        <v>0</v>
      </c>
      <c r="AK112" s="125"/>
      <c r="AL112" s="125"/>
      <c r="AM112" s="125">
        <f>OAX!AM150</f>
        <v>0</v>
      </c>
      <c r="AN112" s="125"/>
      <c r="AO112" s="125"/>
      <c r="AP112" s="125">
        <f>OAX!AP150</f>
        <v>0</v>
      </c>
      <c r="AQ112" s="125"/>
      <c r="AR112" s="125"/>
      <c r="AS112" s="125">
        <f>OAX!AS150</f>
        <v>0</v>
      </c>
      <c r="AT112" s="125">
        <f>OAX!AT150</f>
        <v>0</v>
      </c>
      <c r="AU112" s="125">
        <f>OAX!AU150</f>
        <v>0</v>
      </c>
      <c r="AV112" s="125">
        <f>OAX!AV150</f>
        <v>0</v>
      </c>
      <c r="AW112" s="125">
        <f>OAX!AW150</f>
        <v>0</v>
      </c>
      <c r="AX112" s="125">
        <f>OAX!AX150</f>
        <v>0</v>
      </c>
      <c r="AY112" s="125">
        <f>OAX!AY150</f>
        <v>0</v>
      </c>
      <c r="AZ112" s="125">
        <f>OAX!AZ150</f>
        <v>0</v>
      </c>
      <c r="BA112" s="125">
        <f>OAX!BA150</f>
        <v>0</v>
      </c>
    </row>
    <row r="113" spans="1:53" ht="24.75" hidden="1">
      <c r="A113" s="270"/>
      <c r="B113" s="78" t="str">
        <f t="shared" si="28"/>
        <v>1355000540054161</v>
      </c>
      <c r="C113" s="122">
        <v>2023</v>
      </c>
      <c r="D113" s="122">
        <v>1</v>
      </c>
      <c r="E113" s="122">
        <v>1</v>
      </c>
      <c r="F113" s="122">
        <v>3</v>
      </c>
      <c r="G113" s="122">
        <v>5</v>
      </c>
      <c r="H113" s="122">
        <v>5000</v>
      </c>
      <c r="I113" s="122">
        <v>5400</v>
      </c>
      <c r="J113" s="122">
        <v>541</v>
      </c>
      <c r="K113" s="123">
        <v>6</v>
      </c>
      <c r="L113" s="123">
        <v>1</v>
      </c>
      <c r="M113" s="124" t="s">
        <v>146</v>
      </c>
      <c r="N113" s="125">
        <v>0</v>
      </c>
      <c r="O113" s="125">
        <v>0</v>
      </c>
      <c r="P113" s="125">
        <v>0</v>
      </c>
      <c r="Q113" s="126" t="s">
        <v>59</v>
      </c>
      <c r="R113" s="127">
        <v>0</v>
      </c>
      <c r="S113" s="127">
        <v>0</v>
      </c>
      <c r="T113" s="128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285">
        <v>0</v>
      </c>
      <c r="AB113" s="320">
        <f t="shared" si="42"/>
        <v>0</v>
      </c>
      <c r="AC113" s="125">
        <f t="shared" si="43"/>
        <v>0</v>
      </c>
      <c r="AD113" s="321">
        <f>OAX!AD151</f>
        <v>0</v>
      </c>
      <c r="AE113" s="128"/>
      <c r="AF113" s="125"/>
      <c r="AG113" s="125">
        <f>OAX!AG151</f>
        <v>0</v>
      </c>
      <c r="AH113" s="125"/>
      <c r="AI113" s="125"/>
      <c r="AJ113" s="125">
        <f>OAX!AJ151</f>
        <v>0</v>
      </c>
      <c r="AK113" s="125"/>
      <c r="AL113" s="125"/>
      <c r="AM113" s="125">
        <f>OAX!AM151</f>
        <v>0</v>
      </c>
      <c r="AN113" s="125"/>
      <c r="AO113" s="125"/>
      <c r="AP113" s="125">
        <f>OAX!AP151</f>
        <v>0</v>
      </c>
      <c r="AQ113" s="125"/>
      <c r="AR113" s="125"/>
      <c r="AS113" s="125">
        <f>OAX!AS151</f>
        <v>0</v>
      </c>
      <c r="AT113" s="125">
        <f>OAX!AT151</f>
        <v>0</v>
      </c>
      <c r="AU113" s="125">
        <f>OAX!AU151</f>
        <v>0</v>
      </c>
      <c r="AV113" s="125">
        <f>OAX!AV151</f>
        <v>0</v>
      </c>
      <c r="AW113" s="125">
        <f>OAX!AW151</f>
        <v>0</v>
      </c>
      <c r="AX113" s="125">
        <f>OAX!AX151</f>
        <v>0</v>
      </c>
      <c r="AY113" s="125">
        <f>OAX!AY151</f>
        <v>0</v>
      </c>
      <c r="AZ113" s="125">
        <f>OAX!AZ151</f>
        <v>0</v>
      </c>
      <c r="BA113" s="125">
        <f>OAX!BA151</f>
        <v>0</v>
      </c>
    </row>
    <row r="114" spans="1:53" ht="24.75" hidden="1">
      <c r="A114" s="270"/>
      <c r="B114" s="78" t="str">
        <f t="shared" si="28"/>
        <v>1355000540054171</v>
      </c>
      <c r="C114" s="122">
        <v>2023</v>
      </c>
      <c r="D114" s="122">
        <v>1</v>
      </c>
      <c r="E114" s="122">
        <v>1</v>
      </c>
      <c r="F114" s="122">
        <v>3</v>
      </c>
      <c r="G114" s="122">
        <v>5</v>
      </c>
      <c r="H114" s="122">
        <v>5000</v>
      </c>
      <c r="I114" s="122">
        <v>5400</v>
      </c>
      <c r="J114" s="122">
        <v>541</v>
      </c>
      <c r="K114" s="123">
        <v>7</v>
      </c>
      <c r="L114" s="123">
        <v>1</v>
      </c>
      <c r="M114" s="124" t="s">
        <v>147</v>
      </c>
      <c r="N114" s="125">
        <v>0</v>
      </c>
      <c r="O114" s="125">
        <v>0</v>
      </c>
      <c r="P114" s="125">
        <v>0</v>
      </c>
      <c r="Q114" s="126" t="s">
        <v>59</v>
      </c>
      <c r="R114" s="127">
        <v>0</v>
      </c>
      <c r="S114" s="127">
        <v>0</v>
      </c>
      <c r="T114" s="128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285">
        <v>0</v>
      </c>
      <c r="AB114" s="320">
        <f t="shared" si="42"/>
        <v>0</v>
      </c>
      <c r="AC114" s="125">
        <f t="shared" si="43"/>
        <v>0</v>
      </c>
      <c r="AD114" s="321">
        <f>OAX!AD152</f>
        <v>0</v>
      </c>
      <c r="AE114" s="128"/>
      <c r="AF114" s="125"/>
      <c r="AG114" s="125">
        <f>OAX!AG152</f>
        <v>0</v>
      </c>
      <c r="AH114" s="125"/>
      <c r="AI114" s="125"/>
      <c r="AJ114" s="125">
        <f>OAX!AJ152</f>
        <v>0</v>
      </c>
      <c r="AK114" s="125"/>
      <c r="AL114" s="125"/>
      <c r="AM114" s="125">
        <f>OAX!AM152</f>
        <v>0</v>
      </c>
      <c r="AN114" s="125"/>
      <c r="AO114" s="125"/>
      <c r="AP114" s="125">
        <f>OAX!AP152</f>
        <v>0</v>
      </c>
      <c r="AQ114" s="125"/>
      <c r="AR114" s="125"/>
      <c r="AS114" s="125">
        <f>OAX!AS152</f>
        <v>0</v>
      </c>
      <c r="AT114" s="125">
        <f>OAX!AT152</f>
        <v>0</v>
      </c>
      <c r="AU114" s="125">
        <f>OAX!AU152</f>
        <v>0</v>
      </c>
      <c r="AV114" s="125">
        <f>OAX!AV152</f>
        <v>0</v>
      </c>
      <c r="AW114" s="125">
        <f>OAX!AW152</f>
        <v>0</v>
      </c>
      <c r="AX114" s="125">
        <f>OAX!AX152</f>
        <v>0</v>
      </c>
      <c r="AY114" s="125">
        <f>OAX!AY152</f>
        <v>0</v>
      </c>
      <c r="AZ114" s="125">
        <f>OAX!AZ152</f>
        <v>0</v>
      </c>
      <c r="BA114" s="125">
        <f>OAX!BA152</f>
        <v>0</v>
      </c>
    </row>
    <row r="115" spans="1:53" ht="24.75" hidden="1">
      <c r="A115" s="270"/>
      <c r="B115" s="78" t="str">
        <f t="shared" si="28"/>
        <v>1355000540054181</v>
      </c>
      <c r="C115" s="122">
        <v>2023</v>
      </c>
      <c r="D115" s="122">
        <v>1</v>
      </c>
      <c r="E115" s="122">
        <v>1</v>
      </c>
      <c r="F115" s="122">
        <v>3</v>
      </c>
      <c r="G115" s="122">
        <v>5</v>
      </c>
      <c r="H115" s="122">
        <v>5000</v>
      </c>
      <c r="I115" s="122">
        <v>5400</v>
      </c>
      <c r="J115" s="122">
        <v>541</v>
      </c>
      <c r="K115" s="123">
        <v>8</v>
      </c>
      <c r="L115" s="123">
        <v>1</v>
      </c>
      <c r="M115" s="124" t="s">
        <v>148</v>
      </c>
      <c r="N115" s="125">
        <v>0</v>
      </c>
      <c r="O115" s="125">
        <v>0</v>
      </c>
      <c r="P115" s="125">
        <v>0</v>
      </c>
      <c r="Q115" s="126" t="s">
        <v>59</v>
      </c>
      <c r="R115" s="127">
        <v>0</v>
      </c>
      <c r="S115" s="127">
        <v>0</v>
      </c>
      <c r="T115" s="128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285">
        <v>0</v>
      </c>
      <c r="AB115" s="320">
        <f t="shared" si="42"/>
        <v>0</v>
      </c>
      <c r="AC115" s="125">
        <f t="shared" si="43"/>
        <v>0</v>
      </c>
      <c r="AD115" s="321">
        <f>OAX!AD153</f>
        <v>0</v>
      </c>
      <c r="AE115" s="128"/>
      <c r="AF115" s="125"/>
      <c r="AG115" s="125">
        <f>OAX!AG153</f>
        <v>0</v>
      </c>
      <c r="AH115" s="125"/>
      <c r="AI115" s="125"/>
      <c r="AJ115" s="125">
        <f>OAX!AJ153</f>
        <v>0</v>
      </c>
      <c r="AK115" s="125"/>
      <c r="AL115" s="125"/>
      <c r="AM115" s="125">
        <f>OAX!AM153</f>
        <v>0</v>
      </c>
      <c r="AN115" s="125"/>
      <c r="AO115" s="125"/>
      <c r="AP115" s="125">
        <f>OAX!AP153</f>
        <v>0</v>
      </c>
      <c r="AQ115" s="125"/>
      <c r="AR115" s="125"/>
      <c r="AS115" s="125">
        <f>OAX!AS153</f>
        <v>0</v>
      </c>
      <c r="AT115" s="125">
        <f>OAX!AT153</f>
        <v>0</v>
      </c>
      <c r="AU115" s="125">
        <f>OAX!AU153</f>
        <v>0</v>
      </c>
      <c r="AV115" s="125">
        <f>OAX!AV153</f>
        <v>0</v>
      </c>
      <c r="AW115" s="125">
        <f>OAX!AW153</f>
        <v>0</v>
      </c>
      <c r="AX115" s="125">
        <f>OAX!AX153</f>
        <v>0</v>
      </c>
      <c r="AY115" s="125">
        <f>OAX!AY153</f>
        <v>0</v>
      </c>
      <c r="AZ115" s="125">
        <f>OAX!AZ153</f>
        <v>0</v>
      </c>
      <c r="BA115" s="125">
        <f>OAX!BA153</f>
        <v>0</v>
      </c>
    </row>
    <row r="116" spans="1:53" ht="24.75" hidden="1">
      <c r="A116" s="270"/>
      <c r="B116" s="78" t="str">
        <f t="shared" si="28"/>
        <v>1355000540054191</v>
      </c>
      <c r="C116" s="122">
        <v>2023</v>
      </c>
      <c r="D116" s="122">
        <v>1</v>
      </c>
      <c r="E116" s="122">
        <v>1</v>
      </c>
      <c r="F116" s="122">
        <v>3</v>
      </c>
      <c r="G116" s="122">
        <v>5</v>
      </c>
      <c r="H116" s="122">
        <v>5000</v>
      </c>
      <c r="I116" s="122">
        <v>5400</v>
      </c>
      <c r="J116" s="122">
        <v>541</v>
      </c>
      <c r="K116" s="123">
        <v>9</v>
      </c>
      <c r="L116" s="123">
        <v>1</v>
      </c>
      <c r="M116" s="124" t="s">
        <v>149</v>
      </c>
      <c r="N116" s="125">
        <v>0</v>
      </c>
      <c r="O116" s="125">
        <v>0</v>
      </c>
      <c r="P116" s="125">
        <v>0</v>
      </c>
      <c r="Q116" s="126" t="s">
        <v>59</v>
      </c>
      <c r="R116" s="127">
        <v>0</v>
      </c>
      <c r="S116" s="127">
        <v>0</v>
      </c>
      <c r="T116" s="128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285">
        <v>0</v>
      </c>
      <c r="AB116" s="320">
        <f t="shared" si="42"/>
        <v>0</v>
      </c>
      <c r="AC116" s="125">
        <f t="shared" si="43"/>
        <v>0</v>
      </c>
      <c r="AD116" s="321">
        <f>OAX!AD154</f>
        <v>0</v>
      </c>
      <c r="AE116" s="128"/>
      <c r="AF116" s="125"/>
      <c r="AG116" s="125">
        <f>OAX!AG154</f>
        <v>0</v>
      </c>
      <c r="AH116" s="125"/>
      <c r="AI116" s="125"/>
      <c r="AJ116" s="125">
        <f>OAX!AJ154</f>
        <v>0</v>
      </c>
      <c r="AK116" s="125"/>
      <c r="AL116" s="125"/>
      <c r="AM116" s="125">
        <f>OAX!AM154</f>
        <v>0</v>
      </c>
      <c r="AN116" s="125"/>
      <c r="AO116" s="125"/>
      <c r="AP116" s="125">
        <f>OAX!AP154</f>
        <v>0</v>
      </c>
      <c r="AQ116" s="125"/>
      <c r="AR116" s="125"/>
      <c r="AS116" s="125">
        <f>OAX!AS154</f>
        <v>0</v>
      </c>
      <c r="AT116" s="125">
        <f>OAX!AT154</f>
        <v>0</v>
      </c>
      <c r="AU116" s="125">
        <f>OAX!AU154</f>
        <v>0</v>
      </c>
      <c r="AV116" s="125">
        <f>OAX!AV154</f>
        <v>0</v>
      </c>
      <c r="AW116" s="125">
        <f>OAX!AW154</f>
        <v>0</v>
      </c>
      <c r="AX116" s="125">
        <f>OAX!AX154</f>
        <v>0</v>
      </c>
      <c r="AY116" s="125">
        <f>OAX!AY154</f>
        <v>0</v>
      </c>
      <c r="AZ116" s="125">
        <f>OAX!AZ154</f>
        <v>0</v>
      </c>
      <c r="BA116" s="125">
        <f>OAX!BA154</f>
        <v>0</v>
      </c>
    </row>
    <row r="117" spans="1:53" ht="24.75" hidden="1">
      <c r="A117" s="269"/>
      <c r="B117" s="78" t="str">
        <f t="shared" si="28"/>
        <v>135500055001</v>
      </c>
      <c r="C117" s="108">
        <v>2023</v>
      </c>
      <c r="D117" s="108">
        <v>1</v>
      </c>
      <c r="E117" s="108">
        <v>1</v>
      </c>
      <c r="F117" s="108">
        <v>3</v>
      </c>
      <c r="G117" s="108">
        <v>5</v>
      </c>
      <c r="H117" s="108">
        <v>5000</v>
      </c>
      <c r="I117" s="108">
        <v>5500</v>
      </c>
      <c r="J117" s="108"/>
      <c r="K117" s="109" t="s">
        <v>45</v>
      </c>
      <c r="L117" s="109">
        <v>1</v>
      </c>
      <c r="M117" s="110" t="s">
        <v>150</v>
      </c>
      <c r="N117" s="111">
        <v>0</v>
      </c>
      <c r="O117" s="111">
        <v>0</v>
      </c>
      <c r="P117" s="111">
        <v>0</v>
      </c>
      <c r="Q117" s="112"/>
      <c r="R117" s="113"/>
      <c r="S117" s="113"/>
      <c r="T117" s="114">
        <f t="shared" ref="T117:AC117" si="44">+T118</f>
        <v>0</v>
      </c>
      <c r="U117" s="111">
        <f t="shared" si="44"/>
        <v>0</v>
      </c>
      <c r="V117" s="111">
        <f t="shared" si="44"/>
        <v>0</v>
      </c>
      <c r="W117" s="111">
        <f t="shared" si="44"/>
        <v>0</v>
      </c>
      <c r="X117" s="111">
        <f t="shared" si="44"/>
        <v>0</v>
      </c>
      <c r="Y117" s="111">
        <f t="shared" si="44"/>
        <v>0</v>
      </c>
      <c r="Z117" s="111">
        <f t="shared" si="44"/>
        <v>0</v>
      </c>
      <c r="AA117" s="283">
        <f t="shared" si="44"/>
        <v>0</v>
      </c>
      <c r="AB117" s="316">
        <f t="shared" si="44"/>
        <v>0</v>
      </c>
      <c r="AC117" s="111">
        <f t="shared" si="44"/>
        <v>0</v>
      </c>
      <c r="AD117" s="317">
        <f>OAX!AD155</f>
        <v>0</v>
      </c>
      <c r="AE117" s="114"/>
      <c r="AF117" s="111"/>
      <c r="AG117" s="111">
        <f>OAX!AG155</f>
        <v>0</v>
      </c>
      <c r="AH117" s="111"/>
      <c r="AI117" s="111"/>
      <c r="AJ117" s="111">
        <f>OAX!AJ155</f>
        <v>0</v>
      </c>
      <c r="AK117" s="111"/>
      <c r="AL117" s="111"/>
      <c r="AM117" s="111">
        <f>OAX!AM155</f>
        <v>0</v>
      </c>
      <c r="AN117" s="111"/>
      <c r="AO117" s="111"/>
      <c r="AP117" s="111">
        <f>OAX!AP155</f>
        <v>0</v>
      </c>
      <c r="AQ117" s="111"/>
      <c r="AR117" s="111"/>
      <c r="AS117" s="111">
        <f>OAX!AS155</f>
        <v>0</v>
      </c>
      <c r="AT117" s="111">
        <f>OAX!AT155</f>
        <v>0</v>
      </c>
      <c r="AU117" s="111">
        <f>OAX!AU155</f>
        <v>0</v>
      </c>
      <c r="AV117" s="111">
        <f>OAX!AV155</f>
        <v>0</v>
      </c>
      <c r="AW117" s="111">
        <f>OAX!AW155</f>
        <v>0</v>
      </c>
      <c r="AX117" s="111">
        <f>OAX!AX155</f>
        <v>0</v>
      </c>
      <c r="AY117" s="111">
        <f>OAX!AY155</f>
        <v>0</v>
      </c>
      <c r="AZ117" s="111">
        <f>OAX!AZ155</f>
        <v>0</v>
      </c>
      <c r="BA117" s="111">
        <f>OAX!BA155</f>
        <v>0</v>
      </c>
    </row>
    <row r="118" spans="1:53" ht="24.75" hidden="1">
      <c r="A118" s="269"/>
      <c r="B118" s="78" t="str">
        <f t="shared" si="28"/>
        <v>135500055005511</v>
      </c>
      <c r="C118" s="115">
        <v>2023</v>
      </c>
      <c r="D118" s="115">
        <v>1</v>
      </c>
      <c r="E118" s="115">
        <v>1</v>
      </c>
      <c r="F118" s="115">
        <v>3</v>
      </c>
      <c r="G118" s="115">
        <v>5</v>
      </c>
      <c r="H118" s="115">
        <v>5000</v>
      </c>
      <c r="I118" s="115">
        <v>5500</v>
      </c>
      <c r="J118" s="115">
        <v>551</v>
      </c>
      <c r="K118" s="116"/>
      <c r="L118" s="116">
        <v>1</v>
      </c>
      <c r="M118" s="117" t="s">
        <v>151</v>
      </c>
      <c r="N118" s="118">
        <v>0</v>
      </c>
      <c r="O118" s="118">
        <v>0</v>
      </c>
      <c r="P118" s="118">
        <v>0</v>
      </c>
      <c r="Q118" s="119"/>
      <c r="R118" s="120"/>
      <c r="S118" s="120"/>
      <c r="T118" s="121">
        <f t="shared" ref="T118:AC118" si="45">SUM(T119:T121)</f>
        <v>0</v>
      </c>
      <c r="U118" s="118">
        <f t="shared" si="45"/>
        <v>0</v>
      </c>
      <c r="V118" s="118">
        <f t="shared" si="45"/>
        <v>0</v>
      </c>
      <c r="W118" s="118">
        <f t="shared" si="45"/>
        <v>0</v>
      </c>
      <c r="X118" s="118">
        <f t="shared" si="45"/>
        <v>0</v>
      </c>
      <c r="Y118" s="118">
        <f t="shared" si="45"/>
        <v>0</v>
      </c>
      <c r="Z118" s="118">
        <f t="shared" si="45"/>
        <v>0</v>
      </c>
      <c r="AA118" s="284">
        <f t="shared" si="45"/>
        <v>0</v>
      </c>
      <c r="AB118" s="318">
        <f t="shared" si="45"/>
        <v>0</v>
      </c>
      <c r="AC118" s="118">
        <f t="shared" si="45"/>
        <v>0</v>
      </c>
      <c r="AD118" s="319">
        <f>OAX!AD156</f>
        <v>0</v>
      </c>
      <c r="AE118" s="121"/>
      <c r="AF118" s="118"/>
      <c r="AG118" s="118">
        <f>OAX!AG156</f>
        <v>0</v>
      </c>
      <c r="AH118" s="118"/>
      <c r="AI118" s="118"/>
      <c r="AJ118" s="118">
        <f>OAX!AJ156</f>
        <v>0</v>
      </c>
      <c r="AK118" s="118"/>
      <c r="AL118" s="118"/>
      <c r="AM118" s="118">
        <f>OAX!AM156</f>
        <v>0</v>
      </c>
      <c r="AN118" s="118"/>
      <c r="AO118" s="118"/>
      <c r="AP118" s="118">
        <f>OAX!AP156</f>
        <v>0</v>
      </c>
      <c r="AQ118" s="118"/>
      <c r="AR118" s="118"/>
      <c r="AS118" s="118">
        <f>OAX!AS156</f>
        <v>0</v>
      </c>
      <c r="AT118" s="118">
        <f>OAX!AT156</f>
        <v>0</v>
      </c>
      <c r="AU118" s="118">
        <f>OAX!AU156</f>
        <v>0</v>
      </c>
      <c r="AV118" s="118">
        <f>OAX!AV156</f>
        <v>0</v>
      </c>
      <c r="AW118" s="118">
        <f>OAX!AW156</f>
        <v>0</v>
      </c>
      <c r="AX118" s="118">
        <f>OAX!AX156</f>
        <v>0</v>
      </c>
      <c r="AY118" s="118">
        <f>OAX!AY156</f>
        <v>0</v>
      </c>
      <c r="AZ118" s="118">
        <f>OAX!AZ156</f>
        <v>0</v>
      </c>
      <c r="BA118" s="118">
        <f>OAX!BA156</f>
        <v>0</v>
      </c>
    </row>
    <row r="119" spans="1:53" ht="24.75" hidden="1">
      <c r="A119" s="269"/>
      <c r="B119" s="78" t="str">
        <f t="shared" si="28"/>
        <v>1355000550055111</v>
      </c>
      <c r="C119" s="122">
        <v>2023</v>
      </c>
      <c r="D119" s="122">
        <v>1</v>
      </c>
      <c r="E119" s="122">
        <v>1</v>
      </c>
      <c r="F119" s="122">
        <v>3</v>
      </c>
      <c r="G119" s="122">
        <v>5</v>
      </c>
      <c r="H119" s="122">
        <v>5000</v>
      </c>
      <c r="I119" s="122">
        <v>5500</v>
      </c>
      <c r="J119" s="122">
        <v>551</v>
      </c>
      <c r="K119" s="123">
        <v>1</v>
      </c>
      <c r="L119" s="123">
        <v>1</v>
      </c>
      <c r="M119" s="124" t="s">
        <v>152</v>
      </c>
      <c r="N119" s="125">
        <v>0</v>
      </c>
      <c r="O119" s="125">
        <v>0</v>
      </c>
      <c r="P119" s="125">
        <v>0</v>
      </c>
      <c r="Q119" s="126" t="s">
        <v>59</v>
      </c>
      <c r="R119" s="127">
        <v>0</v>
      </c>
      <c r="S119" s="127">
        <v>0</v>
      </c>
      <c r="T119" s="128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285">
        <v>0</v>
      </c>
      <c r="AB119" s="320">
        <f t="shared" ref="AB119:AC121" si="46">N119+T119-X119</f>
        <v>0</v>
      </c>
      <c r="AC119" s="125">
        <f t="shared" si="46"/>
        <v>0</v>
      </c>
      <c r="AD119" s="321">
        <f>OAX!AD157</f>
        <v>0</v>
      </c>
      <c r="AE119" s="128"/>
      <c r="AF119" s="125"/>
      <c r="AG119" s="125">
        <f>OAX!AG157</f>
        <v>0</v>
      </c>
      <c r="AH119" s="125"/>
      <c r="AI119" s="125"/>
      <c r="AJ119" s="125">
        <f>OAX!AJ157</f>
        <v>0</v>
      </c>
      <c r="AK119" s="125"/>
      <c r="AL119" s="125"/>
      <c r="AM119" s="125">
        <f>OAX!AM157</f>
        <v>0</v>
      </c>
      <c r="AN119" s="125"/>
      <c r="AO119" s="125"/>
      <c r="AP119" s="125">
        <f>OAX!AP157</f>
        <v>0</v>
      </c>
      <c r="AQ119" s="125"/>
      <c r="AR119" s="125"/>
      <c r="AS119" s="125">
        <f>OAX!AS157</f>
        <v>0</v>
      </c>
      <c r="AT119" s="125">
        <f>OAX!AT157</f>
        <v>0</v>
      </c>
      <c r="AU119" s="125">
        <f>OAX!AU157</f>
        <v>0</v>
      </c>
      <c r="AV119" s="125">
        <f>OAX!AV157</f>
        <v>0</v>
      </c>
      <c r="AW119" s="125">
        <f>OAX!AW157</f>
        <v>0</v>
      </c>
      <c r="AX119" s="125">
        <f>OAX!AX157</f>
        <v>0</v>
      </c>
      <c r="AY119" s="125">
        <f>OAX!AY157</f>
        <v>0</v>
      </c>
      <c r="AZ119" s="125">
        <f>OAX!AZ157</f>
        <v>0</v>
      </c>
      <c r="BA119" s="125">
        <f>OAX!BA157</f>
        <v>0</v>
      </c>
    </row>
    <row r="120" spans="1:53" ht="24.75" hidden="1">
      <c r="A120" s="269"/>
      <c r="B120" s="78" t="str">
        <f t="shared" si="28"/>
        <v>1355000550055121</v>
      </c>
      <c r="C120" s="122">
        <v>2023</v>
      </c>
      <c r="D120" s="122">
        <v>1</v>
      </c>
      <c r="E120" s="122">
        <v>1</v>
      </c>
      <c r="F120" s="122">
        <v>3</v>
      </c>
      <c r="G120" s="122">
        <v>5</v>
      </c>
      <c r="H120" s="122">
        <v>5000</v>
      </c>
      <c r="I120" s="122">
        <v>5500</v>
      </c>
      <c r="J120" s="122">
        <v>551</v>
      </c>
      <c r="K120" s="123">
        <v>2</v>
      </c>
      <c r="L120" s="123">
        <v>1</v>
      </c>
      <c r="M120" s="124" t="s">
        <v>153</v>
      </c>
      <c r="N120" s="125">
        <v>0</v>
      </c>
      <c r="O120" s="125">
        <v>0</v>
      </c>
      <c r="P120" s="125">
        <v>0</v>
      </c>
      <c r="Q120" s="126" t="s">
        <v>59</v>
      </c>
      <c r="R120" s="127">
        <v>0</v>
      </c>
      <c r="S120" s="127">
        <v>0</v>
      </c>
      <c r="T120" s="128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285">
        <v>0</v>
      </c>
      <c r="AB120" s="320">
        <f t="shared" si="46"/>
        <v>0</v>
      </c>
      <c r="AC120" s="125">
        <f t="shared" si="46"/>
        <v>0</v>
      </c>
      <c r="AD120" s="321">
        <f>OAX!AD158</f>
        <v>0</v>
      </c>
      <c r="AE120" s="128"/>
      <c r="AF120" s="125"/>
      <c r="AG120" s="125">
        <f>OAX!AG158</f>
        <v>0</v>
      </c>
      <c r="AH120" s="125"/>
      <c r="AI120" s="125"/>
      <c r="AJ120" s="125">
        <f>OAX!AJ158</f>
        <v>0</v>
      </c>
      <c r="AK120" s="125"/>
      <c r="AL120" s="125"/>
      <c r="AM120" s="125">
        <f>OAX!AM158</f>
        <v>0</v>
      </c>
      <c r="AN120" s="125"/>
      <c r="AO120" s="125"/>
      <c r="AP120" s="125">
        <f>OAX!AP158</f>
        <v>0</v>
      </c>
      <c r="AQ120" s="125"/>
      <c r="AR120" s="125"/>
      <c r="AS120" s="125">
        <f>OAX!AS158</f>
        <v>0</v>
      </c>
      <c r="AT120" s="125">
        <f>OAX!AT158</f>
        <v>0</v>
      </c>
      <c r="AU120" s="125">
        <f>OAX!AU158</f>
        <v>0</v>
      </c>
      <c r="AV120" s="125">
        <f>OAX!AV158</f>
        <v>0</v>
      </c>
      <c r="AW120" s="125">
        <f>OAX!AW158</f>
        <v>0</v>
      </c>
      <c r="AX120" s="125">
        <f>OAX!AX158</f>
        <v>0</v>
      </c>
      <c r="AY120" s="125">
        <f>OAX!AY158</f>
        <v>0</v>
      </c>
      <c r="AZ120" s="125">
        <f>OAX!AZ158</f>
        <v>0</v>
      </c>
      <c r="BA120" s="125">
        <f>OAX!BA158</f>
        <v>0</v>
      </c>
    </row>
    <row r="121" spans="1:53" ht="24.75" hidden="1">
      <c r="A121" s="269"/>
      <c r="B121" s="78" t="str">
        <f t="shared" si="28"/>
        <v>1355000550055131</v>
      </c>
      <c r="C121" s="122">
        <v>2023</v>
      </c>
      <c r="D121" s="122">
        <v>1</v>
      </c>
      <c r="E121" s="122">
        <v>1</v>
      </c>
      <c r="F121" s="122">
        <v>3</v>
      </c>
      <c r="G121" s="122">
        <v>5</v>
      </c>
      <c r="H121" s="122">
        <v>5000</v>
      </c>
      <c r="I121" s="122">
        <v>5500</v>
      </c>
      <c r="J121" s="122">
        <v>551</v>
      </c>
      <c r="K121" s="123">
        <v>3</v>
      </c>
      <c r="L121" s="123">
        <v>1</v>
      </c>
      <c r="M121" s="124" t="s">
        <v>154</v>
      </c>
      <c r="N121" s="125">
        <v>0</v>
      </c>
      <c r="O121" s="125">
        <v>0</v>
      </c>
      <c r="P121" s="125">
        <v>0</v>
      </c>
      <c r="Q121" s="126" t="s">
        <v>59</v>
      </c>
      <c r="R121" s="127">
        <v>0</v>
      </c>
      <c r="S121" s="127">
        <v>0</v>
      </c>
      <c r="T121" s="128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285">
        <v>0</v>
      </c>
      <c r="AB121" s="320">
        <f t="shared" si="46"/>
        <v>0</v>
      </c>
      <c r="AC121" s="125">
        <f t="shared" si="46"/>
        <v>0</v>
      </c>
      <c r="AD121" s="321">
        <f>OAX!AD159</f>
        <v>0</v>
      </c>
      <c r="AE121" s="128"/>
      <c r="AF121" s="125"/>
      <c r="AG121" s="125">
        <f>OAX!AG159</f>
        <v>0</v>
      </c>
      <c r="AH121" s="125"/>
      <c r="AI121" s="125"/>
      <c r="AJ121" s="125">
        <f>OAX!AJ159</f>
        <v>0</v>
      </c>
      <c r="AK121" s="125"/>
      <c r="AL121" s="125"/>
      <c r="AM121" s="125">
        <f>OAX!AM159</f>
        <v>0</v>
      </c>
      <c r="AN121" s="125"/>
      <c r="AO121" s="125"/>
      <c r="AP121" s="125">
        <f>OAX!AP159</f>
        <v>0</v>
      </c>
      <c r="AQ121" s="125"/>
      <c r="AR121" s="125"/>
      <c r="AS121" s="125">
        <f>OAX!AS159</f>
        <v>0</v>
      </c>
      <c r="AT121" s="125">
        <f>OAX!AT159</f>
        <v>0</v>
      </c>
      <c r="AU121" s="125">
        <f>OAX!AU159</f>
        <v>0</v>
      </c>
      <c r="AV121" s="125">
        <f>OAX!AV159</f>
        <v>0</v>
      </c>
      <c r="AW121" s="125">
        <f>OAX!AW159</f>
        <v>0</v>
      </c>
      <c r="AX121" s="125">
        <f>OAX!AX159</f>
        <v>0</v>
      </c>
      <c r="AY121" s="125">
        <f>OAX!AY159</f>
        <v>0</v>
      </c>
      <c r="AZ121" s="125">
        <f>OAX!AZ159</f>
        <v>0</v>
      </c>
      <c r="BA121" s="125">
        <f>OAX!BA159</f>
        <v>0</v>
      </c>
    </row>
    <row r="122" spans="1:53" ht="48.75">
      <c r="A122" s="269"/>
      <c r="B122" s="78" t="str">
        <f t="shared" si="28"/>
        <v>1352</v>
      </c>
      <c r="C122" s="159">
        <v>2023</v>
      </c>
      <c r="D122" s="160">
        <v>1</v>
      </c>
      <c r="E122" s="160">
        <v>1</v>
      </c>
      <c r="F122" s="160">
        <v>3</v>
      </c>
      <c r="G122" s="160">
        <v>5</v>
      </c>
      <c r="H122" s="160"/>
      <c r="I122" s="160"/>
      <c r="J122" s="161"/>
      <c r="K122" s="162"/>
      <c r="L122" s="162">
        <v>2</v>
      </c>
      <c r="M122" s="163" t="s">
        <v>155</v>
      </c>
      <c r="N122" s="164">
        <v>16934248</v>
      </c>
      <c r="O122" s="164">
        <v>0</v>
      </c>
      <c r="P122" s="164">
        <v>16934248</v>
      </c>
      <c r="Q122" s="165"/>
      <c r="R122" s="164"/>
      <c r="S122" s="164"/>
      <c r="T122" s="166">
        <f t="shared" ref="T122:AC122" si="47">+T123+T135+T145</f>
        <v>0</v>
      </c>
      <c r="U122" s="164">
        <f t="shared" si="47"/>
        <v>0</v>
      </c>
      <c r="V122" s="164">
        <f t="shared" si="47"/>
        <v>0</v>
      </c>
      <c r="W122" s="164">
        <f t="shared" si="47"/>
        <v>0</v>
      </c>
      <c r="X122" s="164">
        <f t="shared" si="47"/>
        <v>0</v>
      </c>
      <c r="Y122" s="164">
        <f t="shared" si="47"/>
        <v>0</v>
      </c>
      <c r="Z122" s="164">
        <f t="shared" si="47"/>
        <v>0</v>
      </c>
      <c r="AA122" s="288">
        <f t="shared" si="47"/>
        <v>0</v>
      </c>
      <c r="AB122" s="164">
        <f t="shared" si="47"/>
        <v>16934248</v>
      </c>
      <c r="AC122" s="164">
        <f t="shared" si="47"/>
        <v>0</v>
      </c>
      <c r="AD122" s="164">
        <f>OAX!AD160</f>
        <v>16934248</v>
      </c>
      <c r="AE122" s="166"/>
      <c r="AF122" s="164"/>
      <c r="AG122" s="164">
        <f>OAX!AG160</f>
        <v>16931872</v>
      </c>
      <c r="AH122" s="164"/>
      <c r="AI122" s="164"/>
      <c r="AJ122" s="164">
        <f>OAX!AJ160</f>
        <v>0</v>
      </c>
      <c r="AK122" s="164"/>
      <c r="AL122" s="164"/>
      <c r="AM122" s="164">
        <f>OAX!AM160</f>
        <v>0</v>
      </c>
      <c r="AN122" s="164"/>
      <c r="AO122" s="164"/>
      <c r="AP122" s="164">
        <f>OAX!AP160</f>
        <v>0</v>
      </c>
      <c r="AQ122" s="164"/>
      <c r="AR122" s="164"/>
      <c r="AS122" s="164">
        <f>OAX!AS160</f>
        <v>2376</v>
      </c>
      <c r="AT122" s="164"/>
      <c r="AU122" s="164"/>
      <c r="AV122" s="164"/>
      <c r="AW122" s="164"/>
      <c r="AX122" s="164"/>
      <c r="AY122" s="164"/>
      <c r="AZ122" s="164"/>
      <c r="BA122" s="164"/>
    </row>
    <row r="123" spans="1:53" ht="24.75">
      <c r="A123" s="269"/>
      <c r="B123" s="78" t="str">
        <f t="shared" si="28"/>
        <v>13520002</v>
      </c>
      <c r="C123" s="139">
        <v>2023</v>
      </c>
      <c r="D123" s="139">
        <v>1</v>
      </c>
      <c r="E123" s="139">
        <v>1</v>
      </c>
      <c r="F123" s="139">
        <v>3</v>
      </c>
      <c r="G123" s="139">
        <v>5</v>
      </c>
      <c r="H123" s="139">
        <v>2000</v>
      </c>
      <c r="I123" s="139"/>
      <c r="J123" s="139"/>
      <c r="K123" s="139"/>
      <c r="L123" s="139">
        <v>2</v>
      </c>
      <c r="M123" s="103" t="s">
        <v>55</v>
      </c>
      <c r="N123" s="104">
        <v>120000</v>
      </c>
      <c r="O123" s="104">
        <v>0</v>
      </c>
      <c r="P123" s="104">
        <v>120000</v>
      </c>
      <c r="Q123" s="105"/>
      <c r="R123" s="106"/>
      <c r="S123" s="106"/>
      <c r="T123" s="107">
        <f t="shared" ref="T123:AC123" si="48">+T124+T127+T131</f>
        <v>0</v>
      </c>
      <c r="U123" s="104">
        <f t="shared" si="48"/>
        <v>0</v>
      </c>
      <c r="V123" s="104">
        <f t="shared" si="48"/>
        <v>0</v>
      </c>
      <c r="W123" s="104">
        <f t="shared" si="48"/>
        <v>0</v>
      </c>
      <c r="X123" s="104">
        <f t="shared" si="48"/>
        <v>0</v>
      </c>
      <c r="Y123" s="104">
        <f t="shared" si="48"/>
        <v>0</v>
      </c>
      <c r="Z123" s="104">
        <f t="shared" si="48"/>
        <v>0</v>
      </c>
      <c r="AA123" s="282">
        <f t="shared" si="48"/>
        <v>0</v>
      </c>
      <c r="AB123" s="314">
        <f t="shared" si="48"/>
        <v>120000</v>
      </c>
      <c r="AC123" s="104">
        <f t="shared" si="48"/>
        <v>0</v>
      </c>
      <c r="AD123" s="315">
        <f>OAX!AD161</f>
        <v>120000</v>
      </c>
      <c r="AE123" s="107"/>
      <c r="AF123" s="104"/>
      <c r="AG123" s="104">
        <f>OAX!AG161</f>
        <v>117624</v>
      </c>
      <c r="AH123" s="104"/>
      <c r="AI123" s="104"/>
      <c r="AJ123" s="104">
        <f>OAX!AJ161</f>
        <v>0</v>
      </c>
      <c r="AK123" s="104"/>
      <c r="AL123" s="104"/>
      <c r="AM123" s="104">
        <f>OAX!AM161</f>
        <v>0</v>
      </c>
      <c r="AN123" s="104"/>
      <c r="AO123" s="104"/>
      <c r="AP123" s="104">
        <f>OAX!AP161</f>
        <v>0</v>
      </c>
      <c r="AQ123" s="104"/>
      <c r="AR123" s="104"/>
      <c r="AS123" s="104">
        <f>OAX!AS161</f>
        <v>2376</v>
      </c>
      <c r="AT123" s="104"/>
      <c r="AU123" s="104"/>
      <c r="AV123" s="104"/>
      <c r="AW123" s="104"/>
      <c r="AX123" s="104"/>
      <c r="AY123" s="104"/>
      <c r="AZ123" s="104"/>
      <c r="BA123" s="104"/>
    </row>
    <row r="124" spans="1:53" ht="48" hidden="1">
      <c r="A124" s="269"/>
      <c r="B124" s="78" t="str">
        <f t="shared" si="28"/>
        <v>135200021002</v>
      </c>
      <c r="C124" s="140">
        <v>2023</v>
      </c>
      <c r="D124" s="140">
        <v>1</v>
      </c>
      <c r="E124" s="140">
        <v>1</v>
      </c>
      <c r="F124" s="140">
        <v>3</v>
      </c>
      <c r="G124" s="140">
        <v>5</v>
      </c>
      <c r="H124" s="140">
        <v>2000</v>
      </c>
      <c r="I124" s="140">
        <v>2100</v>
      </c>
      <c r="J124" s="140"/>
      <c r="K124" s="140"/>
      <c r="L124" s="140">
        <v>2</v>
      </c>
      <c r="M124" s="110" t="s">
        <v>105</v>
      </c>
      <c r="N124" s="111">
        <v>0</v>
      </c>
      <c r="O124" s="111">
        <v>0</v>
      </c>
      <c r="P124" s="111">
        <v>0</v>
      </c>
      <c r="Q124" s="112"/>
      <c r="R124" s="113"/>
      <c r="S124" s="113"/>
      <c r="T124" s="114">
        <f t="shared" ref="T124:AC125" si="49">+T125</f>
        <v>0</v>
      </c>
      <c r="U124" s="111">
        <f t="shared" si="49"/>
        <v>0</v>
      </c>
      <c r="V124" s="111">
        <f t="shared" si="49"/>
        <v>0</v>
      </c>
      <c r="W124" s="111">
        <f t="shared" si="49"/>
        <v>0</v>
      </c>
      <c r="X124" s="111">
        <f t="shared" si="49"/>
        <v>0</v>
      </c>
      <c r="Y124" s="111">
        <f t="shared" si="49"/>
        <v>0</v>
      </c>
      <c r="Z124" s="111">
        <f t="shared" si="49"/>
        <v>0</v>
      </c>
      <c r="AA124" s="283">
        <f t="shared" si="49"/>
        <v>0</v>
      </c>
      <c r="AB124" s="316">
        <f t="shared" si="49"/>
        <v>0</v>
      </c>
      <c r="AC124" s="111">
        <f t="shared" si="49"/>
        <v>0</v>
      </c>
      <c r="AD124" s="317">
        <f>OAX!AD162</f>
        <v>0</v>
      </c>
      <c r="AE124" s="114"/>
      <c r="AF124" s="111"/>
      <c r="AG124" s="111">
        <f>OAX!AG162</f>
        <v>0</v>
      </c>
      <c r="AH124" s="111"/>
      <c r="AI124" s="111"/>
      <c r="AJ124" s="111">
        <f>OAX!AJ162</f>
        <v>0</v>
      </c>
      <c r="AK124" s="111"/>
      <c r="AL124" s="111"/>
      <c r="AM124" s="111">
        <f>OAX!AM162</f>
        <v>0</v>
      </c>
      <c r="AN124" s="111"/>
      <c r="AO124" s="111"/>
      <c r="AP124" s="111">
        <f>OAX!AP162</f>
        <v>0</v>
      </c>
      <c r="AQ124" s="111"/>
      <c r="AR124" s="111"/>
      <c r="AS124" s="111">
        <f>OAX!AS162</f>
        <v>0</v>
      </c>
      <c r="AT124" s="111">
        <f>OAX!AT162</f>
        <v>0</v>
      </c>
      <c r="AU124" s="111">
        <f>OAX!AU162</f>
        <v>0</v>
      </c>
      <c r="AV124" s="111">
        <f>OAX!AV162</f>
        <v>0</v>
      </c>
      <c r="AW124" s="111">
        <f>OAX!AW162</f>
        <v>0</v>
      </c>
      <c r="AX124" s="111">
        <f>OAX!AX162</f>
        <v>0</v>
      </c>
      <c r="AY124" s="111">
        <f>OAX!AY162</f>
        <v>0</v>
      </c>
      <c r="AZ124" s="111">
        <f>OAX!AZ162</f>
        <v>0</v>
      </c>
      <c r="BA124" s="111">
        <f>OAX!BA162</f>
        <v>0</v>
      </c>
    </row>
    <row r="125" spans="1:53" ht="48" hidden="1">
      <c r="A125" s="269"/>
      <c r="B125" s="78" t="str">
        <f t="shared" si="28"/>
        <v>135200021002142</v>
      </c>
      <c r="C125" s="143">
        <v>2023</v>
      </c>
      <c r="D125" s="143">
        <v>1</v>
      </c>
      <c r="E125" s="143">
        <v>1</v>
      </c>
      <c r="F125" s="143">
        <v>3</v>
      </c>
      <c r="G125" s="143">
        <v>5</v>
      </c>
      <c r="H125" s="143">
        <v>2000</v>
      </c>
      <c r="I125" s="143">
        <v>2100</v>
      </c>
      <c r="J125" s="143">
        <v>214</v>
      </c>
      <c r="K125" s="143"/>
      <c r="L125" s="143">
        <v>2</v>
      </c>
      <c r="M125" s="117" t="s">
        <v>156</v>
      </c>
      <c r="N125" s="118">
        <v>0</v>
      </c>
      <c r="O125" s="118">
        <v>0</v>
      </c>
      <c r="P125" s="118">
        <v>0</v>
      </c>
      <c r="Q125" s="119"/>
      <c r="R125" s="120"/>
      <c r="S125" s="120"/>
      <c r="T125" s="121">
        <f t="shared" si="49"/>
        <v>0</v>
      </c>
      <c r="U125" s="118">
        <f t="shared" si="49"/>
        <v>0</v>
      </c>
      <c r="V125" s="118">
        <f t="shared" si="49"/>
        <v>0</v>
      </c>
      <c r="W125" s="118">
        <f t="shared" si="49"/>
        <v>0</v>
      </c>
      <c r="X125" s="118">
        <f t="shared" si="49"/>
        <v>0</v>
      </c>
      <c r="Y125" s="118">
        <f t="shared" si="49"/>
        <v>0</v>
      </c>
      <c r="Z125" s="118">
        <f t="shared" si="49"/>
        <v>0</v>
      </c>
      <c r="AA125" s="284">
        <f t="shared" si="49"/>
        <v>0</v>
      </c>
      <c r="AB125" s="318">
        <f t="shared" si="49"/>
        <v>0</v>
      </c>
      <c r="AC125" s="118">
        <f t="shared" si="49"/>
        <v>0</v>
      </c>
      <c r="AD125" s="319">
        <f>OAX!AD163</f>
        <v>0</v>
      </c>
      <c r="AE125" s="121"/>
      <c r="AF125" s="118"/>
      <c r="AG125" s="118">
        <f>OAX!AG163</f>
        <v>0</v>
      </c>
      <c r="AH125" s="118"/>
      <c r="AI125" s="118"/>
      <c r="AJ125" s="118">
        <f>OAX!AJ163</f>
        <v>0</v>
      </c>
      <c r="AK125" s="118"/>
      <c r="AL125" s="118"/>
      <c r="AM125" s="118">
        <f>OAX!AM163</f>
        <v>0</v>
      </c>
      <c r="AN125" s="118"/>
      <c r="AO125" s="118"/>
      <c r="AP125" s="118">
        <f>OAX!AP163</f>
        <v>0</v>
      </c>
      <c r="AQ125" s="118"/>
      <c r="AR125" s="118"/>
      <c r="AS125" s="118">
        <f>OAX!AS163</f>
        <v>0</v>
      </c>
      <c r="AT125" s="118">
        <f>OAX!AT163</f>
        <v>0</v>
      </c>
      <c r="AU125" s="118">
        <f>OAX!AU163</f>
        <v>0</v>
      </c>
      <c r="AV125" s="118">
        <f>OAX!AV163</f>
        <v>0</v>
      </c>
      <c r="AW125" s="118">
        <f>OAX!AW163</f>
        <v>0</v>
      </c>
      <c r="AX125" s="118">
        <f>OAX!AX163</f>
        <v>0</v>
      </c>
      <c r="AY125" s="118">
        <f>OAX!AY163</f>
        <v>0</v>
      </c>
      <c r="AZ125" s="118">
        <f>OAX!AZ163</f>
        <v>0</v>
      </c>
      <c r="BA125" s="118">
        <f>OAX!BA163</f>
        <v>0</v>
      </c>
    </row>
    <row r="126" spans="1:53" ht="46.5" hidden="1">
      <c r="A126" s="269"/>
      <c r="B126" s="78" t="str">
        <f t="shared" si="28"/>
        <v>1352000210021412</v>
      </c>
      <c r="C126" s="122">
        <v>2023</v>
      </c>
      <c r="D126" s="122">
        <v>1</v>
      </c>
      <c r="E126" s="122">
        <v>1</v>
      </c>
      <c r="F126" s="122">
        <v>3</v>
      </c>
      <c r="G126" s="122">
        <v>5</v>
      </c>
      <c r="H126" s="174">
        <v>2000</v>
      </c>
      <c r="I126" s="174">
        <v>2100</v>
      </c>
      <c r="J126" s="174">
        <v>214</v>
      </c>
      <c r="K126" s="123">
        <v>1</v>
      </c>
      <c r="L126" s="123">
        <v>2</v>
      </c>
      <c r="M126" s="148" t="s">
        <v>157</v>
      </c>
      <c r="N126" s="125">
        <v>0</v>
      </c>
      <c r="O126" s="125">
        <v>0</v>
      </c>
      <c r="P126" s="125">
        <v>0</v>
      </c>
      <c r="Q126" s="149" t="s">
        <v>158</v>
      </c>
      <c r="R126" s="127">
        <v>0</v>
      </c>
      <c r="S126" s="127">
        <v>0</v>
      </c>
      <c r="T126" s="128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285">
        <v>0</v>
      </c>
      <c r="AB126" s="320">
        <f>N126+T126-X126</f>
        <v>0</v>
      </c>
      <c r="AC126" s="125">
        <f>O126+U126-Y126</f>
        <v>0</v>
      </c>
      <c r="AD126" s="321">
        <f>OAX!AD164</f>
        <v>0</v>
      </c>
      <c r="AE126" s="128"/>
      <c r="AF126" s="125"/>
      <c r="AG126" s="125">
        <f>OAX!AG164</f>
        <v>0</v>
      </c>
      <c r="AH126" s="125"/>
      <c r="AI126" s="125"/>
      <c r="AJ126" s="125">
        <f>OAX!AJ164</f>
        <v>0</v>
      </c>
      <c r="AK126" s="125"/>
      <c r="AL126" s="125"/>
      <c r="AM126" s="125">
        <f>OAX!AM164</f>
        <v>0</v>
      </c>
      <c r="AN126" s="125"/>
      <c r="AO126" s="125"/>
      <c r="AP126" s="125">
        <f>OAX!AP164</f>
        <v>0</v>
      </c>
      <c r="AQ126" s="125"/>
      <c r="AR126" s="125"/>
      <c r="AS126" s="125">
        <f>OAX!AS164</f>
        <v>0</v>
      </c>
      <c r="AT126" s="125">
        <f>OAX!AT164</f>
        <v>0</v>
      </c>
      <c r="AU126" s="125">
        <f>OAX!AU164</f>
        <v>0</v>
      </c>
      <c r="AV126" s="125">
        <f>OAX!AV164</f>
        <v>0</v>
      </c>
      <c r="AW126" s="125">
        <f>OAX!AW164</f>
        <v>0</v>
      </c>
      <c r="AX126" s="125">
        <f>OAX!AX164</f>
        <v>0</v>
      </c>
      <c r="AY126" s="125">
        <f>OAX!AY164</f>
        <v>0</v>
      </c>
      <c r="AZ126" s="125">
        <f>OAX!AZ164</f>
        <v>0</v>
      </c>
      <c r="BA126" s="125">
        <f>OAX!BA164</f>
        <v>0</v>
      </c>
    </row>
    <row r="127" spans="1:53" ht="24.75" hidden="1">
      <c r="A127" s="269"/>
      <c r="B127" s="78" t="str">
        <f t="shared" si="28"/>
        <v>135200025002</v>
      </c>
      <c r="C127" s="140">
        <v>2023</v>
      </c>
      <c r="D127" s="140">
        <v>1</v>
      </c>
      <c r="E127" s="140">
        <v>1</v>
      </c>
      <c r="F127" s="140">
        <v>3</v>
      </c>
      <c r="G127" s="140">
        <v>5</v>
      </c>
      <c r="H127" s="140">
        <v>2000</v>
      </c>
      <c r="I127" s="140">
        <v>2500</v>
      </c>
      <c r="J127" s="140"/>
      <c r="K127" s="140"/>
      <c r="L127" s="140">
        <v>2</v>
      </c>
      <c r="M127" s="110" t="s">
        <v>159</v>
      </c>
      <c r="N127" s="111">
        <v>0</v>
      </c>
      <c r="O127" s="111">
        <v>0</v>
      </c>
      <c r="P127" s="111">
        <v>0</v>
      </c>
      <c r="Q127" s="112"/>
      <c r="R127" s="113"/>
      <c r="S127" s="113"/>
      <c r="T127" s="114">
        <f t="shared" ref="T127:AC127" si="50">+T128</f>
        <v>0</v>
      </c>
      <c r="U127" s="111">
        <f t="shared" si="50"/>
        <v>0</v>
      </c>
      <c r="V127" s="111">
        <f t="shared" si="50"/>
        <v>0</v>
      </c>
      <c r="W127" s="111">
        <f t="shared" si="50"/>
        <v>0</v>
      </c>
      <c r="X127" s="111">
        <f t="shared" si="50"/>
        <v>0</v>
      </c>
      <c r="Y127" s="111">
        <f t="shared" si="50"/>
        <v>0</v>
      </c>
      <c r="Z127" s="111">
        <f t="shared" si="50"/>
        <v>0</v>
      </c>
      <c r="AA127" s="283">
        <f t="shared" si="50"/>
        <v>0</v>
      </c>
      <c r="AB127" s="316">
        <f t="shared" si="50"/>
        <v>0</v>
      </c>
      <c r="AC127" s="111">
        <f t="shared" si="50"/>
        <v>0</v>
      </c>
      <c r="AD127" s="317">
        <f>OAX!AD165</f>
        <v>0</v>
      </c>
      <c r="AE127" s="114"/>
      <c r="AF127" s="111"/>
      <c r="AG127" s="111">
        <f>OAX!AG165</f>
        <v>0</v>
      </c>
      <c r="AH127" s="111"/>
      <c r="AI127" s="111"/>
      <c r="AJ127" s="111">
        <f>OAX!AJ165</f>
        <v>0</v>
      </c>
      <c r="AK127" s="111"/>
      <c r="AL127" s="111"/>
      <c r="AM127" s="111">
        <f>OAX!AM165</f>
        <v>0</v>
      </c>
      <c r="AN127" s="111"/>
      <c r="AO127" s="111"/>
      <c r="AP127" s="111">
        <f>OAX!AP165</f>
        <v>0</v>
      </c>
      <c r="AQ127" s="111"/>
      <c r="AR127" s="111"/>
      <c r="AS127" s="111">
        <f>OAX!AS165</f>
        <v>0</v>
      </c>
      <c r="AT127" s="111">
        <f>OAX!AT165</f>
        <v>0</v>
      </c>
      <c r="AU127" s="111">
        <f>OAX!AU165</f>
        <v>0</v>
      </c>
      <c r="AV127" s="111">
        <f>OAX!AV165</f>
        <v>0</v>
      </c>
      <c r="AW127" s="111">
        <f>OAX!AW165</f>
        <v>0</v>
      </c>
      <c r="AX127" s="111">
        <f>OAX!AX165</f>
        <v>0</v>
      </c>
      <c r="AY127" s="111">
        <f>OAX!AY165</f>
        <v>0</v>
      </c>
      <c r="AZ127" s="111">
        <f>OAX!AZ165</f>
        <v>0</v>
      </c>
      <c r="BA127" s="111">
        <f>OAX!BA165</f>
        <v>0</v>
      </c>
    </row>
    <row r="128" spans="1:53" ht="24.75" hidden="1">
      <c r="A128" s="269"/>
      <c r="B128" s="78" t="str">
        <f t="shared" si="28"/>
        <v>135200025002542</v>
      </c>
      <c r="C128" s="143">
        <v>2023</v>
      </c>
      <c r="D128" s="143">
        <v>1</v>
      </c>
      <c r="E128" s="143">
        <v>1</v>
      </c>
      <c r="F128" s="143">
        <v>3</v>
      </c>
      <c r="G128" s="143">
        <v>5</v>
      </c>
      <c r="H128" s="143">
        <v>2000</v>
      </c>
      <c r="I128" s="143">
        <v>2500</v>
      </c>
      <c r="J128" s="143">
        <v>254</v>
      </c>
      <c r="K128" s="143"/>
      <c r="L128" s="143">
        <v>2</v>
      </c>
      <c r="M128" s="117" t="s">
        <v>160</v>
      </c>
      <c r="N128" s="118">
        <v>0</v>
      </c>
      <c r="O128" s="118">
        <v>0</v>
      </c>
      <c r="P128" s="118">
        <v>0</v>
      </c>
      <c r="Q128" s="119"/>
      <c r="R128" s="120"/>
      <c r="S128" s="120"/>
      <c r="T128" s="121">
        <f t="shared" ref="T128:AC128" si="51">SUM(T129:T130)</f>
        <v>0</v>
      </c>
      <c r="U128" s="118">
        <f t="shared" si="51"/>
        <v>0</v>
      </c>
      <c r="V128" s="118">
        <f t="shared" si="51"/>
        <v>0</v>
      </c>
      <c r="W128" s="118">
        <f t="shared" si="51"/>
        <v>0</v>
      </c>
      <c r="X128" s="118">
        <f t="shared" si="51"/>
        <v>0</v>
      </c>
      <c r="Y128" s="118">
        <f t="shared" si="51"/>
        <v>0</v>
      </c>
      <c r="Z128" s="118">
        <f t="shared" si="51"/>
        <v>0</v>
      </c>
      <c r="AA128" s="284">
        <f t="shared" si="51"/>
        <v>0</v>
      </c>
      <c r="AB128" s="318">
        <f t="shared" si="51"/>
        <v>0</v>
      </c>
      <c r="AC128" s="118">
        <f t="shared" si="51"/>
        <v>0</v>
      </c>
      <c r="AD128" s="319">
        <f>OAX!AD166</f>
        <v>0</v>
      </c>
      <c r="AE128" s="121"/>
      <c r="AF128" s="118"/>
      <c r="AG128" s="118">
        <f>OAX!AG166</f>
        <v>0</v>
      </c>
      <c r="AH128" s="118"/>
      <c r="AI128" s="118"/>
      <c r="AJ128" s="118">
        <f>OAX!AJ166</f>
        <v>0</v>
      </c>
      <c r="AK128" s="118"/>
      <c r="AL128" s="118"/>
      <c r="AM128" s="118">
        <f>OAX!AM166</f>
        <v>0</v>
      </c>
      <c r="AN128" s="118"/>
      <c r="AO128" s="118"/>
      <c r="AP128" s="118">
        <f>OAX!AP166</f>
        <v>0</v>
      </c>
      <c r="AQ128" s="118"/>
      <c r="AR128" s="118"/>
      <c r="AS128" s="118">
        <f>OAX!AS166</f>
        <v>0</v>
      </c>
      <c r="AT128" s="118">
        <f>OAX!AT166</f>
        <v>0</v>
      </c>
      <c r="AU128" s="118">
        <f>OAX!AU166</f>
        <v>0</v>
      </c>
      <c r="AV128" s="118">
        <f>OAX!AV166</f>
        <v>0</v>
      </c>
      <c r="AW128" s="118">
        <f>OAX!AW166</f>
        <v>0</v>
      </c>
      <c r="AX128" s="118">
        <f>OAX!AX166</f>
        <v>0</v>
      </c>
      <c r="AY128" s="118">
        <f>OAX!AY166</f>
        <v>0</v>
      </c>
      <c r="AZ128" s="118">
        <f>OAX!AZ166</f>
        <v>0</v>
      </c>
      <c r="BA128" s="118">
        <f>OAX!BA166</f>
        <v>0</v>
      </c>
    </row>
    <row r="129" spans="1:53" ht="24.75" hidden="1">
      <c r="A129" s="269"/>
      <c r="B129" s="78" t="str">
        <f t="shared" si="28"/>
        <v>1352000250025412</v>
      </c>
      <c r="C129" s="122">
        <v>2023</v>
      </c>
      <c r="D129" s="122">
        <v>1</v>
      </c>
      <c r="E129" s="122">
        <v>1</v>
      </c>
      <c r="F129" s="122">
        <v>3</v>
      </c>
      <c r="G129" s="122">
        <v>5</v>
      </c>
      <c r="H129" s="174">
        <v>2000</v>
      </c>
      <c r="I129" s="174">
        <v>2500</v>
      </c>
      <c r="J129" s="174">
        <v>254</v>
      </c>
      <c r="K129" s="123">
        <v>1</v>
      </c>
      <c r="L129" s="123">
        <v>2</v>
      </c>
      <c r="M129" s="148" t="s">
        <v>161</v>
      </c>
      <c r="N129" s="125">
        <v>0</v>
      </c>
      <c r="O129" s="125">
        <v>0</v>
      </c>
      <c r="P129" s="125">
        <v>0</v>
      </c>
      <c r="Q129" s="149" t="s">
        <v>162</v>
      </c>
      <c r="R129" s="127">
        <v>0</v>
      </c>
      <c r="S129" s="127">
        <v>0</v>
      </c>
      <c r="T129" s="128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285">
        <v>0</v>
      </c>
      <c r="AB129" s="320">
        <f>N129+T129-X129</f>
        <v>0</v>
      </c>
      <c r="AC129" s="125">
        <f>O129+U129-Y129</f>
        <v>0</v>
      </c>
      <c r="AD129" s="321">
        <f>OAX!AD167</f>
        <v>0</v>
      </c>
      <c r="AE129" s="128"/>
      <c r="AF129" s="125"/>
      <c r="AG129" s="125">
        <f>OAX!AG167</f>
        <v>0</v>
      </c>
      <c r="AH129" s="125"/>
      <c r="AI129" s="125"/>
      <c r="AJ129" s="125">
        <f>OAX!AJ167</f>
        <v>0</v>
      </c>
      <c r="AK129" s="125"/>
      <c r="AL129" s="125"/>
      <c r="AM129" s="125">
        <f>OAX!AM167</f>
        <v>0</v>
      </c>
      <c r="AN129" s="125"/>
      <c r="AO129" s="125"/>
      <c r="AP129" s="125">
        <f>OAX!AP167</f>
        <v>0</v>
      </c>
      <c r="AQ129" s="125"/>
      <c r="AR129" s="125"/>
      <c r="AS129" s="125">
        <f>OAX!AS167</f>
        <v>0</v>
      </c>
      <c r="AT129" s="125">
        <f>OAX!AT167</f>
        <v>0</v>
      </c>
      <c r="AU129" s="125">
        <f>OAX!AU167</f>
        <v>0</v>
      </c>
      <c r="AV129" s="125">
        <f>OAX!AV167</f>
        <v>0</v>
      </c>
      <c r="AW129" s="125">
        <f>OAX!AW167</f>
        <v>0</v>
      </c>
      <c r="AX129" s="125">
        <f>OAX!AX167</f>
        <v>0</v>
      </c>
      <c r="AY129" s="125">
        <f>OAX!AY167</f>
        <v>0</v>
      </c>
      <c r="AZ129" s="125">
        <f>OAX!AZ167</f>
        <v>0</v>
      </c>
      <c r="BA129" s="125">
        <f>OAX!BA167</f>
        <v>0</v>
      </c>
    </row>
    <row r="130" spans="1:53" ht="24.75" hidden="1">
      <c r="A130" s="269"/>
      <c r="B130" s="78" t="str">
        <f t="shared" si="28"/>
        <v>1352000250025422</v>
      </c>
      <c r="C130" s="122">
        <v>2023</v>
      </c>
      <c r="D130" s="122">
        <v>1</v>
      </c>
      <c r="E130" s="122">
        <v>1</v>
      </c>
      <c r="F130" s="122">
        <v>3</v>
      </c>
      <c r="G130" s="122">
        <v>5</v>
      </c>
      <c r="H130" s="174">
        <v>2000</v>
      </c>
      <c r="I130" s="174">
        <v>2500</v>
      </c>
      <c r="J130" s="174">
        <v>254</v>
      </c>
      <c r="K130" s="123">
        <v>2</v>
      </c>
      <c r="L130" s="123">
        <v>2</v>
      </c>
      <c r="M130" s="148" t="s">
        <v>163</v>
      </c>
      <c r="N130" s="125">
        <v>0</v>
      </c>
      <c r="O130" s="125">
        <v>0</v>
      </c>
      <c r="P130" s="125">
        <v>0</v>
      </c>
      <c r="Q130" s="149" t="s">
        <v>59</v>
      </c>
      <c r="R130" s="127">
        <v>0</v>
      </c>
      <c r="S130" s="127">
        <v>0</v>
      </c>
      <c r="T130" s="128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285">
        <v>0</v>
      </c>
      <c r="AB130" s="320">
        <f>N130+T130-X130</f>
        <v>0</v>
      </c>
      <c r="AC130" s="125">
        <f>O130+U130-Y130</f>
        <v>0</v>
      </c>
      <c r="AD130" s="321">
        <f>OAX!AD168</f>
        <v>0</v>
      </c>
      <c r="AE130" s="128"/>
      <c r="AF130" s="125"/>
      <c r="AG130" s="125">
        <f>OAX!AG168</f>
        <v>0</v>
      </c>
      <c r="AH130" s="125"/>
      <c r="AI130" s="125"/>
      <c r="AJ130" s="125">
        <f>OAX!AJ168</f>
        <v>0</v>
      </c>
      <c r="AK130" s="125"/>
      <c r="AL130" s="125"/>
      <c r="AM130" s="125">
        <f>OAX!AM168</f>
        <v>0</v>
      </c>
      <c r="AN130" s="125"/>
      <c r="AO130" s="125"/>
      <c r="AP130" s="125">
        <f>OAX!AP168</f>
        <v>0</v>
      </c>
      <c r="AQ130" s="125"/>
      <c r="AR130" s="125"/>
      <c r="AS130" s="125">
        <f>OAX!AS168</f>
        <v>0</v>
      </c>
      <c r="AT130" s="125">
        <f>OAX!AT168</f>
        <v>0</v>
      </c>
      <c r="AU130" s="125">
        <f>OAX!AU168</f>
        <v>0</v>
      </c>
      <c r="AV130" s="125">
        <f>OAX!AV168</f>
        <v>0</v>
      </c>
      <c r="AW130" s="125">
        <f>OAX!AW168</f>
        <v>0</v>
      </c>
      <c r="AX130" s="125">
        <f>OAX!AX168</f>
        <v>0</v>
      </c>
      <c r="AY130" s="125">
        <f>OAX!AY168</f>
        <v>0</v>
      </c>
      <c r="AZ130" s="125">
        <f>OAX!AZ168</f>
        <v>0</v>
      </c>
      <c r="BA130" s="125">
        <f>OAX!BA168</f>
        <v>0</v>
      </c>
    </row>
    <row r="131" spans="1:53" ht="24.75">
      <c r="A131" s="269"/>
      <c r="B131" s="78" t="str">
        <f t="shared" si="28"/>
        <v>135200028002</v>
      </c>
      <c r="C131" s="140">
        <v>2023</v>
      </c>
      <c r="D131" s="140">
        <v>1</v>
      </c>
      <c r="E131" s="140">
        <v>1</v>
      </c>
      <c r="F131" s="140">
        <v>3</v>
      </c>
      <c r="G131" s="140">
        <v>5</v>
      </c>
      <c r="H131" s="140">
        <v>2000</v>
      </c>
      <c r="I131" s="140">
        <v>2800</v>
      </c>
      <c r="J131" s="140"/>
      <c r="K131" s="140"/>
      <c r="L131" s="140">
        <v>2</v>
      </c>
      <c r="M131" s="110" t="s">
        <v>62</v>
      </c>
      <c r="N131" s="111">
        <v>120000</v>
      </c>
      <c r="O131" s="111">
        <v>0</v>
      </c>
      <c r="P131" s="111">
        <v>120000</v>
      </c>
      <c r="Q131" s="112"/>
      <c r="R131" s="113"/>
      <c r="S131" s="113"/>
      <c r="T131" s="114">
        <f t="shared" ref="T131:AC131" si="52">+T132</f>
        <v>0</v>
      </c>
      <c r="U131" s="111">
        <f t="shared" si="52"/>
        <v>0</v>
      </c>
      <c r="V131" s="111">
        <f t="shared" si="52"/>
        <v>0</v>
      </c>
      <c r="W131" s="111">
        <f t="shared" si="52"/>
        <v>0</v>
      </c>
      <c r="X131" s="111">
        <f t="shared" si="52"/>
        <v>0</v>
      </c>
      <c r="Y131" s="111">
        <f t="shared" si="52"/>
        <v>0</v>
      </c>
      <c r="Z131" s="111">
        <f t="shared" si="52"/>
        <v>0</v>
      </c>
      <c r="AA131" s="283">
        <f t="shared" si="52"/>
        <v>0</v>
      </c>
      <c r="AB131" s="316">
        <f t="shared" si="52"/>
        <v>120000</v>
      </c>
      <c r="AC131" s="111">
        <f t="shared" si="52"/>
        <v>0</v>
      </c>
      <c r="AD131" s="317">
        <f>OAX!AD169</f>
        <v>120000</v>
      </c>
      <c r="AE131" s="114"/>
      <c r="AF131" s="111"/>
      <c r="AG131" s="111">
        <f>OAX!AG169</f>
        <v>117624</v>
      </c>
      <c r="AH131" s="111"/>
      <c r="AI131" s="111"/>
      <c r="AJ131" s="111">
        <f>OAX!AJ169</f>
        <v>0</v>
      </c>
      <c r="AK131" s="111"/>
      <c r="AL131" s="111"/>
      <c r="AM131" s="111">
        <f>OAX!AM169</f>
        <v>0</v>
      </c>
      <c r="AN131" s="111"/>
      <c r="AO131" s="111"/>
      <c r="AP131" s="111">
        <f>OAX!AP169</f>
        <v>0</v>
      </c>
      <c r="AQ131" s="111"/>
      <c r="AR131" s="111"/>
      <c r="AS131" s="111">
        <f>OAX!AS169</f>
        <v>2376</v>
      </c>
      <c r="AT131" s="111"/>
      <c r="AU131" s="111"/>
      <c r="AV131" s="111"/>
      <c r="AW131" s="111"/>
      <c r="AX131" s="111"/>
      <c r="AY131" s="111"/>
      <c r="AZ131" s="111"/>
      <c r="BA131" s="111"/>
    </row>
    <row r="132" spans="1:53" ht="24.75">
      <c r="A132" s="269"/>
      <c r="B132" s="78" t="str">
        <f t="shared" si="28"/>
        <v>135200028002832</v>
      </c>
      <c r="C132" s="143">
        <v>2023</v>
      </c>
      <c r="D132" s="143">
        <v>1</v>
      </c>
      <c r="E132" s="143">
        <v>1</v>
      </c>
      <c r="F132" s="143">
        <v>3</v>
      </c>
      <c r="G132" s="143">
        <v>5</v>
      </c>
      <c r="H132" s="143">
        <v>2000</v>
      </c>
      <c r="I132" s="143">
        <v>2800</v>
      </c>
      <c r="J132" s="143">
        <v>283</v>
      </c>
      <c r="K132" s="143"/>
      <c r="L132" s="143">
        <v>2</v>
      </c>
      <c r="M132" s="117" t="s">
        <v>63</v>
      </c>
      <c r="N132" s="118">
        <v>120000</v>
      </c>
      <c r="O132" s="118">
        <v>0</v>
      </c>
      <c r="P132" s="118">
        <v>120000</v>
      </c>
      <c r="Q132" s="119"/>
      <c r="R132" s="120"/>
      <c r="S132" s="120"/>
      <c r="T132" s="121">
        <f t="shared" ref="T132:AC132" si="53">SUM(T133:T134)</f>
        <v>0</v>
      </c>
      <c r="U132" s="118">
        <f t="shared" si="53"/>
        <v>0</v>
      </c>
      <c r="V132" s="118">
        <f t="shared" si="53"/>
        <v>0</v>
      </c>
      <c r="W132" s="118">
        <f t="shared" si="53"/>
        <v>0</v>
      </c>
      <c r="X132" s="118">
        <f t="shared" si="53"/>
        <v>0</v>
      </c>
      <c r="Y132" s="118">
        <f t="shared" si="53"/>
        <v>0</v>
      </c>
      <c r="Z132" s="118">
        <f t="shared" si="53"/>
        <v>0</v>
      </c>
      <c r="AA132" s="284">
        <f t="shared" si="53"/>
        <v>0</v>
      </c>
      <c r="AB132" s="318">
        <f t="shared" si="53"/>
        <v>120000</v>
      </c>
      <c r="AC132" s="118">
        <f t="shared" si="53"/>
        <v>0</v>
      </c>
      <c r="AD132" s="319">
        <f>OAX!AD170</f>
        <v>120000</v>
      </c>
      <c r="AE132" s="121"/>
      <c r="AF132" s="118"/>
      <c r="AG132" s="118">
        <f>OAX!AG170</f>
        <v>117624</v>
      </c>
      <c r="AH132" s="118"/>
      <c r="AI132" s="118"/>
      <c r="AJ132" s="118">
        <f>OAX!AJ170</f>
        <v>0</v>
      </c>
      <c r="AK132" s="118"/>
      <c r="AL132" s="118"/>
      <c r="AM132" s="118">
        <f>OAX!AM170</f>
        <v>0</v>
      </c>
      <c r="AN132" s="118"/>
      <c r="AO132" s="118"/>
      <c r="AP132" s="118">
        <f>OAX!AP170</f>
        <v>0</v>
      </c>
      <c r="AQ132" s="118"/>
      <c r="AR132" s="118"/>
      <c r="AS132" s="118">
        <f>OAX!AS170</f>
        <v>2376</v>
      </c>
      <c r="AT132" s="118"/>
      <c r="AU132" s="118"/>
      <c r="AV132" s="118"/>
      <c r="AW132" s="118"/>
      <c r="AX132" s="118"/>
      <c r="AY132" s="118"/>
      <c r="AZ132" s="118"/>
      <c r="BA132" s="118"/>
    </row>
    <row r="133" spans="1:53" ht="24.75">
      <c r="A133" s="269"/>
      <c r="B133" s="78" t="str">
        <f t="shared" si="28"/>
        <v>1352000280028312</v>
      </c>
      <c r="C133" s="122">
        <v>2023</v>
      </c>
      <c r="D133" s="122">
        <v>1</v>
      </c>
      <c r="E133" s="122">
        <v>1</v>
      </c>
      <c r="F133" s="122">
        <v>3</v>
      </c>
      <c r="G133" s="122">
        <v>5</v>
      </c>
      <c r="H133" s="174">
        <v>2000</v>
      </c>
      <c r="I133" s="174">
        <v>2800</v>
      </c>
      <c r="J133" s="174">
        <v>283</v>
      </c>
      <c r="K133" s="123">
        <v>1</v>
      </c>
      <c r="L133" s="123">
        <v>2</v>
      </c>
      <c r="M133" s="148" t="s">
        <v>164</v>
      </c>
      <c r="N133" s="125">
        <v>120000</v>
      </c>
      <c r="O133" s="125">
        <v>0</v>
      </c>
      <c r="P133" s="125">
        <v>120000</v>
      </c>
      <c r="Q133" s="149" t="s">
        <v>59</v>
      </c>
      <c r="R133" s="127">
        <v>8</v>
      </c>
      <c r="S133" s="127">
        <v>0</v>
      </c>
      <c r="T133" s="128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285">
        <v>0</v>
      </c>
      <c r="AB133" s="320">
        <f>N133+T133-X133</f>
        <v>120000</v>
      </c>
      <c r="AC133" s="125">
        <f>O133+U133-Y133</f>
        <v>0</v>
      </c>
      <c r="AD133" s="321">
        <f>OAX!AD171</f>
        <v>120000</v>
      </c>
      <c r="AE133" s="128"/>
      <c r="AF133" s="125"/>
      <c r="AG133" s="125">
        <f>OAX!AG171</f>
        <v>117624</v>
      </c>
      <c r="AH133" s="125"/>
      <c r="AI133" s="125"/>
      <c r="AJ133" s="125">
        <f>OAX!AJ171</f>
        <v>0</v>
      </c>
      <c r="AK133" s="125"/>
      <c r="AL133" s="125"/>
      <c r="AM133" s="125">
        <f>OAX!AM171</f>
        <v>0</v>
      </c>
      <c r="AN133" s="125"/>
      <c r="AO133" s="125"/>
      <c r="AP133" s="125">
        <f>OAX!AP171</f>
        <v>0</v>
      </c>
      <c r="AQ133" s="125"/>
      <c r="AR133" s="125"/>
      <c r="AS133" s="125">
        <f>OAX!AS171</f>
        <v>2376</v>
      </c>
      <c r="AT133" s="125">
        <f>OAX!AT171</f>
        <v>8</v>
      </c>
      <c r="AU133" s="125">
        <f>OAX!AU171</f>
        <v>0</v>
      </c>
      <c r="AV133" s="125">
        <f>OAX!AV171</f>
        <v>8</v>
      </c>
      <c r="AW133" s="125">
        <f>OAX!AW171</f>
        <v>0</v>
      </c>
      <c r="AX133" s="125">
        <f>OAX!AX171</f>
        <v>0</v>
      </c>
      <c r="AY133" s="125">
        <f>OAX!AY171</f>
        <v>0</v>
      </c>
      <c r="AZ133" s="125">
        <f>OAX!AZ171</f>
        <v>0</v>
      </c>
      <c r="BA133" s="125">
        <f>OAX!BA171</f>
        <v>0</v>
      </c>
    </row>
    <row r="134" spans="1:53" ht="24.75" hidden="1">
      <c r="A134" s="269"/>
      <c r="B134" s="78" t="str">
        <f t="shared" si="28"/>
        <v>1352000280028322</v>
      </c>
      <c r="C134" s="122">
        <v>2023</v>
      </c>
      <c r="D134" s="122">
        <v>1</v>
      </c>
      <c r="E134" s="122">
        <v>1</v>
      </c>
      <c r="F134" s="122">
        <v>3</v>
      </c>
      <c r="G134" s="122">
        <v>5</v>
      </c>
      <c r="H134" s="174">
        <v>2000</v>
      </c>
      <c r="I134" s="174">
        <v>2800</v>
      </c>
      <c r="J134" s="174">
        <v>283</v>
      </c>
      <c r="K134" s="123">
        <v>2</v>
      </c>
      <c r="L134" s="123">
        <v>2</v>
      </c>
      <c r="M134" s="148" t="s">
        <v>165</v>
      </c>
      <c r="N134" s="125">
        <v>0</v>
      </c>
      <c r="O134" s="125">
        <v>0</v>
      </c>
      <c r="P134" s="125">
        <v>0</v>
      </c>
      <c r="Q134" s="149" t="s">
        <v>162</v>
      </c>
      <c r="R134" s="127">
        <v>0</v>
      </c>
      <c r="S134" s="127">
        <v>0</v>
      </c>
      <c r="T134" s="128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285">
        <v>0</v>
      </c>
      <c r="AB134" s="320">
        <f>N134+T134-X134</f>
        <v>0</v>
      </c>
      <c r="AC134" s="125">
        <f>O134+U134-Y134</f>
        <v>0</v>
      </c>
      <c r="AD134" s="321">
        <f>OAX!AD172</f>
        <v>0</v>
      </c>
      <c r="AE134" s="128"/>
      <c r="AF134" s="125"/>
      <c r="AG134" s="125">
        <f>OAX!AG172</f>
        <v>0</v>
      </c>
      <c r="AH134" s="125"/>
      <c r="AI134" s="125"/>
      <c r="AJ134" s="125">
        <f>OAX!AJ172</f>
        <v>0</v>
      </c>
      <c r="AK134" s="125"/>
      <c r="AL134" s="125"/>
      <c r="AM134" s="125">
        <f>OAX!AM172</f>
        <v>0</v>
      </c>
      <c r="AN134" s="125"/>
      <c r="AO134" s="125"/>
      <c r="AP134" s="125">
        <f>OAX!AP172</f>
        <v>0</v>
      </c>
      <c r="AQ134" s="125"/>
      <c r="AR134" s="125"/>
      <c r="AS134" s="125">
        <f>OAX!AS172</f>
        <v>0</v>
      </c>
      <c r="AT134" s="125">
        <f>OAX!AT172</f>
        <v>0</v>
      </c>
      <c r="AU134" s="125">
        <f>OAX!AU172</f>
        <v>0</v>
      </c>
      <c r="AV134" s="125">
        <f>OAX!AV172</f>
        <v>0</v>
      </c>
      <c r="AW134" s="125">
        <f>OAX!AW172</f>
        <v>0</v>
      </c>
      <c r="AX134" s="125">
        <f>OAX!AX172</f>
        <v>0</v>
      </c>
      <c r="AY134" s="125">
        <f>OAX!AY172</f>
        <v>0</v>
      </c>
      <c r="AZ134" s="125">
        <f>OAX!AZ172</f>
        <v>0</v>
      </c>
      <c r="BA134" s="125">
        <f>OAX!BA172</f>
        <v>0</v>
      </c>
    </row>
    <row r="135" spans="1:53" ht="24.75" hidden="1">
      <c r="A135" s="269"/>
      <c r="B135" s="78" t="str">
        <f t="shared" si="28"/>
        <v>13530002</v>
      </c>
      <c r="C135" s="139">
        <v>2023</v>
      </c>
      <c r="D135" s="139">
        <v>1</v>
      </c>
      <c r="E135" s="139">
        <v>1</v>
      </c>
      <c r="F135" s="139">
        <v>3</v>
      </c>
      <c r="G135" s="139">
        <v>5</v>
      </c>
      <c r="H135" s="139">
        <v>3000</v>
      </c>
      <c r="I135" s="139"/>
      <c r="J135" s="139"/>
      <c r="K135" s="139"/>
      <c r="L135" s="139">
        <v>2</v>
      </c>
      <c r="M135" s="103" t="s">
        <v>71</v>
      </c>
      <c r="N135" s="104">
        <v>0</v>
      </c>
      <c r="O135" s="104">
        <v>0</v>
      </c>
      <c r="P135" s="104">
        <v>0</v>
      </c>
      <c r="Q135" s="105"/>
      <c r="R135" s="106"/>
      <c r="S135" s="106"/>
      <c r="T135" s="107">
        <f t="shared" ref="T135:AC135" si="54">+T136+T142</f>
        <v>0</v>
      </c>
      <c r="U135" s="104">
        <f t="shared" si="54"/>
        <v>0</v>
      </c>
      <c r="V135" s="104">
        <f t="shared" si="54"/>
        <v>0</v>
      </c>
      <c r="W135" s="104">
        <f t="shared" si="54"/>
        <v>0</v>
      </c>
      <c r="X135" s="104">
        <f t="shared" si="54"/>
        <v>0</v>
      </c>
      <c r="Y135" s="104">
        <f t="shared" si="54"/>
        <v>0</v>
      </c>
      <c r="Z135" s="104">
        <f t="shared" si="54"/>
        <v>0</v>
      </c>
      <c r="AA135" s="282">
        <f t="shared" si="54"/>
        <v>0</v>
      </c>
      <c r="AB135" s="314">
        <f t="shared" si="54"/>
        <v>0</v>
      </c>
      <c r="AC135" s="104">
        <f t="shared" si="54"/>
        <v>0</v>
      </c>
      <c r="AD135" s="315">
        <f>OAX!AD173</f>
        <v>0</v>
      </c>
      <c r="AE135" s="107"/>
      <c r="AF135" s="104"/>
      <c r="AG135" s="104">
        <f>OAX!AG173</f>
        <v>0</v>
      </c>
      <c r="AH135" s="104"/>
      <c r="AI135" s="104"/>
      <c r="AJ135" s="104">
        <f>OAX!AJ173</f>
        <v>0</v>
      </c>
      <c r="AK135" s="104"/>
      <c r="AL135" s="104"/>
      <c r="AM135" s="104">
        <f>OAX!AM173</f>
        <v>0</v>
      </c>
      <c r="AN135" s="104"/>
      <c r="AO135" s="104"/>
      <c r="AP135" s="104">
        <f>OAX!AP173</f>
        <v>0</v>
      </c>
      <c r="AQ135" s="104"/>
      <c r="AR135" s="104"/>
      <c r="AS135" s="104">
        <f>OAX!AS173</f>
        <v>0</v>
      </c>
      <c r="AT135" s="104">
        <f>OAX!AT173</f>
        <v>0</v>
      </c>
      <c r="AU135" s="104">
        <f>OAX!AU173</f>
        <v>0</v>
      </c>
      <c r="AV135" s="104">
        <f>OAX!AV173</f>
        <v>0</v>
      </c>
      <c r="AW135" s="104">
        <f>OAX!AW173</f>
        <v>0</v>
      </c>
      <c r="AX135" s="104">
        <f>OAX!AX173</f>
        <v>0</v>
      </c>
      <c r="AY135" s="104">
        <f>OAX!AY173</f>
        <v>0</v>
      </c>
      <c r="AZ135" s="104">
        <f>OAX!AZ173</f>
        <v>0</v>
      </c>
      <c r="BA135" s="104">
        <f>OAX!BA173</f>
        <v>0</v>
      </c>
    </row>
    <row r="136" spans="1:53" ht="24.75" hidden="1">
      <c r="A136" s="269"/>
      <c r="B136" s="78" t="str">
        <f t="shared" si="28"/>
        <v>135300031002</v>
      </c>
      <c r="C136" s="140">
        <v>2023</v>
      </c>
      <c r="D136" s="140">
        <v>1</v>
      </c>
      <c r="E136" s="140">
        <v>1</v>
      </c>
      <c r="F136" s="140">
        <v>3</v>
      </c>
      <c r="G136" s="140">
        <v>5</v>
      </c>
      <c r="H136" s="140">
        <v>3000</v>
      </c>
      <c r="I136" s="140">
        <v>3100</v>
      </c>
      <c r="J136" s="140"/>
      <c r="K136" s="140"/>
      <c r="L136" s="140">
        <v>2</v>
      </c>
      <c r="M136" s="110" t="s">
        <v>166</v>
      </c>
      <c r="N136" s="111">
        <v>0</v>
      </c>
      <c r="O136" s="111">
        <v>0</v>
      </c>
      <c r="P136" s="111">
        <v>0</v>
      </c>
      <c r="Q136" s="112"/>
      <c r="R136" s="113"/>
      <c r="S136" s="113"/>
      <c r="T136" s="114">
        <f t="shared" ref="T136:AC136" si="55">+T137+T139</f>
        <v>0</v>
      </c>
      <c r="U136" s="111">
        <f t="shared" si="55"/>
        <v>0</v>
      </c>
      <c r="V136" s="111">
        <f t="shared" si="55"/>
        <v>0</v>
      </c>
      <c r="W136" s="111">
        <f t="shared" si="55"/>
        <v>0</v>
      </c>
      <c r="X136" s="111">
        <f t="shared" si="55"/>
        <v>0</v>
      </c>
      <c r="Y136" s="111">
        <f t="shared" si="55"/>
        <v>0</v>
      </c>
      <c r="Z136" s="111">
        <f t="shared" si="55"/>
        <v>0</v>
      </c>
      <c r="AA136" s="283">
        <f t="shared" si="55"/>
        <v>0</v>
      </c>
      <c r="AB136" s="316">
        <f t="shared" si="55"/>
        <v>0</v>
      </c>
      <c r="AC136" s="111">
        <f t="shared" si="55"/>
        <v>0</v>
      </c>
      <c r="AD136" s="317">
        <f>OAX!AD174</f>
        <v>0</v>
      </c>
      <c r="AE136" s="114"/>
      <c r="AF136" s="111"/>
      <c r="AG136" s="111">
        <f>OAX!AG174</f>
        <v>0</v>
      </c>
      <c r="AH136" s="111"/>
      <c r="AI136" s="111"/>
      <c r="AJ136" s="111">
        <f>OAX!AJ174</f>
        <v>0</v>
      </c>
      <c r="AK136" s="111"/>
      <c r="AL136" s="111"/>
      <c r="AM136" s="111">
        <f>OAX!AM174</f>
        <v>0</v>
      </c>
      <c r="AN136" s="111"/>
      <c r="AO136" s="111"/>
      <c r="AP136" s="111">
        <f>OAX!AP174</f>
        <v>0</v>
      </c>
      <c r="AQ136" s="111"/>
      <c r="AR136" s="111"/>
      <c r="AS136" s="111">
        <f>OAX!AS174</f>
        <v>0</v>
      </c>
      <c r="AT136" s="111">
        <f>OAX!AT174</f>
        <v>0</v>
      </c>
      <c r="AU136" s="111">
        <f>OAX!AU174</f>
        <v>0</v>
      </c>
      <c r="AV136" s="111">
        <f>OAX!AV174</f>
        <v>0</v>
      </c>
      <c r="AW136" s="111">
        <f>OAX!AW174</f>
        <v>0</v>
      </c>
      <c r="AX136" s="111">
        <f>OAX!AX174</f>
        <v>0</v>
      </c>
      <c r="AY136" s="111">
        <f>OAX!AY174</f>
        <v>0</v>
      </c>
      <c r="AZ136" s="111">
        <f>OAX!AZ174</f>
        <v>0</v>
      </c>
      <c r="BA136" s="111">
        <f>OAX!BA174</f>
        <v>0</v>
      </c>
    </row>
    <row r="137" spans="1:53" ht="48" hidden="1">
      <c r="A137" s="269"/>
      <c r="B137" s="78" t="str">
        <f t="shared" si="28"/>
        <v>135300031003172</v>
      </c>
      <c r="C137" s="143">
        <v>2023</v>
      </c>
      <c r="D137" s="143">
        <v>1</v>
      </c>
      <c r="E137" s="143">
        <v>1</v>
      </c>
      <c r="F137" s="143">
        <v>3</v>
      </c>
      <c r="G137" s="143">
        <v>5</v>
      </c>
      <c r="H137" s="143">
        <v>3000</v>
      </c>
      <c r="I137" s="143">
        <v>3100</v>
      </c>
      <c r="J137" s="143">
        <v>317</v>
      </c>
      <c r="K137" s="143"/>
      <c r="L137" s="143">
        <v>2</v>
      </c>
      <c r="M137" s="117" t="s">
        <v>167</v>
      </c>
      <c r="N137" s="118">
        <v>0</v>
      </c>
      <c r="O137" s="118">
        <v>0</v>
      </c>
      <c r="P137" s="118">
        <v>0</v>
      </c>
      <c r="Q137" s="119"/>
      <c r="R137" s="120"/>
      <c r="S137" s="120"/>
      <c r="T137" s="121">
        <f t="shared" ref="T137:AC137" si="56">+T138</f>
        <v>0</v>
      </c>
      <c r="U137" s="118">
        <f t="shared" si="56"/>
        <v>0</v>
      </c>
      <c r="V137" s="118">
        <f t="shared" si="56"/>
        <v>0</v>
      </c>
      <c r="W137" s="118">
        <f t="shared" si="56"/>
        <v>0</v>
      </c>
      <c r="X137" s="118">
        <f t="shared" si="56"/>
        <v>0</v>
      </c>
      <c r="Y137" s="118">
        <f t="shared" si="56"/>
        <v>0</v>
      </c>
      <c r="Z137" s="118">
        <f t="shared" si="56"/>
        <v>0</v>
      </c>
      <c r="AA137" s="284">
        <f t="shared" si="56"/>
        <v>0</v>
      </c>
      <c r="AB137" s="318">
        <f t="shared" si="56"/>
        <v>0</v>
      </c>
      <c r="AC137" s="118">
        <f t="shared" si="56"/>
        <v>0</v>
      </c>
      <c r="AD137" s="319">
        <f>OAX!AD175</f>
        <v>0</v>
      </c>
      <c r="AE137" s="121"/>
      <c r="AF137" s="118"/>
      <c r="AG137" s="118">
        <f>OAX!AG175</f>
        <v>0</v>
      </c>
      <c r="AH137" s="118"/>
      <c r="AI137" s="118"/>
      <c r="AJ137" s="118">
        <f>OAX!AJ175</f>
        <v>0</v>
      </c>
      <c r="AK137" s="118"/>
      <c r="AL137" s="118"/>
      <c r="AM137" s="118">
        <f>OAX!AM175</f>
        <v>0</v>
      </c>
      <c r="AN137" s="118"/>
      <c r="AO137" s="118"/>
      <c r="AP137" s="118">
        <f>OAX!AP175</f>
        <v>0</v>
      </c>
      <c r="AQ137" s="118"/>
      <c r="AR137" s="118"/>
      <c r="AS137" s="118">
        <f>OAX!AS175</f>
        <v>0</v>
      </c>
      <c r="AT137" s="118">
        <f>OAX!AT175</f>
        <v>0</v>
      </c>
      <c r="AU137" s="118">
        <f>OAX!AU175</f>
        <v>0</v>
      </c>
      <c r="AV137" s="118">
        <f>OAX!AV175</f>
        <v>0</v>
      </c>
      <c r="AW137" s="118">
        <f>OAX!AW175</f>
        <v>0</v>
      </c>
      <c r="AX137" s="118">
        <f>OAX!AX175</f>
        <v>0</v>
      </c>
      <c r="AY137" s="118">
        <f>OAX!AY175</f>
        <v>0</v>
      </c>
      <c r="AZ137" s="118">
        <f>OAX!AZ175</f>
        <v>0</v>
      </c>
      <c r="BA137" s="118">
        <f>OAX!BA175</f>
        <v>0</v>
      </c>
    </row>
    <row r="138" spans="1:53" ht="24.75" hidden="1">
      <c r="A138" s="269"/>
      <c r="B138" s="78" t="str">
        <f t="shared" si="28"/>
        <v>1353000310031712</v>
      </c>
      <c r="C138" s="122">
        <v>2023</v>
      </c>
      <c r="D138" s="122">
        <v>1</v>
      </c>
      <c r="E138" s="122">
        <v>1</v>
      </c>
      <c r="F138" s="122">
        <v>3</v>
      </c>
      <c r="G138" s="122">
        <v>5</v>
      </c>
      <c r="H138" s="174">
        <v>3000</v>
      </c>
      <c r="I138" s="174">
        <v>3100</v>
      </c>
      <c r="J138" s="174">
        <v>317</v>
      </c>
      <c r="K138" s="123">
        <v>1</v>
      </c>
      <c r="L138" s="123">
        <v>2</v>
      </c>
      <c r="M138" s="148" t="s">
        <v>168</v>
      </c>
      <c r="N138" s="125">
        <v>0</v>
      </c>
      <c r="O138" s="125">
        <v>0</v>
      </c>
      <c r="P138" s="125">
        <v>0</v>
      </c>
      <c r="Q138" s="149" t="s">
        <v>80</v>
      </c>
      <c r="R138" s="127">
        <v>0</v>
      </c>
      <c r="S138" s="127">
        <v>0</v>
      </c>
      <c r="T138" s="128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285">
        <v>0</v>
      </c>
      <c r="AB138" s="320">
        <f>N138+T138-X138</f>
        <v>0</v>
      </c>
      <c r="AC138" s="125">
        <f>O138+U138-Y138</f>
        <v>0</v>
      </c>
      <c r="AD138" s="321">
        <f>OAX!AD176</f>
        <v>0</v>
      </c>
      <c r="AE138" s="128"/>
      <c r="AF138" s="125"/>
      <c r="AG138" s="125">
        <f>OAX!AG176</f>
        <v>0</v>
      </c>
      <c r="AH138" s="125"/>
      <c r="AI138" s="125"/>
      <c r="AJ138" s="125">
        <f>OAX!AJ176</f>
        <v>0</v>
      </c>
      <c r="AK138" s="125"/>
      <c r="AL138" s="125"/>
      <c r="AM138" s="125">
        <f>OAX!AM176</f>
        <v>0</v>
      </c>
      <c r="AN138" s="125"/>
      <c r="AO138" s="125"/>
      <c r="AP138" s="125">
        <f>OAX!AP176</f>
        <v>0</v>
      </c>
      <c r="AQ138" s="125"/>
      <c r="AR138" s="125"/>
      <c r="AS138" s="125">
        <f>OAX!AS176</f>
        <v>0</v>
      </c>
      <c r="AT138" s="125">
        <f>OAX!AT176</f>
        <v>0</v>
      </c>
      <c r="AU138" s="125">
        <f>OAX!AU176</f>
        <v>0</v>
      </c>
      <c r="AV138" s="125">
        <f>OAX!AV176</f>
        <v>0</v>
      </c>
      <c r="AW138" s="125">
        <f>OAX!AW176</f>
        <v>0</v>
      </c>
      <c r="AX138" s="125">
        <f>OAX!AX176</f>
        <v>0</v>
      </c>
      <c r="AY138" s="125">
        <f>OAX!AY176</f>
        <v>0</v>
      </c>
      <c r="AZ138" s="125">
        <f>OAX!AZ176</f>
        <v>0</v>
      </c>
      <c r="BA138" s="125">
        <f>OAX!BA176</f>
        <v>0</v>
      </c>
    </row>
    <row r="139" spans="1:53" ht="24.75" hidden="1">
      <c r="A139" s="269"/>
      <c r="B139" s="78" t="str">
        <f t="shared" si="28"/>
        <v>135300031003192</v>
      </c>
      <c r="C139" s="143">
        <v>2023</v>
      </c>
      <c r="D139" s="143">
        <v>1</v>
      </c>
      <c r="E139" s="143">
        <v>1</v>
      </c>
      <c r="F139" s="143">
        <v>3</v>
      </c>
      <c r="G139" s="143">
        <v>5</v>
      </c>
      <c r="H139" s="143">
        <v>3000</v>
      </c>
      <c r="I139" s="143">
        <v>3100</v>
      </c>
      <c r="J139" s="143">
        <v>319</v>
      </c>
      <c r="K139" s="143"/>
      <c r="L139" s="143">
        <v>2</v>
      </c>
      <c r="M139" s="117" t="s">
        <v>169</v>
      </c>
      <c r="N139" s="118">
        <v>0</v>
      </c>
      <c r="O139" s="118">
        <v>0</v>
      </c>
      <c r="P139" s="118">
        <v>0</v>
      </c>
      <c r="Q139" s="119"/>
      <c r="R139" s="120"/>
      <c r="S139" s="120"/>
      <c r="T139" s="121">
        <f t="shared" ref="T139:AC139" si="57">SUM(T140:T141)</f>
        <v>0</v>
      </c>
      <c r="U139" s="118">
        <f t="shared" si="57"/>
        <v>0</v>
      </c>
      <c r="V139" s="118">
        <f t="shared" si="57"/>
        <v>0</v>
      </c>
      <c r="W139" s="118">
        <f t="shared" si="57"/>
        <v>0</v>
      </c>
      <c r="X139" s="118">
        <f t="shared" si="57"/>
        <v>0</v>
      </c>
      <c r="Y139" s="118">
        <f t="shared" si="57"/>
        <v>0</v>
      </c>
      <c r="Z139" s="118">
        <f t="shared" si="57"/>
        <v>0</v>
      </c>
      <c r="AA139" s="284">
        <f t="shared" si="57"/>
        <v>0</v>
      </c>
      <c r="AB139" s="318">
        <f t="shared" si="57"/>
        <v>0</v>
      </c>
      <c r="AC139" s="118">
        <f t="shared" si="57"/>
        <v>0</v>
      </c>
      <c r="AD139" s="319">
        <f>OAX!AD177</f>
        <v>0</v>
      </c>
      <c r="AE139" s="121"/>
      <c r="AF139" s="118"/>
      <c r="AG139" s="118">
        <f>OAX!AG177</f>
        <v>0</v>
      </c>
      <c r="AH139" s="118"/>
      <c r="AI139" s="118"/>
      <c r="AJ139" s="118">
        <f>OAX!AJ177</f>
        <v>0</v>
      </c>
      <c r="AK139" s="118"/>
      <c r="AL139" s="118"/>
      <c r="AM139" s="118">
        <f>OAX!AM177</f>
        <v>0</v>
      </c>
      <c r="AN139" s="118"/>
      <c r="AO139" s="118"/>
      <c r="AP139" s="118">
        <f>OAX!AP177</f>
        <v>0</v>
      </c>
      <c r="AQ139" s="118"/>
      <c r="AR139" s="118"/>
      <c r="AS139" s="118">
        <f>OAX!AS177</f>
        <v>0</v>
      </c>
      <c r="AT139" s="118">
        <f>OAX!AT177</f>
        <v>0</v>
      </c>
      <c r="AU139" s="118">
        <f>OAX!AU177</f>
        <v>0</v>
      </c>
      <c r="AV139" s="118">
        <f>OAX!AV177</f>
        <v>0</v>
      </c>
      <c r="AW139" s="118">
        <f>OAX!AW177</f>
        <v>0</v>
      </c>
      <c r="AX139" s="118">
        <f>OAX!AX177</f>
        <v>0</v>
      </c>
      <c r="AY139" s="118">
        <f>OAX!AY177</f>
        <v>0</v>
      </c>
      <c r="AZ139" s="118">
        <f>OAX!AZ177</f>
        <v>0</v>
      </c>
      <c r="BA139" s="118">
        <f>OAX!BA177</f>
        <v>0</v>
      </c>
    </row>
    <row r="140" spans="1:53" ht="24.75" hidden="1">
      <c r="A140" s="269"/>
      <c r="B140" s="78" t="str">
        <f t="shared" si="28"/>
        <v>1353000310031912</v>
      </c>
      <c r="C140" s="122">
        <v>2023</v>
      </c>
      <c r="D140" s="122">
        <v>1</v>
      </c>
      <c r="E140" s="122">
        <v>1</v>
      </c>
      <c r="F140" s="122">
        <v>3</v>
      </c>
      <c r="G140" s="122">
        <v>5</v>
      </c>
      <c r="H140" s="174">
        <v>3000</v>
      </c>
      <c r="I140" s="174">
        <v>3100</v>
      </c>
      <c r="J140" s="174">
        <v>319</v>
      </c>
      <c r="K140" s="123">
        <v>1</v>
      </c>
      <c r="L140" s="123">
        <v>2</v>
      </c>
      <c r="M140" s="148" t="s">
        <v>170</v>
      </c>
      <c r="N140" s="125">
        <v>0</v>
      </c>
      <c r="O140" s="125">
        <v>0</v>
      </c>
      <c r="P140" s="125">
        <v>0</v>
      </c>
      <c r="Q140" s="149" t="s">
        <v>80</v>
      </c>
      <c r="R140" s="127">
        <v>0</v>
      </c>
      <c r="S140" s="127">
        <v>0</v>
      </c>
      <c r="T140" s="128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285">
        <v>0</v>
      </c>
      <c r="AB140" s="320">
        <f>N140+T140-X140</f>
        <v>0</v>
      </c>
      <c r="AC140" s="125">
        <f>O140+U140-Y140</f>
        <v>0</v>
      </c>
      <c r="AD140" s="321">
        <f>OAX!AD178</f>
        <v>0</v>
      </c>
      <c r="AE140" s="128"/>
      <c r="AF140" s="125"/>
      <c r="AG140" s="125">
        <f>OAX!AG178</f>
        <v>0</v>
      </c>
      <c r="AH140" s="125"/>
      <c r="AI140" s="125"/>
      <c r="AJ140" s="125">
        <f>OAX!AJ178</f>
        <v>0</v>
      </c>
      <c r="AK140" s="125"/>
      <c r="AL140" s="125"/>
      <c r="AM140" s="125">
        <f>OAX!AM178</f>
        <v>0</v>
      </c>
      <c r="AN140" s="125"/>
      <c r="AO140" s="125"/>
      <c r="AP140" s="125">
        <f>OAX!AP178</f>
        <v>0</v>
      </c>
      <c r="AQ140" s="125"/>
      <c r="AR140" s="125"/>
      <c r="AS140" s="125">
        <f>OAX!AS178</f>
        <v>0</v>
      </c>
      <c r="AT140" s="125">
        <f>OAX!AT178</f>
        <v>0</v>
      </c>
      <c r="AU140" s="125">
        <f>OAX!AU178</f>
        <v>0</v>
      </c>
      <c r="AV140" s="125">
        <f>OAX!AV178</f>
        <v>0</v>
      </c>
      <c r="AW140" s="125">
        <f>OAX!AW178</f>
        <v>0</v>
      </c>
      <c r="AX140" s="125">
        <f>OAX!AX178</f>
        <v>0</v>
      </c>
      <c r="AY140" s="125">
        <f>OAX!AY178</f>
        <v>0</v>
      </c>
      <c r="AZ140" s="125">
        <f>OAX!AZ178</f>
        <v>0</v>
      </c>
      <c r="BA140" s="125">
        <f>OAX!BA178</f>
        <v>0</v>
      </c>
    </row>
    <row r="141" spans="1:53" ht="24.75" hidden="1">
      <c r="A141" s="269"/>
      <c r="B141" s="78" t="str">
        <f t="shared" si="28"/>
        <v>1353000310031922</v>
      </c>
      <c r="C141" s="122">
        <v>2023</v>
      </c>
      <c r="D141" s="122">
        <v>1</v>
      </c>
      <c r="E141" s="122">
        <v>1</v>
      </c>
      <c r="F141" s="122">
        <v>3</v>
      </c>
      <c r="G141" s="122">
        <v>5</v>
      </c>
      <c r="H141" s="174">
        <v>3000</v>
      </c>
      <c r="I141" s="174">
        <v>3100</v>
      </c>
      <c r="J141" s="174">
        <v>319</v>
      </c>
      <c r="K141" s="123">
        <v>2</v>
      </c>
      <c r="L141" s="123">
        <v>2</v>
      </c>
      <c r="M141" s="148" t="s">
        <v>171</v>
      </c>
      <c r="N141" s="125">
        <v>0</v>
      </c>
      <c r="O141" s="125">
        <v>0</v>
      </c>
      <c r="P141" s="125">
        <v>0</v>
      </c>
      <c r="Q141" s="149" t="s">
        <v>172</v>
      </c>
      <c r="R141" s="127">
        <v>0</v>
      </c>
      <c r="S141" s="127">
        <v>0</v>
      </c>
      <c r="T141" s="128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285">
        <v>0</v>
      </c>
      <c r="AB141" s="320">
        <f>N141+T141-X141</f>
        <v>0</v>
      </c>
      <c r="AC141" s="125">
        <f>O141+U141-Y141</f>
        <v>0</v>
      </c>
      <c r="AD141" s="321">
        <f>OAX!AD179</f>
        <v>0</v>
      </c>
      <c r="AE141" s="128"/>
      <c r="AF141" s="125"/>
      <c r="AG141" s="125">
        <f>OAX!AG179</f>
        <v>0</v>
      </c>
      <c r="AH141" s="125"/>
      <c r="AI141" s="125"/>
      <c r="AJ141" s="125">
        <f>OAX!AJ179</f>
        <v>0</v>
      </c>
      <c r="AK141" s="125"/>
      <c r="AL141" s="125"/>
      <c r="AM141" s="125">
        <f>OAX!AM179</f>
        <v>0</v>
      </c>
      <c r="AN141" s="125"/>
      <c r="AO141" s="125"/>
      <c r="AP141" s="125">
        <f>OAX!AP179</f>
        <v>0</v>
      </c>
      <c r="AQ141" s="125"/>
      <c r="AR141" s="125"/>
      <c r="AS141" s="125">
        <f>OAX!AS179</f>
        <v>0</v>
      </c>
      <c r="AT141" s="125">
        <f>OAX!AT179</f>
        <v>0</v>
      </c>
      <c r="AU141" s="125">
        <f>OAX!AU179</f>
        <v>0</v>
      </c>
      <c r="AV141" s="125">
        <f>OAX!AV179</f>
        <v>0</v>
      </c>
      <c r="AW141" s="125">
        <f>OAX!AW179</f>
        <v>0</v>
      </c>
      <c r="AX141" s="125">
        <f>OAX!AX179</f>
        <v>0</v>
      </c>
      <c r="AY141" s="125">
        <f>OAX!AY179</f>
        <v>0</v>
      </c>
      <c r="AZ141" s="125">
        <f>OAX!AZ179</f>
        <v>0</v>
      </c>
      <c r="BA141" s="125">
        <f>OAX!BA179</f>
        <v>0</v>
      </c>
    </row>
    <row r="142" spans="1:53" ht="48" hidden="1">
      <c r="A142" s="269"/>
      <c r="B142" s="78" t="str">
        <f t="shared" ref="B142:B205" si="58">+CONCATENATE(E142,F142,G142,H142,I142,J142,K142,L142)</f>
        <v>135300033002</v>
      </c>
      <c r="C142" s="140">
        <v>2023</v>
      </c>
      <c r="D142" s="140">
        <v>1</v>
      </c>
      <c r="E142" s="140">
        <v>1</v>
      </c>
      <c r="F142" s="140">
        <v>3</v>
      </c>
      <c r="G142" s="140">
        <v>5</v>
      </c>
      <c r="H142" s="140">
        <v>3000</v>
      </c>
      <c r="I142" s="140">
        <v>3300</v>
      </c>
      <c r="J142" s="140"/>
      <c r="K142" s="140"/>
      <c r="L142" s="140">
        <v>2</v>
      </c>
      <c r="M142" s="110" t="s">
        <v>72</v>
      </c>
      <c r="N142" s="111">
        <v>0</v>
      </c>
      <c r="O142" s="111">
        <v>0</v>
      </c>
      <c r="P142" s="111">
        <v>0</v>
      </c>
      <c r="Q142" s="112"/>
      <c r="R142" s="113"/>
      <c r="S142" s="113"/>
      <c r="T142" s="114">
        <f t="shared" ref="T142:AC143" si="59">+T143</f>
        <v>0</v>
      </c>
      <c r="U142" s="111">
        <f t="shared" si="59"/>
        <v>0</v>
      </c>
      <c r="V142" s="111">
        <f t="shared" si="59"/>
        <v>0</v>
      </c>
      <c r="W142" s="111">
        <f t="shared" si="59"/>
        <v>0</v>
      </c>
      <c r="X142" s="111">
        <f t="shared" si="59"/>
        <v>0</v>
      </c>
      <c r="Y142" s="111">
        <f t="shared" si="59"/>
        <v>0</v>
      </c>
      <c r="Z142" s="111">
        <f t="shared" si="59"/>
        <v>0</v>
      </c>
      <c r="AA142" s="283">
        <f t="shared" si="59"/>
        <v>0</v>
      </c>
      <c r="AB142" s="316">
        <f t="shared" si="59"/>
        <v>0</v>
      </c>
      <c r="AC142" s="111">
        <f t="shared" si="59"/>
        <v>0</v>
      </c>
      <c r="AD142" s="317">
        <f>OAX!AD180</f>
        <v>0</v>
      </c>
      <c r="AE142" s="114"/>
      <c r="AF142" s="111"/>
      <c r="AG142" s="111">
        <f>OAX!AG180</f>
        <v>0</v>
      </c>
      <c r="AH142" s="111"/>
      <c r="AI142" s="111"/>
      <c r="AJ142" s="111">
        <f>OAX!AJ180</f>
        <v>0</v>
      </c>
      <c r="AK142" s="111"/>
      <c r="AL142" s="111"/>
      <c r="AM142" s="111">
        <f>OAX!AM180</f>
        <v>0</v>
      </c>
      <c r="AN142" s="111"/>
      <c r="AO142" s="111"/>
      <c r="AP142" s="111">
        <f>OAX!AP180</f>
        <v>0</v>
      </c>
      <c r="AQ142" s="111"/>
      <c r="AR142" s="111"/>
      <c r="AS142" s="111">
        <f>OAX!AS180</f>
        <v>0</v>
      </c>
      <c r="AT142" s="111">
        <f>OAX!AT180</f>
        <v>0</v>
      </c>
      <c r="AU142" s="111">
        <f>OAX!AU180</f>
        <v>0</v>
      </c>
      <c r="AV142" s="111">
        <f>OAX!AV180</f>
        <v>0</v>
      </c>
      <c r="AW142" s="111">
        <f>OAX!AW180</f>
        <v>0</v>
      </c>
      <c r="AX142" s="111">
        <f>OAX!AX180</f>
        <v>0</v>
      </c>
      <c r="AY142" s="111">
        <f>OAX!AY180</f>
        <v>0</v>
      </c>
      <c r="AZ142" s="111">
        <f>OAX!AZ180</f>
        <v>0</v>
      </c>
      <c r="BA142" s="111">
        <f>OAX!BA180</f>
        <v>0</v>
      </c>
    </row>
    <row r="143" spans="1:53" ht="48" hidden="1">
      <c r="A143" s="269"/>
      <c r="B143" s="78" t="str">
        <f t="shared" si="58"/>
        <v>135300033003332</v>
      </c>
      <c r="C143" s="143">
        <v>2023</v>
      </c>
      <c r="D143" s="143">
        <v>1</v>
      </c>
      <c r="E143" s="143">
        <v>1</v>
      </c>
      <c r="F143" s="143">
        <v>3</v>
      </c>
      <c r="G143" s="143">
        <v>5</v>
      </c>
      <c r="H143" s="143">
        <v>3000</v>
      </c>
      <c r="I143" s="143">
        <v>3300</v>
      </c>
      <c r="J143" s="143">
        <v>333</v>
      </c>
      <c r="K143" s="143"/>
      <c r="L143" s="143">
        <v>2</v>
      </c>
      <c r="M143" s="117" t="s">
        <v>173</v>
      </c>
      <c r="N143" s="118">
        <v>0</v>
      </c>
      <c r="O143" s="118">
        <v>0</v>
      </c>
      <c r="P143" s="118">
        <v>0</v>
      </c>
      <c r="Q143" s="119"/>
      <c r="R143" s="120"/>
      <c r="S143" s="120"/>
      <c r="T143" s="121">
        <f t="shared" si="59"/>
        <v>0</v>
      </c>
      <c r="U143" s="118">
        <f t="shared" si="59"/>
        <v>0</v>
      </c>
      <c r="V143" s="118">
        <f t="shared" si="59"/>
        <v>0</v>
      </c>
      <c r="W143" s="118">
        <f t="shared" si="59"/>
        <v>0</v>
      </c>
      <c r="X143" s="118">
        <f t="shared" si="59"/>
        <v>0</v>
      </c>
      <c r="Y143" s="118">
        <f t="shared" si="59"/>
        <v>0</v>
      </c>
      <c r="Z143" s="118">
        <f t="shared" si="59"/>
        <v>0</v>
      </c>
      <c r="AA143" s="284">
        <f t="shared" si="59"/>
        <v>0</v>
      </c>
      <c r="AB143" s="318">
        <f t="shared" si="59"/>
        <v>0</v>
      </c>
      <c r="AC143" s="118">
        <f t="shared" si="59"/>
        <v>0</v>
      </c>
      <c r="AD143" s="319">
        <f>OAX!AD181</f>
        <v>0</v>
      </c>
      <c r="AE143" s="121"/>
      <c r="AF143" s="118"/>
      <c r="AG143" s="118">
        <f>OAX!AG181</f>
        <v>0</v>
      </c>
      <c r="AH143" s="118"/>
      <c r="AI143" s="118"/>
      <c r="AJ143" s="118">
        <f>OAX!AJ181</f>
        <v>0</v>
      </c>
      <c r="AK143" s="118"/>
      <c r="AL143" s="118"/>
      <c r="AM143" s="118">
        <f>OAX!AM181</f>
        <v>0</v>
      </c>
      <c r="AN143" s="118"/>
      <c r="AO143" s="118"/>
      <c r="AP143" s="118">
        <f>OAX!AP181</f>
        <v>0</v>
      </c>
      <c r="AQ143" s="118"/>
      <c r="AR143" s="118"/>
      <c r="AS143" s="118">
        <f>OAX!AS181</f>
        <v>0</v>
      </c>
      <c r="AT143" s="118">
        <f>OAX!AT181</f>
        <v>0</v>
      </c>
      <c r="AU143" s="118">
        <f>OAX!AU181</f>
        <v>0</v>
      </c>
      <c r="AV143" s="118">
        <f>OAX!AV181</f>
        <v>0</v>
      </c>
      <c r="AW143" s="118">
        <f>OAX!AW181</f>
        <v>0</v>
      </c>
      <c r="AX143" s="118">
        <f>OAX!AX181</f>
        <v>0</v>
      </c>
      <c r="AY143" s="118">
        <f>OAX!AY181</f>
        <v>0</v>
      </c>
      <c r="AZ143" s="118">
        <f>OAX!AZ181</f>
        <v>0</v>
      </c>
      <c r="BA143" s="118">
        <f>OAX!BA181</f>
        <v>0</v>
      </c>
    </row>
    <row r="144" spans="1:53" ht="46.5" hidden="1">
      <c r="A144" s="269"/>
      <c r="B144" s="78" t="str">
        <f t="shared" si="58"/>
        <v>1353000330033312</v>
      </c>
      <c r="C144" s="122">
        <v>2023</v>
      </c>
      <c r="D144" s="122">
        <v>1</v>
      </c>
      <c r="E144" s="122">
        <v>1</v>
      </c>
      <c r="F144" s="122">
        <v>3</v>
      </c>
      <c r="G144" s="122">
        <v>5</v>
      </c>
      <c r="H144" s="174">
        <v>3000</v>
      </c>
      <c r="I144" s="174">
        <v>3300</v>
      </c>
      <c r="J144" s="174">
        <v>333</v>
      </c>
      <c r="K144" s="123">
        <v>1</v>
      </c>
      <c r="L144" s="123">
        <v>2</v>
      </c>
      <c r="M144" s="148" t="s">
        <v>174</v>
      </c>
      <c r="N144" s="125">
        <v>0</v>
      </c>
      <c r="O144" s="125">
        <v>0</v>
      </c>
      <c r="P144" s="125">
        <v>0</v>
      </c>
      <c r="Q144" s="149" t="s">
        <v>175</v>
      </c>
      <c r="R144" s="127">
        <v>0</v>
      </c>
      <c r="S144" s="127">
        <v>0</v>
      </c>
      <c r="T144" s="128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285">
        <v>0</v>
      </c>
      <c r="AB144" s="320">
        <f>N144+T144-X144</f>
        <v>0</v>
      </c>
      <c r="AC144" s="125">
        <f>O144+U144-Y144</f>
        <v>0</v>
      </c>
      <c r="AD144" s="321">
        <f>OAX!AD182</f>
        <v>0</v>
      </c>
      <c r="AE144" s="128"/>
      <c r="AF144" s="125"/>
      <c r="AG144" s="125">
        <f>OAX!AG182</f>
        <v>0</v>
      </c>
      <c r="AH144" s="125"/>
      <c r="AI144" s="125"/>
      <c r="AJ144" s="125">
        <f>OAX!AJ182</f>
        <v>0</v>
      </c>
      <c r="AK144" s="125"/>
      <c r="AL144" s="125"/>
      <c r="AM144" s="125">
        <f>OAX!AM182</f>
        <v>0</v>
      </c>
      <c r="AN144" s="125"/>
      <c r="AO144" s="125"/>
      <c r="AP144" s="125">
        <f>OAX!AP182</f>
        <v>0</v>
      </c>
      <c r="AQ144" s="125"/>
      <c r="AR144" s="125"/>
      <c r="AS144" s="125">
        <f>OAX!AS182</f>
        <v>0</v>
      </c>
      <c r="AT144" s="125">
        <f>OAX!AT182</f>
        <v>0</v>
      </c>
      <c r="AU144" s="125">
        <f>OAX!AU182</f>
        <v>0</v>
      </c>
      <c r="AV144" s="125">
        <f>OAX!AV182</f>
        <v>0</v>
      </c>
      <c r="AW144" s="125">
        <f>OAX!AW182</f>
        <v>0</v>
      </c>
      <c r="AX144" s="125">
        <f>OAX!AX182</f>
        <v>0</v>
      </c>
      <c r="AY144" s="125">
        <f>OAX!AY182</f>
        <v>0</v>
      </c>
      <c r="AZ144" s="125">
        <f>OAX!AZ182</f>
        <v>0</v>
      </c>
      <c r="BA144" s="125">
        <f>OAX!BA182</f>
        <v>0</v>
      </c>
    </row>
    <row r="145" spans="1:53" ht="24.75">
      <c r="A145" s="269"/>
      <c r="B145" s="78" t="str">
        <f t="shared" si="58"/>
        <v>13550002</v>
      </c>
      <c r="C145" s="139">
        <v>2023</v>
      </c>
      <c r="D145" s="139">
        <v>1</v>
      </c>
      <c r="E145" s="139">
        <v>1</v>
      </c>
      <c r="F145" s="139">
        <v>3</v>
      </c>
      <c r="G145" s="139">
        <v>5</v>
      </c>
      <c r="H145" s="139">
        <v>5000</v>
      </c>
      <c r="I145" s="139"/>
      <c r="J145" s="139"/>
      <c r="K145" s="139"/>
      <c r="L145" s="139">
        <v>2</v>
      </c>
      <c r="M145" s="103" t="s">
        <v>129</v>
      </c>
      <c r="N145" s="104">
        <v>16814248</v>
      </c>
      <c r="O145" s="104">
        <v>0</v>
      </c>
      <c r="P145" s="104">
        <v>16814248</v>
      </c>
      <c r="Q145" s="105"/>
      <c r="R145" s="106"/>
      <c r="S145" s="106"/>
      <c r="T145" s="107">
        <f t="shared" ref="T145:AC145" si="60">+T146+T167+T176+T183+T189+T214</f>
        <v>0</v>
      </c>
      <c r="U145" s="104">
        <f t="shared" si="60"/>
        <v>0</v>
      </c>
      <c r="V145" s="104">
        <f t="shared" si="60"/>
        <v>0</v>
      </c>
      <c r="W145" s="104">
        <f t="shared" si="60"/>
        <v>0</v>
      </c>
      <c r="X145" s="104">
        <f t="shared" si="60"/>
        <v>0</v>
      </c>
      <c r="Y145" s="104">
        <f t="shared" si="60"/>
        <v>0</v>
      </c>
      <c r="Z145" s="104">
        <f t="shared" si="60"/>
        <v>0</v>
      </c>
      <c r="AA145" s="282">
        <f t="shared" si="60"/>
        <v>0</v>
      </c>
      <c r="AB145" s="314">
        <f t="shared" si="60"/>
        <v>16814248</v>
      </c>
      <c r="AC145" s="104">
        <f t="shared" si="60"/>
        <v>0</v>
      </c>
      <c r="AD145" s="315">
        <f>OAX!AD183</f>
        <v>16814248</v>
      </c>
      <c r="AE145" s="107"/>
      <c r="AF145" s="104"/>
      <c r="AG145" s="104">
        <f>OAX!AG183</f>
        <v>16814248</v>
      </c>
      <c r="AH145" s="104"/>
      <c r="AI145" s="104"/>
      <c r="AJ145" s="104">
        <f>OAX!AJ183</f>
        <v>0</v>
      </c>
      <c r="AK145" s="104"/>
      <c r="AL145" s="104"/>
      <c r="AM145" s="104">
        <f>OAX!AM183</f>
        <v>0</v>
      </c>
      <c r="AN145" s="104"/>
      <c r="AO145" s="104"/>
      <c r="AP145" s="104">
        <f>OAX!AP183</f>
        <v>0</v>
      </c>
      <c r="AQ145" s="104"/>
      <c r="AR145" s="104"/>
      <c r="AS145" s="104">
        <f>OAX!AS183</f>
        <v>0</v>
      </c>
      <c r="AT145" s="104"/>
      <c r="AU145" s="104"/>
      <c r="AV145" s="104"/>
      <c r="AW145" s="104"/>
      <c r="AX145" s="104"/>
      <c r="AY145" s="104"/>
      <c r="AZ145" s="104"/>
      <c r="BA145" s="104"/>
    </row>
    <row r="146" spans="1:53" ht="24.75" hidden="1">
      <c r="A146" s="269"/>
      <c r="B146" s="78" t="str">
        <f t="shared" si="58"/>
        <v>135500051002</v>
      </c>
      <c r="C146" s="140">
        <v>2023</v>
      </c>
      <c r="D146" s="140">
        <v>1</v>
      </c>
      <c r="E146" s="140">
        <v>1</v>
      </c>
      <c r="F146" s="140">
        <v>3</v>
      </c>
      <c r="G146" s="140">
        <v>5</v>
      </c>
      <c r="H146" s="140">
        <v>5000</v>
      </c>
      <c r="I146" s="140">
        <v>5100</v>
      </c>
      <c r="J146" s="140"/>
      <c r="K146" s="140"/>
      <c r="L146" s="140">
        <v>2</v>
      </c>
      <c r="M146" s="110" t="s">
        <v>130</v>
      </c>
      <c r="N146" s="111">
        <v>0</v>
      </c>
      <c r="O146" s="111">
        <v>0</v>
      </c>
      <c r="P146" s="111">
        <v>0</v>
      </c>
      <c r="Q146" s="112"/>
      <c r="R146" s="113"/>
      <c r="S146" s="113"/>
      <c r="T146" s="114">
        <f t="shared" ref="T146:AC146" si="61">+T147+T164</f>
        <v>0</v>
      </c>
      <c r="U146" s="111">
        <f t="shared" si="61"/>
        <v>0</v>
      </c>
      <c r="V146" s="111">
        <f t="shared" si="61"/>
        <v>0</v>
      </c>
      <c r="W146" s="111">
        <f t="shared" si="61"/>
        <v>0</v>
      </c>
      <c r="X146" s="111">
        <f t="shared" si="61"/>
        <v>0</v>
      </c>
      <c r="Y146" s="111">
        <f t="shared" si="61"/>
        <v>0</v>
      </c>
      <c r="Z146" s="111">
        <f t="shared" si="61"/>
        <v>0</v>
      </c>
      <c r="AA146" s="283">
        <f t="shared" si="61"/>
        <v>0</v>
      </c>
      <c r="AB146" s="316">
        <f t="shared" si="61"/>
        <v>0</v>
      </c>
      <c r="AC146" s="111">
        <f t="shared" si="61"/>
        <v>0</v>
      </c>
      <c r="AD146" s="317">
        <f>OAX!AD184</f>
        <v>0</v>
      </c>
      <c r="AE146" s="114"/>
      <c r="AF146" s="111"/>
      <c r="AG146" s="111">
        <f>OAX!AG184</f>
        <v>0</v>
      </c>
      <c r="AH146" s="111"/>
      <c r="AI146" s="111"/>
      <c r="AJ146" s="111">
        <f>OAX!AJ184</f>
        <v>0</v>
      </c>
      <c r="AK146" s="111"/>
      <c r="AL146" s="111"/>
      <c r="AM146" s="111">
        <f>OAX!AM184</f>
        <v>0</v>
      </c>
      <c r="AN146" s="111"/>
      <c r="AO146" s="111"/>
      <c r="AP146" s="111">
        <f>OAX!AP184</f>
        <v>0</v>
      </c>
      <c r="AQ146" s="111"/>
      <c r="AR146" s="111"/>
      <c r="AS146" s="111">
        <f>OAX!AS184</f>
        <v>0</v>
      </c>
      <c r="AT146" s="111">
        <f>OAX!AT184</f>
        <v>0</v>
      </c>
      <c r="AU146" s="111">
        <f>OAX!AU184</f>
        <v>0</v>
      </c>
      <c r="AV146" s="111">
        <f>OAX!AV184</f>
        <v>0</v>
      </c>
      <c r="AW146" s="111">
        <f>OAX!AW184</f>
        <v>0</v>
      </c>
      <c r="AX146" s="111">
        <f>OAX!AX184</f>
        <v>0</v>
      </c>
      <c r="AY146" s="111">
        <f>OAX!AY184</f>
        <v>0</v>
      </c>
      <c r="AZ146" s="111">
        <f>OAX!AZ184</f>
        <v>0</v>
      </c>
      <c r="BA146" s="111">
        <f>OAX!BA184</f>
        <v>0</v>
      </c>
    </row>
    <row r="147" spans="1:53" ht="24.75" hidden="1">
      <c r="A147" s="269"/>
      <c r="B147" s="78" t="str">
        <f t="shared" si="58"/>
        <v>135500051005152</v>
      </c>
      <c r="C147" s="143">
        <v>2023</v>
      </c>
      <c r="D147" s="143">
        <v>1</v>
      </c>
      <c r="E147" s="143">
        <v>1</v>
      </c>
      <c r="F147" s="143">
        <v>3</v>
      </c>
      <c r="G147" s="143">
        <v>5</v>
      </c>
      <c r="H147" s="143">
        <v>5000</v>
      </c>
      <c r="I147" s="143">
        <v>5100</v>
      </c>
      <c r="J147" s="143">
        <v>515</v>
      </c>
      <c r="K147" s="143"/>
      <c r="L147" s="143">
        <v>2</v>
      </c>
      <c r="M147" s="117" t="s">
        <v>131</v>
      </c>
      <c r="N147" s="118">
        <v>0</v>
      </c>
      <c r="O147" s="118">
        <v>0</v>
      </c>
      <c r="P147" s="118">
        <v>0</v>
      </c>
      <c r="Q147" s="119"/>
      <c r="R147" s="120"/>
      <c r="S147" s="120"/>
      <c r="T147" s="121">
        <f t="shared" ref="T147:AC147" si="62">SUM(T148:T163)</f>
        <v>0</v>
      </c>
      <c r="U147" s="118">
        <f t="shared" si="62"/>
        <v>0</v>
      </c>
      <c r="V147" s="118">
        <f t="shared" si="62"/>
        <v>0</v>
      </c>
      <c r="W147" s="118">
        <f t="shared" si="62"/>
        <v>0</v>
      </c>
      <c r="X147" s="118">
        <f t="shared" si="62"/>
        <v>0</v>
      </c>
      <c r="Y147" s="118">
        <f t="shared" si="62"/>
        <v>0</v>
      </c>
      <c r="Z147" s="118">
        <f t="shared" si="62"/>
        <v>0</v>
      </c>
      <c r="AA147" s="284">
        <f t="shared" si="62"/>
        <v>0</v>
      </c>
      <c r="AB147" s="318">
        <f t="shared" si="62"/>
        <v>0</v>
      </c>
      <c r="AC147" s="118">
        <f t="shared" si="62"/>
        <v>0</v>
      </c>
      <c r="AD147" s="319">
        <f>OAX!AD185</f>
        <v>0</v>
      </c>
      <c r="AE147" s="121"/>
      <c r="AF147" s="118"/>
      <c r="AG147" s="118">
        <f>OAX!AG185</f>
        <v>0</v>
      </c>
      <c r="AH147" s="118"/>
      <c r="AI147" s="118"/>
      <c r="AJ147" s="118">
        <f>OAX!AJ185</f>
        <v>0</v>
      </c>
      <c r="AK147" s="118"/>
      <c r="AL147" s="118"/>
      <c r="AM147" s="118">
        <f>OAX!AM185</f>
        <v>0</v>
      </c>
      <c r="AN147" s="118"/>
      <c r="AO147" s="118"/>
      <c r="AP147" s="118">
        <f>OAX!AP185</f>
        <v>0</v>
      </c>
      <c r="AQ147" s="118"/>
      <c r="AR147" s="118"/>
      <c r="AS147" s="118">
        <f>OAX!AS185</f>
        <v>0</v>
      </c>
      <c r="AT147" s="118">
        <f>OAX!AT185</f>
        <v>0</v>
      </c>
      <c r="AU147" s="118">
        <f>OAX!AU185</f>
        <v>0</v>
      </c>
      <c r="AV147" s="118">
        <f>OAX!AV185</f>
        <v>0</v>
      </c>
      <c r="AW147" s="118">
        <f>OAX!AW185</f>
        <v>0</v>
      </c>
      <c r="AX147" s="118">
        <f>OAX!AX185</f>
        <v>0</v>
      </c>
      <c r="AY147" s="118">
        <f>OAX!AY185</f>
        <v>0</v>
      </c>
      <c r="AZ147" s="118">
        <f>OAX!AZ185</f>
        <v>0</v>
      </c>
      <c r="BA147" s="118">
        <f>OAX!BA185</f>
        <v>0</v>
      </c>
    </row>
    <row r="148" spans="1:53" ht="24.75" hidden="1">
      <c r="A148" s="269"/>
      <c r="B148" s="78" t="str">
        <f t="shared" si="58"/>
        <v>1355000510051512</v>
      </c>
      <c r="C148" s="122">
        <v>2023</v>
      </c>
      <c r="D148" s="122">
        <v>1</v>
      </c>
      <c r="E148" s="122">
        <v>1</v>
      </c>
      <c r="F148" s="122">
        <v>3</v>
      </c>
      <c r="G148" s="122">
        <v>5</v>
      </c>
      <c r="H148" s="174">
        <v>5000</v>
      </c>
      <c r="I148" s="174">
        <v>5100</v>
      </c>
      <c r="J148" s="174">
        <v>515</v>
      </c>
      <c r="K148" s="123">
        <v>1</v>
      </c>
      <c r="L148" s="123">
        <v>2</v>
      </c>
      <c r="M148" s="148" t="s">
        <v>176</v>
      </c>
      <c r="N148" s="125">
        <v>0</v>
      </c>
      <c r="O148" s="125">
        <v>0</v>
      </c>
      <c r="P148" s="125">
        <v>0</v>
      </c>
      <c r="Q148" s="126" t="s">
        <v>59</v>
      </c>
      <c r="R148" s="127">
        <v>0</v>
      </c>
      <c r="S148" s="127">
        <v>0</v>
      </c>
      <c r="T148" s="128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285">
        <v>0</v>
      </c>
      <c r="AB148" s="320">
        <f t="shared" ref="AB148:AB163" si="63">N148+T148-X148</f>
        <v>0</v>
      </c>
      <c r="AC148" s="125">
        <f t="shared" ref="AC148:AC163" si="64">O148+U148-Y148</f>
        <v>0</v>
      </c>
      <c r="AD148" s="321">
        <f>OAX!AD186</f>
        <v>0</v>
      </c>
      <c r="AE148" s="128"/>
      <c r="AF148" s="125"/>
      <c r="AG148" s="125">
        <f>OAX!AG186</f>
        <v>0</v>
      </c>
      <c r="AH148" s="125"/>
      <c r="AI148" s="125"/>
      <c r="AJ148" s="125">
        <f>OAX!AJ186</f>
        <v>0</v>
      </c>
      <c r="AK148" s="125"/>
      <c r="AL148" s="125"/>
      <c r="AM148" s="125">
        <f>OAX!AM186</f>
        <v>0</v>
      </c>
      <c r="AN148" s="125"/>
      <c r="AO148" s="125"/>
      <c r="AP148" s="125">
        <f>OAX!AP186</f>
        <v>0</v>
      </c>
      <c r="AQ148" s="125"/>
      <c r="AR148" s="125"/>
      <c r="AS148" s="125">
        <f>OAX!AS186</f>
        <v>0</v>
      </c>
      <c r="AT148" s="125">
        <f>OAX!AT186</f>
        <v>0</v>
      </c>
      <c r="AU148" s="125">
        <f>OAX!AU186</f>
        <v>0</v>
      </c>
      <c r="AV148" s="125">
        <f>OAX!AV186</f>
        <v>0</v>
      </c>
      <c r="AW148" s="125">
        <f>OAX!AW186</f>
        <v>0</v>
      </c>
      <c r="AX148" s="125">
        <f>OAX!AX186</f>
        <v>0</v>
      </c>
      <c r="AY148" s="125">
        <f>OAX!AY186</f>
        <v>0</v>
      </c>
      <c r="AZ148" s="125">
        <f>OAX!AZ186</f>
        <v>0</v>
      </c>
      <c r="BA148" s="125">
        <f>OAX!BA186</f>
        <v>0</v>
      </c>
    </row>
    <row r="149" spans="1:53" ht="24.75" hidden="1">
      <c r="A149" s="269"/>
      <c r="B149" s="78" t="str">
        <f t="shared" si="58"/>
        <v>1355000510051522</v>
      </c>
      <c r="C149" s="122">
        <v>2023</v>
      </c>
      <c r="D149" s="122">
        <v>1</v>
      </c>
      <c r="E149" s="122">
        <v>1</v>
      </c>
      <c r="F149" s="122">
        <v>3</v>
      </c>
      <c r="G149" s="122">
        <v>5</v>
      </c>
      <c r="H149" s="174">
        <v>5000</v>
      </c>
      <c r="I149" s="174">
        <v>5100</v>
      </c>
      <c r="J149" s="174">
        <v>515</v>
      </c>
      <c r="K149" s="123">
        <v>2</v>
      </c>
      <c r="L149" s="123">
        <v>2</v>
      </c>
      <c r="M149" s="148" t="s">
        <v>177</v>
      </c>
      <c r="N149" s="125">
        <v>0</v>
      </c>
      <c r="O149" s="125">
        <v>0</v>
      </c>
      <c r="P149" s="125">
        <v>0</v>
      </c>
      <c r="Q149" s="126" t="s">
        <v>59</v>
      </c>
      <c r="R149" s="127">
        <v>0</v>
      </c>
      <c r="S149" s="127">
        <v>0</v>
      </c>
      <c r="T149" s="128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285">
        <v>0</v>
      </c>
      <c r="AB149" s="320">
        <f t="shared" si="63"/>
        <v>0</v>
      </c>
      <c r="AC149" s="125">
        <f t="shared" si="64"/>
        <v>0</v>
      </c>
      <c r="AD149" s="321">
        <f>OAX!AD187</f>
        <v>0</v>
      </c>
      <c r="AE149" s="128"/>
      <c r="AF149" s="125"/>
      <c r="AG149" s="125">
        <f>OAX!AG187</f>
        <v>0</v>
      </c>
      <c r="AH149" s="125"/>
      <c r="AI149" s="125"/>
      <c r="AJ149" s="125">
        <f>OAX!AJ187</f>
        <v>0</v>
      </c>
      <c r="AK149" s="125"/>
      <c r="AL149" s="125"/>
      <c r="AM149" s="125">
        <f>OAX!AM187</f>
        <v>0</v>
      </c>
      <c r="AN149" s="125"/>
      <c r="AO149" s="125"/>
      <c r="AP149" s="125">
        <f>OAX!AP187</f>
        <v>0</v>
      </c>
      <c r="AQ149" s="125"/>
      <c r="AR149" s="125"/>
      <c r="AS149" s="125">
        <f>OAX!AS187</f>
        <v>0</v>
      </c>
      <c r="AT149" s="125">
        <f>OAX!AT187</f>
        <v>0</v>
      </c>
      <c r="AU149" s="125">
        <f>OAX!AU187</f>
        <v>0</v>
      </c>
      <c r="AV149" s="125">
        <f>OAX!AV187</f>
        <v>0</v>
      </c>
      <c r="AW149" s="125">
        <f>OAX!AW187</f>
        <v>0</v>
      </c>
      <c r="AX149" s="125">
        <f>OAX!AX187</f>
        <v>0</v>
      </c>
      <c r="AY149" s="125">
        <f>OAX!AY187</f>
        <v>0</v>
      </c>
      <c r="AZ149" s="125">
        <f>OAX!AZ187</f>
        <v>0</v>
      </c>
      <c r="BA149" s="125">
        <f>OAX!BA187</f>
        <v>0</v>
      </c>
    </row>
    <row r="150" spans="1:53" ht="24.75" hidden="1">
      <c r="A150" s="269"/>
      <c r="B150" s="78" t="str">
        <f t="shared" si="58"/>
        <v>1355000510051532</v>
      </c>
      <c r="C150" s="122">
        <v>2023</v>
      </c>
      <c r="D150" s="122">
        <v>1</v>
      </c>
      <c r="E150" s="122">
        <v>1</v>
      </c>
      <c r="F150" s="122">
        <v>3</v>
      </c>
      <c r="G150" s="122">
        <v>5</v>
      </c>
      <c r="H150" s="174">
        <v>5000</v>
      </c>
      <c r="I150" s="174">
        <v>5100</v>
      </c>
      <c r="J150" s="174">
        <v>515</v>
      </c>
      <c r="K150" s="123">
        <v>3</v>
      </c>
      <c r="L150" s="123">
        <v>2</v>
      </c>
      <c r="M150" s="148" t="s">
        <v>178</v>
      </c>
      <c r="N150" s="125">
        <v>0</v>
      </c>
      <c r="O150" s="125">
        <v>0</v>
      </c>
      <c r="P150" s="125">
        <v>0</v>
      </c>
      <c r="Q150" s="126" t="s">
        <v>59</v>
      </c>
      <c r="R150" s="127">
        <v>0</v>
      </c>
      <c r="S150" s="127">
        <v>0</v>
      </c>
      <c r="T150" s="128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285">
        <v>0</v>
      </c>
      <c r="AB150" s="320">
        <f t="shared" si="63"/>
        <v>0</v>
      </c>
      <c r="AC150" s="125">
        <f t="shared" si="64"/>
        <v>0</v>
      </c>
      <c r="AD150" s="321">
        <f>OAX!AD188</f>
        <v>0</v>
      </c>
      <c r="AE150" s="128"/>
      <c r="AF150" s="125"/>
      <c r="AG150" s="125">
        <f>OAX!AG188</f>
        <v>0</v>
      </c>
      <c r="AH150" s="125"/>
      <c r="AI150" s="125"/>
      <c r="AJ150" s="125">
        <f>OAX!AJ188</f>
        <v>0</v>
      </c>
      <c r="AK150" s="125"/>
      <c r="AL150" s="125"/>
      <c r="AM150" s="125">
        <f>OAX!AM188</f>
        <v>0</v>
      </c>
      <c r="AN150" s="125"/>
      <c r="AO150" s="125"/>
      <c r="AP150" s="125">
        <f>OAX!AP188</f>
        <v>0</v>
      </c>
      <c r="AQ150" s="125"/>
      <c r="AR150" s="125"/>
      <c r="AS150" s="125">
        <f>OAX!AS188</f>
        <v>0</v>
      </c>
      <c r="AT150" s="125">
        <f>OAX!AT188</f>
        <v>0</v>
      </c>
      <c r="AU150" s="125">
        <f>OAX!AU188</f>
        <v>0</v>
      </c>
      <c r="AV150" s="125">
        <f>OAX!AV188</f>
        <v>0</v>
      </c>
      <c r="AW150" s="125">
        <f>OAX!AW188</f>
        <v>0</v>
      </c>
      <c r="AX150" s="125">
        <f>OAX!AX188</f>
        <v>0</v>
      </c>
      <c r="AY150" s="125">
        <f>OAX!AY188</f>
        <v>0</v>
      </c>
      <c r="AZ150" s="125">
        <f>OAX!AZ188</f>
        <v>0</v>
      </c>
      <c r="BA150" s="125">
        <f>OAX!BA188</f>
        <v>0</v>
      </c>
    </row>
    <row r="151" spans="1:53" ht="24.75" hidden="1">
      <c r="A151" s="269"/>
      <c r="B151" s="78" t="str">
        <f t="shared" si="58"/>
        <v>1355000510051542</v>
      </c>
      <c r="C151" s="122">
        <v>2023</v>
      </c>
      <c r="D151" s="122">
        <v>1</v>
      </c>
      <c r="E151" s="122">
        <v>1</v>
      </c>
      <c r="F151" s="122">
        <v>3</v>
      </c>
      <c r="G151" s="122">
        <v>5</v>
      </c>
      <c r="H151" s="174">
        <v>5000</v>
      </c>
      <c r="I151" s="174">
        <v>5100</v>
      </c>
      <c r="J151" s="174">
        <v>515</v>
      </c>
      <c r="K151" s="123">
        <v>4</v>
      </c>
      <c r="L151" s="123">
        <v>2</v>
      </c>
      <c r="M151" s="148" t="s">
        <v>179</v>
      </c>
      <c r="N151" s="125">
        <v>0</v>
      </c>
      <c r="O151" s="125">
        <v>0</v>
      </c>
      <c r="P151" s="125">
        <v>0</v>
      </c>
      <c r="Q151" s="126" t="s">
        <v>59</v>
      </c>
      <c r="R151" s="127">
        <v>0</v>
      </c>
      <c r="S151" s="127">
        <v>0</v>
      </c>
      <c r="T151" s="128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285">
        <v>0</v>
      </c>
      <c r="AB151" s="320">
        <f t="shared" si="63"/>
        <v>0</v>
      </c>
      <c r="AC151" s="125">
        <f t="shared" si="64"/>
        <v>0</v>
      </c>
      <c r="AD151" s="321">
        <f>OAX!AD189</f>
        <v>0</v>
      </c>
      <c r="AE151" s="128"/>
      <c r="AF151" s="125"/>
      <c r="AG151" s="125">
        <f>OAX!AG189</f>
        <v>0</v>
      </c>
      <c r="AH151" s="125"/>
      <c r="AI151" s="125"/>
      <c r="AJ151" s="125">
        <f>OAX!AJ189</f>
        <v>0</v>
      </c>
      <c r="AK151" s="125"/>
      <c r="AL151" s="125"/>
      <c r="AM151" s="125">
        <f>OAX!AM189</f>
        <v>0</v>
      </c>
      <c r="AN151" s="125"/>
      <c r="AO151" s="125"/>
      <c r="AP151" s="125">
        <f>OAX!AP189</f>
        <v>0</v>
      </c>
      <c r="AQ151" s="125"/>
      <c r="AR151" s="125"/>
      <c r="AS151" s="125">
        <f>OAX!AS189</f>
        <v>0</v>
      </c>
      <c r="AT151" s="125">
        <f>OAX!AT189</f>
        <v>0</v>
      </c>
      <c r="AU151" s="125">
        <f>OAX!AU189</f>
        <v>0</v>
      </c>
      <c r="AV151" s="125">
        <f>OAX!AV189</f>
        <v>0</v>
      </c>
      <c r="AW151" s="125">
        <f>OAX!AW189</f>
        <v>0</v>
      </c>
      <c r="AX151" s="125">
        <f>OAX!AX189</f>
        <v>0</v>
      </c>
      <c r="AY151" s="125">
        <f>OAX!AY189</f>
        <v>0</v>
      </c>
      <c r="AZ151" s="125">
        <f>OAX!AZ189</f>
        <v>0</v>
      </c>
      <c r="BA151" s="125">
        <f>OAX!BA189</f>
        <v>0</v>
      </c>
    </row>
    <row r="152" spans="1:53" ht="24.75" hidden="1">
      <c r="A152" s="269"/>
      <c r="B152" s="78" t="str">
        <f t="shared" si="58"/>
        <v>1355000510051552</v>
      </c>
      <c r="C152" s="122">
        <v>2023</v>
      </c>
      <c r="D152" s="122">
        <v>1</v>
      </c>
      <c r="E152" s="122">
        <v>1</v>
      </c>
      <c r="F152" s="122">
        <v>3</v>
      </c>
      <c r="G152" s="122">
        <v>5</v>
      </c>
      <c r="H152" s="174">
        <v>5000</v>
      </c>
      <c r="I152" s="174">
        <v>5100</v>
      </c>
      <c r="J152" s="174">
        <v>515</v>
      </c>
      <c r="K152" s="123">
        <v>5</v>
      </c>
      <c r="L152" s="123">
        <v>2</v>
      </c>
      <c r="M152" s="148" t="s">
        <v>180</v>
      </c>
      <c r="N152" s="125">
        <v>0</v>
      </c>
      <c r="O152" s="125">
        <v>0</v>
      </c>
      <c r="P152" s="125">
        <v>0</v>
      </c>
      <c r="Q152" s="126" t="s">
        <v>59</v>
      </c>
      <c r="R152" s="127">
        <v>0</v>
      </c>
      <c r="S152" s="127">
        <v>0</v>
      </c>
      <c r="T152" s="128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285">
        <v>0</v>
      </c>
      <c r="AB152" s="320">
        <f t="shared" si="63"/>
        <v>0</v>
      </c>
      <c r="AC152" s="125">
        <f t="shared" si="64"/>
        <v>0</v>
      </c>
      <c r="AD152" s="321">
        <f>OAX!AD190</f>
        <v>0</v>
      </c>
      <c r="AE152" s="128"/>
      <c r="AF152" s="125"/>
      <c r="AG152" s="125">
        <f>OAX!AG190</f>
        <v>0</v>
      </c>
      <c r="AH152" s="125"/>
      <c r="AI152" s="125"/>
      <c r="AJ152" s="125">
        <f>OAX!AJ190</f>
        <v>0</v>
      </c>
      <c r="AK152" s="125"/>
      <c r="AL152" s="125"/>
      <c r="AM152" s="125">
        <f>OAX!AM190</f>
        <v>0</v>
      </c>
      <c r="AN152" s="125"/>
      <c r="AO152" s="125"/>
      <c r="AP152" s="125">
        <f>OAX!AP190</f>
        <v>0</v>
      </c>
      <c r="AQ152" s="125"/>
      <c r="AR152" s="125"/>
      <c r="AS152" s="125">
        <f>OAX!AS190</f>
        <v>0</v>
      </c>
      <c r="AT152" s="125">
        <f>OAX!AT190</f>
        <v>0</v>
      </c>
      <c r="AU152" s="125">
        <f>OAX!AU190</f>
        <v>0</v>
      </c>
      <c r="AV152" s="125">
        <f>OAX!AV190</f>
        <v>0</v>
      </c>
      <c r="AW152" s="125">
        <f>OAX!AW190</f>
        <v>0</v>
      </c>
      <c r="AX152" s="125">
        <f>OAX!AX190</f>
        <v>0</v>
      </c>
      <c r="AY152" s="125">
        <f>OAX!AY190</f>
        <v>0</v>
      </c>
      <c r="AZ152" s="125">
        <f>OAX!AZ190</f>
        <v>0</v>
      </c>
      <c r="BA152" s="125">
        <f>OAX!BA190</f>
        <v>0</v>
      </c>
    </row>
    <row r="153" spans="1:53" ht="24.75" hidden="1">
      <c r="A153" s="269"/>
      <c r="B153" s="78" t="str">
        <f t="shared" si="58"/>
        <v>1355000510051562</v>
      </c>
      <c r="C153" s="122">
        <v>2023</v>
      </c>
      <c r="D153" s="122">
        <v>1</v>
      </c>
      <c r="E153" s="122">
        <v>1</v>
      </c>
      <c r="F153" s="122">
        <v>3</v>
      </c>
      <c r="G153" s="122">
        <v>5</v>
      </c>
      <c r="H153" s="174">
        <v>5000</v>
      </c>
      <c r="I153" s="174">
        <v>5100</v>
      </c>
      <c r="J153" s="174">
        <v>515</v>
      </c>
      <c r="K153" s="123">
        <v>6</v>
      </c>
      <c r="L153" s="123">
        <v>2</v>
      </c>
      <c r="M153" s="148" t="s">
        <v>181</v>
      </c>
      <c r="N153" s="125">
        <v>0</v>
      </c>
      <c r="O153" s="125">
        <v>0</v>
      </c>
      <c r="P153" s="125">
        <v>0</v>
      </c>
      <c r="Q153" s="126" t="s">
        <v>59</v>
      </c>
      <c r="R153" s="127">
        <v>0</v>
      </c>
      <c r="S153" s="127">
        <v>0</v>
      </c>
      <c r="T153" s="128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285">
        <v>0</v>
      </c>
      <c r="AB153" s="320">
        <f t="shared" si="63"/>
        <v>0</v>
      </c>
      <c r="AC153" s="125">
        <f t="shared" si="64"/>
        <v>0</v>
      </c>
      <c r="AD153" s="321">
        <f>OAX!AD191</f>
        <v>0</v>
      </c>
      <c r="AE153" s="128"/>
      <c r="AF153" s="125"/>
      <c r="AG153" s="125">
        <f>OAX!AG191</f>
        <v>0</v>
      </c>
      <c r="AH153" s="125"/>
      <c r="AI153" s="125"/>
      <c r="AJ153" s="125">
        <f>OAX!AJ191</f>
        <v>0</v>
      </c>
      <c r="AK153" s="125"/>
      <c r="AL153" s="125"/>
      <c r="AM153" s="125">
        <f>OAX!AM191</f>
        <v>0</v>
      </c>
      <c r="AN153" s="125"/>
      <c r="AO153" s="125"/>
      <c r="AP153" s="125">
        <f>OAX!AP191</f>
        <v>0</v>
      </c>
      <c r="AQ153" s="125"/>
      <c r="AR153" s="125"/>
      <c r="AS153" s="125">
        <f>OAX!AS191</f>
        <v>0</v>
      </c>
      <c r="AT153" s="125">
        <f>OAX!AT191</f>
        <v>0</v>
      </c>
      <c r="AU153" s="125">
        <f>OAX!AU191</f>
        <v>0</v>
      </c>
      <c r="AV153" s="125">
        <f>OAX!AV191</f>
        <v>0</v>
      </c>
      <c r="AW153" s="125">
        <f>OAX!AW191</f>
        <v>0</v>
      </c>
      <c r="AX153" s="125">
        <f>OAX!AX191</f>
        <v>0</v>
      </c>
      <c r="AY153" s="125">
        <f>OAX!AY191</f>
        <v>0</v>
      </c>
      <c r="AZ153" s="125">
        <f>OAX!AZ191</f>
        <v>0</v>
      </c>
      <c r="BA153" s="125">
        <f>OAX!BA191</f>
        <v>0</v>
      </c>
    </row>
    <row r="154" spans="1:53" ht="24.75" hidden="1">
      <c r="A154" s="269"/>
      <c r="B154" s="78" t="str">
        <f t="shared" si="58"/>
        <v>1355000510051572</v>
      </c>
      <c r="C154" s="122">
        <v>2023</v>
      </c>
      <c r="D154" s="122">
        <v>1</v>
      </c>
      <c r="E154" s="122">
        <v>1</v>
      </c>
      <c r="F154" s="122">
        <v>3</v>
      </c>
      <c r="G154" s="122">
        <v>5</v>
      </c>
      <c r="H154" s="174">
        <v>5000</v>
      </c>
      <c r="I154" s="174">
        <v>5100</v>
      </c>
      <c r="J154" s="174">
        <v>515</v>
      </c>
      <c r="K154" s="123">
        <v>7</v>
      </c>
      <c r="L154" s="123">
        <v>2</v>
      </c>
      <c r="M154" s="148" t="s">
        <v>182</v>
      </c>
      <c r="N154" s="125">
        <v>0</v>
      </c>
      <c r="O154" s="125">
        <v>0</v>
      </c>
      <c r="P154" s="125">
        <v>0</v>
      </c>
      <c r="Q154" s="126" t="s">
        <v>59</v>
      </c>
      <c r="R154" s="127">
        <v>0</v>
      </c>
      <c r="S154" s="127">
        <v>0</v>
      </c>
      <c r="T154" s="128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285">
        <v>0</v>
      </c>
      <c r="AB154" s="320">
        <f t="shared" si="63"/>
        <v>0</v>
      </c>
      <c r="AC154" s="125">
        <f t="shared" si="64"/>
        <v>0</v>
      </c>
      <c r="AD154" s="321">
        <f>OAX!AD192</f>
        <v>0</v>
      </c>
      <c r="AE154" s="128"/>
      <c r="AF154" s="125"/>
      <c r="AG154" s="125">
        <f>OAX!AG192</f>
        <v>0</v>
      </c>
      <c r="AH154" s="125"/>
      <c r="AI154" s="125"/>
      <c r="AJ154" s="125">
        <f>OAX!AJ192</f>
        <v>0</v>
      </c>
      <c r="AK154" s="125"/>
      <c r="AL154" s="125"/>
      <c r="AM154" s="125">
        <f>OAX!AM192</f>
        <v>0</v>
      </c>
      <c r="AN154" s="125"/>
      <c r="AO154" s="125"/>
      <c r="AP154" s="125">
        <f>OAX!AP192</f>
        <v>0</v>
      </c>
      <c r="AQ154" s="125"/>
      <c r="AR154" s="125"/>
      <c r="AS154" s="125">
        <f>OAX!AS192</f>
        <v>0</v>
      </c>
      <c r="AT154" s="125">
        <f>OAX!AT192</f>
        <v>0</v>
      </c>
      <c r="AU154" s="125">
        <f>OAX!AU192</f>
        <v>0</v>
      </c>
      <c r="AV154" s="125">
        <f>OAX!AV192</f>
        <v>0</v>
      </c>
      <c r="AW154" s="125">
        <f>OAX!AW192</f>
        <v>0</v>
      </c>
      <c r="AX154" s="125">
        <f>OAX!AX192</f>
        <v>0</v>
      </c>
      <c r="AY154" s="125">
        <f>OAX!AY192</f>
        <v>0</v>
      </c>
      <c r="AZ154" s="125">
        <f>OAX!AZ192</f>
        <v>0</v>
      </c>
      <c r="BA154" s="125">
        <f>OAX!BA192</f>
        <v>0</v>
      </c>
    </row>
    <row r="155" spans="1:53" ht="24.75" hidden="1">
      <c r="A155" s="269"/>
      <c r="B155" s="78" t="str">
        <f t="shared" si="58"/>
        <v>1355000510051582</v>
      </c>
      <c r="C155" s="122">
        <v>2023</v>
      </c>
      <c r="D155" s="122">
        <v>1</v>
      </c>
      <c r="E155" s="122">
        <v>1</v>
      </c>
      <c r="F155" s="122">
        <v>3</v>
      </c>
      <c r="G155" s="122">
        <v>5</v>
      </c>
      <c r="H155" s="174">
        <v>5000</v>
      </c>
      <c r="I155" s="174">
        <v>5100</v>
      </c>
      <c r="J155" s="174">
        <v>515</v>
      </c>
      <c r="K155" s="123">
        <v>8</v>
      </c>
      <c r="L155" s="123">
        <v>2</v>
      </c>
      <c r="M155" s="148" t="s">
        <v>183</v>
      </c>
      <c r="N155" s="125">
        <v>0</v>
      </c>
      <c r="O155" s="125">
        <v>0</v>
      </c>
      <c r="P155" s="125">
        <v>0</v>
      </c>
      <c r="Q155" s="126" t="s">
        <v>59</v>
      </c>
      <c r="R155" s="127">
        <v>0</v>
      </c>
      <c r="S155" s="127">
        <v>0</v>
      </c>
      <c r="T155" s="128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285">
        <v>0</v>
      </c>
      <c r="AB155" s="320">
        <f t="shared" si="63"/>
        <v>0</v>
      </c>
      <c r="AC155" s="125">
        <f t="shared" si="64"/>
        <v>0</v>
      </c>
      <c r="AD155" s="321">
        <f>OAX!AD193</f>
        <v>0</v>
      </c>
      <c r="AE155" s="128"/>
      <c r="AF155" s="125"/>
      <c r="AG155" s="125">
        <f>OAX!AG193</f>
        <v>0</v>
      </c>
      <c r="AH155" s="125"/>
      <c r="AI155" s="125"/>
      <c r="AJ155" s="125">
        <f>OAX!AJ193</f>
        <v>0</v>
      </c>
      <c r="AK155" s="125"/>
      <c r="AL155" s="125"/>
      <c r="AM155" s="125">
        <f>OAX!AM193</f>
        <v>0</v>
      </c>
      <c r="AN155" s="125"/>
      <c r="AO155" s="125"/>
      <c r="AP155" s="125">
        <f>OAX!AP193</f>
        <v>0</v>
      </c>
      <c r="AQ155" s="125"/>
      <c r="AR155" s="125"/>
      <c r="AS155" s="125">
        <f>OAX!AS193</f>
        <v>0</v>
      </c>
      <c r="AT155" s="125">
        <f>OAX!AT193</f>
        <v>0</v>
      </c>
      <c r="AU155" s="125">
        <f>OAX!AU193</f>
        <v>0</v>
      </c>
      <c r="AV155" s="125">
        <f>OAX!AV193</f>
        <v>0</v>
      </c>
      <c r="AW155" s="125">
        <f>OAX!AW193</f>
        <v>0</v>
      </c>
      <c r="AX155" s="125">
        <f>OAX!AX193</f>
        <v>0</v>
      </c>
      <c r="AY155" s="125">
        <f>OAX!AY193</f>
        <v>0</v>
      </c>
      <c r="AZ155" s="125">
        <f>OAX!AZ193</f>
        <v>0</v>
      </c>
      <c r="BA155" s="125">
        <f>OAX!BA193</f>
        <v>0</v>
      </c>
    </row>
    <row r="156" spans="1:53" ht="24.75" hidden="1">
      <c r="A156" s="269"/>
      <c r="B156" s="78" t="str">
        <f t="shared" si="58"/>
        <v>1355000510051592</v>
      </c>
      <c r="C156" s="122">
        <v>2023</v>
      </c>
      <c r="D156" s="122">
        <v>1</v>
      </c>
      <c r="E156" s="122">
        <v>1</v>
      </c>
      <c r="F156" s="122">
        <v>3</v>
      </c>
      <c r="G156" s="122">
        <v>5</v>
      </c>
      <c r="H156" s="174">
        <v>5000</v>
      </c>
      <c r="I156" s="174">
        <v>5100</v>
      </c>
      <c r="J156" s="174">
        <v>515</v>
      </c>
      <c r="K156" s="123">
        <v>9</v>
      </c>
      <c r="L156" s="123">
        <v>2</v>
      </c>
      <c r="M156" s="148" t="s">
        <v>184</v>
      </c>
      <c r="N156" s="125">
        <v>0</v>
      </c>
      <c r="O156" s="125">
        <v>0</v>
      </c>
      <c r="P156" s="125">
        <v>0</v>
      </c>
      <c r="Q156" s="126" t="s">
        <v>59</v>
      </c>
      <c r="R156" s="127">
        <v>0</v>
      </c>
      <c r="S156" s="127">
        <v>0</v>
      </c>
      <c r="T156" s="128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285">
        <v>0</v>
      </c>
      <c r="AB156" s="320">
        <f t="shared" si="63"/>
        <v>0</v>
      </c>
      <c r="AC156" s="125">
        <f t="shared" si="64"/>
        <v>0</v>
      </c>
      <c r="AD156" s="321">
        <f>OAX!AD194</f>
        <v>0</v>
      </c>
      <c r="AE156" s="128"/>
      <c r="AF156" s="125"/>
      <c r="AG156" s="125">
        <f>OAX!AG194</f>
        <v>0</v>
      </c>
      <c r="AH156" s="125"/>
      <c r="AI156" s="125"/>
      <c r="AJ156" s="125">
        <f>OAX!AJ194</f>
        <v>0</v>
      </c>
      <c r="AK156" s="125"/>
      <c r="AL156" s="125"/>
      <c r="AM156" s="125">
        <f>OAX!AM194</f>
        <v>0</v>
      </c>
      <c r="AN156" s="125"/>
      <c r="AO156" s="125"/>
      <c r="AP156" s="125">
        <f>OAX!AP194</f>
        <v>0</v>
      </c>
      <c r="AQ156" s="125"/>
      <c r="AR156" s="125"/>
      <c r="AS156" s="125">
        <f>OAX!AS194</f>
        <v>0</v>
      </c>
      <c r="AT156" s="125">
        <f>OAX!AT194</f>
        <v>0</v>
      </c>
      <c r="AU156" s="125">
        <f>OAX!AU194</f>
        <v>0</v>
      </c>
      <c r="AV156" s="125">
        <f>OAX!AV194</f>
        <v>0</v>
      </c>
      <c r="AW156" s="125">
        <f>OAX!AW194</f>
        <v>0</v>
      </c>
      <c r="AX156" s="125">
        <f>OAX!AX194</f>
        <v>0</v>
      </c>
      <c r="AY156" s="125">
        <f>OAX!AY194</f>
        <v>0</v>
      </c>
      <c r="AZ156" s="125">
        <f>OAX!AZ194</f>
        <v>0</v>
      </c>
      <c r="BA156" s="125">
        <f>OAX!BA194</f>
        <v>0</v>
      </c>
    </row>
    <row r="157" spans="1:53" ht="24.75" hidden="1">
      <c r="A157" s="269"/>
      <c r="B157" s="78" t="str">
        <f t="shared" si="58"/>
        <v>13550005100515102</v>
      </c>
      <c r="C157" s="122">
        <v>2023</v>
      </c>
      <c r="D157" s="122">
        <v>1</v>
      </c>
      <c r="E157" s="122">
        <v>1</v>
      </c>
      <c r="F157" s="122">
        <v>3</v>
      </c>
      <c r="G157" s="122">
        <v>5</v>
      </c>
      <c r="H157" s="174">
        <v>5000</v>
      </c>
      <c r="I157" s="174">
        <v>5100</v>
      </c>
      <c r="J157" s="174">
        <v>515</v>
      </c>
      <c r="K157" s="123">
        <v>10</v>
      </c>
      <c r="L157" s="123">
        <v>2</v>
      </c>
      <c r="M157" s="148" t="s">
        <v>185</v>
      </c>
      <c r="N157" s="125">
        <v>0</v>
      </c>
      <c r="O157" s="125">
        <v>0</v>
      </c>
      <c r="P157" s="125">
        <v>0</v>
      </c>
      <c r="Q157" s="149" t="s">
        <v>162</v>
      </c>
      <c r="R157" s="127">
        <v>0</v>
      </c>
      <c r="S157" s="127">
        <v>0</v>
      </c>
      <c r="T157" s="128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285">
        <v>0</v>
      </c>
      <c r="AB157" s="320">
        <f t="shared" si="63"/>
        <v>0</v>
      </c>
      <c r="AC157" s="125">
        <f t="shared" si="64"/>
        <v>0</v>
      </c>
      <c r="AD157" s="321">
        <f>OAX!AD195</f>
        <v>0</v>
      </c>
      <c r="AE157" s="128"/>
      <c r="AF157" s="125"/>
      <c r="AG157" s="125">
        <f>OAX!AG195</f>
        <v>0</v>
      </c>
      <c r="AH157" s="125"/>
      <c r="AI157" s="125"/>
      <c r="AJ157" s="125">
        <f>OAX!AJ195</f>
        <v>0</v>
      </c>
      <c r="AK157" s="125"/>
      <c r="AL157" s="125"/>
      <c r="AM157" s="125">
        <f>OAX!AM195</f>
        <v>0</v>
      </c>
      <c r="AN157" s="125"/>
      <c r="AO157" s="125"/>
      <c r="AP157" s="125">
        <f>OAX!AP195</f>
        <v>0</v>
      </c>
      <c r="AQ157" s="125"/>
      <c r="AR157" s="125"/>
      <c r="AS157" s="125">
        <f>OAX!AS195</f>
        <v>0</v>
      </c>
      <c r="AT157" s="125">
        <f>OAX!AT195</f>
        <v>0</v>
      </c>
      <c r="AU157" s="125">
        <f>OAX!AU195</f>
        <v>0</v>
      </c>
      <c r="AV157" s="125">
        <f>OAX!AV195</f>
        <v>0</v>
      </c>
      <c r="AW157" s="125">
        <f>OAX!AW195</f>
        <v>0</v>
      </c>
      <c r="AX157" s="125">
        <f>OAX!AX195</f>
        <v>0</v>
      </c>
      <c r="AY157" s="125">
        <f>OAX!AY195</f>
        <v>0</v>
      </c>
      <c r="AZ157" s="125">
        <f>OAX!AZ195</f>
        <v>0</v>
      </c>
      <c r="BA157" s="125">
        <f>OAX!BA195</f>
        <v>0</v>
      </c>
    </row>
    <row r="158" spans="1:53" ht="24.75" hidden="1">
      <c r="A158" s="269"/>
      <c r="B158" s="78" t="str">
        <f t="shared" si="58"/>
        <v>13550005100515112</v>
      </c>
      <c r="C158" s="122">
        <v>2023</v>
      </c>
      <c r="D158" s="122">
        <v>1</v>
      </c>
      <c r="E158" s="122">
        <v>1</v>
      </c>
      <c r="F158" s="122">
        <v>3</v>
      </c>
      <c r="G158" s="122">
        <v>5</v>
      </c>
      <c r="H158" s="174">
        <v>5000</v>
      </c>
      <c r="I158" s="174">
        <v>5100</v>
      </c>
      <c r="J158" s="174">
        <v>515</v>
      </c>
      <c r="K158" s="123">
        <v>11</v>
      </c>
      <c r="L158" s="123">
        <v>2</v>
      </c>
      <c r="M158" s="148" t="s">
        <v>186</v>
      </c>
      <c r="N158" s="125">
        <v>0</v>
      </c>
      <c r="O158" s="125">
        <v>0</v>
      </c>
      <c r="P158" s="125">
        <v>0</v>
      </c>
      <c r="Q158" s="126" t="s">
        <v>59</v>
      </c>
      <c r="R158" s="127">
        <v>0</v>
      </c>
      <c r="S158" s="127">
        <v>0</v>
      </c>
      <c r="T158" s="128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285">
        <v>0</v>
      </c>
      <c r="AB158" s="320">
        <f t="shared" si="63"/>
        <v>0</v>
      </c>
      <c r="AC158" s="125">
        <f t="shared" si="64"/>
        <v>0</v>
      </c>
      <c r="AD158" s="321">
        <f>OAX!AD196</f>
        <v>0</v>
      </c>
      <c r="AE158" s="128"/>
      <c r="AF158" s="125"/>
      <c r="AG158" s="125">
        <f>OAX!AG196</f>
        <v>0</v>
      </c>
      <c r="AH158" s="125"/>
      <c r="AI158" s="125"/>
      <c r="AJ158" s="125">
        <f>OAX!AJ196</f>
        <v>0</v>
      </c>
      <c r="AK158" s="125"/>
      <c r="AL158" s="125"/>
      <c r="AM158" s="125">
        <f>OAX!AM196</f>
        <v>0</v>
      </c>
      <c r="AN158" s="125"/>
      <c r="AO158" s="125"/>
      <c r="AP158" s="125">
        <f>OAX!AP196</f>
        <v>0</v>
      </c>
      <c r="AQ158" s="125"/>
      <c r="AR158" s="125"/>
      <c r="AS158" s="125">
        <f>OAX!AS196</f>
        <v>0</v>
      </c>
      <c r="AT158" s="125">
        <f>OAX!AT196</f>
        <v>0</v>
      </c>
      <c r="AU158" s="125">
        <f>OAX!AU196</f>
        <v>0</v>
      </c>
      <c r="AV158" s="125">
        <f>OAX!AV196</f>
        <v>0</v>
      </c>
      <c r="AW158" s="125">
        <f>OAX!AW196</f>
        <v>0</v>
      </c>
      <c r="AX158" s="125">
        <f>OAX!AX196</f>
        <v>0</v>
      </c>
      <c r="AY158" s="125">
        <f>OAX!AY196</f>
        <v>0</v>
      </c>
      <c r="AZ158" s="125">
        <f>OAX!AZ196</f>
        <v>0</v>
      </c>
      <c r="BA158" s="125">
        <f>OAX!BA196</f>
        <v>0</v>
      </c>
    </row>
    <row r="159" spans="1:53" ht="24.75" hidden="1">
      <c r="A159" s="269"/>
      <c r="B159" s="78" t="str">
        <f t="shared" si="58"/>
        <v>13550005100515122</v>
      </c>
      <c r="C159" s="122">
        <v>2023</v>
      </c>
      <c r="D159" s="122">
        <v>1</v>
      </c>
      <c r="E159" s="122">
        <v>1</v>
      </c>
      <c r="F159" s="122">
        <v>3</v>
      </c>
      <c r="G159" s="122">
        <v>5</v>
      </c>
      <c r="H159" s="174">
        <v>5000</v>
      </c>
      <c r="I159" s="174">
        <v>5100</v>
      </c>
      <c r="J159" s="174">
        <v>515</v>
      </c>
      <c r="K159" s="123">
        <v>12</v>
      </c>
      <c r="L159" s="123">
        <v>2</v>
      </c>
      <c r="M159" s="148" t="s">
        <v>187</v>
      </c>
      <c r="N159" s="125">
        <v>0</v>
      </c>
      <c r="O159" s="125">
        <v>0</v>
      </c>
      <c r="P159" s="125">
        <v>0</v>
      </c>
      <c r="Q159" s="126" t="s">
        <v>59</v>
      </c>
      <c r="R159" s="127">
        <v>0</v>
      </c>
      <c r="S159" s="127">
        <v>0</v>
      </c>
      <c r="T159" s="128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285">
        <v>0</v>
      </c>
      <c r="AB159" s="320">
        <f t="shared" si="63"/>
        <v>0</v>
      </c>
      <c r="AC159" s="125">
        <f t="shared" si="64"/>
        <v>0</v>
      </c>
      <c r="AD159" s="321">
        <f>OAX!AD197</f>
        <v>0</v>
      </c>
      <c r="AE159" s="128"/>
      <c r="AF159" s="125"/>
      <c r="AG159" s="125">
        <f>OAX!AG197</f>
        <v>0</v>
      </c>
      <c r="AH159" s="125"/>
      <c r="AI159" s="125"/>
      <c r="AJ159" s="125">
        <f>OAX!AJ197</f>
        <v>0</v>
      </c>
      <c r="AK159" s="125"/>
      <c r="AL159" s="125"/>
      <c r="AM159" s="125">
        <f>OAX!AM197</f>
        <v>0</v>
      </c>
      <c r="AN159" s="125"/>
      <c r="AO159" s="125"/>
      <c r="AP159" s="125">
        <f>OAX!AP197</f>
        <v>0</v>
      </c>
      <c r="AQ159" s="125"/>
      <c r="AR159" s="125"/>
      <c r="AS159" s="125">
        <f>OAX!AS197</f>
        <v>0</v>
      </c>
      <c r="AT159" s="125">
        <f>OAX!AT197</f>
        <v>0</v>
      </c>
      <c r="AU159" s="125">
        <f>OAX!AU197</f>
        <v>0</v>
      </c>
      <c r="AV159" s="125">
        <f>OAX!AV197</f>
        <v>0</v>
      </c>
      <c r="AW159" s="125">
        <f>OAX!AW197</f>
        <v>0</v>
      </c>
      <c r="AX159" s="125">
        <f>OAX!AX197</f>
        <v>0</v>
      </c>
      <c r="AY159" s="125">
        <f>OAX!AY197</f>
        <v>0</v>
      </c>
      <c r="AZ159" s="125">
        <f>OAX!AZ197</f>
        <v>0</v>
      </c>
      <c r="BA159" s="125">
        <f>OAX!BA197</f>
        <v>0</v>
      </c>
    </row>
    <row r="160" spans="1:53" ht="24.75" hidden="1">
      <c r="A160" s="269"/>
      <c r="B160" s="78" t="str">
        <f t="shared" si="58"/>
        <v>13550005100515132</v>
      </c>
      <c r="C160" s="122">
        <v>2023</v>
      </c>
      <c r="D160" s="122">
        <v>1</v>
      </c>
      <c r="E160" s="122">
        <v>1</v>
      </c>
      <c r="F160" s="122">
        <v>3</v>
      </c>
      <c r="G160" s="122">
        <v>5</v>
      </c>
      <c r="H160" s="174">
        <v>5000</v>
      </c>
      <c r="I160" s="174">
        <v>5100</v>
      </c>
      <c r="J160" s="174">
        <v>515</v>
      </c>
      <c r="K160" s="123">
        <v>13</v>
      </c>
      <c r="L160" s="123">
        <v>2</v>
      </c>
      <c r="M160" s="148" t="s">
        <v>188</v>
      </c>
      <c r="N160" s="125">
        <v>0</v>
      </c>
      <c r="O160" s="125">
        <v>0</v>
      </c>
      <c r="P160" s="125">
        <v>0</v>
      </c>
      <c r="Q160" s="126" t="s">
        <v>59</v>
      </c>
      <c r="R160" s="127">
        <v>0</v>
      </c>
      <c r="S160" s="127">
        <v>0</v>
      </c>
      <c r="T160" s="128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285">
        <v>0</v>
      </c>
      <c r="AB160" s="320">
        <f t="shared" si="63"/>
        <v>0</v>
      </c>
      <c r="AC160" s="125">
        <f t="shared" si="64"/>
        <v>0</v>
      </c>
      <c r="AD160" s="321">
        <f>OAX!AD198</f>
        <v>0</v>
      </c>
      <c r="AE160" s="128"/>
      <c r="AF160" s="125"/>
      <c r="AG160" s="125">
        <f>OAX!AG198</f>
        <v>0</v>
      </c>
      <c r="AH160" s="125"/>
      <c r="AI160" s="125"/>
      <c r="AJ160" s="125">
        <f>OAX!AJ198</f>
        <v>0</v>
      </c>
      <c r="AK160" s="125"/>
      <c r="AL160" s="125"/>
      <c r="AM160" s="125">
        <f>OAX!AM198</f>
        <v>0</v>
      </c>
      <c r="AN160" s="125"/>
      <c r="AO160" s="125"/>
      <c r="AP160" s="125">
        <f>OAX!AP198</f>
        <v>0</v>
      </c>
      <c r="AQ160" s="125"/>
      <c r="AR160" s="125"/>
      <c r="AS160" s="125">
        <f>OAX!AS198</f>
        <v>0</v>
      </c>
      <c r="AT160" s="125">
        <f>OAX!AT198</f>
        <v>0</v>
      </c>
      <c r="AU160" s="125">
        <f>OAX!AU198</f>
        <v>0</v>
      </c>
      <c r="AV160" s="125">
        <f>OAX!AV198</f>
        <v>0</v>
      </c>
      <c r="AW160" s="125">
        <f>OAX!AW198</f>
        <v>0</v>
      </c>
      <c r="AX160" s="125">
        <f>OAX!AX198</f>
        <v>0</v>
      </c>
      <c r="AY160" s="125">
        <f>OAX!AY198</f>
        <v>0</v>
      </c>
      <c r="AZ160" s="125">
        <f>OAX!AZ198</f>
        <v>0</v>
      </c>
      <c r="BA160" s="125">
        <f>OAX!BA198</f>
        <v>0</v>
      </c>
    </row>
    <row r="161" spans="1:53" ht="24.75" hidden="1">
      <c r="A161" s="269"/>
      <c r="B161" s="78" t="str">
        <f t="shared" si="58"/>
        <v>13550005100515142</v>
      </c>
      <c r="C161" s="122">
        <v>2023</v>
      </c>
      <c r="D161" s="122">
        <v>1</v>
      </c>
      <c r="E161" s="122">
        <v>1</v>
      </c>
      <c r="F161" s="122">
        <v>3</v>
      </c>
      <c r="G161" s="122">
        <v>5</v>
      </c>
      <c r="H161" s="174">
        <v>5000</v>
      </c>
      <c r="I161" s="174">
        <v>5100</v>
      </c>
      <c r="J161" s="174">
        <v>515</v>
      </c>
      <c r="K161" s="123">
        <v>14</v>
      </c>
      <c r="L161" s="123">
        <v>2</v>
      </c>
      <c r="M161" s="148" t="s">
        <v>189</v>
      </c>
      <c r="N161" s="125">
        <v>0</v>
      </c>
      <c r="O161" s="125">
        <v>0</v>
      </c>
      <c r="P161" s="125">
        <v>0</v>
      </c>
      <c r="Q161" s="126" t="s">
        <v>59</v>
      </c>
      <c r="R161" s="127">
        <v>0</v>
      </c>
      <c r="S161" s="127">
        <v>0</v>
      </c>
      <c r="T161" s="128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285">
        <v>0</v>
      </c>
      <c r="AB161" s="320">
        <f t="shared" si="63"/>
        <v>0</v>
      </c>
      <c r="AC161" s="125">
        <f t="shared" si="64"/>
        <v>0</v>
      </c>
      <c r="AD161" s="321">
        <f>OAX!AD199</f>
        <v>0</v>
      </c>
      <c r="AE161" s="128"/>
      <c r="AF161" s="125"/>
      <c r="AG161" s="125">
        <f>OAX!AG199</f>
        <v>0</v>
      </c>
      <c r="AH161" s="125"/>
      <c r="AI161" s="125"/>
      <c r="AJ161" s="125">
        <f>OAX!AJ199</f>
        <v>0</v>
      </c>
      <c r="AK161" s="125"/>
      <c r="AL161" s="125"/>
      <c r="AM161" s="125">
        <f>OAX!AM199</f>
        <v>0</v>
      </c>
      <c r="AN161" s="125"/>
      <c r="AO161" s="125"/>
      <c r="AP161" s="125">
        <f>OAX!AP199</f>
        <v>0</v>
      </c>
      <c r="AQ161" s="125"/>
      <c r="AR161" s="125"/>
      <c r="AS161" s="125">
        <f>OAX!AS199</f>
        <v>0</v>
      </c>
      <c r="AT161" s="125">
        <f>OAX!AT199</f>
        <v>0</v>
      </c>
      <c r="AU161" s="125">
        <f>OAX!AU199</f>
        <v>0</v>
      </c>
      <c r="AV161" s="125">
        <f>OAX!AV199</f>
        <v>0</v>
      </c>
      <c r="AW161" s="125">
        <f>OAX!AW199</f>
        <v>0</v>
      </c>
      <c r="AX161" s="125">
        <f>OAX!AX199</f>
        <v>0</v>
      </c>
      <c r="AY161" s="125">
        <f>OAX!AY199</f>
        <v>0</v>
      </c>
      <c r="AZ161" s="125">
        <f>OAX!AZ199</f>
        <v>0</v>
      </c>
      <c r="BA161" s="125">
        <f>OAX!BA199</f>
        <v>0</v>
      </c>
    </row>
    <row r="162" spans="1:53" ht="24.75" hidden="1">
      <c r="A162" s="269"/>
      <c r="B162" s="78" t="str">
        <f t="shared" si="58"/>
        <v>13550005100515152</v>
      </c>
      <c r="C162" s="122">
        <v>2023</v>
      </c>
      <c r="D162" s="122">
        <v>1</v>
      </c>
      <c r="E162" s="122">
        <v>1</v>
      </c>
      <c r="F162" s="122">
        <v>3</v>
      </c>
      <c r="G162" s="122">
        <v>5</v>
      </c>
      <c r="H162" s="174">
        <v>5000</v>
      </c>
      <c r="I162" s="174">
        <v>5100</v>
      </c>
      <c r="J162" s="174">
        <v>515</v>
      </c>
      <c r="K162" s="123">
        <v>15</v>
      </c>
      <c r="L162" s="123">
        <v>2</v>
      </c>
      <c r="M162" s="148" t="s">
        <v>190</v>
      </c>
      <c r="N162" s="125">
        <v>0</v>
      </c>
      <c r="O162" s="125">
        <v>0</v>
      </c>
      <c r="P162" s="125">
        <v>0</v>
      </c>
      <c r="Q162" s="126" t="s">
        <v>59</v>
      </c>
      <c r="R162" s="127">
        <v>0</v>
      </c>
      <c r="S162" s="127">
        <v>0</v>
      </c>
      <c r="T162" s="128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285">
        <v>0</v>
      </c>
      <c r="AB162" s="320">
        <f t="shared" si="63"/>
        <v>0</v>
      </c>
      <c r="AC162" s="125">
        <f t="shared" si="64"/>
        <v>0</v>
      </c>
      <c r="AD162" s="321">
        <f>OAX!AD200</f>
        <v>0</v>
      </c>
      <c r="AE162" s="128"/>
      <c r="AF162" s="125"/>
      <c r="AG162" s="125">
        <f>OAX!AG200</f>
        <v>0</v>
      </c>
      <c r="AH162" s="125"/>
      <c r="AI162" s="125"/>
      <c r="AJ162" s="125">
        <f>OAX!AJ200</f>
        <v>0</v>
      </c>
      <c r="AK162" s="125"/>
      <c r="AL162" s="125"/>
      <c r="AM162" s="125">
        <f>OAX!AM200</f>
        <v>0</v>
      </c>
      <c r="AN162" s="125"/>
      <c r="AO162" s="125"/>
      <c r="AP162" s="125">
        <f>OAX!AP200</f>
        <v>0</v>
      </c>
      <c r="AQ162" s="125"/>
      <c r="AR162" s="125"/>
      <c r="AS162" s="125">
        <f>OAX!AS200</f>
        <v>0</v>
      </c>
      <c r="AT162" s="125">
        <f>OAX!AT200</f>
        <v>0</v>
      </c>
      <c r="AU162" s="125">
        <f>OAX!AU200</f>
        <v>0</v>
      </c>
      <c r="AV162" s="125">
        <f>OAX!AV200</f>
        <v>0</v>
      </c>
      <c r="AW162" s="125">
        <f>OAX!AW200</f>
        <v>0</v>
      </c>
      <c r="AX162" s="125">
        <f>OAX!AX200</f>
        <v>0</v>
      </c>
      <c r="AY162" s="125">
        <f>OAX!AY200</f>
        <v>0</v>
      </c>
      <c r="AZ162" s="125">
        <f>OAX!AZ200</f>
        <v>0</v>
      </c>
      <c r="BA162" s="125">
        <f>OAX!BA200</f>
        <v>0</v>
      </c>
    </row>
    <row r="163" spans="1:53" ht="24.75" hidden="1">
      <c r="A163" s="269"/>
      <c r="B163" s="78" t="str">
        <f t="shared" si="58"/>
        <v>13550005100515162</v>
      </c>
      <c r="C163" s="122">
        <v>2023</v>
      </c>
      <c r="D163" s="122">
        <v>1</v>
      </c>
      <c r="E163" s="122">
        <v>1</v>
      </c>
      <c r="F163" s="122">
        <v>3</v>
      </c>
      <c r="G163" s="122">
        <v>5</v>
      </c>
      <c r="H163" s="174">
        <v>5000</v>
      </c>
      <c r="I163" s="174">
        <v>5100</v>
      </c>
      <c r="J163" s="174">
        <v>515</v>
      </c>
      <c r="K163" s="123">
        <v>16</v>
      </c>
      <c r="L163" s="123">
        <v>2</v>
      </c>
      <c r="M163" s="148" t="s">
        <v>191</v>
      </c>
      <c r="N163" s="125">
        <v>0</v>
      </c>
      <c r="O163" s="125">
        <v>0</v>
      </c>
      <c r="P163" s="125">
        <v>0</v>
      </c>
      <c r="Q163" s="126" t="s">
        <v>59</v>
      </c>
      <c r="R163" s="127">
        <v>0</v>
      </c>
      <c r="S163" s="127">
        <v>0</v>
      </c>
      <c r="T163" s="128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285">
        <v>0</v>
      </c>
      <c r="AB163" s="320">
        <f t="shared" si="63"/>
        <v>0</v>
      </c>
      <c r="AC163" s="125">
        <f t="shared" si="64"/>
        <v>0</v>
      </c>
      <c r="AD163" s="321">
        <f>OAX!AD201</f>
        <v>0</v>
      </c>
      <c r="AE163" s="128"/>
      <c r="AF163" s="125"/>
      <c r="AG163" s="125">
        <f>OAX!AG201</f>
        <v>0</v>
      </c>
      <c r="AH163" s="125"/>
      <c r="AI163" s="125"/>
      <c r="AJ163" s="125">
        <f>OAX!AJ201</f>
        <v>0</v>
      </c>
      <c r="AK163" s="125"/>
      <c r="AL163" s="125"/>
      <c r="AM163" s="125">
        <f>OAX!AM201</f>
        <v>0</v>
      </c>
      <c r="AN163" s="125"/>
      <c r="AO163" s="125"/>
      <c r="AP163" s="125">
        <f>OAX!AP201</f>
        <v>0</v>
      </c>
      <c r="AQ163" s="125"/>
      <c r="AR163" s="125"/>
      <c r="AS163" s="125">
        <f>OAX!AS201</f>
        <v>0</v>
      </c>
      <c r="AT163" s="125">
        <f>OAX!AT201</f>
        <v>0</v>
      </c>
      <c r="AU163" s="125">
        <f>OAX!AU201</f>
        <v>0</v>
      </c>
      <c r="AV163" s="125">
        <f>OAX!AV201</f>
        <v>0</v>
      </c>
      <c r="AW163" s="125">
        <f>OAX!AW201</f>
        <v>0</v>
      </c>
      <c r="AX163" s="125">
        <f>OAX!AX201</f>
        <v>0</v>
      </c>
      <c r="AY163" s="125">
        <f>OAX!AY201</f>
        <v>0</v>
      </c>
      <c r="AZ163" s="125">
        <f>OAX!AZ201</f>
        <v>0</v>
      </c>
      <c r="BA163" s="125">
        <f>OAX!BA201</f>
        <v>0</v>
      </c>
    </row>
    <row r="164" spans="1:53" ht="24.75" hidden="1">
      <c r="A164" s="269"/>
      <c r="B164" s="78" t="str">
        <f t="shared" si="58"/>
        <v>135500051005192</v>
      </c>
      <c r="C164" s="143">
        <v>2023</v>
      </c>
      <c r="D164" s="143">
        <v>1</v>
      </c>
      <c r="E164" s="143">
        <v>1</v>
      </c>
      <c r="F164" s="143">
        <v>3</v>
      </c>
      <c r="G164" s="143">
        <v>5</v>
      </c>
      <c r="H164" s="143">
        <v>5000</v>
      </c>
      <c r="I164" s="143">
        <v>5100</v>
      </c>
      <c r="J164" s="143">
        <v>519</v>
      </c>
      <c r="K164" s="143"/>
      <c r="L164" s="143">
        <v>2</v>
      </c>
      <c r="M164" s="117" t="s">
        <v>192</v>
      </c>
      <c r="N164" s="118">
        <v>0</v>
      </c>
      <c r="O164" s="118">
        <v>0</v>
      </c>
      <c r="P164" s="118">
        <v>0</v>
      </c>
      <c r="Q164" s="119"/>
      <c r="R164" s="120"/>
      <c r="S164" s="120"/>
      <c r="T164" s="121">
        <f t="shared" ref="T164:AC164" si="65">SUM(T165:T166)</f>
        <v>0</v>
      </c>
      <c r="U164" s="118">
        <f t="shared" si="65"/>
        <v>0</v>
      </c>
      <c r="V164" s="118">
        <f t="shared" si="65"/>
        <v>0</v>
      </c>
      <c r="W164" s="118">
        <f t="shared" si="65"/>
        <v>0</v>
      </c>
      <c r="X164" s="118">
        <f t="shared" si="65"/>
        <v>0</v>
      </c>
      <c r="Y164" s="118">
        <f t="shared" si="65"/>
        <v>0</v>
      </c>
      <c r="Z164" s="118">
        <f t="shared" si="65"/>
        <v>0</v>
      </c>
      <c r="AA164" s="284">
        <f t="shared" si="65"/>
        <v>0</v>
      </c>
      <c r="AB164" s="318">
        <f t="shared" si="65"/>
        <v>0</v>
      </c>
      <c r="AC164" s="118">
        <f t="shared" si="65"/>
        <v>0</v>
      </c>
      <c r="AD164" s="319">
        <f>OAX!AD202</f>
        <v>0</v>
      </c>
      <c r="AE164" s="121"/>
      <c r="AF164" s="118"/>
      <c r="AG164" s="118">
        <f>OAX!AG202</f>
        <v>0</v>
      </c>
      <c r="AH164" s="118"/>
      <c r="AI164" s="118"/>
      <c r="AJ164" s="118">
        <f>OAX!AJ202</f>
        <v>0</v>
      </c>
      <c r="AK164" s="118"/>
      <c r="AL164" s="118"/>
      <c r="AM164" s="118">
        <f>OAX!AM202</f>
        <v>0</v>
      </c>
      <c r="AN164" s="118"/>
      <c r="AO164" s="118"/>
      <c r="AP164" s="118">
        <f>OAX!AP202</f>
        <v>0</v>
      </c>
      <c r="AQ164" s="118"/>
      <c r="AR164" s="118"/>
      <c r="AS164" s="118">
        <f>OAX!AS202</f>
        <v>0</v>
      </c>
      <c r="AT164" s="118">
        <f>OAX!AT202</f>
        <v>0</v>
      </c>
      <c r="AU164" s="118">
        <f>OAX!AU202</f>
        <v>0</v>
      </c>
      <c r="AV164" s="118">
        <f>OAX!AV202</f>
        <v>0</v>
      </c>
      <c r="AW164" s="118">
        <f>OAX!AW202</f>
        <v>0</v>
      </c>
      <c r="AX164" s="118">
        <f>OAX!AX202</f>
        <v>0</v>
      </c>
      <c r="AY164" s="118">
        <f>OAX!AY202</f>
        <v>0</v>
      </c>
      <c r="AZ164" s="118">
        <f>OAX!AZ202</f>
        <v>0</v>
      </c>
      <c r="BA164" s="118">
        <f>OAX!BA202</f>
        <v>0</v>
      </c>
    </row>
    <row r="165" spans="1:53" ht="24.75" hidden="1">
      <c r="A165" s="269"/>
      <c r="B165" s="78" t="str">
        <f t="shared" si="58"/>
        <v>1355000510051912</v>
      </c>
      <c r="C165" s="122">
        <v>2023</v>
      </c>
      <c r="D165" s="122">
        <v>1</v>
      </c>
      <c r="E165" s="122">
        <v>1</v>
      </c>
      <c r="F165" s="122">
        <v>3</v>
      </c>
      <c r="G165" s="122">
        <v>5</v>
      </c>
      <c r="H165" s="174">
        <v>5000</v>
      </c>
      <c r="I165" s="174">
        <v>5100</v>
      </c>
      <c r="J165" s="174">
        <v>519</v>
      </c>
      <c r="K165" s="123">
        <v>1</v>
      </c>
      <c r="L165" s="123">
        <v>2</v>
      </c>
      <c r="M165" s="148" t="s">
        <v>193</v>
      </c>
      <c r="N165" s="125">
        <v>0</v>
      </c>
      <c r="O165" s="125">
        <v>0</v>
      </c>
      <c r="P165" s="125">
        <v>0</v>
      </c>
      <c r="Q165" s="149" t="s">
        <v>59</v>
      </c>
      <c r="R165" s="127">
        <v>0</v>
      </c>
      <c r="S165" s="127">
        <v>0</v>
      </c>
      <c r="T165" s="128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285">
        <v>0</v>
      </c>
      <c r="AB165" s="320">
        <f>N165+T165-X165</f>
        <v>0</v>
      </c>
      <c r="AC165" s="125">
        <f>O165+U165-Y165</f>
        <v>0</v>
      </c>
      <c r="AD165" s="321">
        <f>OAX!AD203</f>
        <v>0</v>
      </c>
      <c r="AE165" s="128"/>
      <c r="AF165" s="125"/>
      <c r="AG165" s="125">
        <f>OAX!AG203</f>
        <v>0</v>
      </c>
      <c r="AH165" s="125"/>
      <c r="AI165" s="125"/>
      <c r="AJ165" s="125">
        <f>OAX!AJ203</f>
        <v>0</v>
      </c>
      <c r="AK165" s="125"/>
      <c r="AL165" s="125"/>
      <c r="AM165" s="125">
        <f>OAX!AM203</f>
        <v>0</v>
      </c>
      <c r="AN165" s="125"/>
      <c r="AO165" s="125"/>
      <c r="AP165" s="125">
        <f>OAX!AP203</f>
        <v>0</v>
      </c>
      <c r="AQ165" s="125"/>
      <c r="AR165" s="125"/>
      <c r="AS165" s="125">
        <f>OAX!AS203</f>
        <v>0</v>
      </c>
      <c r="AT165" s="125">
        <f>OAX!AT203</f>
        <v>0</v>
      </c>
      <c r="AU165" s="125">
        <f>OAX!AU203</f>
        <v>0</v>
      </c>
      <c r="AV165" s="125">
        <f>OAX!AV203</f>
        <v>0</v>
      </c>
      <c r="AW165" s="125">
        <f>OAX!AW203</f>
        <v>0</v>
      </c>
      <c r="AX165" s="125">
        <f>OAX!AX203</f>
        <v>0</v>
      </c>
      <c r="AY165" s="125">
        <f>OAX!AY203</f>
        <v>0</v>
      </c>
      <c r="AZ165" s="125">
        <f>OAX!AZ203</f>
        <v>0</v>
      </c>
      <c r="BA165" s="125">
        <f>OAX!BA203</f>
        <v>0</v>
      </c>
    </row>
    <row r="166" spans="1:53" ht="24.75" hidden="1">
      <c r="A166" s="269"/>
      <c r="B166" s="78" t="str">
        <f t="shared" si="58"/>
        <v>1355000510051932</v>
      </c>
      <c r="C166" s="122">
        <v>2023</v>
      </c>
      <c r="D166" s="122">
        <v>1</v>
      </c>
      <c r="E166" s="122">
        <v>1</v>
      </c>
      <c r="F166" s="122">
        <v>3</v>
      </c>
      <c r="G166" s="122">
        <v>5</v>
      </c>
      <c r="H166" s="174">
        <v>5000</v>
      </c>
      <c r="I166" s="174">
        <v>5100</v>
      </c>
      <c r="J166" s="174">
        <v>519</v>
      </c>
      <c r="K166" s="123">
        <v>3</v>
      </c>
      <c r="L166" s="123">
        <v>2</v>
      </c>
      <c r="M166" s="148" t="s">
        <v>194</v>
      </c>
      <c r="N166" s="125">
        <v>0</v>
      </c>
      <c r="O166" s="125">
        <v>0</v>
      </c>
      <c r="P166" s="125">
        <v>0</v>
      </c>
      <c r="Q166" s="149" t="s">
        <v>59</v>
      </c>
      <c r="R166" s="127">
        <v>0</v>
      </c>
      <c r="S166" s="127">
        <v>0</v>
      </c>
      <c r="T166" s="128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285">
        <v>0</v>
      </c>
      <c r="AB166" s="320">
        <f>N166+T166-X166</f>
        <v>0</v>
      </c>
      <c r="AC166" s="125">
        <f>O166+U166-Y166</f>
        <v>0</v>
      </c>
      <c r="AD166" s="321">
        <f>OAX!AD204</f>
        <v>0</v>
      </c>
      <c r="AE166" s="128"/>
      <c r="AF166" s="125"/>
      <c r="AG166" s="125">
        <f>OAX!AG204</f>
        <v>0</v>
      </c>
      <c r="AH166" s="125"/>
      <c r="AI166" s="125"/>
      <c r="AJ166" s="125">
        <f>OAX!AJ204</f>
        <v>0</v>
      </c>
      <c r="AK166" s="125"/>
      <c r="AL166" s="125"/>
      <c r="AM166" s="125">
        <f>OAX!AM204</f>
        <v>0</v>
      </c>
      <c r="AN166" s="125"/>
      <c r="AO166" s="125"/>
      <c r="AP166" s="125">
        <f>OAX!AP204</f>
        <v>0</v>
      </c>
      <c r="AQ166" s="125"/>
      <c r="AR166" s="125"/>
      <c r="AS166" s="125">
        <f>OAX!AS204</f>
        <v>0</v>
      </c>
      <c r="AT166" s="125">
        <f>OAX!AT204</f>
        <v>0</v>
      </c>
      <c r="AU166" s="125">
        <f>OAX!AU204</f>
        <v>0</v>
      </c>
      <c r="AV166" s="125">
        <f>OAX!AV204</f>
        <v>0</v>
      </c>
      <c r="AW166" s="125">
        <f>OAX!AW204</f>
        <v>0</v>
      </c>
      <c r="AX166" s="125">
        <f>OAX!AX204</f>
        <v>0</v>
      </c>
      <c r="AY166" s="125">
        <f>OAX!AY204</f>
        <v>0</v>
      </c>
      <c r="AZ166" s="125">
        <f>OAX!AZ204</f>
        <v>0</v>
      </c>
      <c r="BA166" s="125">
        <f>OAX!BA204</f>
        <v>0</v>
      </c>
    </row>
    <row r="167" spans="1:53" ht="24.75" hidden="1">
      <c r="A167" s="269"/>
      <c r="B167" s="78" t="str">
        <f t="shared" si="58"/>
        <v>135500052002</v>
      </c>
      <c r="C167" s="140">
        <v>2023</v>
      </c>
      <c r="D167" s="140">
        <v>1</v>
      </c>
      <c r="E167" s="140">
        <v>1</v>
      </c>
      <c r="F167" s="140">
        <v>3</v>
      </c>
      <c r="G167" s="140">
        <v>5</v>
      </c>
      <c r="H167" s="140">
        <v>5000</v>
      </c>
      <c r="I167" s="140">
        <v>5200</v>
      </c>
      <c r="J167" s="140"/>
      <c r="K167" s="140"/>
      <c r="L167" s="140">
        <v>2</v>
      </c>
      <c r="M167" s="110" t="s">
        <v>133</v>
      </c>
      <c r="N167" s="111">
        <v>0</v>
      </c>
      <c r="O167" s="111">
        <v>0</v>
      </c>
      <c r="P167" s="111">
        <v>0</v>
      </c>
      <c r="Q167" s="112"/>
      <c r="R167" s="113"/>
      <c r="S167" s="113"/>
      <c r="T167" s="114">
        <f t="shared" ref="T167:AC167" si="66">+T168+T172</f>
        <v>0</v>
      </c>
      <c r="U167" s="111">
        <f t="shared" si="66"/>
        <v>0</v>
      </c>
      <c r="V167" s="111">
        <f t="shared" si="66"/>
        <v>0</v>
      </c>
      <c r="W167" s="111">
        <f t="shared" si="66"/>
        <v>0</v>
      </c>
      <c r="X167" s="111">
        <f t="shared" si="66"/>
        <v>0</v>
      </c>
      <c r="Y167" s="111">
        <f t="shared" si="66"/>
        <v>0</v>
      </c>
      <c r="Z167" s="111">
        <f t="shared" si="66"/>
        <v>0</v>
      </c>
      <c r="AA167" s="283">
        <f t="shared" si="66"/>
        <v>0</v>
      </c>
      <c r="AB167" s="316">
        <f t="shared" si="66"/>
        <v>0</v>
      </c>
      <c r="AC167" s="111">
        <f t="shared" si="66"/>
        <v>0</v>
      </c>
      <c r="AD167" s="317">
        <f>OAX!AD205</f>
        <v>0</v>
      </c>
      <c r="AE167" s="114"/>
      <c r="AF167" s="111"/>
      <c r="AG167" s="111">
        <f>OAX!AG205</f>
        <v>0</v>
      </c>
      <c r="AH167" s="111"/>
      <c r="AI167" s="111"/>
      <c r="AJ167" s="111">
        <f>OAX!AJ205</f>
        <v>0</v>
      </c>
      <c r="AK167" s="111"/>
      <c r="AL167" s="111"/>
      <c r="AM167" s="111">
        <f>OAX!AM205</f>
        <v>0</v>
      </c>
      <c r="AN167" s="111"/>
      <c r="AO167" s="111"/>
      <c r="AP167" s="111">
        <f>OAX!AP205</f>
        <v>0</v>
      </c>
      <c r="AQ167" s="111"/>
      <c r="AR167" s="111"/>
      <c r="AS167" s="111">
        <f>OAX!AS205</f>
        <v>0</v>
      </c>
      <c r="AT167" s="111">
        <f>OAX!AT205</f>
        <v>0</v>
      </c>
      <c r="AU167" s="111">
        <f>OAX!AU205</f>
        <v>0</v>
      </c>
      <c r="AV167" s="111">
        <f>OAX!AV205</f>
        <v>0</v>
      </c>
      <c r="AW167" s="111">
        <f>OAX!AW205</f>
        <v>0</v>
      </c>
      <c r="AX167" s="111">
        <f>OAX!AX205</f>
        <v>0</v>
      </c>
      <c r="AY167" s="111">
        <f>OAX!AY205</f>
        <v>0</v>
      </c>
      <c r="AZ167" s="111">
        <f>OAX!AZ205</f>
        <v>0</v>
      </c>
      <c r="BA167" s="111">
        <f>OAX!BA205</f>
        <v>0</v>
      </c>
    </row>
    <row r="168" spans="1:53" ht="24.75" hidden="1">
      <c r="A168" s="269"/>
      <c r="B168" s="78" t="str">
        <f t="shared" si="58"/>
        <v>135500052005212</v>
      </c>
      <c r="C168" s="143">
        <v>2023</v>
      </c>
      <c r="D168" s="143">
        <v>1</v>
      </c>
      <c r="E168" s="143">
        <v>1</v>
      </c>
      <c r="F168" s="143">
        <v>3</v>
      </c>
      <c r="G168" s="143">
        <v>5</v>
      </c>
      <c r="H168" s="143">
        <v>5000</v>
      </c>
      <c r="I168" s="143">
        <v>5200</v>
      </c>
      <c r="J168" s="143">
        <v>521</v>
      </c>
      <c r="K168" s="143"/>
      <c r="L168" s="143">
        <v>2</v>
      </c>
      <c r="M168" s="117" t="s">
        <v>195</v>
      </c>
      <c r="N168" s="118">
        <v>0</v>
      </c>
      <c r="O168" s="118">
        <v>0</v>
      </c>
      <c r="P168" s="118">
        <v>0</v>
      </c>
      <c r="Q168" s="119"/>
      <c r="R168" s="120"/>
      <c r="S168" s="120"/>
      <c r="T168" s="121">
        <f t="shared" ref="T168:AC168" si="67">SUM(T169:T171)</f>
        <v>0</v>
      </c>
      <c r="U168" s="118">
        <f t="shared" si="67"/>
        <v>0</v>
      </c>
      <c r="V168" s="118">
        <f t="shared" si="67"/>
        <v>0</v>
      </c>
      <c r="W168" s="118">
        <f t="shared" si="67"/>
        <v>0</v>
      </c>
      <c r="X168" s="118">
        <f t="shared" si="67"/>
        <v>0</v>
      </c>
      <c r="Y168" s="118">
        <f t="shared" si="67"/>
        <v>0</v>
      </c>
      <c r="Z168" s="118">
        <f t="shared" si="67"/>
        <v>0</v>
      </c>
      <c r="AA168" s="284">
        <f t="shared" si="67"/>
        <v>0</v>
      </c>
      <c r="AB168" s="318">
        <f t="shared" si="67"/>
        <v>0</v>
      </c>
      <c r="AC168" s="118">
        <f t="shared" si="67"/>
        <v>0</v>
      </c>
      <c r="AD168" s="319">
        <f>OAX!AD206</f>
        <v>0</v>
      </c>
      <c r="AE168" s="121"/>
      <c r="AF168" s="118"/>
      <c r="AG168" s="118">
        <f>OAX!AG206</f>
        <v>0</v>
      </c>
      <c r="AH168" s="118"/>
      <c r="AI168" s="118"/>
      <c r="AJ168" s="118">
        <f>OAX!AJ206</f>
        <v>0</v>
      </c>
      <c r="AK168" s="118"/>
      <c r="AL168" s="118"/>
      <c r="AM168" s="118">
        <f>OAX!AM206</f>
        <v>0</v>
      </c>
      <c r="AN168" s="118"/>
      <c r="AO168" s="118"/>
      <c r="AP168" s="118">
        <f>OAX!AP206</f>
        <v>0</v>
      </c>
      <c r="AQ168" s="118"/>
      <c r="AR168" s="118"/>
      <c r="AS168" s="118">
        <f>OAX!AS206</f>
        <v>0</v>
      </c>
      <c r="AT168" s="118">
        <f>OAX!AT206</f>
        <v>0</v>
      </c>
      <c r="AU168" s="118">
        <f>OAX!AU206</f>
        <v>0</v>
      </c>
      <c r="AV168" s="118">
        <f>OAX!AV206</f>
        <v>0</v>
      </c>
      <c r="AW168" s="118">
        <f>OAX!AW206</f>
        <v>0</v>
      </c>
      <c r="AX168" s="118">
        <f>OAX!AX206</f>
        <v>0</v>
      </c>
      <c r="AY168" s="118">
        <f>OAX!AY206</f>
        <v>0</v>
      </c>
      <c r="AZ168" s="118">
        <f>OAX!AZ206</f>
        <v>0</v>
      </c>
      <c r="BA168" s="118">
        <f>OAX!BA206</f>
        <v>0</v>
      </c>
    </row>
    <row r="169" spans="1:53" ht="24.75" hidden="1">
      <c r="A169" s="269"/>
      <c r="B169" s="78" t="str">
        <f t="shared" si="58"/>
        <v>1355000520052112</v>
      </c>
      <c r="C169" s="122">
        <v>2023</v>
      </c>
      <c r="D169" s="122">
        <v>1</v>
      </c>
      <c r="E169" s="122">
        <v>1</v>
      </c>
      <c r="F169" s="122">
        <v>3</v>
      </c>
      <c r="G169" s="122">
        <v>5</v>
      </c>
      <c r="H169" s="174">
        <v>5000</v>
      </c>
      <c r="I169" s="174">
        <v>5200</v>
      </c>
      <c r="J169" s="174">
        <v>521</v>
      </c>
      <c r="K169" s="123">
        <v>1</v>
      </c>
      <c r="L169" s="123">
        <v>2</v>
      </c>
      <c r="M169" s="148" t="s">
        <v>196</v>
      </c>
      <c r="N169" s="125">
        <v>0</v>
      </c>
      <c r="O169" s="125">
        <v>0</v>
      </c>
      <c r="P169" s="125">
        <v>0</v>
      </c>
      <c r="Q169" s="149" t="s">
        <v>59</v>
      </c>
      <c r="R169" s="127">
        <v>0</v>
      </c>
      <c r="S169" s="127">
        <v>0</v>
      </c>
      <c r="T169" s="128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285">
        <v>0</v>
      </c>
      <c r="AB169" s="320">
        <f t="shared" ref="AB169:AC171" si="68">N169+T169-X169</f>
        <v>0</v>
      </c>
      <c r="AC169" s="125">
        <f t="shared" si="68"/>
        <v>0</v>
      </c>
      <c r="AD169" s="321">
        <f>OAX!AD207</f>
        <v>0</v>
      </c>
      <c r="AE169" s="128"/>
      <c r="AF169" s="125"/>
      <c r="AG169" s="125">
        <f>OAX!AG207</f>
        <v>0</v>
      </c>
      <c r="AH169" s="125"/>
      <c r="AI169" s="125"/>
      <c r="AJ169" s="125">
        <f>OAX!AJ207</f>
        <v>0</v>
      </c>
      <c r="AK169" s="125"/>
      <c r="AL169" s="125"/>
      <c r="AM169" s="125">
        <f>OAX!AM207</f>
        <v>0</v>
      </c>
      <c r="AN169" s="125"/>
      <c r="AO169" s="125"/>
      <c r="AP169" s="125">
        <f>OAX!AP207</f>
        <v>0</v>
      </c>
      <c r="AQ169" s="125"/>
      <c r="AR169" s="125"/>
      <c r="AS169" s="125">
        <f>OAX!AS207</f>
        <v>0</v>
      </c>
      <c r="AT169" s="125">
        <f>OAX!AT207</f>
        <v>0</v>
      </c>
      <c r="AU169" s="125">
        <f>OAX!AU207</f>
        <v>0</v>
      </c>
      <c r="AV169" s="125">
        <f>OAX!AV207</f>
        <v>0</v>
      </c>
      <c r="AW169" s="125">
        <f>OAX!AW207</f>
        <v>0</v>
      </c>
      <c r="AX169" s="125">
        <f>OAX!AX207</f>
        <v>0</v>
      </c>
      <c r="AY169" s="125">
        <f>OAX!AY207</f>
        <v>0</v>
      </c>
      <c r="AZ169" s="125">
        <f>OAX!AZ207</f>
        <v>0</v>
      </c>
      <c r="BA169" s="125">
        <f>OAX!BA207</f>
        <v>0</v>
      </c>
    </row>
    <row r="170" spans="1:53" ht="24.75" hidden="1">
      <c r="A170" s="269"/>
      <c r="B170" s="78" t="str">
        <f t="shared" si="58"/>
        <v>1355000520052122</v>
      </c>
      <c r="C170" s="122">
        <v>2023</v>
      </c>
      <c r="D170" s="122">
        <v>1</v>
      </c>
      <c r="E170" s="122">
        <v>1</v>
      </c>
      <c r="F170" s="122">
        <v>3</v>
      </c>
      <c r="G170" s="122">
        <v>5</v>
      </c>
      <c r="H170" s="174">
        <v>5000</v>
      </c>
      <c r="I170" s="174">
        <v>5200</v>
      </c>
      <c r="J170" s="174">
        <v>521</v>
      </c>
      <c r="K170" s="123">
        <v>2</v>
      </c>
      <c r="L170" s="123">
        <v>2</v>
      </c>
      <c r="M170" s="148" t="s">
        <v>197</v>
      </c>
      <c r="N170" s="125">
        <v>0</v>
      </c>
      <c r="O170" s="125">
        <v>0</v>
      </c>
      <c r="P170" s="125">
        <v>0</v>
      </c>
      <c r="Q170" s="149" t="s">
        <v>162</v>
      </c>
      <c r="R170" s="127">
        <v>0</v>
      </c>
      <c r="S170" s="127">
        <v>0</v>
      </c>
      <c r="T170" s="128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285">
        <v>0</v>
      </c>
      <c r="AB170" s="320">
        <f t="shared" si="68"/>
        <v>0</v>
      </c>
      <c r="AC170" s="125">
        <f t="shared" si="68"/>
        <v>0</v>
      </c>
      <c r="AD170" s="321">
        <f>OAX!AD208</f>
        <v>0</v>
      </c>
      <c r="AE170" s="128"/>
      <c r="AF170" s="125"/>
      <c r="AG170" s="125">
        <f>OAX!AG208</f>
        <v>0</v>
      </c>
      <c r="AH170" s="125"/>
      <c r="AI170" s="125"/>
      <c r="AJ170" s="125">
        <f>OAX!AJ208</f>
        <v>0</v>
      </c>
      <c r="AK170" s="125"/>
      <c r="AL170" s="125"/>
      <c r="AM170" s="125">
        <f>OAX!AM208</f>
        <v>0</v>
      </c>
      <c r="AN170" s="125"/>
      <c r="AO170" s="125"/>
      <c r="AP170" s="125">
        <f>OAX!AP208</f>
        <v>0</v>
      </c>
      <c r="AQ170" s="125"/>
      <c r="AR170" s="125"/>
      <c r="AS170" s="125">
        <f>OAX!AS208</f>
        <v>0</v>
      </c>
      <c r="AT170" s="125">
        <f>OAX!AT208</f>
        <v>0</v>
      </c>
      <c r="AU170" s="125">
        <f>OAX!AU208</f>
        <v>0</v>
      </c>
      <c r="AV170" s="125">
        <f>OAX!AV208</f>
        <v>0</v>
      </c>
      <c r="AW170" s="125">
        <f>OAX!AW208</f>
        <v>0</v>
      </c>
      <c r="AX170" s="125">
        <f>OAX!AX208</f>
        <v>0</v>
      </c>
      <c r="AY170" s="125">
        <f>OAX!AY208</f>
        <v>0</v>
      </c>
      <c r="AZ170" s="125">
        <f>OAX!AZ208</f>
        <v>0</v>
      </c>
      <c r="BA170" s="125">
        <f>OAX!BA208</f>
        <v>0</v>
      </c>
    </row>
    <row r="171" spans="1:53" ht="24.75" hidden="1">
      <c r="A171" s="269"/>
      <c r="B171" s="78" t="str">
        <f t="shared" si="58"/>
        <v>1355000520052132</v>
      </c>
      <c r="C171" s="122">
        <v>2023</v>
      </c>
      <c r="D171" s="122">
        <v>1</v>
      </c>
      <c r="E171" s="122">
        <v>1</v>
      </c>
      <c r="F171" s="122">
        <v>3</v>
      </c>
      <c r="G171" s="122">
        <v>5</v>
      </c>
      <c r="H171" s="174">
        <v>5000</v>
      </c>
      <c r="I171" s="174">
        <v>5200</v>
      </c>
      <c r="J171" s="174">
        <v>521</v>
      </c>
      <c r="K171" s="123">
        <v>3</v>
      </c>
      <c r="L171" s="123">
        <v>2</v>
      </c>
      <c r="M171" s="148" t="s">
        <v>198</v>
      </c>
      <c r="N171" s="125">
        <v>0</v>
      </c>
      <c r="O171" s="125">
        <v>0</v>
      </c>
      <c r="P171" s="125">
        <v>0</v>
      </c>
      <c r="Q171" s="149" t="s">
        <v>59</v>
      </c>
      <c r="R171" s="127">
        <v>0</v>
      </c>
      <c r="S171" s="127">
        <v>0</v>
      </c>
      <c r="T171" s="128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285">
        <v>0</v>
      </c>
      <c r="AB171" s="320">
        <f t="shared" si="68"/>
        <v>0</v>
      </c>
      <c r="AC171" s="125">
        <f t="shared" si="68"/>
        <v>0</v>
      </c>
      <c r="AD171" s="321">
        <f>OAX!AD209</f>
        <v>0</v>
      </c>
      <c r="AE171" s="128"/>
      <c r="AF171" s="125"/>
      <c r="AG171" s="125">
        <f>OAX!AG209</f>
        <v>0</v>
      </c>
      <c r="AH171" s="125"/>
      <c r="AI171" s="125"/>
      <c r="AJ171" s="125">
        <f>OAX!AJ209</f>
        <v>0</v>
      </c>
      <c r="AK171" s="125"/>
      <c r="AL171" s="125"/>
      <c r="AM171" s="125">
        <f>OAX!AM209</f>
        <v>0</v>
      </c>
      <c r="AN171" s="125"/>
      <c r="AO171" s="125"/>
      <c r="AP171" s="125">
        <f>OAX!AP209</f>
        <v>0</v>
      </c>
      <c r="AQ171" s="125"/>
      <c r="AR171" s="125"/>
      <c r="AS171" s="125">
        <f>OAX!AS209</f>
        <v>0</v>
      </c>
      <c r="AT171" s="125">
        <f>OAX!AT209</f>
        <v>0</v>
      </c>
      <c r="AU171" s="125">
        <f>OAX!AU209</f>
        <v>0</v>
      </c>
      <c r="AV171" s="125">
        <f>OAX!AV209</f>
        <v>0</v>
      </c>
      <c r="AW171" s="125">
        <f>OAX!AW209</f>
        <v>0</v>
      </c>
      <c r="AX171" s="125">
        <f>OAX!AX209</f>
        <v>0</v>
      </c>
      <c r="AY171" s="125">
        <f>OAX!AY209</f>
        <v>0</v>
      </c>
      <c r="AZ171" s="125">
        <f>OAX!AZ209</f>
        <v>0</v>
      </c>
      <c r="BA171" s="125">
        <f>OAX!BA209</f>
        <v>0</v>
      </c>
    </row>
    <row r="172" spans="1:53" ht="24.75" hidden="1">
      <c r="A172" s="269"/>
      <c r="B172" s="78" t="str">
        <f t="shared" si="58"/>
        <v>135500052005232</v>
      </c>
      <c r="C172" s="143">
        <v>2023</v>
      </c>
      <c r="D172" s="143">
        <v>1</v>
      </c>
      <c r="E172" s="143">
        <v>1</v>
      </c>
      <c r="F172" s="143">
        <v>3</v>
      </c>
      <c r="G172" s="143">
        <v>5</v>
      </c>
      <c r="H172" s="143">
        <v>5000</v>
      </c>
      <c r="I172" s="143">
        <v>5200</v>
      </c>
      <c r="J172" s="143">
        <v>523</v>
      </c>
      <c r="K172" s="143"/>
      <c r="L172" s="143">
        <v>2</v>
      </c>
      <c r="M172" s="117" t="s">
        <v>134</v>
      </c>
      <c r="N172" s="118">
        <v>0</v>
      </c>
      <c r="O172" s="118">
        <v>0</v>
      </c>
      <c r="P172" s="118">
        <v>0</v>
      </c>
      <c r="Q172" s="119"/>
      <c r="R172" s="120"/>
      <c r="S172" s="120"/>
      <c r="T172" s="121">
        <f t="shared" ref="T172:AC172" si="69">SUM(T173:T175)</f>
        <v>0</v>
      </c>
      <c r="U172" s="118">
        <f t="shared" si="69"/>
        <v>0</v>
      </c>
      <c r="V172" s="118">
        <f t="shared" si="69"/>
        <v>0</v>
      </c>
      <c r="W172" s="118">
        <f t="shared" si="69"/>
        <v>0</v>
      </c>
      <c r="X172" s="118">
        <f t="shared" si="69"/>
        <v>0</v>
      </c>
      <c r="Y172" s="118">
        <f t="shared" si="69"/>
        <v>0</v>
      </c>
      <c r="Z172" s="118">
        <f t="shared" si="69"/>
        <v>0</v>
      </c>
      <c r="AA172" s="284">
        <f t="shared" si="69"/>
        <v>0</v>
      </c>
      <c r="AB172" s="318">
        <f t="shared" si="69"/>
        <v>0</v>
      </c>
      <c r="AC172" s="118">
        <f t="shared" si="69"/>
        <v>0</v>
      </c>
      <c r="AD172" s="319">
        <f>OAX!AD210</f>
        <v>0</v>
      </c>
      <c r="AE172" s="121"/>
      <c r="AF172" s="118"/>
      <c r="AG172" s="118">
        <f>OAX!AG210</f>
        <v>0</v>
      </c>
      <c r="AH172" s="118"/>
      <c r="AI172" s="118"/>
      <c r="AJ172" s="118">
        <f>OAX!AJ210</f>
        <v>0</v>
      </c>
      <c r="AK172" s="118"/>
      <c r="AL172" s="118"/>
      <c r="AM172" s="118">
        <f>OAX!AM210</f>
        <v>0</v>
      </c>
      <c r="AN172" s="118"/>
      <c r="AO172" s="118"/>
      <c r="AP172" s="118">
        <f>OAX!AP210</f>
        <v>0</v>
      </c>
      <c r="AQ172" s="118"/>
      <c r="AR172" s="118"/>
      <c r="AS172" s="118">
        <f>OAX!AS210</f>
        <v>0</v>
      </c>
      <c r="AT172" s="118">
        <f>OAX!AT210</f>
        <v>0</v>
      </c>
      <c r="AU172" s="118">
        <f>OAX!AU210</f>
        <v>0</v>
      </c>
      <c r="AV172" s="118">
        <f>OAX!AV210</f>
        <v>0</v>
      </c>
      <c r="AW172" s="118">
        <f>OAX!AW210</f>
        <v>0</v>
      </c>
      <c r="AX172" s="118">
        <f>OAX!AX210</f>
        <v>0</v>
      </c>
      <c r="AY172" s="118">
        <f>OAX!AY210</f>
        <v>0</v>
      </c>
      <c r="AZ172" s="118">
        <f>OAX!AZ210</f>
        <v>0</v>
      </c>
      <c r="BA172" s="118">
        <f>OAX!BA210</f>
        <v>0</v>
      </c>
    </row>
    <row r="173" spans="1:53" ht="24.75" hidden="1">
      <c r="A173" s="269"/>
      <c r="B173" s="78" t="str">
        <f t="shared" si="58"/>
        <v>1355000520052322</v>
      </c>
      <c r="C173" s="122">
        <v>2023</v>
      </c>
      <c r="D173" s="122">
        <v>1</v>
      </c>
      <c r="E173" s="122">
        <v>1</v>
      </c>
      <c r="F173" s="122">
        <v>3</v>
      </c>
      <c r="G173" s="122">
        <v>5</v>
      </c>
      <c r="H173" s="174">
        <v>5000</v>
      </c>
      <c r="I173" s="174">
        <v>5200</v>
      </c>
      <c r="J173" s="174">
        <v>523</v>
      </c>
      <c r="K173" s="123">
        <v>2</v>
      </c>
      <c r="L173" s="123">
        <v>2</v>
      </c>
      <c r="M173" s="148" t="s">
        <v>199</v>
      </c>
      <c r="N173" s="125">
        <v>0</v>
      </c>
      <c r="O173" s="125">
        <v>0</v>
      </c>
      <c r="P173" s="125">
        <v>0</v>
      </c>
      <c r="Q173" s="149" t="s">
        <v>162</v>
      </c>
      <c r="R173" s="127">
        <v>0</v>
      </c>
      <c r="S173" s="127">
        <v>0</v>
      </c>
      <c r="T173" s="128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285">
        <v>0</v>
      </c>
      <c r="AB173" s="320">
        <f t="shared" ref="AB173:AC175" si="70">N173+T173-X173</f>
        <v>0</v>
      </c>
      <c r="AC173" s="125">
        <f t="shared" si="70"/>
        <v>0</v>
      </c>
      <c r="AD173" s="321">
        <f>OAX!AD211</f>
        <v>0</v>
      </c>
      <c r="AE173" s="128"/>
      <c r="AF173" s="125"/>
      <c r="AG173" s="125">
        <f>OAX!AG211</f>
        <v>0</v>
      </c>
      <c r="AH173" s="125"/>
      <c r="AI173" s="125"/>
      <c r="AJ173" s="125">
        <f>OAX!AJ211</f>
        <v>0</v>
      </c>
      <c r="AK173" s="125"/>
      <c r="AL173" s="125"/>
      <c r="AM173" s="125">
        <f>OAX!AM211</f>
        <v>0</v>
      </c>
      <c r="AN173" s="125"/>
      <c r="AO173" s="125"/>
      <c r="AP173" s="125">
        <f>OAX!AP211</f>
        <v>0</v>
      </c>
      <c r="AQ173" s="125"/>
      <c r="AR173" s="125"/>
      <c r="AS173" s="125">
        <f>OAX!AS211</f>
        <v>0</v>
      </c>
      <c r="AT173" s="125">
        <f>OAX!AT211</f>
        <v>0</v>
      </c>
      <c r="AU173" s="125">
        <f>OAX!AU211</f>
        <v>0</v>
      </c>
      <c r="AV173" s="125">
        <f>OAX!AV211</f>
        <v>0</v>
      </c>
      <c r="AW173" s="125">
        <f>OAX!AW211</f>
        <v>0</v>
      </c>
      <c r="AX173" s="125">
        <f>OAX!AX211</f>
        <v>0</v>
      </c>
      <c r="AY173" s="125">
        <f>OAX!AY211</f>
        <v>0</v>
      </c>
      <c r="AZ173" s="125">
        <f>OAX!AZ211</f>
        <v>0</v>
      </c>
      <c r="BA173" s="125">
        <f>OAX!BA211</f>
        <v>0</v>
      </c>
    </row>
    <row r="174" spans="1:53" ht="24.75" hidden="1">
      <c r="A174" s="269"/>
      <c r="B174" s="78" t="str">
        <f t="shared" si="58"/>
        <v>1355000520052362</v>
      </c>
      <c r="C174" s="122">
        <v>2023</v>
      </c>
      <c r="D174" s="122">
        <v>1</v>
      </c>
      <c r="E174" s="122">
        <v>1</v>
      </c>
      <c r="F174" s="122">
        <v>3</v>
      </c>
      <c r="G174" s="122">
        <v>5</v>
      </c>
      <c r="H174" s="174">
        <v>5000</v>
      </c>
      <c r="I174" s="174">
        <v>5200</v>
      </c>
      <c r="J174" s="174">
        <v>523</v>
      </c>
      <c r="K174" s="123">
        <v>6</v>
      </c>
      <c r="L174" s="123">
        <v>2</v>
      </c>
      <c r="M174" s="148" t="s">
        <v>200</v>
      </c>
      <c r="N174" s="125">
        <v>0</v>
      </c>
      <c r="O174" s="125">
        <v>0</v>
      </c>
      <c r="P174" s="125">
        <v>0</v>
      </c>
      <c r="Q174" s="149" t="s">
        <v>59</v>
      </c>
      <c r="R174" s="127">
        <v>0</v>
      </c>
      <c r="S174" s="127">
        <v>0</v>
      </c>
      <c r="T174" s="128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285">
        <v>0</v>
      </c>
      <c r="AB174" s="320">
        <f t="shared" si="70"/>
        <v>0</v>
      </c>
      <c r="AC174" s="125">
        <f t="shared" si="70"/>
        <v>0</v>
      </c>
      <c r="AD174" s="321">
        <f>OAX!AD212</f>
        <v>0</v>
      </c>
      <c r="AE174" s="128"/>
      <c r="AF174" s="125"/>
      <c r="AG174" s="125">
        <f>OAX!AG212</f>
        <v>0</v>
      </c>
      <c r="AH174" s="125"/>
      <c r="AI174" s="125"/>
      <c r="AJ174" s="125">
        <f>OAX!AJ212</f>
        <v>0</v>
      </c>
      <c r="AK174" s="125"/>
      <c r="AL174" s="125"/>
      <c r="AM174" s="125">
        <f>OAX!AM212</f>
        <v>0</v>
      </c>
      <c r="AN174" s="125"/>
      <c r="AO174" s="125"/>
      <c r="AP174" s="125">
        <f>OAX!AP212</f>
        <v>0</v>
      </c>
      <c r="AQ174" s="125"/>
      <c r="AR174" s="125"/>
      <c r="AS174" s="125">
        <f>OAX!AS212</f>
        <v>0</v>
      </c>
      <c r="AT174" s="125">
        <f>OAX!AT212</f>
        <v>0</v>
      </c>
      <c r="AU174" s="125">
        <f>OAX!AU212</f>
        <v>0</v>
      </c>
      <c r="AV174" s="125">
        <f>OAX!AV212</f>
        <v>0</v>
      </c>
      <c r="AW174" s="125">
        <f>OAX!AW212</f>
        <v>0</v>
      </c>
      <c r="AX174" s="125">
        <f>OAX!AX212</f>
        <v>0</v>
      </c>
      <c r="AY174" s="125">
        <f>OAX!AY212</f>
        <v>0</v>
      </c>
      <c r="AZ174" s="125">
        <f>OAX!AZ212</f>
        <v>0</v>
      </c>
      <c r="BA174" s="125">
        <f>OAX!BA212</f>
        <v>0</v>
      </c>
    </row>
    <row r="175" spans="1:53" ht="24.75" hidden="1">
      <c r="A175" s="269"/>
      <c r="B175" s="78" t="str">
        <f t="shared" si="58"/>
        <v>1355000520052372</v>
      </c>
      <c r="C175" s="122">
        <v>2023</v>
      </c>
      <c r="D175" s="122">
        <v>1</v>
      </c>
      <c r="E175" s="122">
        <v>1</v>
      </c>
      <c r="F175" s="122">
        <v>3</v>
      </c>
      <c r="G175" s="122">
        <v>5</v>
      </c>
      <c r="H175" s="174">
        <v>5000</v>
      </c>
      <c r="I175" s="174">
        <v>5200</v>
      </c>
      <c r="J175" s="174">
        <v>523</v>
      </c>
      <c r="K175" s="123">
        <v>7</v>
      </c>
      <c r="L175" s="123">
        <v>2</v>
      </c>
      <c r="M175" s="148" t="s">
        <v>201</v>
      </c>
      <c r="N175" s="125">
        <v>0</v>
      </c>
      <c r="O175" s="125">
        <v>0</v>
      </c>
      <c r="P175" s="125">
        <v>0</v>
      </c>
      <c r="Q175" s="149" t="s">
        <v>59</v>
      </c>
      <c r="R175" s="127">
        <v>0</v>
      </c>
      <c r="S175" s="127">
        <v>0</v>
      </c>
      <c r="T175" s="128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285">
        <v>0</v>
      </c>
      <c r="AB175" s="320">
        <f t="shared" si="70"/>
        <v>0</v>
      </c>
      <c r="AC175" s="125">
        <f t="shared" si="70"/>
        <v>0</v>
      </c>
      <c r="AD175" s="321">
        <f>OAX!AD213</f>
        <v>0</v>
      </c>
      <c r="AE175" s="128"/>
      <c r="AF175" s="125"/>
      <c r="AG175" s="125">
        <f>OAX!AG213</f>
        <v>0</v>
      </c>
      <c r="AH175" s="125"/>
      <c r="AI175" s="125"/>
      <c r="AJ175" s="125">
        <f>OAX!AJ213</f>
        <v>0</v>
      </c>
      <c r="AK175" s="125"/>
      <c r="AL175" s="125"/>
      <c r="AM175" s="125">
        <f>OAX!AM213</f>
        <v>0</v>
      </c>
      <c r="AN175" s="125"/>
      <c r="AO175" s="125"/>
      <c r="AP175" s="125">
        <f>OAX!AP213</f>
        <v>0</v>
      </c>
      <c r="AQ175" s="125"/>
      <c r="AR175" s="125"/>
      <c r="AS175" s="125">
        <f>OAX!AS213</f>
        <v>0</v>
      </c>
      <c r="AT175" s="125">
        <f>OAX!AT213</f>
        <v>0</v>
      </c>
      <c r="AU175" s="125">
        <f>OAX!AU213</f>
        <v>0</v>
      </c>
      <c r="AV175" s="125">
        <f>OAX!AV213</f>
        <v>0</v>
      </c>
      <c r="AW175" s="125">
        <f>OAX!AW213</f>
        <v>0</v>
      </c>
      <c r="AX175" s="125">
        <f>OAX!AX213</f>
        <v>0</v>
      </c>
      <c r="AY175" s="125">
        <f>OAX!AY213</f>
        <v>0</v>
      </c>
      <c r="AZ175" s="125">
        <f>OAX!AZ213</f>
        <v>0</v>
      </c>
      <c r="BA175" s="125">
        <f>OAX!BA213</f>
        <v>0</v>
      </c>
    </row>
    <row r="176" spans="1:53" ht="24.75" hidden="1">
      <c r="A176" s="269"/>
      <c r="B176" s="78" t="str">
        <f t="shared" si="58"/>
        <v>135500053002</v>
      </c>
      <c r="C176" s="140">
        <v>2023</v>
      </c>
      <c r="D176" s="140">
        <v>1</v>
      </c>
      <c r="E176" s="140">
        <v>1</v>
      </c>
      <c r="F176" s="140">
        <v>3</v>
      </c>
      <c r="G176" s="140">
        <v>5</v>
      </c>
      <c r="H176" s="140">
        <v>5000</v>
      </c>
      <c r="I176" s="140">
        <v>5300</v>
      </c>
      <c r="J176" s="140"/>
      <c r="K176" s="140"/>
      <c r="L176" s="140">
        <v>2</v>
      </c>
      <c r="M176" s="110" t="s">
        <v>202</v>
      </c>
      <c r="N176" s="111">
        <v>0</v>
      </c>
      <c r="O176" s="111">
        <v>0</v>
      </c>
      <c r="P176" s="111">
        <v>0</v>
      </c>
      <c r="Q176" s="112"/>
      <c r="R176" s="113"/>
      <c r="S176" s="113"/>
      <c r="T176" s="114">
        <f t="shared" ref="T176:AC176" si="71">+T177</f>
        <v>0</v>
      </c>
      <c r="U176" s="111">
        <f t="shared" si="71"/>
        <v>0</v>
      </c>
      <c r="V176" s="111">
        <f t="shared" si="71"/>
        <v>0</v>
      </c>
      <c r="W176" s="111">
        <f t="shared" si="71"/>
        <v>0</v>
      </c>
      <c r="X176" s="111">
        <f t="shared" si="71"/>
        <v>0</v>
      </c>
      <c r="Y176" s="111">
        <f t="shared" si="71"/>
        <v>0</v>
      </c>
      <c r="Z176" s="111">
        <f t="shared" si="71"/>
        <v>0</v>
      </c>
      <c r="AA176" s="283">
        <f t="shared" si="71"/>
        <v>0</v>
      </c>
      <c r="AB176" s="316">
        <f t="shared" si="71"/>
        <v>0</v>
      </c>
      <c r="AC176" s="111">
        <f t="shared" si="71"/>
        <v>0</v>
      </c>
      <c r="AD176" s="317">
        <f>OAX!AD214</f>
        <v>0</v>
      </c>
      <c r="AE176" s="114"/>
      <c r="AF176" s="111"/>
      <c r="AG176" s="111">
        <f>OAX!AG214</f>
        <v>0</v>
      </c>
      <c r="AH176" s="111"/>
      <c r="AI176" s="111"/>
      <c r="AJ176" s="111">
        <f>OAX!AJ214</f>
        <v>0</v>
      </c>
      <c r="AK176" s="111"/>
      <c r="AL176" s="111"/>
      <c r="AM176" s="111">
        <f>OAX!AM214</f>
        <v>0</v>
      </c>
      <c r="AN176" s="111"/>
      <c r="AO176" s="111"/>
      <c r="AP176" s="111">
        <f>OAX!AP214</f>
        <v>0</v>
      </c>
      <c r="AQ176" s="111"/>
      <c r="AR176" s="111"/>
      <c r="AS176" s="111">
        <f>OAX!AS214</f>
        <v>0</v>
      </c>
      <c r="AT176" s="111">
        <f>OAX!AT214</f>
        <v>0</v>
      </c>
      <c r="AU176" s="111">
        <f>OAX!AU214</f>
        <v>0</v>
      </c>
      <c r="AV176" s="111">
        <f>OAX!AV214</f>
        <v>0</v>
      </c>
      <c r="AW176" s="111">
        <f>OAX!AW214</f>
        <v>0</v>
      </c>
      <c r="AX176" s="111">
        <f>OAX!AX214</f>
        <v>0</v>
      </c>
      <c r="AY176" s="111">
        <f>OAX!AY214</f>
        <v>0</v>
      </c>
      <c r="AZ176" s="111">
        <f>OAX!AZ214</f>
        <v>0</v>
      </c>
      <c r="BA176" s="111">
        <f>OAX!BA214</f>
        <v>0</v>
      </c>
    </row>
    <row r="177" spans="1:53" ht="24.75" hidden="1">
      <c r="A177" s="269"/>
      <c r="B177" s="78" t="str">
        <f t="shared" si="58"/>
        <v>135500053005312</v>
      </c>
      <c r="C177" s="143">
        <v>2023</v>
      </c>
      <c r="D177" s="143">
        <v>1</v>
      </c>
      <c r="E177" s="143">
        <v>1</v>
      </c>
      <c r="F177" s="143">
        <v>3</v>
      </c>
      <c r="G177" s="143">
        <v>5</v>
      </c>
      <c r="H177" s="143">
        <v>5000</v>
      </c>
      <c r="I177" s="143">
        <v>5300</v>
      </c>
      <c r="J177" s="143">
        <v>531</v>
      </c>
      <c r="K177" s="143"/>
      <c r="L177" s="143">
        <v>2</v>
      </c>
      <c r="M177" s="117" t="s">
        <v>203</v>
      </c>
      <c r="N177" s="118">
        <v>0</v>
      </c>
      <c r="O177" s="118">
        <v>0</v>
      </c>
      <c r="P177" s="118">
        <v>0</v>
      </c>
      <c r="Q177" s="119"/>
      <c r="R177" s="120"/>
      <c r="S177" s="120"/>
      <c r="T177" s="121">
        <f t="shared" ref="T177:AC177" si="72">SUM(T178:T182)</f>
        <v>0</v>
      </c>
      <c r="U177" s="118">
        <f t="shared" si="72"/>
        <v>0</v>
      </c>
      <c r="V177" s="118">
        <f t="shared" si="72"/>
        <v>0</v>
      </c>
      <c r="W177" s="118">
        <f t="shared" si="72"/>
        <v>0</v>
      </c>
      <c r="X177" s="118">
        <f t="shared" si="72"/>
        <v>0</v>
      </c>
      <c r="Y177" s="118">
        <f t="shared" si="72"/>
        <v>0</v>
      </c>
      <c r="Z177" s="118">
        <f t="shared" si="72"/>
        <v>0</v>
      </c>
      <c r="AA177" s="284">
        <f t="shared" si="72"/>
        <v>0</v>
      </c>
      <c r="AB177" s="318">
        <f t="shared" si="72"/>
        <v>0</v>
      </c>
      <c r="AC177" s="118">
        <f t="shared" si="72"/>
        <v>0</v>
      </c>
      <c r="AD177" s="319">
        <f>OAX!AD215</f>
        <v>0</v>
      </c>
      <c r="AE177" s="121"/>
      <c r="AF177" s="118"/>
      <c r="AG177" s="118">
        <f>OAX!AG215</f>
        <v>0</v>
      </c>
      <c r="AH177" s="118"/>
      <c r="AI177" s="118"/>
      <c r="AJ177" s="118">
        <f>OAX!AJ215</f>
        <v>0</v>
      </c>
      <c r="AK177" s="118"/>
      <c r="AL177" s="118"/>
      <c r="AM177" s="118">
        <f>OAX!AM215</f>
        <v>0</v>
      </c>
      <c r="AN177" s="118"/>
      <c r="AO177" s="118"/>
      <c r="AP177" s="118">
        <f>OAX!AP215</f>
        <v>0</v>
      </c>
      <c r="AQ177" s="118"/>
      <c r="AR177" s="118"/>
      <c r="AS177" s="118">
        <f>OAX!AS215</f>
        <v>0</v>
      </c>
      <c r="AT177" s="118">
        <f>OAX!AT215</f>
        <v>0</v>
      </c>
      <c r="AU177" s="118">
        <f>OAX!AU215</f>
        <v>0</v>
      </c>
      <c r="AV177" s="118">
        <f>OAX!AV215</f>
        <v>0</v>
      </c>
      <c r="AW177" s="118">
        <f>OAX!AW215</f>
        <v>0</v>
      </c>
      <c r="AX177" s="118">
        <f>OAX!AX215</f>
        <v>0</v>
      </c>
      <c r="AY177" s="118">
        <f>OAX!AY215</f>
        <v>0</v>
      </c>
      <c r="AZ177" s="118">
        <f>OAX!AZ215</f>
        <v>0</v>
      </c>
      <c r="BA177" s="118">
        <f>OAX!BA215</f>
        <v>0</v>
      </c>
    </row>
    <row r="178" spans="1:53" ht="46.5" hidden="1">
      <c r="A178" s="269"/>
      <c r="B178" s="78" t="str">
        <f t="shared" si="58"/>
        <v>1355000530053112</v>
      </c>
      <c r="C178" s="122">
        <v>2023</v>
      </c>
      <c r="D178" s="122">
        <v>1</v>
      </c>
      <c r="E178" s="122">
        <v>1</v>
      </c>
      <c r="F178" s="122">
        <v>3</v>
      </c>
      <c r="G178" s="122">
        <v>5</v>
      </c>
      <c r="H178" s="174">
        <v>5000</v>
      </c>
      <c r="I178" s="174">
        <v>5300</v>
      </c>
      <c r="J178" s="174">
        <v>531</v>
      </c>
      <c r="K178" s="123">
        <v>1</v>
      </c>
      <c r="L178" s="123">
        <v>2</v>
      </c>
      <c r="M178" s="148" t="s">
        <v>204</v>
      </c>
      <c r="N178" s="125">
        <v>0</v>
      </c>
      <c r="O178" s="125">
        <v>0</v>
      </c>
      <c r="P178" s="125">
        <v>0</v>
      </c>
      <c r="Q178" s="149" t="s">
        <v>205</v>
      </c>
      <c r="R178" s="127">
        <v>0</v>
      </c>
      <c r="S178" s="127">
        <v>0</v>
      </c>
      <c r="T178" s="128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285">
        <v>0</v>
      </c>
      <c r="AB178" s="320">
        <f t="shared" ref="AB178:AC182" si="73">N178+T178-X178</f>
        <v>0</v>
      </c>
      <c r="AC178" s="125">
        <f t="shared" si="73"/>
        <v>0</v>
      </c>
      <c r="AD178" s="321">
        <f>OAX!AD216</f>
        <v>0</v>
      </c>
      <c r="AE178" s="128"/>
      <c r="AF178" s="125"/>
      <c r="AG178" s="125">
        <f>OAX!AG216</f>
        <v>0</v>
      </c>
      <c r="AH178" s="125"/>
      <c r="AI178" s="125"/>
      <c r="AJ178" s="125">
        <f>OAX!AJ216</f>
        <v>0</v>
      </c>
      <c r="AK178" s="125"/>
      <c r="AL178" s="125"/>
      <c r="AM178" s="125">
        <f>OAX!AM216</f>
        <v>0</v>
      </c>
      <c r="AN178" s="125"/>
      <c r="AO178" s="125"/>
      <c r="AP178" s="125">
        <f>OAX!AP216</f>
        <v>0</v>
      </c>
      <c r="AQ178" s="125"/>
      <c r="AR178" s="125"/>
      <c r="AS178" s="125">
        <f>OAX!AS216</f>
        <v>0</v>
      </c>
      <c r="AT178" s="125">
        <f>OAX!AT216</f>
        <v>0</v>
      </c>
      <c r="AU178" s="125">
        <f>OAX!AU216</f>
        <v>0</v>
      </c>
      <c r="AV178" s="125">
        <f>OAX!AV216</f>
        <v>0</v>
      </c>
      <c r="AW178" s="125">
        <f>OAX!AW216</f>
        <v>0</v>
      </c>
      <c r="AX178" s="125">
        <f>OAX!AX216</f>
        <v>0</v>
      </c>
      <c r="AY178" s="125">
        <f>OAX!AY216</f>
        <v>0</v>
      </c>
      <c r="AZ178" s="125">
        <f>OAX!AZ216</f>
        <v>0</v>
      </c>
      <c r="BA178" s="125">
        <f>OAX!BA216</f>
        <v>0</v>
      </c>
    </row>
    <row r="179" spans="1:53" ht="46.5" hidden="1">
      <c r="A179" s="269"/>
      <c r="B179" s="78" t="str">
        <f t="shared" si="58"/>
        <v>1355000530053132</v>
      </c>
      <c r="C179" s="122">
        <v>2023</v>
      </c>
      <c r="D179" s="122">
        <v>1</v>
      </c>
      <c r="E179" s="122">
        <v>1</v>
      </c>
      <c r="F179" s="122">
        <v>3</v>
      </c>
      <c r="G179" s="122">
        <v>5</v>
      </c>
      <c r="H179" s="174">
        <v>5000</v>
      </c>
      <c r="I179" s="174">
        <v>5300</v>
      </c>
      <c r="J179" s="174">
        <v>531</v>
      </c>
      <c r="K179" s="123">
        <v>3</v>
      </c>
      <c r="L179" s="123">
        <v>2</v>
      </c>
      <c r="M179" s="148" t="s">
        <v>206</v>
      </c>
      <c r="N179" s="125">
        <v>0</v>
      </c>
      <c r="O179" s="125">
        <v>0</v>
      </c>
      <c r="P179" s="125">
        <v>0</v>
      </c>
      <c r="Q179" s="149" t="s">
        <v>205</v>
      </c>
      <c r="R179" s="127">
        <v>0</v>
      </c>
      <c r="S179" s="127">
        <v>0</v>
      </c>
      <c r="T179" s="128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285">
        <v>0</v>
      </c>
      <c r="AB179" s="320">
        <f t="shared" si="73"/>
        <v>0</v>
      </c>
      <c r="AC179" s="125">
        <f t="shared" si="73"/>
        <v>0</v>
      </c>
      <c r="AD179" s="321">
        <f>OAX!AD217</f>
        <v>0</v>
      </c>
      <c r="AE179" s="128"/>
      <c r="AF179" s="125"/>
      <c r="AG179" s="125">
        <f>OAX!AG217</f>
        <v>0</v>
      </c>
      <c r="AH179" s="125"/>
      <c r="AI179" s="125"/>
      <c r="AJ179" s="125">
        <f>OAX!AJ217</f>
        <v>0</v>
      </c>
      <c r="AK179" s="125"/>
      <c r="AL179" s="125"/>
      <c r="AM179" s="125">
        <f>OAX!AM217</f>
        <v>0</v>
      </c>
      <c r="AN179" s="125"/>
      <c r="AO179" s="125"/>
      <c r="AP179" s="125">
        <f>OAX!AP217</f>
        <v>0</v>
      </c>
      <c r="AQ179" s="125"/>
      <c r="AR179" s="125"/>
      <c r="AS179" s="125">
        <f>OAX!AS217</f>
        <v>0</v>
      </c>
      <c r="AT179" s="125">
        <f>OAX!AT217</f>
        <v>0</v>
      </c>
      <c r="AU179" s="125">
        <f>OAX!AU217</f>
        <v>0</v>
      </c>
      <c r="AV179" s="125">
        <f>OAX!AV217</f>
        <v>0</v>
      </c>
      <c r="AW179" s="125">
        <f>OAX!AW217</f>
        <v>0</v>
      </c>
      <c r="AX179" s="125">
        <f>OAX!AX217</f>
        <v>0</v>
      </c>
      <c r="AY179" s="125">
        <f>OAX!AY217</f>
        <v>0</v>
      </c>
      <c r="AZ179" s="125">
        <f>OAX!AZ217</f>
        <v>0</v>
      </c>
      <c r="BA179" s="125">
        <f>OAX!BA217</f>
        <v>0</v>
      </c>
    </row>
    <row r="180" spans="1:53" ht="46.5" hidden="1">
      <c r="A180" s="269"/>
      <c r="B180" s="78" t="str">
        <f t="shared" si="58"/>
        <v>1355000530053142</v>
      </c>
      <c r="C180" s="122">
        <v>2023</v>
      </c>
      <c r="D180" s="122">
        <v>1</v>
      </c>
      <c r="E180" s="122">
        <v>1</v>
      </c>
      <c r="F180" s="122">
        <v>3</v>
      </c>
      <c r="G180" s="122">
        <v>5</v>
      </c>
      <c r="H180" s="174">
        <v>5000</v>
      </c>
      <c r="I180" s="174">
        <v>5300</v>
      </c>
      <c r="J180" s="174">
        <v>531</v>
      </c>
      <c r="K180" s="123">
        <v>4</v>
      </c>
      <c r="L180" s="123">
        <v>2</v>
      </c>
      <c r="M180" s="148" t="s">
        <v>207</v>
      </c>
      <c r="N180" s="125">
        <v>0</v>
      </c>
      <c r="O180" s="125">
        <v>0</v>
      </c>
      <c r="P180" s="125">
        <v>0</v>
      </c>
      <c r="Q180" s="149" t="s">
        <v>205</v>
      </c>
      <c r="R180" s="127">
        <v>0</v>
      </c>
      <c r="S180" s="127">
        <v>0</v>
      </c>
      <c r="T180" s="128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285">
        <v>0</v>
      </c>
      <c r="AB180" s="320">
        <f t="shared" si="73"/>
        <v>0</v>
      </c>
      <c r="AC180" s="125">
        <f t="shared" si="73"/>
        <v>0</v>
      </c>
      <c r="AD180" s="321">
        <f>OAX!AD218</f>
        <v>0</v>
      </c>
      <c r="AE180" s="128"/>
      <c r="AF180" s="125"/>
      <c r="AG180" s="125">
        <f>OAX!AG218</f>
        <v>0</v>
      </c>
      <c r="AH180" s="125"/>
      <c r="AI180" s="125"/>
      <c r="AJ180" s="125">
        <f>OAX!AJ218</f>
        <v>0</v>
      </c>
      <c r="AK180" s="125"/>
      <c r="AL180" s="125"/>
      <c r="AM180" s="125">
        <f>OAX!AM218</f>
        <v>0</v>
      </c>
      <c r="AN180" s="125"/>
      <c r="AO180" s="125"/>
      <c r="AP180" s="125">
        <f>OAX!AP218</f>
        <v>0</v>
      </c>
      <c r="AQ180" s="125"/>
      <c r="AR180" s="125"/>
      <c r="AS180" s="125">
        <f>OAX!AS218</f>
        <v>0</v>
      </c>
      <c r="AT180" s="125">
        <f>OAX!AT218</f>
        <v>0</v>
      </c>
      <c r="AU180" s="125">
        <f>OAX!AU218</f>
        <v>0</v>
      </c>
      <c r="AV180" s="125">
        <f>OAX!AV218</f>
        <v>0</v>
      </c>
      <c r="AW180" s="125">
        <f>OAX!AW218</f>
        <v>0</v>
      </c>
      <c r="AX180" s="125">
        <f>OAX!AX218</f>
        <v>0</v>
      </c>
      <c r="AY180" s="125">
        <f>OAX!AY218</f>
        <v>0</v>
      </c>
      <c r="AZ180" s="125">
        <f>OAX!AZ218</f>
        <v>0</v>
      </c>
      <c r="BA180" s="125">
        <f>OAX!BA218</f>
        <v>0</v>
      </c>
    </row>
    <row r="181" spans="1:53" ht="46.5" hidden="1">
      <c r="A181" s="269"/>
      <c r="B181" s="78" t="str">
        <f t="shared" si="58"/>
        <v>1355000530053162</v>
      </c>
      <c r="C181" s="122">
        <v>2023</v>
      </c>
      <c r="D181" s="122">
        <v>1</v>
      </c>
      <c r="E181" s="122">
        <v>1</v>
      </c>
      <c r="F181" s="122">
        <v>3</v>
      </c>
      <c r="G181" s="122">
        <v>5</v>
      </c>
      <c r="H181" s="174">
        <v>5000</v>
      </c>
      <c r="I181" s="174">
        <v>5300</v>
      </c>
      <c r="J181" s="174">
        <v>531</v>
      </c>
      <c r="K181" s="123">
        <v>6</v>
      </c>
      <c r="L181" s="123">
        <v>2</v>
      </c>
      <c r="M181" s="148" t="s">
        <v>208</v>
      </c>
      <c r="N181" s="125">
        <v>0</v>
      </c>
      <c r="O181" s="125">
        <v>0</v>
      </c>
      <c r="P181" s="125">
        <v>0</v>
      </c>
      <c r="Q181" s="149" t="s">
        <v>205</v>
      </c>
      <c r="R181" s="127">
        <v>0</v>
      </c>
      <c r="S181" s="127">
        <v>0</v>
      </c>
      <c r="T181" s="128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285">
        <v>0</v>
      </c>
      <c r="AB181" s="320">
        <f t="shared" si="73"/>
        <v>0</v>
      </c>
      <c r="AC181" s="125">
        <f t="shared" si="73"/>
        <v>0</v>
      </c>
      <c r="AD181" s="321">
        <f>OAX!AD219</f>
        <v>0</v>
      </c>
      <c r="AE181" s="128"/>
      <c r="AF181" s="125"/>
      <c r="AG181" s="125">
        <f>OAX!AG219</f>
        <v>0</v>
      </c>
      <c r="AH181" s="125"/>
      <c r="AI181" s="125"/>
      <c r="AJ181" s="125">
        <f>OAX!AJ219</f>
        <v>0</v>
      </c>
      <c r="AK181" s="125"/>
      <c r="AL181" s="125"/>
      <c r="AM181" s="125">
        <f>OAX!AM219</f>
        <v>0</v>
      </c>
      <c r="AN181" s="125"/>
      <c r="AO181" s="125"/>
      <c r="AP181" s="125">
        <f>OAX!AP219</f>
        <v>0</v>
      </c>
      <c r="AQ181" s="125"/>
      <c r="AR181" s="125"/>
      <c r="AS181" s="125">
        <f>OAX!AS219</f>
        <v>0</v>
      </c>
      <c r="AT181" s="125">
        <f>OAX!AT219</f>
        <v>0</v>
      </c>
      <c r="AU181" s="125">
        <f>OAX!AU219</f>
        <v>0</v>
      </c>
      <c r="AV181" s="125">
        <f>OAX!AV219</f>
        <v>0</v>
      </c>
      <c r="AW181" s="125">
        <f>OAX!AW219</f>
        <v>0</v>
      </c>
      <c r="AX181" s="125">
        <f>OAX!AX219</f>
        <v>0</v>
      </c>
      <c r="AY181" s="125">
        <f>OAX!AY219</f>
        <v>0</v>
      </c>
      <c r="AZ181" s="125">
        <f>OAX!AZ219</f>
        <v>0</v>
      </c>
      <c r="BA181" s="125">
        <f>OAX!BA219</f>
        <v>0</v>
      </c>
    </row>
    <row r="182" spans="1:53" ht="46.5" hidden="1">
      <c r="A182" s="269"/>
      <c r="B182" s="78" t="str">
        <f t="shared" si="58"/>
        <v>1355000530053182</v>
      </c>
      <c r="C182" s="122">
        <v>2023</v>
      </c>
      <c r="D182" s="122">
        <v>1</v>
      </c>
      <c r="E182" s="122">
        <v>1</v>
      </c>
      <c r="F182" s="122">
        <v>3</v>
      </c>
      <c r="G182" s="122">
        <v>5</v>
      </c>
      <c r="H182" s="174">
        <v>5000</v>
      </c>
      <c r="I182" s="174">
        <v>5300</v>
      </c>
      <c r="J182" s="174">
        <v>531</v>
      </c>
      <c r="K182" s="123">
        <v>8</v>
      </c>
      <c r="L182" s="123">
        <v>2</v>
      </c>
      <c r="M182" s="148" t="s">
        <v>209</v>
      </c>
      <c r="N182" s="125">
        <v>0</v>
      </c>
      <c r="O182" s="125">
        <v>0</v>
      </c>
      <c r="P182" s="125">
        <v>0</v>
      </c>
      <c r="Q182" s="149" t="s">
        <v>205</v>
      </c>
      <c r="R182" s="127">
        <v>0</v>
      </c>
      <c r="S182" s="127">
        <v>0</v>
      </c>
      <c r="T182" s="128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285">
        <v>0</v>
      </c>
      <c r="AB182" s="320">
        <f t="shared" si="73"/>
        <v>0</v>
      </c>
      <c r="AC182" s="125">
        <f t="shared" si="73"/>
        <v>0</v>
      </c>
      <c r="AD182" s="321">
        <f>OAX!AD220</f>
        <v>0</v>
      </c>
      <c r="AE182" s="128"/>
      <c r="AF182" s="125"/>
      <c r="AG182" s="125">
        <f>OAX!AG220</f>
        <v>0</v>
      </c>
      <c r="AH182" s="125"/>
      <c r="AI182" s="125"/>
      <c r="AJ182" s="125">
        <f>OAX!AJ220</f>
        <v>0</v>
      </c>
      <c r="AK182" s="125"/>
      <c r="AL182" s="125"/>
      <c r="AM182" s="125">
        <f>OAX!AM220</f>
        <v>0</v>
      </c>
      <c r="AN182" s="125"/>
      <c r="AO182" s="125"/>
      <c r="AP182" s="125">
        <f>OAX!AP220</f>
        <v>0</v>
      </c>
      <c r="AQ182" s="125"/>
      <c r="AR182" s="125"/>
      <c r="AS182" s="125">
        <f>OAX!AS220</f>
        <v>0</v>
      </c>
      <c r="AT182" s="125">
        <f>OAX!AT220</f>
        <v>0</v>
      </c>
      <c r="AU182" s="125">
        <f>OAX!AU220</f>
        <v>0</v>
      </c>
      <c r="AV182" s="125">
        <f>OAX!AV220</f>
        <v>0</v>
      </c>
      <c r="AW182" s="125">
        <f>OAX!AW220</f>
        <v>0</v>
      </c>
      <c r="AX182" s="125">
        <f>OAX!AX220</f>
        <v>0</v>
      </c>
      <c r="AY182" s="125">
        <f>OAX!AY220</f>
        <v>0</v>
      </c>
      <c r="AZ182" s="125">
        <f>OAX!AZ220</f>
        <v>0</v>
      </c>
      <c r="BA182" s="125">
        <f>OAX!BA220</f>
        <v>0</v>
      </c>
    </row>
    <row r="183" spans="1:53" ht="24.75" hidden="1">
      <c r="A183" s="269"/>
      <c r="B183" s="78" t="str">
        <f t="shared" si="58"/>
        <v>135500055002</v>
      </c>
      <c r="C183" s="140">
        <v>2023</v>
      </c>
      <c r="D183" s="140">
        <v>1</v>
      </c>
      <c r="E183" s="140">
        <v>1</v>
      </c>
      <c r="F183" s="140">
        <v>3</v>
      </c>
      <c r="G183" s="140">
        <v>5</v>
      </c>
      <c r="H183" s="140">
        <v>5000</v>
      </c>
      <c r="I183" s="140">
        <v>5500</v>
      </c>
      <c r="J183" s="140"/>
      <c r="K183" s="140"/>
      <c r="L183" s="140">
        <v>2</v>
      </c>
      <c r="M183" s="110" t="s">
        <v>150</v>
      </c>
      <c r="N183" s="111">
        <v>0</v>
      </c>
      <c r="O183" s="111">
        <v>0</v>
      </c>
      <c r="P183" s="111">
        <v>0</v>
      </c>
      <c r="Q183" s="112"/>
      <c r="R183" s="113"/>
      <c r="S183" s="113"/>
      <c r="T183" s="114">
        <f t="shared" ref="T183:AC183" si="74">+T184</f>
        <v>0</v>
      </c>
      <c r="U183" s="111">
        <f t="shared" si="74"/>
        <v>0</v>
      </c>
      <c r="V183" s="111">
        <f t="shared" si="74"/>
        <v>0</v>
      </c>
      <c r="W183" s="111">
        <f t="shared" si="74"/>
        <v>0</v>
      </c>
      <c r="X183" s="111">
        <f t="shared" si="74"/>
        <v>0</v>
      </c>
      <c r="Y183" s="111">
        <f t="shared" si="74"/>
        <v>0</v>
      </c>
      <c r="Z183" s="111">
        <f t="shared" si="74"/>
        <v>0</v>
      </c>
      <c r="AA183" s="283">
        <f t="shared" si="74"/>
        <v>0</v>
      </c>
      <c r="AB183" s="316">
        <f t="shared" si="74"/>
        <v>0</v>
      </c>
      <c r="AC183" s="111">
        <f t="shared" si="74"/>
        <v>0</v>
      </c>
      <c r="AD183" s="317">
        <f>OAX!AD221</f>
        <v>0</v>
      </c>
      <c r="AE183" s="114"/>
      <c r="AF183" s="111"/>
      <c r="AG183" s="111">
        <f>OAX!AG221</f>
        <v>0</v>
      </c>
      <c r="AH183" s="111"/>
      <c r="AI183" s="111"/>
      <c r="AJ183" s="111">
        <f>OAX!AJ221</f>
        <v>0</v>
      </c>
      <c r="AK183" s="111"/>
      <c r="AL183" s="111"/>
      <c r="AM183" s="111">
        <f>OAX!AM221</f>
        <v>0</v>
      </c>
      <c r="AN183" s="111"/>
      <c r="AO183" s="111"/>
      <c r="AP183" s="111">
        <f>OAX!AP221</f>
        <v>0</v>
      </c>
      <c r="AQ183" s="111"/>
      <c r="AR183" s="111"/>
      <c r="AS183" s="111">
        <f>OAX!AS221</f>
        <v>0</v>
      </c>
      <c r="AT183" s="111">
        <f>OAX!AT221</f>
        <v>0</v>
      </c>
      <c r="AU183" s="111">
        <f>OAX!AU221</f>
        <v>0</v>
      </c>
      <c r="AV183" s="111">
        <f>OAX!AV221</f>
        <v>0</v>
      </c>
      <c r="AW183" s="111">
        <f>OAX!AW221</f>
        <v>0</v>
      </c>
      <c r="AX183" s="111">
        <f>OAX!AX221</f>
        <v>0</v>
      </c>
      <c r="AY183" s="111">
        <f>OAX!AY221</f>
        <v>0</v>
      </c>
      <c r="AZ183" s="111">
        <f>OAX!AZ221</f>
        <v>0</v>
      </c>
      <c r="BA183" s="111">
        <f>OAX!BA221</f>
        <v>0</v>
      </c>
    </row>
    <row r="184" spans="1:53" ht="24.75" hidden="1">
      <c r="A184" s="269"/>
      <c r="B184" s="78" t="str">
        <f t="shared" si="58"/>
        <v>135500055005512</v>
      </c>
      <c r="C184" s="143">
        <v>2023</v>
      </c>
      <c r="D184" s="143">
        <v>1</v>
      </c>
      <c r="E184" s="143">
        <v>1</v>
      </c>
      <c r="F184" s="143">
        <v>3</v>
      </c>
      <c r="G184" s="143">
        <v>5</v>
      </c>
      <c r="H184" s="143">
        <v>5000</v>
      </c>
      <c r="I184" s="143">
        <v>5500</v>
      </c>
      <c r="J184" s="143">
        <v>551</v>
      </c>
      <c r="K184" s="143"/>
      <c r="L184" s="143">
        <v>2</v>
      </c>
      <c r="M184" s="117" t="s">
        <v>151</v>
      </c>
      <c r="N184" s="118">
        <v>0</v>
      </c>
      <c r="O184" s="118">
        <v>0</v>
      </c>
      <c r="P184" s="118">
        <v>0</v>
      </c>
      <c r="Q184" s="119"/>
      <c r="R184" s="120"/>
      <c r="S184" s="120"/>
      <c r="T184" s="121">
        <f t="shared" ref="T184:AC184" si="75">SUM(T185:T188)</f>
        <v>0</v>
      </c>
      <c r="U184" s="118">
        <f t="shared" si="75"/>
        <v>0</v>
      </c>
      <c r="V184" s="118">
        <f t="shared" si="75"/>
        <v>0</v>
      </c>
      <c r="W184" s="118">
        <f t="shared" si="75"/>
        <v>0</v>
      </c>
      <c r="X184" s="118">
        <f t="shared" si="75"/>
        <v>0</v>
      </c>
      <c r="Y184" s="118">
        <f t="shared" si="75"/>
        <v>0</v>
      </c>
      <c r="Z184" s="118">
        <f t="shared" si="75"/>
        <v>0</v>
      </c>
      <c r="AA184" s="284">
        <f t="shared" si="75"/>
        <v>0</v>
      </c>
      <c r="AB184" s="318">
        <f t="shared" si="75"/>
        <v>0</v>
      </c>
      <c r="AC184" s="118">
        <f t="shared" si="75"/>
        <v>0</v>
      </c>
      <c r="AD184" s="319">
        <f>OAX!AD222</f>
        <v>0</v>
      </c>
      <c r="AE184" s="121"/>
      <c r="AF184" s="118"/>
      <c r="AG184" s="118">
        <f>OAX!AG222</f>
        <v>0</v>
      </c>
      <c r="AH184" s="118"/>
      <c r="AI184" s="118"/>
      <c r="AJ184" s="118">
        <f>OAX!AJ222</f>
        <v>0</v>
      </c>
      <c r="AK184" s="118"/>
      <c r="AL184" s="118"/>
      <c r="AM184" s="118">
        <f>OAX!AM222</f>
        <v>0</v>
      </c>
      <c r="AN184" s="118"/>
      <c r="AO184" s="118"/>
      <c r="AP184" s="118">
        <f>OAX!AP222</f>
        <v>0</v>
      </c>
      <c r="AQ184" s="118"/>
      <c r="AR184" s="118"/>
      <c r="AS184" s="118">
        <f>OAX!AS222</f>
        <v>0</v>
      </c>
      <c r="AT184" s="118">
        <f>OAX!AT222</f>
        <v>0</v>
      </c>
      <c r="AU184" s="118">
        <f>OAX!AU222</f>
        <v>0</v>
      </c>
      <c r="AV184" s="118">
        <f>OAX!AV222</f>
        <v>0</v>
      </c>
      <c r="AW184" s="118">
        <f>OAX!AW222</f>
        <v>0</v>
      </c>
      <c r="AX184" s="118">
        <f>OAX!AX222</f>
        <v>0</v>
      </c>
      <c r="AY184" s="118">
        <f>OAX!AY222</f>
        <v>0</v>
      </c>
      <c r="AZ184" s="118">
        <f>OAX!AZ222</f>
        <v>0</v>
      </c>
      <c r="BA184" s="118">
        <f>OAX!BA222</f>
        <v>0</v>
      </c>
    </row>
    <row r="185" spans="1:53" ht="24.75" hidden="1">
      <c r="A185" s="269"/>
      <c r="B185" s="78" t="str">
        <f t="shared" si="58"/>
        <v>1355000550055112</v>
      </c>
      <c r="C185" s="122">
        <v>2023</v>
      </c>
      <c r="D185" s="122">
        <v>1</v>
      </c>
      <c r="E185" s="122">
        <v>1</v>
      </c>
      <c r="F185" s="122">
        <v>3</v>
      </c>
      <c r="G185" s="122">
        <v>5</v>
      </c>
      <c r="H185" s="174">
        <v>5000</v>
      </c>
      <c r="I185" s="122">
        <v>5500</v>
      </c>
      <c r="J185" s="122">
        <v>551</v>
      </c>
      <c r="K185" s="123">
        <v>1</v>
      </c>
      <c r="L185" s="123">
        <v>2</v>
      </c>
      <c r="M185" s="148" t="s">
        <v>210</v>
      </c>
      <c r="N185" s="125">
        <v>0</v>
      </c>
      <c r="O185" s="125">
        <v>0</v>
      </c>
      <c r="P185" s="125">
        <v>0</v>
      </c>
      <c r="Q185" s="149" t="s">
        <v>59</v>
      </c>
      <c r="R185" s="127">
        <v>0</v>
      </c>
      <c r="S185" s="127">
        <v>0</v>
      </c>
      <c r="T185" s="128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285">
        <v>0</v>
      </c>
      <c r="AB185" s="320">
        <f t="shared" ref="AB185:AC188" si="76">N185+T185-X185</f>
        <v>0</v>
      </c>
      <c r="AC185" s="125">
        <f t="shared" si="76"/>
        <v>0</v>
      </c>
      <c r="AD185" s="321">
        <f>OAX!AD223</f>
        <v>0</v>
      </c>
      <c r="AE185" s="128"/>
      <c r="AF185" s="125"/>
      <c r="AG185" s="125">
        <f>OAX!AG223</f>
        <v>0</v>
      </c>
      <c r="AH185" s="125"/>
      <c r="AI185" s="125"/>
      <c r="AJ185" s="125">
        <f>OAX!AJ223</f>
        <v>0</v>
      </c>
      <c r="AK185" s="125"/>
      <c r="AL185" s="125"/>
      <c r="AM185" s="125">
        <f>OAX!AM223</f>
        <v>0</v>
      </c>
      <c r="AN185" s="125"/>
      <c r="AO185" s="125"/>
      <c r="AP185" s="125">
        <f>OAX!AP223</f>
        <v>0</v>
      </c>
      <c r="AQ185" s="125"/>
      <c r="AR185" s="125"/>
      <c r="AS185" s="125">
        <f>OAX!AS223</f>
        <v>0</v>
      </c>
      <c r="AT185" s="125">
        <f>OAX!AT223</f>
        <v>0</v>
      </c>
      <c r="AU185" s="125">
        <f>OAX!AU223</f>
        <v>0</v>
      </c>
      <c r="AV185" s="125">
        <f>OAX!AV223</f>
        <v>0</v>
      </c>
      <c r="AW185" s="125">
        <f>OAX!AW223</f>
        <v>0</v>
      </c>
      <c r="AX185" s="125">
        <f>OAX!AX223</f>
        <v>0</v>
      </c>
      <c r="AY185" s="125">
        <f>OAX!AY223</f>
        <v>0</v>
      </c>
      <c r="AZ185" s="125">
        <f>OAX!AZ223</f>
        <v>0</v>
      </c>
      <c r="BA185" s="125">
        <f>OAX!BA223</f>
        <v>0</v>
      </c>
    </row>
    <row r="186" spans="1:53" ht="24.75" hidden="1">
      <c r="A186" s="269"/>
      <c r="B186" s="78" t="str">
        <f t="shared" si="58"/>
        <v>1355000550055122</v>
      </c>
      <c r="C186" s="122">
        <v>2023</v>
      </c>
      <c r="D186" s="122">
        <v>1</v>
      </c>
      <c r="E186" s="122">
        <v>1</v>
      </c>
      <c r="F186" s="122">
        <v>3</v>
      </c>
      <c r="G186" s="122">
        <v>5</v>
      </c>
      <c r="H186" s="174">
        <v>5000</v>
      </c>
      <c r="I186" s="122">
        <v>5500</v>
      </c>
      <c r="J186" s="122">
        <v>551</v>
      </c>
      <c r="K186" s="123">
        <v>2</v>
      </c>
      <c r="L186" s="123">
        <v>2</v>
      </c>
      <c r="M186" s="148" t="s">
        <v>211</v>
      </c>
      <c r="N186" s="125">
        <v>0</v>
      </c>
      <c r="O186" s="125">
        <v>0</v>
      </c>
      <c r="P186" s="125">
        <v>0</v>
      </c>
      <c r="Q186" s="149" t="s">
        <v>59</v>
      </c>
      <c r="R186" s="127">
        <v>0</v>
      </c>
      <c r="S186" s="127">
        <v>0</v>
      </c>
      <c r="T186" s="128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285">
        <v>0</v>
      </c>
      <c r="AB186" s="320">
        <f t="shared" si="76"/>
        <v>0</v>
      </c>
      <c r="AC186" s="125">
        <f t="shared" si="76"/>
        <v>0</v>
      </c>
      <c r="AD186" s="321">
        <f>OAX!AD224</f>
        <v>0</v>
      </c>
      <c r="AE186" s="128"/>
      <c r="AF186" s="125"/>
      <c r="AG186" s="125">
        <f>OAX!AG224</f>
        <v>0</v>
      </c>
      <c r="AH186" s="125"/>
      <c r="AI186" s="125"/>
      <c r="AJ186" s="125">
        <f>OAX!AJ224</f>
        <v>0</v>
      </c>
      <c r="AK186" s="125"/>
      <c r="AL186" s="125"/>
      <c r="AM186" s="125">
        <f>OAX!AM224</f>
        <v>0</v>
      </c>
      <c r="AN186" s="125"/>
      <c r="AO186" s="125"/>
      <c r="AP186" s="125">
        <f>OAX!AP224</f>
        <v>0</v>
      </c>
      <c r="AQ186" s="125"/>
      <c r="AR186" s="125"/>
      <c r="AS186" s="125">
        <f>OAX!AS224</f>
        <v>0</v>
      </c>
      <c r="AT186" s="125">
        <f>OAX!AT224</f>
        <v>0</v>
      </c>
      <c r="AU186" s="125">
        <f>OAX!AU224</f>
        <v>0</v>
      </c>
      <c r="AV186" s="125">
        <f>OAX!AV224</f>
        <v>0</v>
      </c>
      <c r="AW186" s="125">
        <f>OAX!AW224</f>
        <v>0</v>
      </c>
      <c r="AX186" s="125">
        <f>OAX!AX224</f>
        <v>0</v>
      </c>
      <c r="AY186" s="125">
        <f>OAX!AY224</f>
        <v>0</v>
      </c>
      <c r="AZ186" s="125">
        <f>OAX!AZ224</f>
        <v>0</v>
      </c>
      <c r="BA186" s="125">
        <f>OAX!BA224</f>
        <v>0</v>
      </c>
    </row>
    <row r="187" spans="1:53" ht="24.75" hidden="1">
      <c r="A187" s="269"/>
      <c r="B187" s="78" t="str">
        <f t="shared" si="58"/>
        <v>1355000550055132</v>
      </c>
      <c r="C187" s="122">
        <v>2023</v>
      </c>
      <c r="D187" s="122">
        <v>1</v>
      </c>
      <c r="E187" s="122">
        <v>1</v>
      </c>
      <c r="F187" s="122">
        <v>3</v>
      </c>
      <c r="G187" s="122">
        <v>5</v>
      </c>
      <c r="H187" s="174">
        <v>5000</v>
      </c>
      <c r="I187" s="122">
        <v>5500</v>
      </c>
      <c r="J187" s="122">
        <v>551</v>
      </c>
      <c r="K187" s="123">
        <v>3</v>
      </c>
      <c r="L187" s="123">
        <v>2</v>
      </c>
      <c r="M187" s="148" t="s">
        <v>212</v>
      </c>
      <c r="N187" s="125">
        <v>0</v>
      </c>
      <c r="O187" s="125">
        <v>0</v>
      </c>
      <c r="P187" s="125">
        <v>0</v>
      </c>
      <c r="Q187" s="149" t="s">
        <v>162</v>
      </c>
      <c r="R187" s="127">
        <v>0</v>
      </c>
      <c r="S187" s="127">
        <v>0</v>
      </c>
      <c r="T187" s="128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285">
        <v>0</v>
      </c>
      <c r="AB187" s="320">
        <f t="shared" si="76"/>
        <v>0</v>
      </c>
      <c r="AC187" s="125">
        <f t="shared" si="76"/>
        <v>0</v>
      </c>
      <c r="AD187" s="321">
        <f>OAX!AD225</f>
        <v>0</v>
      </c>
      <c r="AE187" s="128"/>
      <c r="AF187" s="125"/>
      <c r="AG187" s="125">
        <f>OAX!AG225</f>
        <v>0</v>
      </c>
      <c r="AH187" s="125"/>
      <c r="AI187" s="125"/>
      <c r="AJ187" s="125">
        <f>OAX!AJ225</f>
        <v>0</v>
      </c>
      <c r="AK187" s="125"/>
      <c r="AL187" s="125"/>
      <c r="AM187" s="125">
        <f>OAX!AM225</f>
        <v>0</v>
      </c>
      <c r="AN187" s="125"/>
      <c r="AO187" s="125"/>
      <c r="AP187" s="125">
        <f>OAX!AP225</f>
        <v>0</v>
      </c>
      <c r="AQ187" s="125"/>
      <c r="AR187" s="125"/>
      <c r="AS187" s="125">
        <f>OAX!AS225</f>
        <v>0</v>
      </c>
      <c r="AT187" s="125">
        <f>OAX!AT225</f>
        <v>0</v>
      </c>
      <c r="AU187" s="125">
        <f>OAX!AU225</f>
        <v>0</v>
      </c>
      <c r="AV187" s="125">
        <f>OAX!AV225</f>
        <v>0</v>
      </c>
      <c r="AW187" s="125">
        <f>OAX!AW225</f>
        <v>0</v>
      </c>
      <c r="AX187" s="125">
        <f>OAX!AX225</f>
        <v>0</v>
      </c>
      <c r="AY187" s="125">
        <f>OAX!AY225</f>
        <v>0</v>
      </c>
      <c r="AZ187" s="125">
        <f>OAX!AZ225</f>
        <v>0</v>
      </c>
      <c r="BA187" s="125">
        <f>OAX!BA225</f>
        <v>0</v>
      </c>
    </row>
    <row r="188" spans="1:53" ht="24.75" hidden="1">
      <c r="A188" s="269"/>
      <c r="B188" s="78" t="str">
        <f t="shared" si="58"/>
        <v>1355000550055142</v>
      </c>
      <c r="C188" s="122">
        <v>2023</v>
      </c>
      <c r="D188" s="122">
        <v>1</v>
      </c>
      <c r="E188" s="122">
        <v>1</v>
      </c>
      <c r="F188" s="122">
        <v>3</v>
      </c>
      <c r="G188" s="122">
        <v>5</v>
      </c>
      <c r="H188" s="174">
        <v>5000</v>
      </c>
      <c r="I188" s="122">
        <v>5500</v>
      </c>
      <c r="J188" s="122">
        <v>551</v>
      </c>
      <c r="K188" s="123">
        <v>4</v>
      </c>
      <c r="L188" s="123">
        <v>2</v>
      </c>
      <c r="M188" s="148" t="s">
        <v>213</v>
      </c>
      <c r="N188" s="125">
        <v>0</v>
      </c>
      <c r="O188" s="125">
        <v>0</v>
      </c>
      <c r="P188" s="125">
        <v>0</v>
      </c>
      <c r="Q188" s="149" t="s">
        <v>59</v>
      </c>
      <c r="R188" s="127">
        <v>0</v>
      </c>
      <c r="S188" s="127">
        <v>0</v>
      </c>
      <c r="T188" s="128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285">
        <v>0</v>
      </c>
      <c r="AB188" s="320">
        <f t="shared" si="76"/>
        <v>0</v>
      </c>
      <c r="AC188" s="125">
        <f t="shared" si="76"/>
        <v>0</v>
      </c>
      <c r="AD188" s="321">
        <f>OAX!AD226</f>
        <v>0</v>
      </c>
      <c r="AE188" s="128"/>
      <c r="AF188" s="125"/>
      <c r="AG188" s="125">
        <f>OAX!AG226</f>
        <v>0</v>
      </c>
      <c r="AH188" s="125"/>
      <c r="AI188" s="125"/>
      <c r="AJ188" s="125">
        <f>OAX!AJ226</f>
        <v>0</v>
      </c>
      <c r="AK188" s="125"/>
      <c r="AL188" s="125"/>
      <c r="AM188" s="125">
        <f>OAX!AM226</f>
        <v>0</v>
      </c>
      <c r="AN188" s="125"/>
      <c r="AO188" s="125"/>
      <c r="AP188" s="125">
        <f>OAX!AP226</f>
        <v>0</v>
      </c>
      <c r="AQ188" s="125"/>
      <c r="AR188" s="125"/>
      <c r="AS188" s="125">
        <f>OAX!AS226</f>
        <v>0</v>
      </c>
      <c r="AT188" s="125">
        <f>OAX!AT226</f>
        <v>0</v>
      </c>
      <c r="AU188" s="125">
        <f>OAX!AU226</f>
        <v>0</v>
      </c>
      <c r="AV188" s="125">
        <f>OAX!AV226</f>
        <v>0</v>
      </c>
      <c r="AW188" s="125">
        <f>OAX!AW226</f>
        <v>0</v>
      </c>
      <c r="AX188" s="125">
        <f>OAX!AX226</f>
        <v>0</v>
      </c>
      <c r="AY188" s="125">
        <f>OAX!AY226</f>
        <v>0</v>
      </c>
      <c r="AZ188" s="125">
        <f>OAX!AZ226</f>
        <v>0</v>
      </c>
      <c r="BA188" s="125">
        <f>OAX!BA226</f>
        <v>0</v>
      </c>
    </row>
    <row r="189" spans="1:53" ht="24.75">
      <c r="A189" s="269"/>
      <c r="B189" s="78" t="str">
        <f t="shared" si="58"/>
        <v>135500056002</v>
      </c>
      <c r="C189" s="140">
        <v>2023</v>
      </c>
      <c r="D189" s="140">
        <v>1</v>
      </c>
      <c r="E189" s="140">
        <v>1</v>
      </c>
      <c r="F189" s="140">
        <v>3</v>
      </c>
      <c r="G189" s="140">
        <v>5</v>
      </c>
      <c r="H189" s="140">
        <v>5000</v>
      </c>
      <c r="I189" s="140">
        <v>5600</v>
      </c>
      <c r="J189" s="140"/>
      <c r="K189" s="140"/>
      <c r="L189" s="140">
        <v>2</v>
      </c>
      <c r="M189" s="110" t="s">
        <v>214</v>
      </c>
      <c r="N189" s="111">
        <v>16814248</v>
      </c>
      <c r="O189" s="111">
        <v>0</v>
      </c>
      <c r="P189" s="111">
        <v>16814248</v>
      </c>
      <c r="Q189" s="112"/>
      <c r="R189" s="113"/>
      <c r="S189" s="113"/>
      <c r="T189" s="114">
        <f t="shared" ref="T189:AC189" si="77">+T190+T210+T212</f>
        <v>0</v>
      </c>
      <c r="U189" s="111">
        <f t="shared" si="77"/>
        <v>0</v>
      </c>
      <c r="V189" s="111">
        <f t="shared" si="77"/>
        <v>0</v>
      </c>
      <c r="W189" s="111">
        <f t="shared" si="77"/>
        <v>0</v>
      </c>
      <c r="X189" s="111">
        <f t="shared" si="77"/>
        <v>0</v>
      </c>
      <c r="Y189" s="111">
        <f t="shared" si="77"/>
        <v>0</v>
      </c>
      <c r="Z189" s="111">
        <f t="shared" si="77"/>
        <v>0</v>
      </c>
      <c r="AA189" s="283">
        <f t="shared" si="77"/>
        <v>0</v>
      </c>
      <c r="AB189" s="316">
        <f t="shared" si="77"/>
        <v>16814248</v>
      </c>
      <c r="AC189" s="111">
        <f t="shared" si="77"/>
        <v>0</v>
      </c>
      <c r="AD189" s="317">
        <f>OAX!AD227</f>
        <v>16814248</v>
      </c>
      <c r="AE189" s="114"/>
      <c r="AF189" s="111"/>
      <c r="AG189" s="111">
        <f>OAX!AG227</f>
        <v>16814248</v>
      </c>
      <c r="AH189" s="111"/>
      <c r="AI189" s="111"/>
      <c r="AJ189" s="111">
        <f>OAX!AJ227</f>
        <v>0</v>
      </c>
      <c r="AK189" s="111"/>
      <c r="AL189" s="111"/>
      <c r="AM189" s="111">
        <f>OAX!AM227</f>
        <v>0</v>
      </c>
      <c r="AN189" s="111"/>
      <c r="AO189" s="111"/>
      <c r="AP189" s="111">
        <f>OAX!AP227</f>
        <v>0</v>
      </c>
      <c r="AQ189" s="111"/>
      <c r="AR189" s="111"/>
      <c r="AS189" s="111">
        <f>OAX!AS227</f>
        <v>0</v>
      </c>
      <c r="AT189" s="111"/>
      <c r="AU189" s="111"/>
      <c r="AV189" s="111"/>
      <c r="AW189" s="111"/>
      <c r="AX189" s="111"/>
      <c r="AY189" s="111"/>
      <c r="AZ189" s="111"/>
      <c r="BA189" s="111"/>
    </row>
    <row r="190" spans="1:53" ht="24.75">
      <c r="A190" s="269"/>
      <c r="B190" s="78" t="str">
        <f t="shared" si="58"/>
        <v>135500056005652</v>
      </c>
      <c r="C190" s="143">
        <v>2023</v>
      </c>
      <c r="D190" s="143">
        <v>1</v>
      </c>
      <c r="E190" s="143">
        <v>1</v>
      </c>
      <c r="F190" s="143">
        <v>3</v>
      </c>
      <c r="G190" s="143">
        <v>5</v>
      </c>
      <c r="H190" s="143">
        <v>5000</v>
      </c>
      <c r="I190" s="143">
        <v>5600</v>
      </c>
      <c r="J190" s="143">
        <v>565</v>
      </c>
      <c r="K190" s="143"/>
      <c r="L190" s="143">
        <v>2</v>
      </c>
      <c r="M190" s="117" t="s">
        <v>215</v>
      </c>
      <c r="N190" s="118">
        <v>16814248</v>
      </c>
      <c r="O190" s="118">
        <v>0</v>
      </c>
      <c r="P190" s="118">
        <v>16814248</v>
      </c>
      <c r="Q190" s="119"/>
      <c r="R190" s="120"/>
      <c r="S190" s="120"/>
      <c r="T190" s="121">
        <f t="shared" ref="T190:AC190" si="78">SUM(T191:T209)</f>
        <v>0</v>
      </c>
      <c r="U190" s="118">
        <f t="shared" si="78"/>
        <v>0</v>
      </c>
      <c r="V190" s="118">
        <f t="shared" si="78"/>
        <v>0</v>
      </c>
      <c r="W190" s="118">
        <f t="shared" si="78"/>
        <v>0</v>
      </c>
      <c r="X190" s="118">
        <f t="shared" si="78"/>
        <v>0</v>
      </c>
      <c r="Y190" s="118">
        <f t="shared" si="78"/>
        <v>0</v>
      </c>
      <c r="Z190" s="118">
        <f t="shared" si="78"/>
        <v>0</v>
      </c>
      <c r="AA190" s="284">
        <f t="shared" si="78"/>
        <v>0</v>
      </c>
      <c r="AB190" s="318">
        <f t="shared" si="78"/>
        <v>16814248</v>
      </c>
      <c r="AC190" s="118">
        <f t="shared" si="78"/>
        <v>0</v>
      </c>
      <c r="AD190" s="319">
        <f>OAX!AD228</f>
        <v>16814248</v>
      </c>
      <c r="AE190" s="121"/>
      <c r="AF190" s="118"/>
      <c r="AG190" s="118">
        <f>OAX!AG228</f>
        <v>16814248</v>
      </c>
      <c r="AH190" s="118"/>
      <c r="AI190" s="118"/>
      <c r="AJ190" s="118">
        <f>OAX!AJ228</f>
        <v>0</v>
      </c>
      <c r="AK190" s="118"/>
      <c r="AL190" s="118"/>
      <c r="AM190" s="118">
        <f>OAX!AM228</f>
        <v>0</v>
      </c>
      <c r="AN190" s="118"/>
      <c r="AO190" s="118"/>
      <c r="AP190" s="118">
        <f>OAX!AP228</f>
        <v>0</v>
      </c>
      <c r="AQ190" s="118"/>
      <c r="AR190" s="118"/>
      <c r="AS190" s="118">
        <f>OAX!AS228</f>
        <v>0</v>
      </c>
      <c r="AT190" s="118"/>
      <c r="AU190" s="118"/>
      <c r="AV190" s="118"/>
      <c r="AW190" s="118"/>
      <c r="AX190" s="118"/>
      <c r="AY190" s="118"/>
      <c r="AZ190" s="118"/>
      <c r="BA190" s="118"/>
    </row>
    <row r="191" spans="1:53" ht="24.75" hidden="1">
      <c r="A191" s="269"/>
      <c r="B191" s="78" t="str">
        <f t="shared" si="58"/>
        <v>1355000560056512</v>
      </c>
      <c r="C191" s="122">
        <v>2023</v>
      </c>
      <c r="D191" s="122">
        <v>1</v>
      </c>
      <c r="E191" s="122">
        <v>1</v>
      </c>
      <c r="F191" s="122">
        <v>3</v>
      </c>
      <c r="G191" s="122">
        <v>5</v>
      </c>
      <c r="H191" s="122">
        <v>5000</v>
      </c>
      <c r="I191" s="122">
        <v>5600</v>
      </c>
      <c r="J191" s="122">
        <v>565</v>
      </c>
      <c r="K191" s="123">
        <v>1</v>
      </c>
      <c r="L191" s="123">
        <v>2</v>
      </c>
      <c r="M191" s="148" t="s">
        <v>216</v>
      </c>
      <c r="N191" s="125">
        <v>0</v>
      </c>
      <c r="O191" s="125">
        <v>0</v>
      </c>
      <c r="P191" s="125">
        <v>0</v>
      </c>
      <c r="Q191" s="149" t="s">
        <v>59</v>
      </c>
      <c r="R191" s="127">
        <v>0</v>
      </c>
      <c r="S191" s="127">
        <v>0</v>
      </c>
      <c r="T191" s="128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285">
        <v>0</v>
      </c>
      <c r="AB191" s="320">
        <f t="shared" ref="AB191:AB209" si="79">N191+T191-X191</f>
        <v>0</v>
      </c>
      <c r="AC191" s="125">
        <f t="shared" ref="AC191:AC209" si="80">O191+U191-Y191</f>
        <v>0</v>
      </c>
      <c r="AD191" s="321">
        <f>OAX!AD229</f>
        <v>0</v>
      </c>
      <c r="AE191" s="128"/>
      <c r="AF191" s="125"/>
      <c r="AG191" s="125">
        <f>OAX!AG229</f>
        <v>0</v>
      </c>
      <c r="AH191" s="125"/>
      <c r="AI191" s="125"/>
      <c r="AJ191" s="125">
        <f>OAX!AJ229</f>
        <v>0</v>
      </c>
      <c r="AK191" s="125"/>
      <c r="AL191" s="125"/>
      <c r="AM191" s="125">
        <f>OAX!AM229</f>
        <v>0</v>
      </c>
      <c r="AN191" s="125"/>
      <c r="AO191" s="125"/>
      <c r="AP191" s="125">
        <f>OAX!AP229</f>
        <v>0</v>
      </c>
      <c r="AQ191" s="125"/>
      <c r="AR191" s="125"/>
      <c r="AS191" s="125">
        <f>OAX!AS229</f>
        <v>0</v>
      </c>
      <c r="AT191" s="125">
        <f>OAX!AT229</f>
        <v>0</v>
      </c>
      <c r="AU191" s="125">
        <f>OAX!AU229</f>
        <v>0</v>
      </c>
      <c r="AV191" s="125">
        <f>OAX!AV229</f>
        <v>0</v>
      </c>
      <c r="AW191" s="125">
        <f>OAX!AW229</f>
        <v>0</v>
      </c>
      <c r="AX191" s="125">
        <f>OAX!AX229</f>
        <v>0</v>
      </c>
      <c r="AY191" s="125">
        <f>OAX!AY229</f>
        <v>0</v>
      </c>
      <c r="AZ191" s="125">
        <f>OAX!AZ229</f>
        <v>0</v>
      </c>
      <c r="BA191" s="125">
        <f>OAX!BA229</f>
        <v>0</v>
      </c>
    </row>
    <row r="192" spans="1:53" ht="24.75" hidden="1">
      <c r="A192" s="269"/>
      <c r="B192" s="78" t="str">
        <f t="shared" si="58"/>
        <v>1355000560056522</v>
      </c>
      <c r="C192" s="122">
        <v>2023</v>
      </c>
      <c r="D192" s="122">
        <v>1</v>
      </c>
      <c r="E192" s="122">
        <v>1</v>
      </c>
      <c r="F192" s="122">
        <v>3</v>
      </c>
      <c r="G192" s="122">
        <v>5</v>
      </c>
      <c r="H192" s="122">
        <v>5000</v>
      </c>
      <c r="I192" s="122">
        <v>5600</v>
      </c>
      <c r="J192" s="122">
        <v>565</v>
      </c>
      <c r="K192" s="123">
        <v>2</v>
      </c>
      <c r="L192" s="123">
        <v>2</v>
      </c>
      <c r="M192" s="148" t="s">
        <v>217</v>
      </c>
      <c r="N192" s="125">
        <v>0</v>
      </c>
      <c r="O192" s="125">
        <v>0</v>
      </c>
      <c r="P192" s="125">
        <v>0</v>
      </c>
      <c r="Q192" s="149" t="s">
        <v>59</v>
      </c>
      <c r="R192" s="127">
        <v>0</v>
      </c>
      <c r="S192" s="127">
        <v>0</v>
      </c>
      <c r="T192" s="128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285">
        <v>0</v>
      </c>
      <c r="AB192" s="320">
        <f t="shared" si="79"/>
        <v>0</v>
      </c>
      <c r="AC192" s="125">
        <f t="shared" si="80"/>
        <v>0</v>
      </c>
      <c r="AD192" s="321">
        <f>OAX!AD230</f>
        <v>0</v>
      </c>
      <c r="AE192" s="128"/>
      <c r="AF192" s="125"/>
      <c r="AG192" s="125">
        <f>OAX!AG230</f>
        <v>0</v>
      </c>
      <c r="AH192" s="125"/>
      <c r="AI192" s="125"/>
      <c r="AJ192" s="125">
        <f>OAX!AJ230</f>
        <v>0</v>
      </c>
      <c r="AK192" s="125"/>
      <c r="AL192" s="125"/>
      <c r="AM192" s="125">
        <f>OAX!AM230</f>
        <v>0</v>
      </c>
      <c r="AN192" s="125"/>
      <c r="AO192" s="125"/>
      <c r="AP192" s="125">
        <f>OAX!AP230</f>
        <v>0</v>
      </c>
      <c r="AQ192" s="125"/>
      <c r="AR192" s="125"/>
      <c r="AS192" s="125">
        <f>OAX!AS230</f>
        <v>0</v>
      </c>
      <c r="AT192" s="125">
        <f>OAX!AT230</f>
        <v>0</v>
      </c>
      <c r="AU192" s="125">
        <f>OAX!AU230</f>
        <v>0</v>
      </c>
      <c r="AV192" s="125">
        <f>OAX!AV230</f>
        <v>0</v>
      </c>
      <c r="AW192" s="125">
        <f>OAX!AW230</f>
        <v>0</v>
      </c>
      <c r="AX192" s="125">
        <f>OAX!AX230</f>
        <v>0</v>
      </c>
      <c r="AY192" s="125">
        <f>OAX!AY230</f>
        <v>0</v>
      </c>
      <c r="AZ192" s="125">
        <f>OAX!AZ230</f>
        <v>0</v>
      </c>
      <c r="BA192" s="125">
        <f>OAX!BA230</f>
        <v>0</v>
      </c>
    </row>
    <row r="193" spans="1:53" ht="24.75" hidden="1">
      <c r="A193" s="269"/>
      <c r="B193" s="78" t="str">
        <f t="shared" si="58"/>
        <v>1355000560056532</v>
      </c>
      <c r="C193" s="122">
        <v>2023</v>
      </c>
      <c r="D193" s="122">
        <v>1</v>
      </c>
      <c r="E193" s="122">
        <v>1</v>
      </c>
      <c r="F193" s="122">
        <v>3</v>
      </c>
      <c r="G193" s="122">
        <v>5</v>
      </c>
      <c r="H193" s="122">
        <v>5000</v>
      </c>
      <c r="I193" s="122">
        <v>5600</v>
      </c>
      <c r="J193" s="122">
        <v>565</v>
      </c>
      <c r="K193" s="123">
        <v>3</v>
      </c>
      <c r="L193" s="123">
        <v>2</v>
      </c>
      <c r="M193" s="148" t="s">
        <v>218</v>
      </c>
      <c r="N193" s="125">
        <v>0</v>
      </c>
      <c r="O193" s="125">
        <v>0</v>
      </c>
      <c r="P193" s="125">
        <v>0</v>
      </c>
      <c r="Q193" s="149" t="s">
        <v>59</v>
      </c>
      <c r="R193" s="127">
        <v>0</v>
      </c>
      <c r="S193" s="127">
        <v>0</v>
      </c>
      <c r="T193" s="128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285">
        <v>0</v>
      </c>
      <c r="AB193" s="320">
        <f t="shared" si="79"/>
        <v>0</v>
      </c>
      <c r="AC193" s="125">
        <f t="shared" si="80"/>
        <v>0</v>
      </c>
      <c r="AD193" s="321">
        <f>OAX!AD231</f>
        <v>0</v>
      </c>
      <c r="AE193" s="128"/>
      <c r="AF193" s="125"/>
      <c r="AG193" s="125">
        <f>OAX!AG231</f>
        <v>0</v>
      </c>
      <c r="AH193" s="125"/>
      <c r="AI193" s="125"/>
      <c r="AJ193" s="125">
        <f>OAX!AJ231</f>
        <v>0</v>
      </c>
      <c r="AK193" s="125"/>
      <c r="AL193" s="125"/>
      <c r="AM193" s="125">
        <f>OAX!AM231</f>
        <v>0</v>
      </c>
      <c r="AN193" s="125"/>
      <c r="AO193" s="125"/>
      <c r="AP193" s="125">
        <f>OAX!AP231</f>
        <v>0</v>
      </c>
      <c r="AQ193" s="125"/>
      <c r="AR193" s="125"/>
      <c r="AS193" s="125">
        <f>OAX!AS231</f>
        <v>0</v>
      </c>
      <c r="AT193" s="125">
        <f>OAX!AT231</f>
        <v>0</v>
      </c>
      <c r="AU193" s="125">
        <f>OAX!AU231</f>
        <v>0</v>
      </c>
      <c r="AV193" s="125">
        <f>OAX!AV231</f>
        <v>0</v>
      </c>
      <c r="AW193" s="125">
        <f>OAX!AW231</f>
        <v>0</v>
      </c>
      <c r="AX193" s="125">
        <f>OAX!AX231</f>
        <v>0</v>
      </c>
      <c r="AY193" s="125">
        <f>OAX!AY231</f>
        <v>0</v>
      </c>
      <c r="AZ193" s="125">
        <f>OAX!AZ231</f>
        <v>0</v>
      </c>
      <c r="BA193" s="125">
        <f>OAX!BA231</f>
        <v>0</v>
      </c>
    </row>
    <row r="194" spans="1:53" ht="24.75" hidden="1">
      <c r="A194" s="269"/>
      <c r="B194" s="78" t="str">
        <f t="shared" si="58"/>
        <v>1355000560056542</v>
      </c>
      <c r="C194" s="122">
        <v>2023</v>
      </c>
      <c r="D194" s="122">
        <v>1</v>
      </c>
      <c r="E194" s="122">
        <v>1</v>
      </c>
      <c r="F194" s="122">
        <v>3</v>
      </c>
      <c r="G194" s="122">
        <v>5</v>
      </c>
      <c r="H194" s="122">
        <v>5000</v>
      </c>
      <c r="I194" s="122">
        <v>5600</v>
      </c>
      <c r="J194" s="122">
        <v>565</v>
      </c>
      <c r="K194" s="123">
        <v>4</v>
      </c>
      <c r="L194" s="123">
        <v>2</v>
      </c>
      <c r="M194" s="148" t="s">
        <v>219</v>
      </c>
      <c r="N194" s="125">
        <v>0</v>
      </c>
      <c r="O194" s="125">
        <v>0</v>
      </c>
      <c r="P194" s="125">
        <v>0</v>
      </c>
      <c r="Q194" s="149" t="s">
        <v>59</v>
      </c>
      <c r="R194" s="127">
        <v>0</v>
      </c>
      <c r="S194" s="127">
        <v>0</v>
      </c>
      <c r="T194" s="128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285">
        <v>0</v>
      </c>
      <c r="AB194" s="320">
        <f t="shared" si="79"/>
        <v>0</v>
      </c>
      <c r="AC194" s="125">
        <f t="shared" si="80"/>
        <v>0</v>
      </c>
      <c r="AD194" s="321">
        <f>OAX!AD232</f>
        <v>0</v>
      </c>
      <c r="AE194" s="128"/>
      <c r="AF194" s="125"/>
      <c r="AG194" s="125">
        <f>OAX!AG232</f>
        <v>0</v>
      </c>
      <c r="AH194" s="125"/>
      <c r="AI194" s="125"/>
      <c r="AJ194" s="125">
        <f>OAX!AJ232</f>
        <v>0</v>
      </c>
      <c r="AK194" s="125"/>
      <c r="AL194" s="125"/>
      <c r="AM194" s="125">
        <f>OAX!AM232</f>
        <v>0</v>
      </c>
      <c r="AN194" s="125"/>
      <c r="AO194" s="125"/>
      <c r="AP194" s="125">
        <f>OAX!AP232</f>
        <v>0</v>
      </c>
      <c r="AQ194" s="125"/>
      <c r="AR194" s="125"/>
      <c r="AS194" s="125">
        <f>OAX!AS232</f>
        <v>0</v>
      </c>
      <c r="AT194" s="125">
        <f>OAX!AT232</f>
        <v>0</v>
      </c>
      <c r="AU194" s="125">
        <f>OAX!AU232</f>
        <v>0</v>
      </c>
      <c r="AV194" s="125">
        <f>OAX!AV232</f>
        <v>0</v>
      </c>
      <c r="AW194" s="125">
        <f>OAX!AW232</f>
        <v>0</v>
      </c>
      <c r="AX194" s="125">
        <f>OAX!AX232</f>
        <v>0</v>
      </c>
      <c r="AY194" s="125">
        <f>OAX!AY232</f>
        <v>0</v>
      </c>
      <c r="AZ194" s="125">
        <f>OAX!AZ232</f>
        <v>0</v>
      </c>
      <c r="BA194" s="125">
        <f>OAX!BA232</f>
        <v>0</v>
      </c>
    </row>
    <row r="195" spans="1:53" ht="46.5" hidden="1">
      <c r="A195" s="269"/>
      <c r="B195" s="78" t="str">
        <f t="shared" si="58"/>
        <v>1355000560056552</v>
      </c>
      <c r="C195" s="122">
        <v>2023</v>
      </c>
      <c r="D195" s="122">
        <v>1</v>
      </c>
      <c r="E195" s="122">
        <v>1</v>
      </c>
      <c r="F195" s="122">
        <v>3</v>
      </c>
      <c r="G195" s="122">
        <v>5</v>
      </c>
      <c r="H195" s="122">
        <v>5000</v>
      </c>
      <c r="I195" s="122">
        <v>5600</v>
      </c>
      <c r="J195" s="122">
        <v>565</v>
      </c>
      <c r="K195" s="123">
        <v>5</v>
      </c>
      <c r="L195" s="123">
        <v>2</v>
      </c>
      <c r="M195" s="148" t="s">
        <v>220</v>
      </c>
      <c r="N195" s="125">
        <v>0</v>
      </c>
      <c r="O195" s="125">
        <v>0</v>
      </c>
      <c r="P195" s="125">
        <v>0</v>
      </c>
      <c r="Q195" s="149" t="s">
        <v>59</v>
      </c>
      <c r="R195" s="127">
        <v>0</v>
      </c>
      <c r="S195" s="127">
        <v>0</v>
      </c>
      <c r="T195" s="128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285">
        <v>0</v>
      </c>
      <c r="AB195" s="320">
        <f t="shared" si="79"/>
        <v>0</v>
      </c>
      <c r="AC195" s="125">
        <f t="shared" si="80"/>
        <v>0</v>
      </c>
      <c r="AD195" s="321">
        <f>OAX!AD233</f>
        <v>0</v>
      </c>
      <c r="AE195" s="128"/>
      <c r="AF195" s="125"/>
      <c r="AG195" s="125">
        <f>OAX!AG233</f>
        <v>0</v>
      </c>
      <c r="AH195" s="125"/>
      <c r="AI195" s="125"/>
      <c r="AJ195" s="125">
        <f>OAX!AJ233</f>
        <v>0</v>
      </c>
      <c r="AK195" s="125"/>
      <c r="AL195" s="125"/>
      <c r="AM195" s="125">
        <f>OAX!AM233</f>
        <v>0</v>
      </c>
      <c r="AN195" s="125"/>
      <c r="AO195" s="125"/>
      <c r="AP195" s="125">
        <f>OAX!AP233</f>
        <v>0</v>
      </c>
      <c r="AQ195" s="125"/>
      <c r="AR195" s="125"/>
      <c r="AS195" s="125">
        <f>OAX!AS233</f>
        <v>0</v>
      </c>
      <c r="AT195" s="125">
        <f>OAX!AT233</f>
        <v>0</v>
      </c>
      <c r="AU195" s="125">
        <f>OAX!AU233</f>
        <v>0</v>
      </c>
      <c r="AV195" s="125">
        <f>OAX!AV233</f>
        <v>0</v>
      </c>
      <c r="AW195" s="125">
        <f>OAX!AW233</f>
        <v>0</v>
      </c>
      <c r="AX195" s="125">
        <f>OAX!AX233</f>
        <v>0</v>
      </c>
      <c r="AY195" s="125">
        <f>OAX!AY233</f>
        <v>0</v>
      </c>
      <c r="AZ195" s="125">
        <f>OAX!AZ233</f>
        <v>0</v>
      </c>
      <c r="BA195" s="125">
        <f>OAX!BA233</f>
        <v>0</v>
      </c>
    </row>
    <row r="196" spans="1:53" ht="24.75" hidden="1">
      <c r="A196" s="269"/>
      <c r="B196" s="78" t="str">
        <f t="shared" si="58"/>
        <v>1355000560056562</v>
      </c>
      <c r="C196" s="122">
        <v>2023</v>
      </c>
      <c r="D196" s="122">
        <v>1</v>
      </c>
      <c r="E196" s="122">
        <v>1</v>
      </c>
      <c r="F196" s="122">
        <v>3</v>
      </c>
      <c r="G196" s="122">
        <v>5</v>
      </c>
      <c r="H196" s="122">
        <v>5000</v>
      </c>
      <c r="I196" s="122">
        <v>5600</v>
      </c>
      <c r="J196" s="122">
        <v>565</v>
      </c>
      <c r="K196" s="123">
        <v>6</v>
      </c>
      <c r="L196" s="123">
        <v>2</v>
      </c>
      <c r="M196" s="148" t="s">
        <v>221</v>
      </c>
      <c r="N196" s="125">
        <v>0</v>
      </c>
      <c r="O196" s="125">
        <v>0</v>
      </c>
      <c r="P196" s="125">
        <v>0</v>
      </c>
      <c r="Q196" s="149" t="s">
        <v>59</v>
      </c>
      <c r="R196" s="127">
        <v>0</v>
      </c>
      <c r="S196" s="127">
        <v>0</v>
      </c>
      <c r="T196" s="128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285">
        <v>0</v>
      </c>
      <c r="AB196" s="320">
        <f t="shared" si="79"/>
        <v>0</v>
      </c>
      <c r="AC196" s="125">
        <f t="shared" si="80"/>
        <v>0</v>
      </c>
      <c r="AD196" s="321">
        <f>OAX!AD234</f>
        <v>0</v>
      </c>
      <c r="AE196" s="128"/>
      <c r="AF196" s="125"/>
      <c r="AG196" s="125">
        <f>OAX!AG234</f>
        <v>0</v>
      </c>
      <c r="AH196" s="125"/>
      <c r="AI196" s="125"/>
      <c r="AJ196" s="125">
        <f>OAX!AJ234</f>
        <v>0</v>
      </c>
      <c r="AK196" s="125"/>
      <c r="AL196" s="125"/>
      <c r="AM196" s="125">
        <f>OAX!AM234</f>
        <v>0</v>
      </c>
      <c r="AN196" s="125"/>
      <c r="AO196" s="125"/>
      <c r="AP196" s="125">
        <f>OAX!AP234</f>
        <v>0</v>
      </c>
      <c r="AQ196" s="125"/>
      <c r="AR196" s="125"/>
      <c r="AS196" s="125">
        <f>OAX!AS234</f>
        <v>0</v>
      </c>
      <c r="AT196" s="125">
        <f>OAX!AT234</f>
        <v>0</v>
      </c>
      <c r="AU196" s="125">
        <f>OAX!AU234</f>
        <v>0</v>
      </c>
      <c r="AV196" s="125">
        <f>OAX!AV234</f>
        <v>0</v>
      </c>
      <c r="AW196" s="125">
        <f>OAX!AW234</f>
        <v>0</v>
      </c>
      <c r="AX196" s="125">
        <f>OAX!AX234</f>
        <v>0</v>
      </c>
      <c r="AY196" s="125">
        <f>OAX!AY234</f>
        <v>0</v>
      </c>
      <c r="AZ196" s="125">
        <f>OAX!AZ234</f>
        <v>0</v>
      </c>
      <c r="BA196" s="125">
        <f>OAX!BA234</f>
        <v>0</v>
      </c>
    </row>
    <row r="197" spans="1:53" ht="24.75" hidden="1">
      <c r="A197" s="269"/>
      <c r="B197" s="78" t="str">
        <f t="shared" si="58"/>
        <v>1355000560056572</v>
      </c>
      <c r="C197" s="122">
        <v>2023</v>
      </c>
      <c r="D197" s="122">
        <v>1</v>
      </c>
      <c r="E197" s="122">
        <v>1</v>
      </c>
      <c r="F197" s="122">
        <v>3</v>
      </c>
      <c r="G197" s="122">
        <v>5</v>
      </c>
      <c r="H197" s="122">
        <v>5000</v>
      </c>
      <c r="I197" s="122">
        <v>5600</v>
      </c>
      <c r="J197" s="122">
        <v>565</v>
      </c>
      <c r="K197" s="123">
        <v>7</v>
      </c>
      <c r="L197" s="123">
        <v>2</v>
      </c>
      <c r="M197" s="148" t="s">
        <v>222</v>
      </c>
      <c r="N197" s="125">
        <v>0</v>
      </c>
      <c r="O197" s="125">
        <v>0</v>
      </c>
      <c r="P197" s="125">
        <v>0</v>
      </c>
      <c r="Q197" s="149" t="s">
        <v>59</v>
      </c>
      <c r="R197" s="127">
        <v>0</v>
      </c>
      <c r="S197" s="127">
        <v>0</v>
      </c>
      <c r="T197" s="128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285">
        <v>0</v>
      </c>
      <c r="AB197" s="320">
        <f t="shared" si="79"/>
        <v>0</v>
      </c>
      <c r="AC197" s="125">
        <f t="shared" si="80"/>
        <v>0</v>
      </c>
      <c r="AD197" s="321">
        <f>OAX!AD235</f>
        <v>0</v>
      </c>
      <c r="AE197" s="128"/>
      <c r="AF197" s="125"/>
      <c r="AG197" s="125">
        <f>OAX!AG235</f>
        <v>0</v>
      </c>
      <c r="AH197" s="125"/>
      <c r="AI197" s="125"/>
      <c r="AJ197" s="125">
        <f>OAX!AJ235</f>
        <v>0</v>
      </c>
      <c r="AK197" s="125"/>
      <c r="AL197" s="125"/>
      <c r="AM197" s="125">
        <f>OAX!AM235</f>
        <v>0</v>
      </c>
      <c r="AN197" s="125"/>
      <c r="AO197" s="125"/>
      <c r="AP197" s="125">
        <f>OAX!AP235</f>
        <v>0</v>
      </c>
      <c r="AQ197" s="125"/>
      <c r="AR197" s="125"/>
      <c r="AS197" s="125">
        <f>OAX!AS235</f>
        <v>0</v>
      </c>
      <c r="AT197" s="125">
        <f>OAX!AT235</f>
        <v>0</v>
      </c>
      <c r="AU197" s="125">
        <f>OAX!AU235</f>
        <v>0</v>
      </c>
      <c r="AV197" s="125">
        <f>OAX!AV235</f>
        <v>0</v>
      </c>
      <c r="AW197" s="125">
        <f>OAX!AW235</f>
        <v>0</v>
      </c>
      <c r="AX197" s="125">
        <f>OAX!AX235</f>
        <v>0</v>
      </c>
      <c r="AY197" s="125">
        <f>OAX!AY235</f>
        <v>0</v>
      </c>
      <c r="AZ197" s="125">
        <f>OAX!AZ235</f>
        <v>0</v>
      </c>
      <c r="BA197" s="125">
        <f>OAX!BA235</f>
        <v>0</v>
      </c>
    </row>
    <row r="198" spans="1:53" ht="24.75">
      <c r="A198" s="269"/>
      <c r="B198" s="78" t="str">
        <f t="shared" si="58"/>
        <v>1355000560056582</v>
      </c>
      <c r="C198" s="122">
        <v>2023</v>
      </c>
      <c r="D198" s="122">
        <v>1</v>
      </c>
      <c r="E198" s="122">
        <v>1</v>
      </c>
      <c r="F198" s="122">
        <v>3</v>
      </c>
      <c r="G198" s="122">
        <v>5</v>
      </c>
      <c r="H198" s="122">
        <v>5000</v>
      </c>
      <c r="I198" s="122">
        <v>5600</v>
      </c>
      <c r="J198" s="122">
        <v>565</v>
      </c>
      <c r="K198" s="123">
        <v>8</v>
      </c>
      <c r="L198" s="123">
        <v>2</v>
      </c>
      <c r="M198" s="148" t="s">
        <v>223</v>
      </c>
      <c r="N198" s="125">
        <v>16814248</v>
      </c>
      <c r="O198" s="125">
        <v>0</v>
      </c>
      <c r="P198" s="125">
        <v>16814248</v>
      </c>
      <c r="Q198" s="149" t="s">
        <v>59</v>
      </c>
      <c r="R198" s="127">
        <v>1</v>
      </c>
      <c r="S198" s="127">
        <v>0</v>
      </c>
      <c r="T198" s="128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285">
        <v>0</v>
      </c>
      <c r="AB198" s="320">
        <f t="shared" si="79"/>
        <v>16814248</v>
      </c>
      <c r="AC198" s="125">
        <f t="shared" si="80"/>
        <v>0</v>
      </c>
      <c r="AD198" s="321">
        <f>OAX!AD236</f>
        <v>16814248</v>
      </c>
      <c r="AE198" s="128"/>
      <c r="AF198" s="125"/>
      <c r="AG198" s="125">
        <f>OAX!AG236</f>
        <v>16814248</v>
      </c>
      <c r="AH198" s="125"/>
      <c r="AI198" s="125"/>
      <c r="AJ198" s="125">
        <f>OAX!AJ236</f>
        <v>0</v>
      </c>
      <c r="AK198" s="125"/>
      <c r="AL198" s="125"/>
      <c r="AM198" s="125">
        <f>OAX!AM236</f>
        <v>0</v>
      </c>
      <c r="AN198" s="125"/>
      <c r="AO198" s="125"/>
      <c r="AP198" s="125">
        <f>OAX!AP236</f>
        <v>0</v>
      </c>
      <c r="AQ198" s="125"/>
      <c r="AR198" s="125"/>
      <c r="AS198" s="125">
        <f>OAX!AS236</f>
        <v>0</v>
      </c>
      <c r="AT198" s="125">
        <f>OAX!AT236</f>
        <v>1</v>
      </c>
      <c r="AU198" s="125">
        <f>OAX!AU236</f>
        <v>0</v>
      </c>
      <c r="AV198" s="125">
        <f>OAX!AV236</f>
        <v>1</v>
      </c>
      <c r="AW198" s="125">
        <f>OAX!AW236</f>
        <v>0</v>
      </c>
      <c r="AX198" s="125">
        <f>OAX!AX236</f>
        <v>0</v>
      </c>
      <c r="AY198" s="125">
        <f>OAX!AY236</f>
        <v>0</v>
      </c>
      <c r="AZ198" s="125">
        <f>OAX!AZ236</f>
        <v>0</v>
      </c>
      <c r="BA198" s="125">
        <f>OAX!BA236</f>
        <v>0</v>
      </c>
    </row>
    <row r="199" spans="1:53" ht="24.75" hidden="1">
      <c r="A199" s="269"/>
      <c r="B199" s="78" t="str">
        <f t="shared" si="58"/>
        <v>1355000560056592</v>
      </c>
      <c r="C199" s="122">
        <v>2023</v>
      </c>
      <c r="D199" s="122">
        <v>1</v>
      </c>
      <c r="E199" s="122">
        <v>1</v>
      </c>
      <c r="F199" s="122">
        <v>3</v>
      </c>
      <c r="G199" s="122">
        <v>5</v>
      </c>
      <c r="H199" s="122">
        <v>5000</v>
      </c>
      <c r="I199" s="122">
        <v>5600</v>
      </c>
      <c r="J199" s="122">
        <v>565</v>
      </c>
      <c r="K199" s="123">
        <v>9</v>
      </c>
      <c r="L199" s="123">
        <v>2</v>
      </c>
      <c r="M199" s="148" t="s">
        <v>224</v>
      </c>
      <c r="N199" s="125">
        <v>0</v>
      </c>
      <c r="O199" s="125">
        <v>0</v>
      </c>
      <c r="P199" s="125">
        <v>0</v>
      </c>
      <c r="Q199" s="149" t="s">
        <v>162</v>
      </c>
      <c r="R199" s="127">
        <v>0</v>
      </c>
      <c r="S199" s="127">
        <v>0</v>
      </c>
      <c r="T199" s="128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285">
        <v>0</v>
      </c>
      <c r="AB199" s="320">
        <f t="shared" si="79"/>
        <v>0</v>
      </c>
      <c r="AC199" s="125">
        <f t="shared" si="80"/>
        <v>0</v>
      </c>
      <c r="AD199" s="321">
        <f>OAX!AD237</f>
        <v>0</v>
      </c>
      <c r="AE199" s="128"/>
      <c r="AF199" s="125"/>
      <c r="AG199" s="125">
        <f>OAX!AG237</f>
        <v>0</v>
      </c>
      <c r="AH199" s="125"/>
      <c r="AI199" s="125"/>
      <c r="AJ199" s="125">
        <f>OAX!AJ237</f>
        <v>0</v>
      </c>
      <c r="AK199" s="125"/>
      <c r="AL199" s="125"/>
      <c r="AM199" s="125">
        <f>OAX!AM237</f>
        <v>0</v>
      </c>
      <c r="AN199" s="125"/>
      <c r="AO199" s="125"/>
      <c r="AP199" s="125">
        <f>OAX!AP237</f>
        <v>0</v>
      </c>
      <c r="AQ199" s="125"/>
      <c r="AR199" s="125"/>
      <c r="AS199" s="125">
        <f>OAX!AS237</f>
        <v>0</v>
      </c>
      <c r="AT199" s="125">
        <f>OAX!AT237</f>
        <v>0</v>
      </c>
      <c r="AU199" s="125">
        <f>OAX!AU237</f>
        <v>0</v>
      </c>
      <c r="AV199" s="125">
        <f>OAX!AV237</f>
        <v>0</v>
      </c>
      <c r="AW199" s="125">
        <f>OAX!AW237</f>
        <v>0</v>
      </c>
      <c r="AX199" s="125">
        <f>OAX!AX237</f>
        <v>0</v>
      </c>
      <c r="AY199" s="125">
        <f>OAX!AY237</f>
        <v>0</v>
      </c>
      <c r="AZ199" s="125">
        <f>OAX!AZ237</f>
        <v>0</v>
      </c>
      <c r="BA199" s="125">
        <f>OAX!BA237</f>
        <v>0</v>
      </c>
    </row>
    <row r="200" spans="1:53" ht="24.75" hidden="1">
      <c r="A200" s="269"/>
      <c r="B200" s="78" t="str">
        <f t="shared" si="58"/>
        <v>13550005600565102</v>
      </c>
      <c r="C200" s="122">
        <v>2023</v>
      </c>
      <c r="D200" s="122">
        <v>1</v>
      </c>
      <c r="E200" s="122">
        <v>1</v>
      </c>
      <c r="F200" s="122">
        <v>3</v>
      </c>
      <c r="G200" s="122">
        <v>5</v>
      </c>
      <c r="H200" s="122">
        <v>5000</v>
      </c>
      <c r="I200" s="122">
        <v>5600</v>
      </c>
      <c r="J200" s="122">
        <v>565</v>
      </c>
      <c r="K200" s="123">
        <v>10</v>
      </c>
      <c r="L200" s="123">
        <v>2</v>
      </c>
      <c r="M200" s="148" t="s">
        <v>225</v>
      </c>
      <c r="N200" s="125">
        <v>0</v>
      </c>
      <c r="O200" s="125">
        <v>0</v>
      </c>
      <c r="P200" s="125">
        <v>0</v>
      </c>
      <c r="Q200" s="149" t="s">
        <v>162</v>
      </c>
      <c r="R200" s="127">
        <v>0</v>
      </c>
      <c r="S200" s="127">
        <v>0</v>
      </c>
      <c r="T200" s="128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285">
        <v>0</v>
      </c>
      <c r="AB200" s="320">
        <f t="shared" si="79"/>
        <v>0</v>
      </c>
      <c r="AC200" s="125">
        <f t="shared" si="80"/>
        <v>0</v>
      </c>
      <c r="AD200" s="321">
        <f>OAX!AD238</f>
        <v>0</v>
      </c>
      <c r="AE200" s="128"/>
      <c r="AF200" s="125"/>
      <c r="AG200" s="125">
        <f>OAX!AG238</f>
        <v>0</v>
      </c>
      <c r="AH200" s="125"/>
      <c r="AI200" s="125"/>
      <c r="AJ200" s="125">
        <f>OAX!AJ238</f>
        <v>0</v>
      </c>
      <c r="AK200" s="125"/>
      <c r="AL200" s="125"/>
      <c r="AM200" s="125">
        <f>OAX!AM238</f>
        <v>0</v>
      </c>
      <c r="AN200" s="125"/>
      <c r="AO200" s="125"/>
      <c r="AP200" s="125">
        <f>OAX!AP238</f>
        <v>0</v>
      </c>
      <c r="AQ200" s="125"/>
      <c r="AR200" s="125"/>
      <c r="AS200" s="125">
        <f>OAX!AS238</f>
        <v>0</v>
      </c>
      <c r="AT200" s="125">
        <f>OAX!AT238</f>
        <v>0</v>
      </c>
      <c r="AU200" s="125">
        <f>OAX!AU238</f>
        <v>0</v>
      </c>
      <c r="AV200" s="125">
        <f>OAX!AV238</f>
        <v>0</v>
      </c>
      <c r="AW200" s="125">
        <f>OAX!AW238</f>
        <v>0</v>
      </c>
      <c r="AX200" s="125">
        <f>OAX!AX238</f>
        <v>0</v>
      </c>
      <c r="AY200" s="125">
        <f>OAX!AY238</f>
        <v>0</v>
      </c>
      <c r="AZ200" s="125">
        <f>OAX!AZ238</f>
        <v>0</v>
      </c>
      <c r="BA200" s="125">
        <f>OAX!BA238</f>
        <v>0</v>
      </c>
    </row>
    <row r="201" spans="1:53" ht="46.5" hidden="1">
      <c r="A201" s="269"/>
      <c r="B201" s="78" t="str">
        <f t="shared" si="58"/>
        <v>13550005600565112</v>
      </c>
      <c r="C201" s="122">
        <v>2023</v>
      </c>
      <c r="D201" s="122">
        <v>1</v>
      </c>
      <c r="E201" s="122">
        <v>1</v>
      </c>
      <c r="F201" s="122">
        <v>3</v>
      </c>
      <c r="G201" s="122">
        <v>5</v>
      </c>
      <c r="H201" s="122">
        <v>5000</v>
      </c>
      <c r="I201" s="122">
        <v>5600</v>
      </c>
      <c r="J201" s="122">
        <v>565</v>
      </c>
      <c r="K201" s="123">
        <v>11</v>
      </c>
      <c r="L201" s="123">
        <v>2</v>
      </c>
      <c r="M201" s="148" t="s">
        <v>226</v>
      </c>
      <c r="N201" s="125">
        <v>0</v>
      </c>
      <c r="O201" s="125">
        <v>0</v>
      </c>
      <c r="P201" s="125">
        <v>0</v>
      </c>
      <c r="Q201" s="149" t="s">
        <v>205</v>
      </c>
      <c r="R201" s="127">
        <v>0</v>
      </c>
      <c r="S201" s="127">
        <v>0</v>
      </c>
      <c r="T201" s="128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285">
        <v>0</v>
      </c>
      <c r="AB201" s="320">
        <f t="shared" si="79"/>
        <v>0</v>
      </c>
      <c r="AC201" s="125">
        <f t="shared" si="80"/>
        <v>0</v>
      </c>
      <c r="AD201" s="321">
        <f>OAX!AD239</f>
        <v>0</v>
      </c>
      <c r="AE201" s="128"/>
      <c r="AF201" s="125"/>
      <c r="AG201" s="125">
        <f>OAX!AG239</f>
        <v>0</v>
      </c>
      <c r="AH201" s="125"/>
      <c r="AI201" s="125"/>
      <c r="AJ201" s="125">
        <f>OAX!AJ239</f>
        <v>0</v>
      </c>
      <c r="AK201" s="125"/>
      <c r="AL201" s="125"/>
      <c r="AM201" s="125">
        <f>OAX!AM239</f>
        <v>0</v>
      </c>
      <c r="AN201" s="125"/>
      <c r="AO201" s="125"/>
      <c r="AP201" s="125">
        <f>OAX!AP239</f>
        <v>0</v>
      </c>
      <c r="AQ201" s="125"/>
      <c r="AR201" s="125"/>
      <c r="AS201" s="125">
        <f>OAX!AS239</f>
        <v>0</v>
      </c>
      <c r="AT201" s="125">
        <f>OAX!AT239</f>
        <v>0</v>
      </c>
      <c r="AU201" s="125">
        <f>OAX!AU239</f>
        <v>0</v>
      </c>
      <c r="AV201" s="125">
        <f>OAX!AV239</f>
        <v>0</v>
      </c>
      <c r="AW201" s="125">
        <f>OAX!AW239</f>
        <v>0</v>
      </c>
      <c r="AX201" s="125">
        <f>OAX!AX239</f>
        <v>0</v>
      </c>
      <c r="AY201" s="125">
        <f>OAX!AY239</f>
        <v>0</v>
      </c>
      <c r="AZ201" s="125">
        <f>OAX!AZ239</f>
        <v>0</v>
      </c>
      <c r="BA201" s="125">
        <f>OAX!BA239</f>
        <v>0</v>
      </c>
    </row>
    <row r="202" spans="1:53" ht="46.5" hidden="1">
      <c r="A202" s="269"/>
      <c r="B202" s="78" t="str">
        <f t="shared" si="58"/>
        <v>13550005600565122</v>
      </c>
      <c r="C202" s="122">
        <v>2023</v>
      </c>
      <c r="D202" s="122">
        <v>1</v>
      </c>
      <c r="E202" s="122">
        <v>1</v>
      </c>
      <c r="F202" s="122">
        <v>3</v>
      </c>
      <c r="G202" s="122">
        <v>5</v>
      </c>
      <c r="H202" s="122">
        <v>5000</v>
      </c>
      <c r="I202" s="122">
        <v>5600</v>
      </c>
      <c r="J202" s="122">
        <v>565</v>
      </c>
      <c r="K202" s="123">
        <v>12</v>
      </c>
      <c r="L202" s="123">
        <v>2</v>
      </c>
      <c r="M202" s="148" t="s">
        <v>227</v>
      </c>
      <c r="N202" s="125">
        <v>0</v>
      </c>
      <c r="O202" s="125">
        <v>0</v>
      </c>
      <c r="P202" s="125">
        <v>0</v>
      </c>
      <c r="Q202" s="149" t="s">
        <v>205</v>
      </c>
      <c r="R202" s="127">
        <v>0</v>
      </c>
      <c r="S202" s="127">
        <v>0</v>
      </c>
      <c r="T202" s="128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285">
        <v>0</v>
      </c>
      <c r="AB202" s="320">
        <f t="shared" si="79"/>
        <v>0</v>
      </c>
      <c r="AC202" s="125">
        <f t="shared" si="80"/>
        <v>0</v>
      </c>
      <c r="AD202" s="321">
        <f>OAX!AD240</f>
        <v>0</v>
      </c>
      <c r="AE202" s="128"/>
      <c r="AF202" s="125"/>
      <c r="AG202" s="125">
        <f>OAX!AG240</f>
        <v>0</v>
      </c>
      <c r="AH202" s="125"/>
      <c r="AI202" s="125"/>
      <c r="AJ202" s="125">
        <f>OAX!AJ240</f>
        <v>0</v>
      </c>
      <c r="AK202" s="125"/>
      <c r="AL202" s="125"/>
      <c r="AM202" s="125">
        <f>OAX!AM240</f>
        <v>0</v>
      </c>
      <c r="AN202" s="125"/>
      <c r="AO202" s="125"/>
      <c r="AP202" s="125">
        <f>OAX!AP240</f>
        <v>0</v>
      </c>
      <c r="AQ202" s="125"/>
      <c r="AR202" s="125"/>
      <c r="AS202" s="125">
        <f>OAX!AS240</f>
        <v>0</v>
      </c>
      <c r="AT202" s="125">
        <f>OAX!AT240</f>
        <v>0</v>
      </c>
      <c r="AU202" s="125">
        <f>OAX!AU240</f>
        <v>0</v>
      </c>
      <c r="AV202" s="125">
        <f>OAX!AV240</f>
        <v>0</v>
      </c>
      <c r="AW202" s="125">
        <f>OAX!AW240</f>
        <v>0</v>
      </c>
      <c r="AX202" s="125">
        <f>OAX!AX240</f>
        <v>0</v>
      </c>
      <c r="AY202" s="125">
        <f>OAX!AY240</f>
        <v>0</v>
      </c>
      <c r="AZ202" s="125">
        <f>OAX!AZ240</f>
        <v>0</v>
      </c>
      <c r="BA202" s="125">
        <f>OAX!BA240</f>
        <v>0</v>
      </c>
    </row>
    <row r="203" spans="1:53" ht="46.5" hidden="1">
      <c r="A203" s="269"/>
      <c r="B203" s="78" t="str">
        <f t="shared" si="58"/>
        <v>13550005600565132</v>
      </c>
      <c r="C203" s="122">
        <v>2023</v>
      </c>
      <c r="D203" s="122">
        <v>1</v>
      </c>
      <c r="E203" s="122">
        <v>1</v>
      </c>
      <c r="F203" s="122">
        <v>3</v>
      </c>
      <c r="G203" s="122">
        <v>5</v>
      </c>
      <c r="H203" s="122">
        <v>5000</v>
      </c>
      <c r="I203" s="122">
        <v>5600</v>
      </c>
      <c r="J203" s="122">
        <v>565</v>
      </c>
      <c r="K203" s="123">
        <v>13</v>
      </c>
      <c r="L203" s="123">
        <v>2</v>
      </c>
      <c r="M203" s="148" t="s">
        <v>228</v>
      </c>
      <c r="N203" s="125">
        <v>0</v>
      </c>
      <c r="O203" s="125">
        <v>0</v>
      </c>
      <c r="P203" s="125">
        <v>0</v>
      </c>
      <c r="Q203" s="149" t="s">
        <v>205</v>
      </c>
      <c r="R203" s="127">
        <v>0</v>
      </c>
      <c r="S203" s="127">
        <v>0</v>
      </c>
      <c r="T203" s="128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285">
        <v>0</v>
      </c>
      <c r="AB203" s="320">
        <f t="shared" si="79"/>
        <v>0</v>
      </c>
      <c r="AC203" s="125">
        <f t="shared" si="80"/>
        <v>0</v>
      </c>
      <c r="AD203" s="321">
        <f>OAX!AD241</f>
        <v>0</v>
      </c>
      <c r="AE203" s="128"/>
      <c r="AF203" s="125"/>
      <c r="AG203" s="125">
        <f>OAX!AG241</f>
        <v>0</v>
      </c>
      <c r="AH203" s="125"/>
      <c r="AI203" s="125"/>
      <c r="AJ203" s="125">
        <f>OAX!AJ241</f>
        <v>0</v>
      </c>
      <c r="AK203" s="125"/>
      <c r="AL203" s="125"/>
      <c r="AM203" s="125">
        <f>OAX!AM241</f>
        <v>0</v>
      </c>
      <c r="AN203" s="125"/>
      <c r="AO203" s="125"/>
      <c r="AP203" s="125">
        <f>OAX!AP241</f>
        <v>0</v>
      </c>
      <c r="AQ203" s="125"/>
      <c r="AR203" s="125"/>
      <c r="AS203" s="125">
        <f>OAX!AS241</f>
        <v>0</v>
      </c>
      <c r="AT203" s="125">
        <f>OAX!AT241</f>
        <v>0</v>
      </c>
      <c r="AU203" s="125">
        <f>OAX!AU241</f>
        <v>0</v>
      </c>
      <c r="AV203" s="125">
        <f>OAX!AV241</f>
        <v>0</v>
      </c>
      <c r="AW203" s="125">
        <f>OAX!AW241</f>
        <v>0</v>
      </c>
      <c r="AX203" s="125">
        <f>OAX!AX241</f>
        <v>0</v>
      </c>
      <c r="AY203" s="125">
        <f>OAX!AY241</f>
        <v>0</v>
      </c>
      <c r="AZ203" s="125">
        <f>OAX!AZ241</f>
        <v>0</v>
      </c>
      <c r="BA203" s="125">
        <f>OAX!BA241</f>
        <v>0</v>
      </c>
    </row>
    <row r="204" spans="1:53" ht="46.5" hidden="1">
      <c r="A204" s="269"/>
      <c r="B204" s="78" t="str">
        <f t="shared" si="58"/>
        <v>13550005600565142</v>
      </c>
      <c r="C204" s="122">
        <v>2023</v>
      </c>
      <c r="D204" s="122">
        <v>1</v>
      </c>
      <c r="E204" s="122">
        <v>1</v>
      </c>
      <c r="F204" s="122">
        <v>3</v>
      </c>
      <c r="G204" s="122">
        <v>5</v>
      </c>
      <c r="H204" s="122">
        <v>5000</v>
      </c>
      <c r="I204" s="122">
        <v>5600</v>
      </c>
      <c r="J204" s="122">
        <v>565</v>
      </c>
      <c r="K204" s="123">
        <v>14</v>
      </c>
      <c r="L204" s="123">
        <v>2</v>
      </c>
      <c r="M204" s="148" t="s">
        <v>229</v>
      </c>
      <c r="N204" s="125">
        <v>0</v>
      </c>
      <c r="O204" s="125">
        <v>0</v>
      </c>
      <c r="P204" s="125">
        <v>0</v>
      </c>
      <c r="Q204" s="149" t="s">
        <v>205</v>
      </c>
      <c r="R204" s="127">
        <v>0</v>
      </c>
      <c r="S204" s="127">
        <v>0</v>
      </c>
      <c r="T204" s="128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285">
        <v>0</v>
      </c>
      <c r="AB204" s="320">
        <f t="shared" si="79"/>
        <v>0</v>
      </c>
      <c r="AC204" s="125">
        <f t="shared" si="80"/>
        <v>0</v>
      </c>
      <c r="AD204" s="321">
        <f>OAX!AD242</f>
        <v>0</v>
      </c>
      <c r="AE204" s="128"/>
      <c r="AF204" s="125"/>
      <c r="AG204" s="125">
        <f>OAX!AG242</f>
        <v>0</v>
      </c>
      <c r="AH204" s="125"/>
      <c r="AI204" s="125"/>
      <c r="AJ204" s="125">
        <f>OAX!AJ242</f>
        <v>0</v>
      </c>
      <c r="AK204" s="125"/>
      <c r="AL204" s="125"/>
      <c r="AM204" s="125">
        <f>OAX!AM242</f>
        <v>0</v>
      </c>
      <c r="AN204" s="125"/>
      <c r="AO204" s="125"/>
      <c r="AP204" s="125">
        <f>OAX!AP242</f>
        <v>0</v>
      </c>
      <c r="AQ204" s="125"/>
      <c r="AR204" s="125"/>
      <c r="AS204" s="125">
        <f>OAX!AS242</f>
        <v>0</v>
      </c>
      <c r="AT204" s="125">
        <f>OAX!AT242</f>
        <v>0</v>
      </c>
      <c r="AU204" s="125">
        <f>OAX!AU242</f>
        <v>0</v>
      </c>
      <c r="AV204" s="125">
        <f>OAX!AV242</f>
        <v>0</v>
      </c>
      <c r="AW204" s="125">
        <f>OAX!AW242</f>
        <v>0</v>
      </c>
      <c r="AX204" s="125">
        <f>OAX!AX242</f>
        <v>0</v>
      </c>
      <c r="AY204" s="125">
        <f>OAX!AY242</f>
        <v>0</v>
      </c>
      <c r="AZ204" s="125">
        <f>OAX!AZ242</f>
        <v>0</v>
      </c>
      <c r="BA204" s="125">
        <f>OAX!BA242</f>
        <v>0</v>
      </c>
    </row>
    <row r="205" spans="1:53" ht="46.5" hidden="1">
      <c r="A205" s="269"/>
      <c r="B205" s="78" t="str">
        <f t="shared" si="58"/>
        <v>13550005600565152</v>
      </c>
      <c r="C205" s="122">
        <v>2023</v>
      </c>
      <c r="D205" s="122">
        <v>1</v>
      </c>
      <c r="E205" s="122">
        <v>1</v>
      </c>
      <c r="F205" s="122">
        <v>3</v>
      </c>
      <c r="G205" s="122">
        <v>5</v>
      </c>
      <c r="H205" s="122">
        <v>5000</v>
      </c>
      <c r="I205" s="122">
        <v>5600</v>
      </c>
      <c r="J205" s="122">
        <v>565</v>
      </c>
      <c r="K205" s="123">
        <v>15</v>
      </c>
      <c r="L205" s="123">
        <v>2</v>
      </c>
      <c r="M205" s="148" t="s">
        <v>230</v>
      </c>
      <c r="N205" s="125">
        <v>0</v>
      </c>
      <c r="O205" s="125">
        <v>0</v>
      </c>
      <c r="P205" s="125">
        <v>0</v>
      </c>
      <c r="Q205" s="149" t="s">
        <v>205</v>
      </c>
      <c r="R205" s="127">
        <v>0</v>
      </c>
      <c r="S205" s="127">
        <v>0</v>
      </c>
      <c r="T205" s="128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285">
        <v>0</v>
      </c>
      <c r="AB205" s="320">
        <f t="shared" si="79"/>
        <v>0</v>
      </c>
      <c r="AC205" s="125">
        <f t="shared" si="80"/>
        <v>0</v>
      </c>
      <c r="AD205" s="321">
        <f>OAX!AD243</f>
        <v>0</v>
      </c>
      <c r="AE205" s="128"/>
      <c r="AF205" s="125"/>
      <c r="AG205" s="125">
        <f>OAX!AG243</f>
        <v>0</v>
      </c>
      <c r="AH205" s="125"/>
      <c r="AI205" s="125"/>
      <c r="AJ205" s="125">
        <f>OAX!AJ243</f>
        <v>0</v>
      </c>
      <c r="AK205" s="125"/>
      <c r="AL205" s="125"/>
      <c r="AM205" s="125">
        <f>OAX!AM243</f>
        <v>0</v>
      </c>
      <c r="AN205" s="125"/>
      <c r="AO205" s="125"/>
      <c r="AP205" s="125">
        <f>OAX!AP243</f>
        <v>0</v>
      </c>
      <c r="AQ205" s="125"/>
      <c r="AR205" s="125"/>
      <c r="AS205" s="125">
        <f>OAX!AS243</f>
        <v>0</v>
      </c>
      <c r="AT205" s="125">
        <f>OAX!AT243</f>
        <v>0</v>
      </c>
      <c r="AU205" s="125">
        <f>OAX!AU243</f>
        <v>0</v>
      </c>
      <c r="AV205" s="125">
        <f>OAX!AV243</f>
        <v>0</v>
      </c>
      <c r="AW205" s="125">
        <f>OAX!AW243</f>
        <v>0</v>
      </c>
      <c r="AX205" s="125">
        <f>OAX!AX243</f>
        <v>0</v>
      </c>
      <c r="AY205" s="125">
        <f>OAX!AY243</f>
        <v>0</v>
      </c>
      <c r="AZ205" s="125">
        <f>OAX!AZ243</f>
        <v>0</v>
      </c>
      <c r="BA205" s="125">
        <f>OAX!BA243</f>
        <v>0</v>
      </c>
    </row>
    <row r="206" spans="1:53" ht="46.5" hidden="1">
      <c r="A206" s="269"/>
      <c r="B206" s="78" t="str">
        <f t="shared" ref="B206:B269" si="81">+CONCATENATE(E206,F206,G206,H206,I206,J206,K206,L206)</f>
        <v>13550005600565162</v>
      </c>
      <c r="C206" s="122">
        <v>2023</v>
      </c>
      <c r="D206" s="122">
        <v>1</v>
      </c>
      <c r="E206" s="122">
        <v>1</v>
      </c>
      <c r="F206" s="122">
        <v>3</v>
      </c>
      <c r="G206" s="122">
        <v>5</v>
      </c>
      <c r="H206" s="122">
        <v>5000</v>
      </c>
      <c r="I206" s="122">
        <v>5600</v>
      </c>
      <c r="J206" s="122">
        <v>565</v>
      </c>
      <c r="K206" s="123">
        <v>16</v>
      </c>
      <c r="L206" s="123">
        <v>2</v>
      </c>
      <c r="M206" s="148" t="s">
        <v>231</v>
      </c>
      <c r="N206" s="125">
        <v>0</v>
      </c>
      <c r="O206" s="125">
        <v>0</v>
      </c>
      <c r="P206" s="125">
        <v>0</v>
      </c>
      <c r="Q206" s="149" t="s">
        <v>205</v>
      </c>
      <c r="R206" s="127">
        <v>0</v>
      </c>
      <c r="S206" s="127">
        <v>0</v>
      </c>
      <c r="T206" s="128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285">
        <v>0</v>
      </c>
      <c r="AB206" s="320">
        <f t="shared" si="79"/>
        <v>0</v>
      </c>
      <c r="AC206" s="125">
        <f t="shared" si="80"/>
        <v>0</v>
      </c>
      <c r="AD206" s="321">
        <f>OAX!AD244</f>
        <v>0</v>
      </c>
      <c r="AE206" s="128"/>
      <c r="AF206" s="125"/>
      <c r="AG206" s="125">
        <f>OAX!AG244</f>
        <v>0</v>
      </c>
      <c r="AH206" s="125"/>
      <c r="AI206" s="125"/>
      <c r="AJ206" s="125">
        <f>OAX!AJ244</f>
        <v>0</v>
      </c>
      <c r="AK206" s="125"/>
      <c r="AL206" s="125"/>
      <c r="AM206" s="125">
        <f>OAX!AM244</f>
        <v>0</v>
      </c>
      <c r="AN206" s="125"/>
      <c r="AO206" s="125"/>
      <c r="AP206" s="125">
        <f>OAX!AP244</f>
        <v>0</v>
      </c>
      <c r="AQ206" s="125"/>
      <c r="AR206" s="125"/>
      <c r="AS206" s="125">
        <f>OAX!AS244</f>
        <v>0</v>
      </c>
      <c r="AT206" s="125">
        <f>OAX!AT244</f>
        <v>0</v>
      </c>
      <c r="AU206" s="125">
        <f>OAX!AU244</f>
        <v>0</v>
      </c>
      <c r="AV206" s="125">
        <f>OAX!AV244</f>
        <v>0</v>
      </c>
      <c r="AW206" s="125">
        <f>OAX!AW244</f>
        <v>0</v>
      </c>
      <c r="AX206" s="125">
        <f>OAX!AX244</f>
        <v>0</v>
      </c>
      <c r="AY206" s="125">
        <f>OAX!AY244</f>
        <v>0</v>
      </c>
      <c r="AZ206" s="125">
        <f>OAX!AZ244</f>
        <v>0</v>
      </c>
      <c r="BA206" s="125">
        <f>OAX!BA244</f>
        <v>0</v>
      </c>
    </row>
    <row r="207" spans="1:53" ht="46.5" hidden="1">
      <c r="A207" s="269"/>
      <c r="B207" s="78" t="str">
        <f t="shared" si="81"/>
        <v>13550005600565172</v>
      </c>
      <c r="C207" s="122">
        <v>2023</v>
      </c>
      <c r="D207" s="122">
        <v>1</v>
      </c>
      <c r="E207" s="122">
        <v>1</v>
      </c>
      <c r="F207" s="122">
        <v>3</v>
      </c>
      <c r="G207" s="122">
        <v>5</v>
      </c>
      <c r="H207" s="122">
        <v>5000</v>
      </c>
      <c r="I207" s="122">
        <v>5600</v>
      </c>
      <c r="J207" s="122">
        <v>565</v>
      </c>
      <c r="K207" s="123">
        <v>17</v>
      </c>
      <c r="L207" s="123">
        <v>2</v>
      </c>
      <c r="M207" s="148" t="s">
        <v>232</v>
      </c>
      <c r="N207" s="125">
        <v>0</v>
      </c>
      <c r="O207" s="125">
        <v>0</v>
      </c>
      <c r="P207" s="125">
        <v>0</v>
      </c>
      <c r="Q207" s="149" t="s">
        <v>205</v>
      </c>
      <c r="R207" s="127">
        <v>0</v>
      </c>
      <c r="S207" s="127">
        <v>0</v>
      </c>
      <c r="T207" s="128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285">
        <v>0</v>
      </c>
      <c r="AB207" s="320">
        <f t="shared" si="79"/>
        <v>0</v>
      </c>
      <c r="AC207" s="125">
        <f t="shared" si="80"/>
        <v>0</v>
      </c>
      <c r="AD207" s="321">
        <f>OAX!AD245</f>
        <v>0</v>
      </c>
      <c r="AE207" s="128"/>
      <c r="AF207" s="125"/>
      <c r="AG207" s="125">
        <f>OAX!AG245</f>
        <v>0</v>
      </c>
      <c r="AH207" s="125"/>
      <c r="AI207" s="125"/>
      <c r="AJ207" s="125">
        <f>OAX!AJ245</f>
        <v>0</v>
      </c>
      <c r="AK207" s="125"/>
      <c r="AL207" s="125"/>
      <c r="AM207" s="125">
        <f>OAX!AM245</f>
        <v>0</v>
      </c>
      <c r="AN207" s="125"/>
      <c r="AO207" s="125"/>
      <c r="AP207" s="125">
        <f>OAX!AP245</f>
        <v>0</v>
      </c>
      <c r="AQ207" s="125"/>
      <c r="AR207" s="125"/>
      <c r="AS207" s="125">
        <f>OAX!AS245</f>
        <v>0</v>
      </c>
      <c r="AT207" s="125">
        <f>OAX!AT245</f>
        <v>0</v>
      </c>
      <c r="AU207" s="125">
        <f>OAX!AU245</f>
        <v>0</v>
      </c>
      <c r="AV207" s="125">
        <f>OAX!AV245</f>
        <v>0</v>
      </c>
      <c r="AW207" s="125">
        <f>OAX!AW245</f>
        <v>0</v>
      </c>
      <c r="AX207" s="125">
        <f>OAX!AX245</f>
        <v>0</v>
      </c>
      <c r="AY207" s="125">
        <f>OAX!AY245</f>
        <v>0</v>
      </c>
      <c r="AZ207" s="125">
        <f>OAX!AZ245</f>
        <v>0</v>
      </c>
      <c r="BA207" s="125">
        <f>OAX!BA245</f>
        <v>0</v>
      </c>
    </row>
    <row r="208" spans="1:53" ht="24.75" hidden="1">
      <c r="A208" s="269"/>
      <c r="B208" s="78" t="str">
        <f t="shared" si="81"/>
        <v>13550005600565182</v>
      </c>
      <c r="C208" s="122">
        <v>2023</v>
      </c>
      <c r="D208" s="122">
        <v>1</v>
      </c>
      <c r="E208" s="122">
        <v>1</v>
      </c>
      <c r="F208" s="122">
        <v>3</v>
      </c>
      <c r="G208" s="122">
        <v>5</v>
      </c>
      <c r="H208" s="122">
        <v>5000</v>
      </c>
      <c r="I208" s="122">
        <v>5600</v>
      </c>
      <c r="J208" s="122">
        <v>565</v>
      </c>
      <c r="K208" s="123">
        <v>18</v>
      </c>
      <c r="L208" s="123">
        <v>2</v>
      </c>
      <c r="M208" s="148" t="s">
        <v>233</v>
      </c>
      <c r="N208" s="125">
        <v>0</v>
      </c>
      <c r="O208" s="125">
        <v>0</v>
      </c>
      <c r="P208" s="125">
        <v>0</v>
      </c>
      <c r="Q208" s="149" t="s">
        <v>234</v>
      </c>
      <c r="R208" s="127">
        <v>0</v>
      </c>
      <c r="S208" s="127">
        <v>0</v>
      </c>
      <c r="T208" s="128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285">
        <v>0</v>
      </c>
      <c r="AB208" s="320">
        <f t="shared" si="79"/>
        <v>0</v>
      </c>
      <c r="AC208" s="125">
        <f t="shared" si="80"/>
        <v>0</v>
      </c>
      <c r="AD208" s="321">
        <f>OAX!AD246</f>
        <v>0</v>
      </c>
      <c r="AE208" s="128"/>
      <c r="AF208" s="125"/>
      <c r="AG208" s="125">
        <f>OAX!AG246</f>
        <v>0</v>
      </c>
      <c r="AH208" s="125"/>
      <c r="AI208" s="125"/>
      <c r="AJ208" s="125">
        <f>OAX!AJ246</f>
        <v>0</v>
      </c>
      <c r="AK208" s="125"/>
      <c r="AL208" s="125"/>
      <c r="AM208" s="125">
        <f>OAX!AM246</f>
        <v>0</v>
      </c>
      <c r="AN208" s="125"/>
      <c r="AO208" s="125"/>
      <c r="AP208" s="125">
        <f>OAX!AP246</f>
        <v>0</v>
      </c>
      <c r="AQ208" s="125"/>
      <c r="AR208" s="125"/>
      <c r="AS208" s="125">
        <f>OAX!AS246</f>
        <v>0</v>
      </c>
      <c r="AT208" s="125">
        <f>OAX!AT246</f>
        <v>0</v>
      </c>
      <c r="AU208" s="125">
        <f>OAX!AU246</f>
        <v>0</v>
      </c>
      <c r="AV208" s="125">
        <f>OAX!AV246</f>
        <v>0</v>
      </c>
      <c r="AW208" s="125">
        <f>OAX!AW246</f>
        <v>0</v>
      </c>
      <c r="AX208" s="125">
        <f>OAX!AX246</f>
        <v>0</v>
      </c>
      <c r="AY208" s="125">
        <f>OAX!AY246</f>
        <v>0</v>
      </c>
      <c r="AZ208" s="125">
        <f>OAX!AZ246</f>
        <v>0</v>
      </c>
      <c r="BA208" s="125">
        <f>OAX!BA246</f>
        <v>0</v>
      </c>
    </row>
    <row r="209" spans="1:53" ht="24.75" hidden="1">
      <c r="A209" s="270"/>
      <c r="B209" s="78" t="str">
        <f t="shared" si="81"/>
        <v>13550005600565192</v>
      </c>
      <c r="C209" s="122">
        <v>2023</v>
      </c>
      <c r="D209" s="122">
        <v>1</v>
      </c>
      <c r="E209" s="122">
        <v>1</v>
      </c>
      <c r="F209" s="122">
        <v>3</v>
      </c>
      <c r="G209" s="122">
        <v>5</v>
      </c>
      <c r="H209" s="122">
        <v>5000</v>
      </c>
      <c r="I209" s="122">
        <v>5600</v>
      </c>
      <c r="J209" s="122">
        <v>565</v>
      </c>
      <c r="K209" s="123">
        <v>19</v>
      </c>
      <c r="L209" s="123">
        <v>2</v>
      </c>
      <c r="M209" s="148" t="s">
        <v>235</v>
      </c>
      <c r="N209" s="125">
        <v>0</v>
      </c>
      <c r="O209" s="125">
        <v>0</v>
      </c>
      <c r="P209" s="125">
        <v>0</v>
      </c>
      <c r="Q209" s="149" t="s">
        <v>234</v>
      </c>
      <c r="R209" s="127">
        <v>0</v>
      </c>
      <c r="S209" s="127">
        <v>0</v>
      </c>
      <c r="T209" s="128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285">
        <v>0</v>
      </c>
      <c r="AB209" s="320">
        <f t="shared" si="79"/>
        <v>0</v>
      </c>
      <c r="AC209" s="125">
        <f t="shared" si="80"/>
        <v>0</v>
      </c>
      <c r="AD209" s="321">
        <f>OAX!AD247</f>
        <v>0</v>
      </c>
      <c r="AE209" s="128"/>
      <c r="AF209" s="125"/>
      <c r="AG209" s="125">
        <f>OAX!AG247</f>
        <v>0</v>
      </c>
      <c r="AH209" s="125"/>
      <c r="AI209" s="125"/>
      <c r="AJ209" s="125">
        <f>OAX!AJ247</f>
        <v>0</v>
      </c>
      <c r="AK209" s="125"/>
      <c r="AL209" s="125"/>
      <c r="AM209" s="125">
        <f>OAX!AM247</f>
        <v>0</v>
      </c>
      <c r="AN209" s="125"/>
      <c r="AO209" s="125"/>
      <c r="AP209" s="125">
        <f>OAX!AP247</f>
        <v>0</v>
      </c>
      <c r="AQ209" s="125"/>
      <c r="AR209" s="125"/>
      <c r="AS209" s="125">
        <f>OAX!AS247</f>
        <v>0</v>
      </c>
      <c r="AT209" s="125">
        <f>OAX!AT247</f>
        <v>0</v>
      </c>
      <c r="AU209" s="125">
        <f>OAX!AU247</f>
        <v>0</v>
      </c>
      <c r="AV209" s="125">
        <f>OAX!AV247</f>
        <v>0</v>
      </c>
      <c r="AW209" s="125">
        <f>OAX!AW247</f>
        <v>0</v>
      </c>
      <c r="AX209" s="125">
        <f>OAX!AX247</f>
        <v>0</v>
      </c>
      <c r="AY209" s="125">
        <f>OAX!AY247</f>
        <v>0</v>
      </c>
      <c r="AZ209" s="125">
        <f>OAX!AZ247</f>
        <v>0</v>
      </c>
      <c r="BA209" s="125">
        <f>OAX!BA247</f>
        <v>0</v>
      </c>
    </row>
    <row r="210" spans="1:53" ht="48" hidden="1">
      <c r="A210" s="269"/>
      <c r="B210" s="78" t="str">
        <f t="shared" si="81"/>
        <v>135500056005662</v>
      </c>
      <c r="C210" s="143">
        <v>2023</v>
      </c>
      <c r="D210" s="143">
        <v>1</v>
      </c>
      <c r="E210" s="143">
        <v>1</v>
      </c>
      <c r="F210" s="143">
        <v>3</v>
      </c>
      <c r="G210" s="143">
        <v>5</v>
      </c>
      <c r="H210" s="143">
        <v>5000</v>
      </c>
      <c r="I210" s="143">
        <v>5600</v>
      </c>
      <c r="J210" s="143">
        <v>566</v>
      </c>
      <c r="K210" s="143"/>
      <c r="L210" s="143">
        <v>2</v>
      </c>
      <c r="M210" s="117" t="s">
        <v>236</v>
      </c>
      <c r="N210" s="118">
        <v>0</v>
      </c>
      <c r="O210" s="118">
        <v>0</v>
      </c>
      <c r="P210" s="118">
        <v>0</v>
      </c>
      <c r="Q210" s="119"/>
      <c r="R210" s="120"/>
      <c r="S210" s="120"/>
      <c r="T210" s="121">
        <f t="shared" ref="T210:AC210" si="82">+T211</f>
        <v>0</v>
      </c>
      <c r="U210" s="118">
        <f t="shared" si="82"/>
        <v>0</v>
      </c>
      <c r="V210" s="118">
        <f t="shared" si="82"/>
        <v>0</v>
      </c>
      <c r="W210" s="118">
        <f t="shared" si="82"/>
        <v>0</v>
      </c>
      <c r="X210" s="118">
        <f t="shared" si="82"/>
        <v>0</v>
      </c>
      <c r="Y210" s="118">
        <f t="shared" si="82"/>
        <v>0</v>
      </c>
      <c r="Z210" s="118">
        <f t="shared" si="82"/>
        <v>0</v>
      </c>
      <c r="AA210" s="284">
        <f t="shared" si="82"/>
        <v>0</v>
      </c>
      <c r="AB210" s="318">
        <f t="shared" si="82"/>
        <v>0</v>
      </c>
      <c r="AC210" s="118">
        <f t="shared" si="82"/>
        <v>0</v>
      </c>
      <c r="AD210" s="319">
        <f>OAX!AD248</f>
        <v>0</v>
      </c>
      <c r="AE210" s="121"/>
      <c r="AF210" s="118"/>
      <c r="AG210" s="118">
        <f>OAX!AG248</f>
        <v>0</v>
      </c>
      <c r="AH210" s="118"/>
      <c r="AI210" s="118"/>
      <c r="AJ210" s="118">
        <f>OAX!AJ248</f>
        <v>0</v>
      </c>
      <c r="AK210" s="118"/>
      <c r="AL210" s="118"/>
      <c r="AM210" s="118">
        <f>OAX!AM248</f>
        <v>0</v>
      </c>
      <c r="AN210" s="118"/>
      <c r="AO210" s="118"/>
      <c r="AP210" s="118">
        <f>OAX!AP248</f>
        <v>0</v>
      </c>
      <c r="AQ210" s="118"/>
      <c r="AR210" s="118"/>
      <c r="AS210" s="118">
        <f>OAX!AS248</f>
        <v>0</v>
      </c>
      <c r="AT210" s="118">
        <f>OAX!AT248</f>
        <v>0</v>
      </c>
      <c r="AU210" s="118">
        <f>OAX!AU248</f>
        <v>0</v>
      </c>
      <c r="AV210" s="118">
        <f>OAX!AV248</f>
        <v>0</v>
      </c>
      <c r="AW210" s="118">
        <f>OAX!AW248</f>
        <v>0</v>
      </c>
      <c r="AX210" s="118">
        <f>OAX!AX248</f>
        <v>0</v>
      </c>
      <c r="AY210" s="118">
        <f>OAX!AY248</f>
        <v>0</v>
      </c>
      <c r="AZ210" s="118">
        <f>OAX!AZ248</f>
        <v>0</v>
      </c>
      <c r="BA210" s="118">
        <f>OAX!BA248</f>
        <v>0</v>
      </c>
    </row>
    <row r="211" spans="1:53" ht="24.75" hidden="1">
      <c r="A211" s="269"/>
      <c r="B211" s="78" t="str">
        <f t="shared" si="81"/>
        <v>1355000560056612</v>
      </c>
      <c r="C211" s="122">
        <v>2023</v>
      </c>
      <c r="D211" s="122">
        <v>1</v>
      </c>
      <c r="E211" s="122">
        <v>1</v>
      </c>
      <c r="F211" s="122">
        <v>3</v>
      </c>
      <c r="G211" s="122">
        <v>5</v>
      </c>
      <c r="H211" s="122">
        <v>5000</v>
      </c>
      <c r="I211" s="122">
        <v>5600</v>
      </c>
      <c r="J211" s="122">
        <v>566</v>
      </c>
      <c r="K211" s="123">
        <v>1</v>
      </c>
      <c r="L211" s="123">
        <v>2</v>
      </c>
      <c r="M211" s="148" t="s">
        <v>237</v>
      </c>
      <c r="N211" s="125">
        <v>0</v>
      </c>
      <c r="O211" s="125">
        <v>0</v>
      </c>
      <c r="P211" s="125">
        <v>0</v>
      </c>
      <c r="Q211" s="149" t="s">
        <v>59</v>
      </c>
      <c r="R211" s="127">
        <v>0</v>
      </c>
      <c r="S211" s="127">
        <v>0</v>
      </c>
      <c r="T211" s="128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285">
        <v>0</v>
      </c>
      <c r="AB211" s="320">
        <f>N211+T211-X211</f>
        <v>0</v>
      </c>
      <c r="AC211" s="125">
        <f>O211+U211-Y211</f>
        <v>0</v>
      </c>
      <c r="AD211" s="321">
        <f>OAX!AD249</f>
        <v>0</v>
      </c>
      <c r="AE211" s="128"/>
      <c r="AF211" s="125"/>
      <c r="AG211" s="125">
        <f>OAX!AG249</f>
        <v>0</v>
      </c>
      <c r="AH211" s="125"/>
      <c r="AI211" s="125"/>
      <c r="AJ211" s="125">
        <f>OAX!AJ249</f>
        <v>0</v>
      </c>
      <c r="AK211" s="125"/>
      <c r="AL211" s="125"/>
      <c r="AM211" s="125">
        <f>OAX!AM249</f>
        <v>0</v>
      </c>
      <c r="AN211" s="125"/>
      <c r="AO211" s="125"/>
      <c r="AP211" s="125">
        <f>OAX!AP249</f>
        <v>0</v>
      </c>
      <c r="AQ211" s="125"/>
      <c r="AR211" s="125"/>
      <c r="AS211" s="125">
        <f>OAX!AS249</f>
        <v>0</v>
      </c>
      <c r="AT211" s="125">
        <f>OAX!AT249</f>
        <v>0</v>
      </c>
      <c r="AU211" s="125">
        <f>OAX!AU249</f>
        <v>0</v>
      </c>
      <c r="AV211" s="125">
        <f>OAX!AV249</f>
        <v>0</v>
      </c>
      <c r="AW211" s="125">
        <f>OAX!AW249</f>
        <v>0</v>
      </c>
      <c r="AX211" s="125">
        <f>OAX!AX249</f>
        <v>0</v>
      </c>
      <c r="AY211" s="125">
        <f>OAX!AY249</f>
        <v>0</v>
      </c>
      <c r="AZ211" s="125">
        <f>OAX!AZ249</f>
        <v>0</v>
      </c>
      <c r="BA211" s="125">
        <f>OAX!BA249</f>
        <v>0</v>
      </c>
    </row>
    <row r="212" spans="1:53" ht="24.75" hidden="1">
      <c r="A212" s="269"/>
      <c r="B212" s="78" t="str">
        <f t="shared" si="81"/>
        <v>135500056005692</v>
      </c>
      <c r="C212" s="143">
        <v>2023</v>
      </c>
      <c r="D212" s="143">
        <v>1</v>
      </c>
      <c r="E212" s="143">
        <v>1</v>
      </c>
      <c r="F212" s="143">
        <v>3</v>
      </c>
      <c r="G212" s="143">
        <v>5</v>
      </c>
      <c r="H212" s="143">
        <v>5000</v>
      </c>
      <c r="I212" s="143">
        <v>5600</v>
      </c>
      <c r="J212" s="143">
        <v>569</v>
      </c>
      <c r="K212" s="143"/>
      <c r="L212" s="143">
        <v>2</v>
      </c>
      <c r="M212" s="117" t="s">
        <v>238</v>
      </c>
      <c r="N212" s="118">
        <v>0</v>
      </c>
      <c r="O212" s="118">
        <v>0</v>
      </c>
      <c r="P212" s="118">
        <v>0</v>
      </c>
      <c r="Q212" s="119"/>
      <c r="R212" s="120"/>
      <c r="S212" s="120"/>
      <c r="T212" s="121">
        <f t="shared" ref="T212:AC212" si="83">+T213</f>
        <v>0</v>
      </c>
      <c r="U212" s="118">
        <f t="shared" si="83"/>
        <v>0</v>
      </c>
      <c r="V212" s="118">
        <f t="shared" si="83"/>
        <v>0</v>
      </c>
      <c r="W212" s="118">
        <f t="shared" si="83"/>
        <v>0</v>
      </c>
      <c r="X212" s="118">
        <f t="shared" si="83"/>
        <v>0</v>
      </c>
      <c r="Y212" s="118">
        <f t="shared" si="83"/>
        <v>0</v>
      </c>
      <c r="Z212" s="118">
        <f t="shared" si="83"/>
        <v>0</v>
      </c>
      <c r="AA212" s="284">
        <f t="shared" si="83"/>
        <v>0</v>
      </c>
      <c r="AB212" s="318">
        <f t="shared" si="83"/>
        <v>0</v>
      </c>
      <c r="AC212" s="118">
        <f t="shared" si="83"/>
        <v>0</v>
      </c>
      <c r="AD212" s="319">
        <f>OAX!AD250</f>
        <v>0</v>
      </c>
      <c r="AE212" s="121"/>
      <c r="AF212" s="118"/>
      <c r="AG212" s="118">
        <f>OAX!AG250</f>
        <v>0</v>
      </c>
      <c r="AH212" s="118"/>
      <c r="AI212" s="118"/>
      <c r="AJ212" s="118">
        <f>OAX!AJ250</f>
        <v>0</v>
      </c>
      <c r="AK212" s="118"/>
      <c r="AL212" s="118"/>
      <c r="AM212" s="118">
        <f>OAX!AM250</f>
        <v>0</v>
      </c>
      <c r="AN212" s="118"/>
      <c r="AO212" s="118"/>
      <c r="AP212" s="118">
        <f>OAX!AP250</f>
        <v>0</v>
      </c>
      <c r="AQ212" s="118"/>
      <c r="AR212" s="118"/>
      <c r="AS212" s="118">
        <f>OAX!AS250</f>
        <v>0</v>
      </c>
      <c r="AT212" s="118">
        <f>OAX!AT250</f>
        <v>0</v>
      </c>
      <c r="AU212" s="118">
        <f>OAX!AU250</f>
        <v>0</v>
      </c>
      <c r="AV212" s="118">
        <f>OAX!AV250</f>
        <v>0</v>
      </c>
      <c r="AW212" s="118">
        <f>OAX!AW250</f>
        <v>0</v>
      </c>
      <c r="AX212" s="118">
        <f>OAX!AX250</f>
        <v>0</v>
      </c>
      <c r="AY212" s="118">
        <f>OAX!AY250</f>
        <v>0</v>
      </c>
      <c r="AZ212" s="118">
        <f>OAX!AZ250</f>
        <v>0</v>
      </c>
      <c r="BA212" s="118">
        <f>OAX!BA250</f>
        <v>0</v>
      </c>
    </row>
    <row r="213" spans="1:53" ht="24.75" hidden="1">
      <c r="A213" s="269"/>
      <c r="B213" s="78" t="str">
        <f t="shared" si="81"/>
        <v>1355000560056912</v>
      </c>
      <c r="C213" s="122">
        <v>2023</v>
      </c>
      <c r="D213" s="122">
        <v>1</v>
      </c>
      <c r="E213" s="122">
        <v>1</v>
      </c>
      <c r="F213" s="122">
        <v>3</v>
      </c>
      <c r="G213" s="122">
        <v>5</v>
      </c>
      <c r="H213" s="122">
        <v>5000</v>
      </c>
      <c r="I213" s="122">
        <v>5600</v>
      </c>
      <c r="J213" s="122">
        <v>569</v>
      </c>
      <c r="K213" s="123">
        <v>1</v>
      </c>
      <c r="L213" s="123">
        <v>2</v>
      </c>
      <c r="M213" s="148" t="s">
        <v>239</v>
      </c>
      <c r="N213" s="125">
        <v>0</v>
      </c>
      <c r="O213" s="125">
        <v>0</v>
      </c>
      <c r="P213" s="125">
        <v>0</v>
      </c>
      <c r="Q213" s="149" t="s">
        <v>59</v>
      </c>
      <c r="R213" s="127">
        <v>0</v>
      </c>
      <c r="S213" s="127">
        <v>0</v>
      </c>
      <c r="T213" s="128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285">
        <v>0</v>
      </c>
      <c r="AB213" s="320">
        <f>N213+T213-X213</f>
        <v>0</v>
      </c>
      <c r="AC213" s="125">
        <f>O213+U213-Y213</f>
        <v>0</v>
      </c>
      <c r="AD213" s="321">
        <f>OAX!AD251</f>
        <v>0</v>
      </c>
      <c r="AE213" s="128"/>
      <c r="AF213" s="125"/>
      <c r="AG213" s="125">
        <f>OAX!AG251</f>
        <v>0</v>
      </c>
      <c r="AH213" s="125"/>
      <c r="AI213" s="125"/>
      <c r="AJ213" s="125">
        <f>OAX!AJ251</f>
        <v>0</v>
      </c>
      <c r="AK213" s="125"/>
      <c r="AL213" s="125"/>
      <c r="AM213" s="125">
        <f>OAX!AM251</f>
        <v>0</v>
      </c>
      <c r="AN213" s="125"/>
      <c r="AO213" s="125"/>
      <c r="AP213" s="125">
        <f>OAX!AP251</f>
        <v>0</v>
      </c>
      <c r="AQ213" s="125"/>
      <c r="AR213" s="125"/>
      <c r="AS213" s="125">
        <f>OAX!AS251</f>
        <v>0</v>
      </c>
      <c r="AT213" s="125">
        <f>OAX!AT251</f>
        <v>0</v>
      </c>
      <c r="AU213" s="125">
        <f>OAX!AU251</f>
        <v>0</v>
      </c>
      <c r="AV213" s="125">
        <f>OAX!AV251</f>
        <v>0</v>
      </c>
      <c r="AW213" s="125">
        <f>OAX!AW251</f>
        <v>0</v>
      </c>
      <c r="AX213" s="125">
        <f>OAX!AX251</f>
        <v>0</v>
      </c>
      <c r="AY213" s="125">
        <f>OAX!AY251</f>
        <v>0</v>
      </c>
      <c r="AZ213" s="125">
        <f>OAX!AZ251</f>
        <v>0</v>
      </c>
      <c r="BA213" s="125">
        <f>OAX!BA251</f>
        <v>0</v>
      </c>
    </row>
    <row r="214" spans="1:53" ht="24.75" hidden="1">
      <c r="A214" s="269"/>
      <c r="B214" s="78" t="str">
        <f t="shared" si="81"/>
        <v>135500059002</v>
      </c>
      <c r="C214" s="140">
        <v>2023</v>
      </c>
      <c r="D214" s="140">
        <v>1</v>
      </c>
      <c r="E214" s="140">
        <v>1</v>
      </c>
      <c r="F214" s="140">
        <v>3</v>
      </c>
      <c r="G214" s="140">
        <v>5</v>
      </c>
      <c r="H214" s="140">
        <v>5000</v>
      </c>
      <c r="I214" s="140">
        <v>5900</v>
      </c>
      <c r="J214" s="140"/>
      <c r="K214" s="140"/>
      <c r="L214" s="140">
        <v>2</v>
      </c>
      <c r="M214" s="110" t="s">
        <v>240</v>
      </c>
      <c r="N214" s="111">
        <v>0</v>
      </c>
      <c r="O214" s="111">
        <v>0</v>
      </c>
      <c r="P214" s="111">
        <v>0</v>
      </c>
      <c r="Q214" s="112"/>
      <c r="R214" s="113"/>
      <c r="S214" s="113"/>
      <c r="T214" s="114">
        <f t="shared" ref="T214:AC214" si="84">+T215</f>
        <v>0</v>
      </c>
      <c r="U214" s="111">
        <f t="shared" si="84"/>
        <v>0</v>
      </c>
      <c r="V214" s="111">
        <f t="shared" si="84"/>
        <v>0</v>
      </c>
      <c r="W214" s="111">
        <f t="shared" si="84"/>
        <v>0</v>
      </c>
      <c r="X214" s="111">
        <f t="shared" si="84"/>
        <v>0</v>
      </c>
      <c r="Y214" s="111">
        <f t="shared" si="84"/>
        <v>0</v>
      </c>
      <c r="Z214" s="111">
        <f t="shared" si="84"/>
        <v>0</v>
      </c>
      <c r="AA214" s="283">
        <f t="shared" si="84"/>
        <v>0</v>
      </c>
      <c r="AB214" s="316">
        <f t="shared" si="84"/>
        <v>0</v>
      </c>
      <c r="AC214" s="111">
        <f t="shared" si="84"/>
        <v>0</v>
      </c>
      <c r="AD214" s="317">
        <f>OAX!AD252</f>
        <v>0</v>
      </c>
      <c r="AE214" s="114"/>
      <c r="AF214" s="111"/>
      <c r="AG214" s="111">
        <f>OAX!AG252</f>
        <v>0</v>
      </c>
      <c r="AH214" s="111"/>
      <c r="AI214" s="111"/>
      <c r="AJ214" s="111">
        <f>OAX!AJ252</f>
        <v>0</v>
      </c>
      <c r="AK214" s="111"/>
      <c r="AL214" s="111"/>
      <c r="AM214" s="111">
        <f>OAX!AM252</f>
        <v>0</v>
      </c>
      <c r="AN214" s="111"/>
      <c r="AO214" s="111"/>
      <c r="AP214" s="111">
        <f>OAX!AP252</f>
        <v>0</v>
      </c>
      <c r="AQ214" s="111"/>
      <c r="AR214" s="111"/>
      <c r="AS214" s="111">
        <f>OAX!AS252</f>
        <v>0</v>
      </c>
      <c r="AT214" s="111">
        <f>OAX!AT252</f>
        <v>0</v>
      </c>
      <c r="AU214" s="111">
        <f>OAX!AU252</f>
        <v>0</v>
      </c>
      <c r="AV214" s="111">
        <f>OAX!AV252</f>
        <v>0</v>
      </c>
      <c r="AW214" s="111">
        <f>OAX!AW252</f>
        <v>0</v>
      </c>
      <c r="AX214" s="111">
        <f>OAX!AX252</f>
        <v>0</v>
      </c>
      <c r="AY214" s="111">
        <f>OAX!AY252</f>
        <v>0</v>
      </c>
      <c r="AZ214" s="111">
        <f>OAX!AZ252</f>
        <v>0</v>
      </c>
      <c r="BA214" s="111">
        <f>OAX!BA252</f>
        <v>0</v>
      </c>
    </row>
    <row r="215" spans="1:53" ht="24.75" hidden="1">
      <c r="A215" s="269"/>
      <c r="B215" s="78" t="str">
        <f t="shared" si="81"/>
        <v>135500059005912</v>
      </c>
      <c r="C215" s="143">
        <v>2023</v>
      </c>
      <c r="D215" s="143">
        <v>1</v>
      </c>
      <c r="E215" s="143">
        <v>1</v>
      </c>
      <c r="F215" s="143">
        <v>3</v>
      </c>
      <c r="G215" s="143">
        <v>5</v>
      </c>
      <c r="H215" s="143">
        <v>5000</v>
      </c>
      <c r="I215" s="143">
        <v>5900</v>
      </c>
      <c r="J215" s="143">
        <v>591</v>
      </c>
      <c r="K215" s="143"/>
      <c r="L215" s="143">
        <v>2</v>
      </c>
      <c r="M215" s="117" t="s">
        <v>241</v>
      </c>
      <c r="N215" s="118">
        <v>0</v>
      </c>
      <c r="O215" s="118">
        <v>0</v>
      </c>
      <c r="P215" s="118">
        <v>0</v>
      </c>
      <c r="Q215" s="119"/>
      <c r="R215" s="120"/>
      <c r="S215" s="120"/>
      <c r="T215" s="121">
        <f t="shared" ref="T215:AC215" si="85">SUM(T216:T226)</f>
        <v>0</v>
      </c>
      <c r="U215" s="118">
        <f t="shared" si="85"/>
        <v>0</v>
      </c>
      <c r="V215" s="118">
        <f t="shared" si="85"/>
        <v>0</v>
      </c>
      <c r="W215" s="118">
        <f t="shared" si="85"/>
        <v>0</v>
      </c>
      <c r="X215" s="118">
        <f t="shared" si="85"/>
        <v>0</v>
      </c>
      <c r="Y215" s="118">
        <f t="shared" si="85"/>
        <v>0</v>
      </c>
      <c r="Z215" s="118">
        <f t="shared" si="85"/>
        <v>0</v>
      </c>
      <c r="AA215" s="284">
        <f t="shared" si="85"/>
        <v>0</v>
      </c>
      <c r="AB215" s="318">
        <f t="shared" si="85"/>
        <v>0</v>
      </c>
      <c r="AC215" s="118">
        <f t="shared" si="85"/>
        <v>0</v>
      </c>
      <c r="AD215" s="319">
        <f>OAX!AD253</f>
        <v>0</v>
      </c>
      <c r="AE215" s="121"/>
      <c r="AF215" s="118"/>
      <c r="AG215" s="118">
        <f>OAX!AG253</f>
        <v>0</v>
      </c>
      <c r="AH215" s="118"/>
      <c r="AI215" s="118"/>
      <c r="AJ215" s="118">
        <f>OAX!AJ253</f>
        <v>0</v>
      </c>
      <c r="AK215" s="118"/>
      <c r="AL215" s="118"/>
      <c r="AM215" s="118">
        <f>OAX!AM253</f>
        <v>0</v>
      </c>
      <c r="AN215" s="118"/>
      <c r="AO215" s="118"/>
      <c r="AP215" s="118">
        <f>OAX!AP253</f>
        <v>0</v>
      </c>
      <c r="AQ215" s="118"/>
      <c r="AR215" s="118"/>
      <c r="AS215" s="118">
        <f>OAX!AS253</f>
        <v>0</v>
      </c>
      <c r="AT215" s="118">
        <f>OAX!AT253</f>
        <v>0</v>
      </c>
      <c r="AU215" s="118">
        <f>OAX!AU253</f>
        <v>0</v>
      </c>
      <c r="AV215" s="118">
        <f>OAX!AV253</f>
        <v>0</v>
      </c>
      <c r="AW215" s="118">
        <f>OAX!AW253</f>
        <v>0</v>
      </c>
      <c r="AX215" s="118">
        <f>OAX!AX253</f>
        <v>0</v>
      </c>
      <c r="AY215" s="118">
        <f>OAX!AY253</f>
        <v>0</v>
      </c>
      <c r="AZ215" s="118">
        <f>OAX!AZ253</f>
        <v>0</v>
      </c>
      <c r="BA215" s="118">
        <f>OAX!BA253</f>
        <v>0</v>
      </c>
    </row>
    <row r="216" spans="1:53" ht="24.75" hidden="1">
      <c r="A216" s="269"/>
      <c r="B216" s="78" t="str">
        <f t="shared" si="81"/>
        <v>1355000590059112</v>
      </c>
      <c r="C216" s="122">
        <v>2023</v>
      </c>
      <c r="D216" s="122">
        <v>1</v>
      </c>
      <c r="E216" s="122">
        <v>1</v>
      </c>
      <c r="F216" s="122">
        <v>3</v>
      </c>
      <c r="G216" s="122">
        <v>5</v>
      </c>
      <c r="H216" s="122">
        <v>5000</v>
      </c>
      <c r="I216" s="174">
        <v>5900</v>
      </c>
      <c r="J216" s="174">
        <v>591</v>
      </c>
      <c r="K216" s="123">
        <v>1</v>
      </c>
      <c r="L216" s="123">
        <v>2</v>
      </c>
      <c r="M216" s="148" t="s">
        <v>242</v>
      </c>
      <c r="N216" s="125">
        <v>0</v>
      </c>
      <c r="O216" s="125">
        <v>0</v>
      </c>
      <c r="P216" s="125">
        <v>0</v>
      </c>
      <c r="Q216" s="149" t="s">
        <v>243</v>
      </c>
      <c r="R216" s="127">
        <v>0</v>
      </c>
      <c r="S216" s="127">
        <v>0</v>
      </c>
      <c r="T216" s="128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285">
        <v>0</v>
      </c>
      <c r="AB216" s="320">
        <f t="shared" ref="AB216:AB226" si="86">N216+T216-X216</f>
        <v>0</v>
      </c>
      <c r="AC216" s="125">
        <f t="shared" ref="AC216:AC226" si="87">O216+U216-Y216</f>
        <v>0</v>
      </c>
      <c r="AD216" s="321">
        <f>OAX!AD254</f>
        <v>0</v>
      </c>
      <c r="AE216" s="128"/>
      <c r="AF216" s="125"/>
      <c r="AG216" s="125">
        <f>OAX!AG254</f>
        <v>0</v>
      </c>
      <c r="AH216" s="125"/>
      <c r="AI216" s="125"/>
      <c r="AJ216" s="125">
        <f>OAX!AJ254</f>
        <v>0</v>
      </c>
      <c r="AK216" s="125"/>
      <c r="AL216" s="125"/>
      <c r="AM216" s="125">
        <f>OAX!AM254</f>
        <v>0</v>
      </c>
      <c r="AN216" s="125"/>
      <c r="AO216" s="125"/>
      <c r="AP216" s="125">
        <f>OAX!AP254</f>
        <v>0</v>
      </c>
      <c r="AQ216" s="125"/>
      <c r="AR216" s="125"/>
      <c r="AS216" s="125">
        <f>OAX!AS254</f>
        <v>0</v>
      </c>
      <c r="AT216" s="125">
        <f>OAX!AT254</f>
        <v>0</v>
      </c>
      <c r="AU216" s="125">
        <f>OAX!AU254</f>
        <v>0</v>
      </c>
      <c r="AV216" s="125">
        <f>OAX!AV254</f>
        <v>0</v>
      </c>
      <c r="AW216" s="125">
        <f>OAX!AW254</f>
        <v>0</v>
      </c>
      <c r="AX216" s="125">
        <f>OAX!AX254</f>
        <v>0</v>
      </c>
      <c r="AY216" s="125">
        <f>OAX!AY254</f>
        <v>0</v>
      </c>
      <c r="AZ216" s="125">
        <f>OAX!AZ254</f>
        <v>0</v>
      </c>
      <c r="BA216" s="125">
        <f>OAX!BA254</f>
        <v>0</v>
      </c>
    </row>
    <row r="217" spans="1:53" ht="24.75" hidden="1">
      <c r="A217" s="269"/>
      <c r="B217" s="78" t="str">
        <f t="shared" si="81"/>
        <v>1355000590059122</v>
      </c>
      <c r="C217" s="122">
        <v>2023</v>
      </c>
      <c r="D217" s="122">
        <v>1</v>
      </c>
      <c r="E217" s="122">
        <v>1</v>
      </c>
      <c r="F217" s="122">
        <v>3</v>
      </c>
      <c r="G217" s="122">
        <v>5</v>
      </c>
      <c r="H217" s="122">
        <v>5000</v>
      </c>
      <c r="I217" s="174">
        <v>5900</v>
      </c>
      <c r="J217" s="174">
        <v>591</v>
      </c>
      <c r="K217" s="123">
        <v>2</v>
      </c>
      <c r="L217" s="123">
        <v>2</v>
      </c>
      <c r="M217" s="148" t="s">
        <v>244</v>
      </c>
      <c r="N217" s="125">
        <v>0</v>
      </c>
      <c r="O217" s="125">
        <v>0</v>
      </c>
      <c r="P217" s="125">
        <v>0</v>
      </c>
      <c r="Q217" s="175" t="s">
        <v>243</v>
      </c>
      <c r="R217" s="127">
        <v>0</v>
      </c>
      <c r="S217" s="127">
        <v>0</v>
      </c>
      <c r="T217" s="128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285">
        <v>0</v>
      </c>
      <c r="AB217" s="320">
        <f t="shared" si="86"/>
        <v>0</v>
      </c>
      <c r="AC217" s="125">
        <f t="shared" si="87"/>
        <v>0</v>
      </c>
      <c r="AD217" s="321">
        <f>OAX!AD255</f>
        <v>0</v>
      </c>
      <c r="AE217" s="128"/>
      <c r="AF217" s="125"/>
      <c r="AG217" s="125">
        <f>OAX!AG255</f>
        <v>0</v>
      </c>
      <c r="AH217" s="125"/>
      <c r="AI217" s="125"/>
      <c r="AJ217" s="125">
        <f>OAX!AJ255</f>
        <v>0</v>
      </c>
      <c r="AK217" s="125"/>
      <c r="AL217" s="125"/>
      <c r="AM217" s="125">
        <f>OAX!AM255</f>
        <v>0</v>
      </c>
      <c r="AN217" s="125"/>
      <c r="AO217" s="125"/>
      <c r="AP217" s="125">
        <f>OAX!AP255</f>
        <v>0</v>
      </c>
      <c r="AQ217" s="125"/>
      <c r="AR217" s="125"/>
      <c r="AS217" s="125">
        <f>OAX!AS255</f>
        <v>0</v>
      </c>
      <c r="AT217" s="125">
        <f>OAX!AT255</f>
        <v>0</v>
      </c>
      <c r="AU217" s="125">
        <f>OAX!AU255</f>
        <v>0</v>
      </c>
      <c r="AV217" s="125">
        <f>OAX!AV255</f>
        <v>0</v>
      </c>
      <c r="AW217" s="125">
        <f>OAX!AW255</f>
        <v>0</v>
      </c>
      <c r="AX217" s="125">
        <f>OAX!AX255</f>
        <v>0</v>
      </c>
      <c r="AY217" s="125">
        <f>OAX!AY255</f>
        <v>0</v>
      </c>
      <c r="AZ217" s="125">
        <f>OAX!AZ255</f>
        <v>0</v>
      </c>
      <c r="BA217" s="125">
        <f>OAX!BA255</f>
        <v>0</v>
      </c>
    </row>
    <row r="218" spans="1:53" ht="46.5" hidden="1">
      <c r="A218" s="269"/>
      <c r="B218" s="78" t="str">
        <f t="shared" si="81"/>
        <v>1355000590059132</v>
      </c>
      <c r="C218" s="122">
        <v>2023</v>
      </c>
      <c r="D218" s="122">
        <v>1</v>
      </c>
      <c r="E218" s="122">
        <v>1</v>
      </c>
      <c r="F218" s="122">
        <v>3</v>
      </c>
      <c r="G218" s="122">
        <v>5</v>
      </c>
      <c r="H218" s="122">
        <v>5000</v>
      </c>
      <c r="I218" s="174">
        <v>5900</v>
      </c>
      <c r="J218" s="174">
        <v>591</v>
      </c>
      <c r="K218" s="123">
        <v>3</v>
      </c>
      <c r="L218" s="123">
        <v>2</v>
      </c>
      <c r="M218" s="148" t="s">
        <v>245</v>
      </c>
      <c r="N218" s="125">
        <v>0</v>
      </c>
      <c r="O218" s="125">
        <v>0</v>
      </c>
      <c r="P218" s="125">
        <v>0</v>
      </c>
      <c r="Q218" s="175" t="s">
        <v>243</v>
      </c>
      <c r="R218" s="127">
        <v>0</v>
      </c>
      <c r="S218" s="127">
        <v>0</v>
      </c>
      <c r="T218" s="128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285">
        <v>0</v>
      </c>
      <c r="AB218" s="320">
        <f t="shared" si="86"/>
        <v>0</v>
      </c>
      <c r="AC218" s="125">
        <f t="shared" si="87"/>
        <v>0</v>
      </c>
      <c r="AD218" s="321">
        <f>OAX!AD256</f>
        <v>0</v>
      </c>
      <c r="AE218" s="128"/>
      <c r="AF218" s="125"/>
      <c r="AG218" s="125">
        <f>OAX!AG256</f>
        <v>0</v>
      </c>
      <c r="AH218" s="125"/>
      <c r="AI218" s="125"/>
      <c r="AJ218" s="125">
        <f>OAX!AJ256</f>
        <v>0</v>
      </c>
      <c r="AK218" s="125"/>
      <c r="AL218" s="125"/>
      <c r="AM218" s="125">
        <f>OAX!AM256</f>
        <v>0</v>
      </c>
      <c r="AN218" s="125"/>
      <c r="AO218" s="125"/>
      <c r="AP218" s="125">
        <f>OAX!AP256</f>
        <v>0</v>
      </c>
      <c r="AQ218" s="125"/>
      <c r="AR218" s="125"/>
      <c r="AS218" s="125">
        <f>OAX!AS256</f>
        <v>0</v>
      </c>
      <c r="AT218" s="125">
        <f>OAX!AT256</f>
        <v>0</v>
      </c>
      <c r="AU218" s="125">
        <f>OAX!AU256</f>
        <v>0</v>
      </c>
      <c r="AV218" s="125">
        <f>OAX!AV256</f>
        <v>0</v>
      </c>
      <c r="AW218" s="125">
        <f>OAX!AW256</f>
        <v>0</v>
      </c>
      <c r="AX218" s="125">
        <f>OAX!AX256</f>
        <v>0</v>
      </c>
      <c r="AY218" s="125">
        <f>OAX!AY256</f>
        <v>0</v>
      </c>
      <c r="AZ218" s="125">
        <f>OAX!AZ256</f>
        <v>0</v>
      </c>
      <c r="BA218" s="125">
        <f>OAX!BA256</f>
        <v>0</v>
      </c>
    </row>
    <row r="219" spans="1:53" ht="46.5" hidden="1">
      <c r="A219" s="269"/>
      <c r="B219" s="78" t="str">
        <f t="shared" si="81"/>
        <v>1355000590059142</v>
      </c>
      <c r="C219" s="122">
        <v>2023</v>
      </c>
      <c r="D219" s="122">
        <v>1</v>
      </c>
      <c r="E219" s="122">
        <v>1</v>
      </c>
      <c r="F219" s="122">
        <v>3</v>
      </c>
      <c r="G219" s="122">
        <v>5</v>
      </c>
      <c r="H219" s="122">
        <v>5000</v>
      </c>
      <c r="I219" s="174">
        <v>5900</v>
      </c>
      <c r="J219" s="174">
        <v>591</v>
      </c>
      <c r="K219" s="123">
        <v>4</v>
      </c>
      <c r="L219" s="123">
        <v>2</v>
      </c>
      <c r="M219" s="148" t="s">
        <v>246</v>
      </c>
      <c r="N219" s="125">
        <v>0</v>
      </c>
      <c r="O219" s="125">
        <v>0</v>
      </c>
      <c r="P219" s="125">
        <v>0</v>
      </c>
      <c r="Q219" s="175" t="s">
        <v>243</v>
      </c>
      <c r="R219" s="127">
        <v>0</v>
      </c>
      <c r="S219" s="127">
        <v>0</v>
      </c>
      <c r="T219" s="128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285">
        <v>0</v>
      </c>
      <c r="AB219" s="320">
        <f t="shared" si="86"/>
        <v>0</v>
      </c>
      <c r="AC219" s="125">
        <f t="shared" si="87"/>
        <v>0</v>
      </c>
      <c r="AD219" s="321">
        <f>OAX!AD257</f>
        <v>0</v>
      </c>
      <c r="AE219" s="128"/>
      <c r="AF219" s="125"/>
      <c r="AG219" s="125">
        <f>OAX!AG257</f>
        <v>0</v>
      </c>
      <c r="AH219" s="125"/>
      <c r="AI219" s="125"/>
      <c r="AJ219" s="125">
        <f>OAX!AJ257</f>
        <v>0</v>
      </c>
      <c r="AK219" s="125"/>
      <c r="AL219" s="125"/>
      <c r="AM219" s="125">
        <f>OAX!AM257</f>
        <v>0</v>
      </c>
      <c r="AN219" s="125"/>
      <c r="AO219" s="125"/>
      <c r="AP219" s="125">
        <f>OAX!AP257</f>
        <v>0</v>
      </c>
      <c r="AQ219" s="125"/>
      <c r="AR219" s="125"/>
      <c r="AS219" s="125">
        <f>OAX!AS257</f>
        <v>0</v>
      </c>
      <c r="AT219" s="125">
        <f>OAX!AT257</f>
        <v>0</v>
      </c>
      <c r="AU219" s="125">
        <f>OAX!AU257</f>
        <v>0</v>
      </c>
      <c r="AV219" s="125">
        <f>OAX!AV257</f>
        <v>0</v>
      </c>
      <c r="AW219" s="125">
        <f>OAX!AW257</f>
        <v>0</v>
      </c>
      <c r="AX219" s="125">
        <f>OAX!AX257</f>
        <v>0</v>
      </c>
      <c r="AY219" s="125">
        <f>OAX!AY257</f>
        <v>0</v>
      </c>
      <c r="AZ219" s="125">
        <f>OAX!AZ257</f>
        <v>0</v>
      </c>
      <c r="BA219" s="125">
        <f>OAX!BA257</f>
        <v>0</v>
      </c>
    </row>
    <row r="220" spans="1:53" ht="24.75" hidden="1">
      <c r="A220" s="269"/>
      <c r="B220" s="78" t="str">
        <f t="shared" si="81"/>
        <v>1355000590059152</v>
      </c>
      <c r="C220" s="122">
        <v>2023</v>
      </c>
      <c r="D220" s="122">
        <v>1</v>
      </c>
      <c r="E220" s="122">
        <v>1</v>
      </c>
      <c r="F220" s="122">
        <v>3</v>
      </c>
      <c r="G220" s="122">
        <v>5</v>
      </c>
      <c r="H220" s="122">
        <v>5000</v>
      </c>
      <c r="I220" s="174">
        <v>5900</v>
      </c>
      <c r="J220" s="174">
        <v>591</v>
      </c>
      <c r="K220" s="123">
        <v>5</v>
      </c>
      <c r="L220" s="123">
        <v>2</v>
      </c>
      <c r="M220" s="148" t="s">
        <v>247</v>
      </c>
      <c r="N220" s="125">
        <v>0</v>
      </c>
      <c r="O220" s="125">
        <v>0</v>
      </c>
      <c r="P220" s="125">
        <v>0</v>
      </c>
      <c r="Q220" s="175" t="s">
        <v>243</v>
      </c>
      <c r="R220" s="127">
        <v>0</v>
      </c>
      <c r="S220" s="127">
        <v>0</v>
      </c>
      <c r="T220" s="128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285">
        <v>0</v>
      </c>
      <c r="AB220" s="320">
        <f t="shared" si="86"/>
        <v>0</v>
      </c>
      <c r="AC220" s="125">
        <f t="shared" si="87"/>
        <v>0</v>
      </c>
      <c r="AD220" s="321">
        <f>OAX!AD258</f>
        <v>0</v>
      </c>
      <c r="AE220" s="128"/>
      <c r="AF220" s="125"/>
      <c r="AG220" s="125">
        <f>OAX!AG258</f>
        <v>0</v>
      </c>
      <c r="AH220" s="125"/>
      <c r="AI220" s="125"/>
      <c r="AJ220" s="125">
        <f>OAX!AJ258</f>
        <v>0</v>
      </c>
      <c r="AK220" s="125"/>
      <c r="AL220" s="125"/>
      <c r="AM220" s="125">
        <f>OAX!AM258</f>
        <v>0</v>
      </c>
      <c r="AN220" s="125"/>
      <c r="AO220" s="125"/>
      <c r="AP220" s="125">
        <f>OAX!AP258</f>
        <v>0</v>
      </c>
      <c r="AQ220" s="125"/>
      <c r="AR220" s="125"/>
      <c r="AS220" s="125">
        <f>OAX!AS258</f>
        <v>0</v>
      </c>
      <c r="AT220" s="125">
        <f>OAX!AT258</f>
        <v>0</v>
      </c>
      <c r="AU220" s="125">
        <f>OAX!AU258</f>
        <v>0</v>
      </c>
      <c r="AV220" s="125">
        <f>OAX!AV258</f>
        <v>0</v>
      </c>
      <c r="AW220" s="125">
        <f>OAX!AW258</f>
        <v>0</v>
      </c>
      <c r="AX220" s="125">
        <f>OAX!AX258</f>
        <v>0</v>
      </c>
      <c r="AY220" s="125">
        <f>OAX!AY258</f>
        <v>0</v>
      </c>
      <c r="AZ220" s="125">
        <f>OAX!AZ258</f>
        <v>0</v>
      </c>
      <c r="BA220" s="125">
        <f>OAX!BA258</f>
        <v>0</v>
      </c>
    </row>
    <row r="221" spans="1:53" ht="24.75" hidden="1">
      <c r="A221" s="269"/>
      <c r="B221" s="78" t="str">
        <f t="shared" si="81"/>
        <v>1355000590059162</v>
      </c>
      <c r="C221" s="122">
        <v>2023</v>
      </c>
      <c r="D221" s="122">
        <v>1</v>
      </c>
      <c r="E221" s="122">
        <v>1</v>
      </c>
      <c r="F221" s="122">
        <v>3</v>
      </c>
      <c r="G221" s="122">
        <v>5</v>
      </c>
      <c r="H221" s="122">
        <v>5000</v>
      </c>
      <c r="I221" s="174">
        <v>5900</v>
      </c>
      <c r="J221" s="174">
        <v>591</v>
      </c>
      <c r="K221" s="123">
        <v>6</v>
      </c>
      <c r="L221" s="123">
        <v>2</v>
      </c>
      <c r="M221" s="148" t="s">
        <v>248</v>
      </c>
      <c r="N221" s="125">
        <v>0</v>
      </c>
      <c r="O221" s="125">
        <v>0</v>
      </c>
      <c r="P221" s="125">
        <v>0</v>
      </c>
      <c r="Q221" s="175" t="s">
        <v>243</v>
      </c>
      <c r="R221" s="127">
        <v>0</v>
      </c>
      <c r="S221" s="127">
        <v>0</v>
      </c>
      <c r="T221" s="128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285">
        <v>0</v>
      </c>
      <c r="AB221" s="320">
        <f t="shared" si="86"/>
        <v>0</v>
      </c>
      <c r="AC221" s="125">
        <f t="shared" si="87"/>
        <v>0</v>
      </c>
      <c r="AD221" s="321">
        <f>OAX!AD259</f>
        <v>0</v>
      </c>
      <c r="AE221" s="128"/>
      <c r="AF221" s="125"/>
      <c r="AG221" s="125">
        <f>OAX!AG259</f>
        <v>0</v>
      </c>
      <c r="AH221" s="125"/>
      <c r="AI221" s="125"/>
      <c r="AJ221" s="125">
        <f>OAX!AJ259</f>
        <v>0</v>
      </c>
      <c r="AK221" s="125"/>
      <c r="AL221" s="125"/>
      <c r="AM221" s="125">
        <f>OAX!AM259</f>
        <v>0</v>
      </c>
      <c r="AN221" s="125"/>
      <c r="AO221" s="125"/>
      <c r="AP221" s="125">
        <f>OAX!AP259</f>
        <v>0</v>
      </c>
      <c r="AQ221" s="125"/>
      <c r="AR221" s="125"/>
      <c r="AS221" s="125">
        <f>OAX!AS259</f>
        <v>0</v>
      </c>
      <c r="AT221" s="125">
        <f>OAX!AT259</f>
        <v>0</v>
      </c>
      <c r="AU221" s="125">
        <f>OAX!AU259</f>
        <v>0</v>
      </c>
      <c r="AV221" s="125">
        <f>OAX!AV259</f>
        <v>0</v>
      </c>
      <c r="AW221" s="125">
        <f>OAX!AW259</f>
        <v>0</v>
      </c>
      <c r="AX221" s="125">
        <f>OAX!AX259</f>
        <v>0</v>
      </c>
      <c r="AY221" s="125">
        <f>OAX!AY259</f>
        <v>0</v>
      </c>
      <c r="AZ221" s="125">
        <f>OAX!AZ259</f>
        <v>0</v>
      </c>
      <c r="BA221" s="125">
        <f>OAX!BA259</f>
        <v>0</v>
      </c>
    </row>
    <row r="222" spans="1:53" ht="24.75" hidden="1">
      <c r="A222" s="269"/>
      <c r="B222" s="78" t="str">
        <f t="shared" si="81"/>
        <v>1355000590059172</v>
      </c>
      <c r="C222" s="122">
        <v>2023</v>
      </c>
      <c r="D222" s="122">
        <v>1</v>
      </c>
      <c r="E222" s="122">
        <v>1</v>
      </c>
      <c r="F222" s="122">
        <v>3</v>
      </c>
      <c r="G222" s="122">
        <v>5</v>
      </c>
      <c r="H222" s="122">
        <v>5000</v>
      </c>
      <c r="I222" s="174">
        <v>5900</v>
      </c>
      <c r="J222" s="174">
        <v>591</v>
      </c>
      <c r="K222" s="123">
        <v>7</v>
      </c>
      <c r="L222" s="123">
        <v>2</v>
      </c>
      <c r="M222" s="148" t="s">
        <v>249</v>
      </c>
      <c r="N222" s="125">
        <v>0</v>
      </c>
      <c r="O222" s="125">
        <v>0</v>
      </c>
      <c r="P222" s="125">
        <v>0</v>
      </c>
      <c r="Q222" s="175" t="s">
        <v>243</v>
      </c>
      <c r="R222" s="127">
        <v>0</v>
      </c>
      <c r="S222" s="127">
        <v>0</v>
      </c>
      <c r="T222" s="128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285">
        <v>0</v>
      </c>
      <c r="AB222" s="320">
        <f t="shared" si="86"/>
        <v>0</v>
      </c>
      <c r="AC222" s="125">
        <f t="shared" si="87"/>
        <v>0</v>
      </c>
      <c r="AD222" s="321">
        <f>OAX!AD260</f>
        <v>0</v>
      </c>
      <c r="AE222" s="128"/>
      <c r="AF222" s="125"/>
      <c r="AG222" s="125">
        <f>OAX!AG260</f>
        <v>0</v>
      </c>
      <c r="AH222" s="125"/>
      <c r="AI222" s="125"/>
      <c r="AJ222" s="125">
        <f>OAX!AJ260</f>
        <v>0</v>
      </c>
      <c r="AK222" s="125"/>
      <c r="AL222" s="125"/>
      <c r="AM222" s="125">
        <f>OAX!AM260</f>
        <v>0</v>
      </c>
      <c r="AN222" s="125"/>
      <c r="AO222" s="125"/>
      <c r="AP222" s="125">
        <f>OAX!AP260</f>
        <v>0</v>
      </c>
      <c r="AQ222" s="125"/>
      <c r="AR222" s="125"/>
      <c r="AS222" s="125">
        <f>OAX!AS260</f>
        <v>0</v>
      </c>
      <c r="AT222" s="125">
        <f>OAX!AT260</f>
        <v>0</v>
      </c>
      <c r="AU222" s="125">
        <f>OAX!AU260</f>
        <v>0</v>
      </c>
      <c r="AV222" s="125">
        <f>OAX!AV260</f>
        <v>0</v>
      </c>
      <c r="AW222" s="125">
        <f>OAX!AW260</f>
        <v>0</v>
      </c>
      <c r="AX222" s="125">
        <f>OAX!AX260</f>
        <v>0</v>
      </c>
      <c r="AY222" s="125">
        <f>OAX!AY260</f>
        <v>0</v>
      </c>
      <c r="AZ222" s="125">
        <f>OAX!AZ260</f>
        <v>0</v>
      </c>
      <c r="BA222" s="125">
        <f>OAX!BA260</f>
        <v>0</v>
      </c>
    </row>
    <row r="223" spans="1:53" ht="24.75" hidden="1">
      <c r="A223" s="269"/>
      <c r="B223" s="78" t="str">
        <f t="shared" si="81"/>
        <v>1355000590059182</v>
      </c>
      <c r="C223" s="122">
        <v>2023</v>
      </c>
      <c r="D223" s="122">
        <v>1</v>
      </c>
      <c r="E223" s="122">
        <v>1</v>
      </c>
      <c r="F223" s="122">
        <v>3</v>
      </c>
      <c r="G223" s="122">
        <v>5</v>
      </c>
      <c r="H223" s="122">
        <v>5000</v>
      </c>
      <c r="I223" s="174">
        <v>5900</v>
      </c>
      <c r="J223" s="174">
        <v>591</v>
      </c>
      <c r="K223" s="123">
        <v>8</v>
      </c>
      <c r="L223" s="123">
        <v>2</v>
      </c>
      <c r="M223" s="148" t="s">
        <v>250</v>
      </c>
      <c r="N223" s="125">
        <v>0</v>
      </c>
      <c r="O223" s="125">
        <v>0</v>
      </c>
      <c r="P223" s="125">
        <v>0</v>
      </c>
      <c r="Q223" s="175" t="s">
        <v>243</v>
      </c>
      <c r="R223" s="127">
        <v>0</v>
      </c>
      <c r="S223" s="127">
        <v>0</v>
      </c>
      <c r="T223" s="128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285">
        <v>0</v>
      </c>
      <c r="AB223" s="320">
        <f t="shared" si="86"/>
        <v>0</v>
      </c>
      <c r="AC223" s="125">
        <f t="shared" si="87"/>
        <v>0</v>
      </c>
      <c r="AD223" s="321">
        <f>OAX!AD261</f>
        <v>0</v>
      </c>
      <c r="AE223" s="128"/>
      <c r="AF223" s="125"/>
      <c r="AG223" s="125">
        <f>OAX!AG261</f>
        <v>0</v>
      </c>
      <c r="AH223" s="125"/>
      <c r="AI223" s="125"/>
      <c r="AJ223" s="125">
        <f>OAX!AJ261</f>
        <v>0</v>
      </c>
      <c r="AK223" s="125"/>
      <c r="AL223" s="125"/>
      <c r="AM223" s="125">
        <f>OAX!AM261</f>
        <v>0</v>
      </c>
      <c r="AN223" s="125"/>
      <c r="AO223" s="125"/>
      <c r="AP223" s="125">
        <f>OAX!AP261</f>
        <v>0</v>
      </c>
      <c r="AQ223" s="125"/>
      <c r="AR223" s="125"/>
      <c r="AS223" s="125">
        <f>OAX!AS261</f>
        <v>0</v>
      </c>
      <c r="AT223" s="125">
        <f>OAX!AT261</f>
        <v>0</v>
      </c>
      <c r="AU223" s="125">
        <f>OAX!AU261</f>
        <v>0</v>
      </c>
      <c r="AV223" s="125">
        <f>OAX!AV261</f>
        <v>0</v>
      </c>
      <c r="AW223" s="125">
        <f>OAX!AW261</f>
        <v>0</v>
      </c>
      <c r="AX223" s="125">
        <f>OAX!AX261</f>
        <v>0</v>
      </c>
      <c r="AY223" s="125">
        <f>OAX!AY261</f>
        <v>0</v>
      </c>
      <c r="AZ223" s="125">
        <f>OAX!AZ261</f>
        <v>0</v>
      </c>
      <c r="BA223" s="125">
        <f>OAX!BA261</f>
        <v>0</v>
      </c>
    </row>
    <row r="224" spans="1:53" ht="24.75" hidden="1">
      <c r="A224" s="269"/>
      <c r="B224" s="78" t="str">
        <f t="shared" si="81"/>
        <v>1355000590059192</v>
      </c>
      <c r="C224" s="122">
        <v>2023</v>
      </c>
      <c r="D224" s="122">
        <v>1</v>
      </c>
      <c r="E224" s="122">
        <v>1</v>
      </c>
      <c r="F224" s="122">
        <v>3</v>
      </c>
      <c r="G224" s="122">
        <v>5</v>
      </c>
      <c r="H224" s="122">
        <v>5000</v>
      </c>
      <c r="I224" s="174">
        <v>5900</v>
      </c>
      <c r="J224" s="174">
        <v>591</v>
      </c>
      <c r="K224" s="123">
        <v>9</v>
      </c>
      <c r="L224" s="123">
        <v>2</v>
      </c>
      <c r="M224" s="148" t="s">
        <v>251</v>
      </c>
      <c r="N224" s="125">
        <v>0</v>
      </c>
      <c r="O224" s="125">
        <v>0</v>
      </c>
      <c r="P224" s="125">
        <v>0</v>
      </c>
      <c r="Q224" s="175" t="s">
        <v>243</v>
      </c>
      <c r="R224" s="127">
        <v>0</v>
      </c>
      <c r="S224" s="127">
        <v>0</v>
      </c>
      <c r="T224" s="128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285">
        <v>0</v>
      </c>
      <c r="AB224" s="320">
        <f t="shared" si="86"/>
        <v>0</v>
      </c>
      <c r="AC224" s="125">
        <f t="shared" si="87"/>
        <v>0</v>
      </c>
      <c r="AD224" s="321">
        <f>OAX!AD262</f>
        <v>0</v>
      </c>
      <c r="AE224" s="128"/>
      <c r="AF224" s="125"/>
      <c r="AG224" s="125">
        <f>OAX!AG262</f>
        <v>0</v>
      </c>
      <c r="AH224" s="125"/>
      <c r="AI224" s="125"/>
      <c r="AJ224" s="125">
        <f>OAX!AJ262</f>
        <v>0</v>
      </c>
      <c r="AK224" s="125"/>
      <c r="AL224" s="125"/>
      <c r="AM224" s="125">
        <f>OAX!AM262</f>
        <v>0</v>
      </c>
      <c r="AN224" s="125"/>
      <c r="AO224" s="125"/>
      <c r="AP224" s="125">
        <f>OAX!AP262</f>
        <v>0</v>
      </c>
      <c r="AQ224" s="125"/>
      <c r="AR224" s="125"/>
      <c r="AS224" s="125">
        <f>OAX!AS262</f>
        <v>0</v>
      </c>
      <c r="AT224" s="125">
        <f>OAX!AT262</f>
        <v>0</v>
      </c>
      <c r="AU224" s="125">
        <f>OAX!AU262</f>
        <v>0</v>
      </c>
      <c r="AV224" s="125">
        <f>OAX!AV262</f>
        <v>0</v>
      </c>
      <c r="AW224" s="125">
        <f>OAX!AW262</f>
        <v>0</v>
      </c>
      <c r="AX224" s="125">
        <f>OAX!AX262</f>
        <v>0</v>
      </c>
      <c r="AY224" s="125">
        <f>OAX!AY262</f>
        <v>0</v>
      </c>
      <c r="AZ224" s="125">
        <f>OAX!AZ262</f>
        <v>0</v>
      </c>
      <c r="BA224" s="125">
        <f>OAX!BA262</f>
        <v>0</v>
      </c>
    </row>
    <row r="225" spans="1:53" ht="46.5" hidden="1">
      <c r="A225" s="269"/>
      <c r="B225" s="78" t="str">
        <f t="shared" si="81"/>
        <v>13550005900591102</v>
      </c>
      <c r="C225" s="122">
        <v>2023</v>
      </c>
      <c r="D225" s="122">
        <v>1</v>
      </c>
      <c r="E225" s="122">
        <v>1</v>
      </c>
      <c r="F225" s="122">
        <v>3</v>
      </c>
      <c r="G225" s="122">
        <v>5</v>
      </c>
      <c r="H225" s="122">
        <v>5000</v>
      </c>
      <c r="I225" s="174">
        <v>5900</v>
      </c>
      <c r="J225" s="174">
        <v>591</v>
      </c>
      <c r="K225" s="123">
        <v>10</v>
      </c>
      <c r="L225" s="123">
        <v>2</v>
      </c>
      <c r="M225" s="148" t="s">
        <v>252</v>
      </c>
      <c r="N225" s="125">
        <v>0</v>
      </c>
      <c r="O225" s="125">
        <v>0</v>
      </c>
      <c r="P225" s="125">
        <v>0</v>
      </c>
      <c r="Q225" s="175" t="s">
        <v>243</v>
      </c>
      <c r="R225" s="127">
        <v>0</v>
      </c>
      <c r="S225" s="127">
        <v>0</v>
      </c>
      <c r="T225" s="128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285">
        <v>0</v>
      </c>
      <c r="AB225" s="320">
        <f t="shared" si="86"/>
        <v>0</v>
      </c>
      <c r="AC225" s="125">
        <f t="shared" si="87"/>
        <v>0</v>
      </c>
      <c r="AD225" s="321">
        <f>OAX!AD263</f>
        <v>0</v>
      </c>
      <c r="AE225" s="128"/>
      <c r="AF225" s="125"/>
      <c r="AG225" s="125">
        <f>OAX!AG263</f>
        <v>0</v>
      </c>
      <c r="AH225" s="125"/>
      <c r="AI225" s="125"/>
      <c r="AJ225" s="125">
        <f>OAX!AJ263</f>
        <v>0</v>
      </c>
      <c r="AK225" s="125"/>
      <c r="AL225" s="125"/>
      <c r="AM225" s="125">
        <f>OAX!AM263</f>
        <v>0</v>
      </c>
      <c r="AN225" s="125"/>
      <c r="AO225" s="125"/>
      <c r="AP225" s="125">
        <f>OAX!AP263</f>
        <v>0</v>
      </c>
      <c r="AQ225" s="125"/>
      <c r="AR225" s="125"/>
      <c r="AS225" s="125">
        <f>OAX!AS263</f>
        <v>0</v>
      </c>
      <c r="AT225" s="125">
        <f>OAX!AT263</f>
        <v>0</v>
      </c>
      <c r="AU225" s="125">
        <f>OAX!AU263</f>
        <v>0</v>
      </c>
      <c r="AV225" s="125">
        <f>OAX!AV263</f>
        <v>0</v>
      </c>
      <c r="AW225" s="125">
        <f>OAX!AW263</f>
        <v>0</v>
      </c>
      <c r="AX225" s="125">
        <f>OAX!AX263</f>
        <v>0</v>
      </c>
      <c r="AY225" s="125">
        <f>OAX!AY263</f>
        <v>0</v>
      </c>
      <c r="AZ225" s="125">
        <f>OAX!AZ263</f>
        <v>0</v>
      </c>
      <c r="BA225" s="125">
        <f>OAX!BA263</f>
        <v>0</v>
      </c>
    </row>
    <row r="226" spans="1:53" ht="24.75" hidden="1">
      <c r="A226" s="269"/>
      <c r="B226" s="78" t="str">
        <f t="shared" si="81"/>
        <v>13550005900591112</v>
      </c>
      <c r="C226" s="122">
        <v>2023</v>
      </c>
      <c r="D226" s="122">
        <v>1</v>
      </c>
      <c r="E226" s="122">
        <v>1</v>
      </c>
      <c r="F226" s="122">
        <v>3</v>
      </c>
      <c r="G226" s="122">
        <v>5</v>
      </c>
      <c r="H226" s="122">
        <v>5000</v>
      </c>
      <c r="I226" s="174">
        <v>5900</v>
      </c>
      <c r="J226" s="174">
        <v>591</v>
      </c>
      <c r="K226" s="123">
        <v>11</v>
      </c>
      <c r="L226" s="123">
        <v>2</v>
      </c>
      <c r="M226" s="148" t="s">
        <v>253</v>
      </c>
      <c r="N226" s="125">
        <v>0</v>
      </c>
      <c r="O226" s="125">
        <v>0</v>
      </c>
      <c r="P226" s="125">
        <v>0</v>
      </c>
      <c r="Q226" s="175" t="s">
        <v>243</v>
      </c>
      <c r="R226" s="127">
        <v>0</v>
      </c>
      <c r="S226" s="127">
        <v>0</v>
      </c>
      <c r="T226" s="128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285">
        <v>0</v>
      </c>
      <c r="AB226" s="320">
        <f t="shared" si="86"/>
        <v>0</v>
      </c>
      <c r="AC226" s="125">
        <f t="shared" si="87"/>
        <v>0</v>
      </c>
      <c r="AD226" s="321">
        <f>OAX!AD264</f>
        <v>0</v>
      </c>
      <c r="AE226" s="128"/>
      <c r="AF226" s="125"/>
      <c r="AG226" s="125">
        <f>OAX!AG264</f>
        <v>0</v>
      </c>
      <c r="AH226" s="125"/>
      <c r="AI226" s="125"/>
      <c r="AJ226" s="125">
        <f>OAX!AJ264</f>
        <v>0</v>
      </c>
      <c r="AK226" s="125"/>
      <c r="AL226" s="125"/>
      <c r="AM226" s="125">
        <f>OAX!AM264</f>
        <v>0</v>
      </c>
      <c r="AN226" s="125"/>
      <c r="AO226" s="125"/>
      <c r="AP226" s="125">
        <f>OAX!AP264</f>
        <v>0</v>
      </c>
      <c r="AQ226" s="125"/>
      <c r="AR226" s="125"/>
      <c r="AS226" s="125">
        <f>OAX!AS264</f>
        <v>0</v>
      </c>
      <c r="AT226" s="125">
        <f>OAX!AT264</f>
        <v>0</v>
      </c>
      <c r="AU226" s="125">
        <f>OAX!AU264</f>
        <v>0</v>
      </c>
      <c r="AV226" s="125">
        <f>OAX!AV264</f>
        <v>0</v>
      </c>
      <c r="AW226" s="125">
        <f>OAX!AW264</f>
        <v>0</v>
      </c>
      <c r="AX226" s="125">
        <f>OAX!AX264</f>
        <v>0</v>
      </c>
      <c r="AY226" s="125">
        <f>OAX!AY264</f>
        <v>0</v>
      </c>
      <c r="AZ226" s="125">
        <f>OAX!AZ264</f>
        <v>0</v>
      </c>
      <c r="BA226" s="125">
        <f>OAX!BA264</f>
        <v>0</v>
      </c>
    </row>
    <row r="227" spans="1:53" ht="48.75">
      <c r="A227" s="269"/>
      <c r="B227" s="78" t="str">
        <f t="shared" si="81"/>
        <v>1353</v>
      </c>
      <c r="C227" s="159">
        <v>2023</v>
      </c>
      <c r="D227" s="160">
        <v>1</v>
      </c>
      <c r="E227" s="160">
        <v>1</v>
      </c>
      <c r="F227" s="160">
        <v>3</v>
      </c>
      <c r="G227" s="160">
        <v>5</v>
      </c>
      <c r="H227" s="160"/>
      <c r="I227" s="160"/>
      <c r="J227" s="161"/>
      <c r="K227" s="162"/>
      <c r="L227" s="162">
        <v>3</v>
      </c>
      <c r="M227" s="163" t="s">
        <v>254</v>
      </c>
      <c r="N227" s="164">
        <v>600000</v>
      </c>
      <c r="O227" s="164">
        <v>0</v>
      </c>
      <c r="P227" s="164">
        <v>600000</v>
      </c>
      <c r="Q227" s="165"/>
      <c r="R227" s="164"/>
      <c r="S227" s="164"/>
      <c r="T227" s="166">
        <f t="shared" ref="T227:AC227" si="88">+T228+T232</f>
        <v>0</v>
      </c>
      <c r="U227" s="164">
        <f t="shared" si="88"/>
        <v>0</v>
      </c>
      <c r="V227" s="164">
        <f t="shared" si="88"/>
        <v>0</v>
      </c>
      <c r="W227" s="164">
        <f t="shared" si="88"/>
        <v>0</v>
      </c>
      <c r="X227" s="164">
        <f t="shared" si="88"/>
        <v>0</v>
      </c>
      <c r="Y227" s="164">
        <f t="shared" si="88"/>
        <v>0</v>
      </c>
      <c r="Z227" s="164">
        <f t="shared" si="88"/>
        <v>0</v>
      </c>
      <c r="AA227" s="288">
        <f t="shared" si="88"/>
        <v>0</v>
      </c>
      <c r="AB227" s="164">
        <f t="shared" si="88"/>
        <v>600000</v>
      </c>
      <c r="AC227" s="164">
        <f t="shared" si="88"/>
        <v>0</v>
      </c>
      <c r="AD227" s="164">
        <f>OAX!AD265</f>
        <v>600000</v>
      </c>
      <c r="AE227" s="166"/>
      <c r="AF227" s="164"/>
      <c r="AG227" s="164">
        <f>OAX!AG265</f>
        <v>596332.80000000005</v>
      </c>
      <c r="AH227" s="164"/>
      <c r="AI227" s="164"/>
      <c r="AJ227" s="164">
        <f>OAX!AJ265</f>
        <v>0</v>
      </c>
      <c r="AK227" s="164"/>
      <c r="AL227" s="164"/>
      <c r="AM227" s="164">
        <f>OAX!AM265</f>
        <v>0</v>
      </c>
      <c r="AN227" s="164"/>
      <c r="AO227" s="164"/>
      <c r="AP227" s="164">
        <f>OAX!AP265</f>
        <v>0</v>
      </c>
      <c r="AQ227" s="164"/>
      <c r="AR227" s="164"/>
      <c r="AS227" s="164">
        <f>OAX!AS265</f>
        <v>3667.1999999999534</v>
      </c>
      <c r="AT227" s="164"/>
      <c r="AU227" s="164"/>
      <c r="AV227" s="164"/>
      <c r="AW227" s="164"/>
      <c r="AX227" s="164"/>
      <c r="AY227" s="164"/>
      <c r="AZ227" s="164"/>
      <c r="BA227" s="164"/>
    </row>
    <row r="228" spans="1:53" ht="24.75" hidden="1">
      <c r="A228" s="269"/>
      <c r="B228" s="78" t="str">
        <f t="shared" si="81"/>
        <v>13530003</v>
      </c>
      <c r="C228" s="102">
        <f>C227</f>
        <v>2023</v>
      </c>
      <c r="D228" s="101">
        <v>1</v>
      </c>
      <c r="E228" s="101">
        <v>1</v>
      </c>
      <c r="F228" s="101">
        <v>3</v>
      </c>
      <c r="G228" s="101">
        <v>5</v>
      </c>
      <c r="H228" s="101">
        <v>3000</v>
      </c>
      <c r="I228" s="101"/>
      <c r="J228" s="101"/>
      <c r="K228" s="102"/>
      <c r="L228" s="102">
        <v>3</v>
      </c>
      <c r="M228" s="103" t="s">
        <v>71</v>
      </c>
      <c r="N228" s="104">
        <v>0</v>
      </c>
      <c r="O228" s="104">
        <v>0</v>
      </c>
      <c r="P228" s="104">
        <v>0</v>
      </c>
      <c r="Q228" s="176" t="s">
        <v>45</v>
      </c>
      <c r="R228" s="177"/>
      <c r="S228" s="177"/>
      <c r="T228" s="107">
        <f t="shared" ref="T228:AC230" si="89">+T229</f>
        <v>0</v>
      </c>
      <c r="U228" s="104">
        <f t="shared" si="89"/>
        <v>0</v>
      </c>
      <c r="V228" s="104">
        <f t="shared" si="89"/>
        <v>0</v>
      </c>
      <c r="W228" s="104">
        <f t="shared" si="89"/>
        <v>0</v>
      </c>
      <c r="X228" s="104">
        <f t="shared" si="89"/>
        <v>0</v>
      </c>
      <c r="Y228" s="104">
        <f t="shared" si="89"/>
        <v>0</v>
      </c>
      <c r="Z228" s="104">
        <f t="shared" si="89"/>
        <v>0</v>
      </c>
      <c r="AA228" s="282">
        <f t="shared" si="89"/>
        <v>0</v>
      </c>
      <c r="AB228" s="314">
        <f t="shared" si="89"/>
        <v>0</v>
      </c>
      <c r="AC228" s="104">
        <f t="shared" si="89"/>
        <v>0</v>
      </c>
      <c r="AD228" s="315">
        <f>OAX!AD266</f>
        <v>0</v>
      </c>
      <c r="AE228" s="107"/>
      <c r="AF228" s="104"/>
      <c r="AG228" s="104">
        <f>OAX!AG266</f>
        <v>0</v>
      </c>
      <c r="AH228" s="104"/>
      <c r="AI228" s="104"/>
      <c r="AJ228" s="104">
        <f>OAX!AJ266</f>
        <v>0</v>
      </c>
      <c r="AK228" s="104"/>
      <c r="AL228" s="104"/>
      <c r="AM228" s="104">
        <f>OAX!AM266</f>
        <v>0</v>
      </c>
      <c r="AN228" s="104"/>
      <c r="AO228" s="104"/>
      <c r="AP228" s="104">
        <f>OAX!AP266</f>
        <v>0</v>
      </c>
      <c r="AQ228" s="104"/>
      <c r="AR228" s="104"/>
      <c r="AS228" s="104">
        <f>OAX!AS266</f>
        <v>0</v>
      </c>
      <c r="AT228" s="104">
        <f>OAX!AT266</f>
        <v>0</v>
      </c>
      <c r="AU228" s="104">
        <f>OAX!AU266</f>
        <v>0</v>
      </c>
      <c r="AV228" s="104">
        <f>OAX!AV266</f>
        <v>0</v>
      </c>
      <c r="AW228" s="104">
        <f>OAX!AW266</f>
        <v>0</v>
      </c>
      <c r="AX228" s="104">
        <f>OAX!AX266</f>
        <v>0</v>
      </c>
      <c r="AY228" s="104">
        <f>OAX!AY266</f>
        <v>0</v>
      </c>
      <c r="AZ228" s="104">
        <f>OAX!AZ266</f>
        <v>0</v>
      </c>
      <c r="BA228" s="104">
        <f>OAX!BA266</f>
        <v>0</v>
      </c>
    </row>
    <row r="229" spans="1:53" ht="48" hidden="1">
      <c r="A229" s="269"/>
      <c r="B229" s="78" t="str">
        <f t="shared" si="81"/>
        <v>135300033003</v>
      </c>
      <c r="C229" s="109">
        <f>C228</f>
        <v>2023</v>
      </c>
      <c r="D229" s="108">
        <v>1</v>
      </c>
      <c r="E229" s="108">
        <f>E228</f>
        <v>1</v>
      </c>
      <c r="F229" s="108">
        <v>3</v>
      </c>
      <c r="G229" s="108">
        <v>5</v>
      </c>
      <c r="H229" s="108">
        <v>3000</v>
      </c>
      <c r="I229" s="108">
        <v>3300</v>
      </c>
      <c r="J229" s="108"/>
      <c r="K229" s="109"/>
      <c r="L229" s="109">
        <v>3</v>
      </c>
      <c r="M229" s="110" t="s">
        <v>72</v>
      </c>
      <c r="N229" s="111">
        <v>0</v>
      </c>
      <c r="O229" s="111">
        <v>0</v>
      </c>
      <c r="P229" s="111">
        <v>0</v>
      </c>
      <c r="Q229" s="178" t="s">
        <v>45</v>
      </c>
      <c r="R229" s="179"/>
      <c r="S229" s="179"/>
      <c r="T229" s="114">
        <f t="shared" si="89"/>
        <v>0</v>
      </c>
      <c r="U229" s="111">
        <f t="shared" si="89"/>
        <v>0</v>
      </c>
      <c r="V229" s="111">
        <f t="shared" si="89"/>
        <v>0</v>
      </c>
      <c r="W229" s="111">
        <f t="shared" si="89"/>
        <v>0</v>
      </c>
      <c r="X229" s="111">
        <f t="shared" si="89"/>
        <v>0</v>
      </c>
      <c r="Y229" s="111">
        <f t="shared" si="89"/>
        <v>0</v>
      </c>
      <c r="Z229" s="111">
        <f t="shared" si="89"/>
        <v>0</v>
      </c>
      <c r="AA229" s="283">
        <f t="shared" si="89"/>
        <v>0</v>
      </c>
      <c r="AB229" s="316">
        <f t="shared" si="89"/>
        <v>0</v>
      </c>
      <c r="AC229" s="111">
        <f t="shared" si="89"/>
        <v>0</v>
      </c>
      <c r="AD229" s="317">
        <f>OAX!AD267</f>
        <v>0</v>
      </c>
      <c r="AE229" s="114"/>
      <c r="AF229" s="111"/>
      <c r="AG229" s="111">
        <f>OAX!AG267</f>
        <v>0</v>
      </c>
      <c r="AH229" s="111"/>
      <c r="AI229" s="111"/>
      <c r="AJ229" s="111">
        <f>OAX!AJ267</f>
        <v>0</v>
      </c>
      <c r="AK229" s="111"/>
      <c r="AL229" s="111"/>
      <c r="AM229" s="111">
        <f>OAX!AM267</f>
        <v>0</v>
      </c>
      <c r="AN229" s="111"/>
      <c r="AO229" s="111"/>
      <c r="AP229" s="111">
        <f>OAX!AP267</f>
        <v>0</v>
      </c>
      <c r="AQ229" s="111"/>
      <c r="AR229" s="111"/>
      <c r="AS229" s="111">
        <f>OAX!AS267</f>
        <v>0</v>
      </c>
      <c r="AT229" s="111">
        <f>OAX!AT267</f>
        <v>0</v>
      </c>
      <c r="AU229" s="111">
        <f>OAX!AU267</f>
        <v>0</v>
      </c>
      <c r="AV229" s="111">
        <f>OAX!AV267</f>
        <v>0</v>
      </c>
      <c r="AW229" s="111">
        <f>OAX!AW267</f>
        <v>0</v>
      </c>
      <c r="AX229" s="111">
        <f>OAX!AX267</f>
        <v>0</v>
      </c>
      <c r="AY229" s="111">
        <f>OAX!AY267</f>
        <v>0</v>
      </c>
      <c r="AZ229" s="111">
        <f>OAX!AZ267</f>
        <v>0</v>
      </c>
      <c r="BA229" s="111">
        <f>OAX!BA267</f>
        <v>0</v>
      </c>
    </row>
    <row r="230" spans="1:53" ht="48" hidden="1">
      <c r="A230" s="269"/>
      <c r="B230" s="78" t="str">
        <f t="shared" si="81"/>
        <v>135300033003333</v>
      </c>
      <c r="C230" s="116">
        <f>C229</f>
        <v>2023</v>
      </c>
      <c r="D230" s="115">
        <v>1</v>
      </c>
      <c r="E230" s="115">
        <f>E229</f>
        <v>1</v>
      </c>
      <c r="F230" s="115">
        <v>3</v>
      </c>
      <c r="G230" s="115">
        <v>5</v>
      </c>
      <c r="H230" s="115">
        <v>3000</v>
      </c>
      <c r="I230" s="115">
        <v>3300</v>
      </c>
      <c r="J230" s="115">
        <v>333</v>
      </c>
      <c r="K230" s="116"/>
      <c r="L230" s="116">
        <v>3</v>
      </c>
      <c r="M230" s="117" t="s">
        <v>174</v>
      </c>
      <c r="N230" s="118">
        <v>0</v>
      </c>
      <c r="O230" s="118">
        <v>0</v>
      </c>
      <c r="P230" s="118">
        <v>0</v>
      </c>
      <c r="Q230" s="180" t="s">
        <v>45</v>
      </c>
      <c r="R230" s="181"/>
      <c r="S230" s="181"/>
      <c r="T230" s="121">
        <f t="shared" si="89"/>
        <v>0</v>
      </c>
      <c r="U230" s="118">
        <f t="shared" si="89"/>
        <v>0</v>
      </c>
      <c r="V230" s="118">
        <f t="shared" si="89"/>
        <v>0</v>
      </c>
      <c r="W230" s="118">
        <f t="shared" si="89"/>
        <v>0</v>
      </c>
      <c r="X230" s="118">
        <f t="shared" si="89"/>
        <v>0</v>
      </c>
      <c r="Y230" s="118">
        <f t="shared" si="89"/>
        <v>0</v>
      </c>
      <c r="Z230" s="118">
        <f t="shared" si="89"/>
        <v>0</v>
      </c>
      <c r="AA230" s="284">
        <f t="shared" si="89"/>
        <v>0</v>
      </c>
      <c r="AB230" s="318">
        <f t="shared" si="89"/>
        <v>0</v>
      </c>
      <c r="AC230" s="118">
        <f t="shared" si="89"/>
        <v>0</v>
      </c>
      <c r="AD230" s="319">
        <f>OAX!AD268</f>
        <v>0</v>
      </c>
      <c r="AE230" s="121"/>
      <c r="AF230" s="118"/>
      <c r="AG230" s="118">
        <f>OAX!AG268</f>
        <v>0</v>
      </c>
      <c r="AH230" s="118"/>
      <c r="AI230" s="118"/>
      <c r="AJ230" s="118">
        <f>OAX!AJ268</f>
        <v>0</v>
      </c>
      <c r="AK230" s="118"/>
      <c r="AL230" s="118"/>
      <c r="AM230" s="118">
        <f>OAX!AM268</f>
        <v>0</v>
      </c>
      <c r="AN230" s="118"/>
      <c r="AO230" s="118"/>
      <c r="AP230" s="118">
        <f>OAX!AP268</f>
        <v>0</v>
      </c>
      <c r="AQ230" s="118"/>
      <c r="AR230" s="118"/>
      <c r="AS230" s="118">
        <f>OAX!AS268</f>
        <v>0</v>
      </c>
      <c r="AT230" s="118">
        <f>OAX!AT268</f>
        <v>0</v>
      </c>
      <c r="AU230" s="118">
        <f>OAX!AU268</f>
        <v>0</v>
      </c>
      <c r="AV230" s="118">
        <f>OAX!AV268</f>
        <v>0</v>
      </c>
      <c r="AW230" s="118">
        <f>OAX!AW268</f>
        <v>0</v>
      </c>
      <c r="AX230" s="118">
        <f>OAX!AX268</f>
        <v>0</v>
      </c>
      <c r="AY230" s="118">
        <f>OAX!AY268</f>
        <v>0</v>
      </c>
      <c r="AZ230" s="118">
        <f>OAX!AZ268</f>
        <v>0</v>
      </c>
      <c r="BA230" s="118">
        <f>OAX!BA268</f>
        <v>0</v>
      </c>
    </row>
    <row r="231" spans="1:53" ht="46.5" hidden="1">
      <c r="A231" s="269"/>
      <c r="B231" s="78" t="str">
        <f t="shared" si="81"/>
        <v>1353000330033313</v>
      </c>
      <c r="C231" s="122">
        <v>2023</v>
      </c>
      <c r="D231" s="122">
        <v>1</v>
      </c>
      <c r="E231" s="122">
        <v>1</v>
      </c>
      <c r="F231" s="122">
        <v>3</v>
      </c>
      <c r="G231" s="122">
        <v>5</v>
      </c>
      <c r="H231" s="122">
        <v>3000</v>
      </c>
      <c r="I231" s="122">
        <v>3300</v>
      </c>
      <c r="J231" s="122">
        <v>333</v>
      </c>
      <c r="K231" s="123">
        <v>1</v>
      </c>
      <c r="L231" s="123">
        <v>3</v>
      </c>
      <c r="M231" s="124" t="s">
        <v>255</v>
      </c>
      <c r="N231" s="125">
        <v>0</v>
      </c>
      <c r="O231" s="125">
        <v>0</v>
      </c>
      <c r="P231" s="125">
        <v>0</v>
      </c>
      <c r="Q231" s="182" t="s">
        <v>80</v>
      </c>
      <c r="R231" s="127">
        <v>0</v>
      </c>
      <c r="S231" s="127">
        <v>0</v>
      </c>
      <c r="T231" s="128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285">
        <v>0</v>
      </c>
      <c r="AB231" s="320">
        <f>N231+T231-X231</f>
        <v>0</v>
      </c>
      <c r="AC231" s="125">
        <f>O231+U231-Y231</f>
        <v>0</v>
      </c>
      <c r="AD231" s="321">
        <f>OAX!AD269</f>
        <v>0</v>
      </c>
      <c r="AE231" s="128"/>
      <c r="AF231" s="125"/>
      <c r="AG231" s="125">
        <f>OAX!AG269</f>
        <v>0</v>
      </c>
      <c r="AH231" s="125"/>
      <c r="AI231" s="125"/>
      <c r="AJ231" s="125">
        <f>OAX!AJ269</f>
        <v>0</v>
      </c>
      <c r="AK231" s="125"/>
      <c r="AL231" s="125"/>
      <c r="AM231" s="125">
        <f>OAX!AM269</f>
        <v>0</v>
      </c>
      <c r="AN231" s="125"/>
      <c r="AO231" s="125"/>
      <c r="AP231" s="125">
        <f>OAX!AP269</f>
        <v>0</v>
      </c>
      <c r="AQ231" s="125"/>
      <c r="AR231" s="125"/>
      <c r="AS231" s="125">
        <f>OAX!AS269</f>
        <v>0</v>
      </c>
      <c r="AT231" s="125">
        <f>OAX!AT269</f>
        <v>0</v>
      </c>
      <c r="AU231" s="125">
        <f>OAX!AU269</f>
        <v>0</v>
      </c>
      <c r="AV231" s="125">
        <f>OAX!AV269</f>
        <v>0</v>
      </c>
      <c r="AW231" s="125">
        <f>OAX!AW269</f>
        <v>0</v>
      </c>
      <c r="AX231" s="125">
        <f>OAX!AX269</f>
        <v>0</v>
      </c>
      <c r="AY231" s="125">
        <f>OAX!AY269</f>
        <v>0</v>
      </c>
      <c r="AZ231" s="125">
        <f>OAX!AZ269</f>
        <v>0</v>
      </c>
      <c r="BA231" s="125">
        <f>OAX!BA269</f>
        <v>0</v>
      </c>
    </row>
    <row r="232" spans="1:53" ht="24.75">
      <c r="A232" s="269"/>
      <c r="B232" s="78" t="str">
        <f t="shared" si="81"/>
        <v>13550003</v>
      </c>
      <c r="C232" s="102">
        <v>2023</v>
      </c>
      <c r="D232" s="101">
        <v>1</v>
      </c>
      <c r="E232" s="101">
        <v>1</v>
      </c>
      <c r="F232" s="101">
        <v>3</v>
      </c>
      <c r="G232" s="101">
        <v>5</v>
      </c>
      <c r="H232" s="101">
        <v>5000</v>
      </c>
      <c r="I232" s="101"/>
      <c r="J232" s="101"/>
      <c r="K232" s="102"/>
      <c r="L232" s="102">
        <v>3</v>
      </c>
      <c r="M232" s="103" t="s">
        <v>129</v>
      </c>
      <c r="N232" s="104">
        <v>600000</v>
      </c>
      <c r="O232" s="104">
        <v>0</v>
      </c>
      <c r="P232" s="104">
        <v>600000</v>
      </c>
      <c r="Q232" s="176"/>
      <c r="R232" s="177"/>
      <c r="S232" s="177"/>
      <c r="T232" s="107">
        <f>+T233+T243+T260+T265+T279+T257</f>
        <v>0</v>
      </c>
      <c r="U232" s="104">
        <f>+U233+U243+U260+U265+U279</f>
        <v>0</v>
      </c>
      <c r="V232" s="104">
        <f>+V233+V243+V260+V265+V279+V257</f>
        <v>0</v>
      </c>
      <c r="W232" s="104">
        <f>+W233+W243+W260+W265+W279</f>
        <v>0</v>
      </c>
      <c r="X232" s="104">
        <f>+X233+X243+X260+X265+X279+X257</f>
        <v>0</v>
      </c>
      <c r="Y232" s="104">
        <f>+Y233+Y243+Y260+Y265+Y279</f>
        <v>0</v>
      </c>
      <c r="Z232" s="104">
        <f>+Z233+Z243+Z260+Z265+Z279+Z257</f>
        <v>0</v>
      </c>
      <c r="AA232" s="282">
        <f>+AA233+AA243+AA260+AA265+AA279</f>
        <v>0</v>
      </c>
      <c r="AB232" s="314">
        <f>+AB233+AB243+AB260+AB265+AB279+AB257</f>
        <v>600000</v>
      </c>
      <c r="AC232" s="104">
        <f>+AC233+AC243+AC260+AC265+AC279</f>
        <v>0</v>
      </c>
      <c r="AD232" s="315">
        <f>OAX!AD270</f>
        <v>600000</v>
      </c>
      <c r="AE232" s="107"/>
      <c r="AF232" s="104"/>
      <c r="AG232" s="104">
        <f>OAX!AG270</f>
        <v>596332.80000000005</v>
      </c>
      <c r="AH232" s="104"/>
      <c r="AI232" s="104"/>
      <c r="AJ232" s="104">
        <f>OAX!AJ270</f>
        <v>0</v>
      </c>
      <c r="AK232" s="104"/>
      <c r="AL232" s="104"/>
      <c r="AM232" s="104">
        <f>OAX!AM270</f>
        <v>0</v>
      </c>
      <c r="AN232" s="104"/>
      <c r="AO232" s="104"/>
      <c r="AP232" s="104">
        <f>OAX!AP270</f>
        <v>0</v>
      </c>
      <c r="AQ232" s="104"/>
      <c r="AR232" s="104"/>
      <c r="AS232" s="104">
        <f>OAX!AS270</f>
        <v>3667.1999999999534</v>
      </c>
      <c r="AT232" s="104"/>
      <c r="AU232" s="104"/>
      <c r="AV232" s="104"/>
      <c r="AW232" s="104"/>
      <c r="AX232" s="104"/>
      <c r="AY232" s="104"/>
      <c r="AZ232" s="104"/>
      <c r="BA232" s="104"/>
    </row>
    <row r="233" spans="1:53" ht="24.75">
      <c r="A233" s="269"/>
      <c r="B233" s="78" t="str">
        <f t="shared" si="81"/>
        <v>135500051003</v>
      </c>
      <c r="C233" s="109">
        <v>2023</v>
      </c>
      <c r="D233" s="108">
        <v>1</v>
      </c>
      <c r="E233" s="108">
        <v>1</v>
      </c>
      <c r="F233" s="108">
        <v>3</v>
      </c>
      <c r="G233" s="108">
        <v>5</v>
      </c>
      <c r="H233" s="108">
        <v>5000</v>
      </c>
      <c r="I233" s="108">
        <v>5100</v>
      </c>
      <c r="J233" s="108"/>
      <c r="K233" s="109"/>
      <c r="L233" s="109">
        <v>3</v>
      </c>
      <c r="M233" s="110" t="s">
        <v>130</v>
      </c>
      <c r="N233" s="111">
        <v>600000</v>
      </c>
      <c r="O233" s="111">
        <v>0</v>
      </c>
      <c r="P233" s="111">
        <v>600000</v>
      </c>
      <c r="Q233" s="178"/>
      <c r="R233" s="179"/>
      <c r="S233" s="179"/>
      <c r="T233" s="114">
        <f t="shared" ref="T233:AC233" si="90">+T234+T241</f>
        <v>0</v>
      </c>
      <c r="U233" s="111">
        <f t="shared" si="90"/>
        <v>0</v>
      </c>
      <c r="V233" s="111">
        <f t="shared" si="90"/>
        <v>0</v>
      </c>
      <c r="W233" s="111">
        <f t="shared" si="90"/>
        <v>0</v>
      </c>
      <c r="X233" s="111">
        <f t="shared" si="90"/>
        <v>0</v>
      </c>
      <c r="Y233" s="111">
        <f t="shared" si="90"/>
        <v>0</v>
      </c>
      <c r="Z233" s="111">
        <f t="shared" si="90"/>
        <v>0</v>
      </c>
      <c r="AA233" s="283">
        <f t="shared" si="90"/>
        <v>0</v>
      </c>
      <c r="AB233" s="316">
        <f t="shared" si="90"/>
        <v>600000</v>
      </c>
      <c r="AC233" s="111">
        <f t="shared" si="90"/>
        <v>0</v>
      </c>
      <c r="AD233" s="317">
        <f>OAX!AD271</f>
        <v>600000</v>
      </c>
      <c r="AE233" s="114"/>
      <c r="AF233" s="111"/>
      <c r="AG233" s="111">
        <f>OAX!AG271</f>
        <v>596332.80000000005</v>
      </c>
      <c r="AH233" s="111"/>
      <c r="AI233" s="111"/>
      <c r="AJ233" s="111">
        <f>OAX!AJ271</f>
        <v>0</v>
      </c>
      <c r="AK233" s="111"/>
      <c r="AL233" s="111"/>
      <c r="AM233" s="111">
        <f>OAX!AM271</f>
        <v>0</v>
      </c>
      <c r="AN233" s="111"/>
      <c r="AO233" s="111"/>
      <c r="AP233" s="111">
        <f>OAX!AP271</f>
        <v>0</v>
      </c>
      <c r="AQ233" s="111"/>
      <c r="AR233" s="111"/>
      <c r="AS233" s="111">
        <f>OAX!AS271</f>
        <v>3667.1999999999534</v>
      </c>
      <c r="AT233" s="111"/>
      <c r="AU233" s="111"/>
      <c r="AV233" s="111"/>
      <c r="AW233" s="111"/>
      <c r="AX233" s="111"/>
      <c r="AY233" s="111"/>
      <c r="AZ233" s="111"/>
      <c r="BA233" s="111"/>
    </row>
    <row r="234" spans="1:53" ht="24.75">
      <c r="A234" s="269"/>
      <c r="B234" s="78" t="str">
        <f t="shared" si="81"/>
        <v>135500051005153</v>
      </c>
      <c r="C234" s="116">
        <v>2023</v>
      </c>
      <c r="D234" s="115">
        <v>1</v>
      </c>
      <c r="E234" s="115">
        <v>1</v>
      </c>
      <c r="F234" s="115">
        <v>3</v>
      </c>
      <c r="G234" s="115">
        <v>5</v>
      </c>
      <c r="H234" s="115">
        <v>5000</v>
      </c>
      <c r="I234" s="115">
        <v>5100</v>
      </c>
      <c r="J234" s="115">
        <v>515</v>
      </c>
      <c r="K234" s="116"/>
      <c r="L234" s="116">
        <v>3</v>
      </c>
      <c r="M234" s="117" t="s">
        <v>131</v>
      </c>
      <c r="N234" s="118">
        <v>600000</v>
      </c>
      <c r="O234" s="118">
        <v>0</v>
      </c>
      <c r="P234" s="118">
        <v>600000</v>
      </c>
      <c r="Q234" s="180" t="s">
        <v>45</v>
      </c>
      <c r="R234" s="181"/>
      <c r="S234" s="181"/>
      <c r="T234" s="121">
        <f t="shared" ref="T234:AC234" si="91">SUM(T235:T240)</f>
        <v>0</v>
      </c>
      <c r="U234" s="118">
        <f t="shared" si="91"/>
        <v>0</v>
      </c>
      <c r="V234" s="118">
        <f t="shared" si="91"/>
        <v>0</v>
      </c>
      <c r="W234" s="118">
        <f t="shared" si="91"/>
        <v>0</v>
      </c>
      <c r="X234" s="118">
        <f t="shared" si="91"/>
        <v>0</v>
      </c>
      <c r="Y234" s="118">
        <f t="shared" si="91"/>
        <v>0</v>
      </c>
      <c r="Z234" s="118">
        <f t="shared" si="91"/>
        <v>0</v>
      </c>
      <c r="AA234" s="284">
        <f t="shared" si="91"/>
        <v>0</v>
      </c>
      <c r="AB234" s="318">
        <f t="shared" si="91"/>
        <v>600000</v>
      </c>
      <c r="AC234" s="118">
        <f t="shared" si="91"/>
        <v>0</v>
      </c>
      <c r="AD234" s="319">
        <f>OAX!AD272</f>
        <v>600000</v>
      </c>
      <c r="AE234" s="121"/>
      <c r="AF234" s="118"/>
      <c r="AG234" s="118">
        <f>OAX!AG272</f>
        <v>596332.80000000005</v>
      </c>
      <c r="AH234" s="118"/>
      <c r="AI234" s="118"/>
      <c r="AJ234" s="118">
        <f>OAX!AJ272</f>
        <v>0</v>
      </c>
      <c r="AK234" s="118"/>
      <c r="AL234" s="118"/>
      <c r="AM234" s="118">
        <f>OAX!AM272</f>
        <v>0</v>
      </c>
      <c r="AN234" s="118"/>
      <c r="AO234" s="118"/>
      <c r="AP234" s="118">
        <f>OAX!AP272</f>
        <v>0</v>
      </c>
      <c r="AQ234" s="118"/>
      <c r="AR234" s="118"/>
      <c r="AS234" s="118">
        <f>OAX!AS272</f>
        <v>3667.1999999999534</v>
      </c>
      <c r="AT234" s="118"/>
      <c r="AU234" s="118"/>
      <c r="AV234" s="118"/>
      <c r="AW234" s="118"/>
      <c r="AX234" s="118"/>
      <c r="AY234" s="118"/>
      <c r="AZ234" s="118"/>
      <c r="BA234" s="118"/>
    </row>
    <row r="235" spans="1:53" ht="24.75" hidden="1">
      <c r="A235" s="269"/>
      <c r="B235" s="78" t="str">
        <f t="shared" si="81"/>
        <v>1355000510051513</v>
      </c>
      <c r="C235" s="122">
        <v>2023</v>
      </c>
      <c r="D235" s="122">
        <v>1</v>
      </c>
      <c r="E235" s="122">
        <v>1</v>
      </c>
      <c r="F235" s="122">
        <v>3</v>
      </c>
      <c r="G235" s="122">
        <v>5</v>
      </c>
      <c r="H235" s="122">
        <v>5000</v>
      </c>
      <c r="I235" s="122">
        <v>5100</v>
      </c>
      <c r="J235" s="122">
        <v>515</v>
      </c>
      <c r="K235" s="123">
        <v>1</v>
      </c>
      <c r="L235" s="123">
        <v>3</v>
      </c>
      <c r="M235" s="124" t="s">
        <v>186</v>
      </c>
      <c r="N235" s="125">
        <v>0</v>
      </c>
      <c r="O235" s="125">
        <v>0</v>
      </c>
      <c r="P235" s="125">
        <v>0</v>
      </c>
      <c r="Q235" s="182" t="s">
        <v>59</v>
      </c>
      <c r="R235" s="127">
        <v>0</v>
      </c>
      <c r="S235" s="127">
        <v>0</v>
      </c>
      <c r="T235" s="128">
        <v>0</v>
      </c>
      <c r="U235" s="125">
        <v>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285">
        <v>0</v>
      </c>
      <c r="AB235" s="320">
        <f t="shared" ref="AB235:AC240" si="92">N235+T235-X235</f>
        <v>0</v>
      </c>
      <c r="AC235" s="125">
        <f t="shared" si="92"/>
        <v>0</v>
      </c>
      <c r="AD235" s="321">
        <f>OAX!AD273</f>
        <v>0</v>
      </c>
      <c r="AE235" s="128"/>
      <c r="AF235" s="125"/>
      <c r="AG235" s="125">
        <f>OAX!AG273</f>
        <v>0</v>
      </c>
      <c r="AH235" s="125"/>
      <c r="AI235" s="125"/>
      <c r="AJ235" s="125">
        <f>OAX!AJ273</f>
        <v>0</v>
      </c>
      <c r="AK235" s="125"/>
      <c r="AL235" s="125"/>
      <c r="AM235" s="125">
        <f>OAX!AM273</f>
        <v>0</v>
      </c>
      <c r="AN235" s="125"/>
      <c r="AO235" s="125"/>
      <c r="AP235" s="125">
        <f>OAX!AP273</f>
        <v>0</v>
      </c>
      <c r="AQ235" s="125"/>
      <c r="AR235" s="125"/>
      <c r="AS235" s="125">
        <f>OAX!AS273</f>
        <v>0</v>
      </c>
      <c r="AT235" s="125">
        <f>OAX!AT273</f>
        <v>0</v>
      </c>
      <c r="AU235" s="125">
        <f>OAX!AU273</f>
        <v>0</v>
      </c>
      <c r="AV235" s="125">
        <f>OAX!AV273</f>
        <v>0</v>
      </c>
      <c r="AW235" s="125">
        <f>OAX!AW273</f>
        <v>0</v>
      </c>
      <c r="AX235" s="125">
        <f>OAX!AX273</f>
        <v>0</v>
      </c>
      <c r="AY235" s="125">
        <f>OAX!AY273</f>
        <v>0</v>
      </c>
      <c r="AZ235" s="125">
        <f>OAX!AZ273</f>
        <v>0</v>
      </c>
      <c r="BA235" s="125">
        <f>OAX!BA273</f>
        <v>0</v>
      </c>
    </row>
    <row r="236" spans="1:53" ht="24.75" hidden="1">
      <c r="A236" s="269"/>
      <c r="B236" s="78" t="str">
        <f t="shared" si="81"/>
        <v>1355000510051523</v>
      </c>
      <c r="C236" s="122">
        <f t="shared" ref="C236:C241" si="93">C235</f>
        <v>2023</v>
      </c>
      <c r="D236" s="122">
        <v>1</v>
      </c>
      <c r="E236" s="122">
        <f t="shared" ref="E236:E241" si="94">E235</f>
        <v>1</v>
      </c>
      <c r="F236" s="122">
        <v>3</v>
      </c>
      <c r="G236" s="122">
        <v>5</v>
      </c>
      <c r="H236" s="122">
        <v>5000</v>
      </c>
      <c r="I236" s="122">
        <v>5100</v>
      </c>
      <c r="J236" s="122">
        <v>515</v>
      </c>
      <c r="K236" s="123">
        <v>2</v>
      </c>
      <c r="L236" s="123">
        <v>3</v>
      </c>
      <c r="M236" s="124" t="s">
        <v>256</v>
      </c>
      <c r="N236" s="125">
        <v>0</v>
      </c>
      <c r="O236" s="125">
        <v>0</v>
      </c>
      <c r="P236" s="125">
        <v>0</v>
      </c>
      <c r="Q236" s="182" t="s">
        <v>59</v>
      </c>
      <c r="R236" s="127">
        <v>0</v>
      </c>
      <c r="S236" s="127">
        <v>0</v>
      </c>
      <c r="T236" s="128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0</v>
      </c>
      <c r="Z236" s="125">
        <v>0</v>
      </c>
      <c r="AA236" s="285">
        <v>0</v>
      </c>
      <c r="AB236" s="320">
        <f t="shared" si="92"/>
        <v>0</v>
      </c>
      <c r="AC236" s="125">
        <f t="shared" si="92"/>
        <v>0</v>
      </c>
      <c r="AD236" s="321">
        <f>OAX!AD274</f>
        <v>0</v>
      </c>
      <c r="AE236" s="128"/>
      <c r="AF236" s="125"/>
      <c r="AG236" s="125">
        <f>OAX!AG274</f>
        <v>0</v>
      </c>
      <c r="AH236" s="125"/>
      <c r="AI236" s="125"/>
      <c r="AJ236" s="125">
        <f>OAX!AJ274</f>
        <v>0</v>
      </c>
      <c r="AK236" s="125"/>
      <c r="AL236" s="125"/>
      <c r="AM236" s="125">
        <f>OAX!AM274</f>
        <v>0</v>
      </c>
      <c r="AN236" s="125"/>
      <c r="AO236" s="125"/>
      <c r="AP236" s="125">
        <f>OAX!AP274</f>
        <v>0</v>
      </c>
      <c r="AQ236" s="125"/>
      <c r="AR236" s="125"/>
      <c r="AS236" s="125">
        <f>OAX!AS274</f>
        <v>0</v>
      </c>
      <c r="AT236" s="125">
        <f>OAX!AT274</f>
        <v>0</v>
      </c>
      <c r="AU236" s="125">
        <f>OAX!AU274</f>
        <v>0</v>
      </c>
      <c r="AV236" s="125">
        <f>OAX!AV274</f>
        <v>0</v>
      </c>
      <c r="AW236" s="125">
        <f>OAX!AW274</f>
        <v>0</v>
      </c>
      <c r="AX236" s="125">
        <f>OAX!AX274</f>
        <v>0</v>
      </c>
      <c r="AY236" s="125">
        <f>OAX!AY274</f>
        <v>0</v>
      </c>
      <c r="AZ236" s="125">
        <f>OAX!AZ274</f>
        <v>0</v>
      </c>
      <c r="BA236" s="125">
        <f>OAX!BA274</f>
        <v>0</v>
      </c>
    </row>
    <row r="237" spans="1:53" ht="24.75" hidden="1">
      <c r="A237" s="269"/>
      <c r="B237" s="78" t="str">
        <f t="shared" si="81"/>
        <v>1355000510051533</v>
      </c>
      <c r="C237" s="122">
        <f t="shared" si="93"/>
        <v>2023</v>
      </c>
      <c r="D237" s="122">
        <v>1</v>
      </c>
      <c r="E237" s="122">
        <f t="shared" si="94"/>
        <v>1</v>
      </c>
      <c r="F237" s="122">
        <v>3</v>
      </c>
      <c r="G237" s="122">
        <v>5</v>
      </c>
      <c r="H237" s="122">
        <v>5000</v>
      </c>
      <c r="I237" s="122">
        <v>5100</v>
      </c>
      <c r="J237" s="122">
        <v>515</v>
      </c>
      <c r="K237" s="123">
        <v>3</v>
      </c>
      <c r="L237" s="123">
        <v>3</v>
      </c>
      <c r="M237" s="124" t="s">
        <v>257</v>
      </c>
      <c r="N237" s="125">
        <v>0</v>
      </c>
      <c r="O237" s="125">
        <v>0</v>
      </c>
      <c r="P237" s="125">
        <v>0</v>
      </c>
      <c r="Q237" s="182" t="s">
        <v>59</v>
      </c>
      <c r="R237" s="127">
        <v>0</v>
      </c>
      <c r="S237" s="127">
        <v>0</v>
      </c>
      <c r="T237" s="128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0</v>
      </c>
      <c r="Z237" s="125">
        <v>0</v>
      </c>
      <c r="AA237" s="285">
        <v>0</v>
      </c>
      <c r="AB237" s="320">
        <f t="shared" si="92"/>
        <v>0</v>
      </c>
      <c r="AC237" s="125">
        <f t="shared" si="92"/>
        <v>0</v>
      </c>
      <c r="AD237" s="321">
        <f>OAX!AD275</f>
        <v>0</v>
      </c>
      <c r="AE237" s="128"/>
      <c r="AF237" s="125"/>
      <c r="AG237" s="125">
        <f>OAX!AG275</f>
        <v>0</v>
      </c>
      <c r="AH237" s="125"/>
      <c r="AI237" s="125"/>
      <c r="AJ237" s="125">
        <f>OAX!AJ275</f>
        <v>0</v>
      </c>
      <c r="AK237" s="125"/>
      <c r="AL237" s="125"/>
      <c r="AM237" s="125">
        <f>OAX!AM275</f>
        <v>0</v>
      </c>
      <c r="AN237" s="125"/>
      <c r="AO237" s="125"/>
      <c r="AP237" s="125">
        <f>OAX!AP275</f>
        <v>0</v>
      </c>
      <c r="AQ237" s="125"/>
      <c r="AR237" s="125"/>
      <c r="AS237" s="125">
        <f>OAX!AS275</f>
        <v>0</v>
      </c>
      <c r="AT237" s="125">
        <f>OAX!AT275</f>
        <v>0</v>
      </c>
      <c r="AU237" s="125">
        <f>OAX!AU275</f>
        <v>0</v>
      </c>
      <c r="AV237" s="125">
        <f>OAX!AV275</f>
        <v>0</v>
      </c>
      <c r="AW237" s="125">
        <f>OAX!AW275</f>
        <v>0</v>
      </c>
      <c r="AX237" s="125">
        <f>OAX!AX275</f>
        <v>0</v>
      </c>
      <c r="AY237" s="125">
        <f>OAX!AY275</f>
        <v>0</v>
      </c>
      <c r="AZ237" s="125">
        <f>OAX!AZ275</f>
        <v>0</v>
      </c>
      <c r="BA237" s="125">
        <f>OAX!BA275</f>
        <v>0</v>
      </c>
    </row>
    <row r="238" spans="1:53" ht="24.75" hidden="1">
      <c r="A238" s="269"/>
      <c r="B238" s="78" t="str">
        <f t="shared" si="81"/>
        <v>1355000510051543</v>
      </c>
      <c r="C238" s="122">
        <f t="shared" si="93"/>
        <v>2023</v>
      </c>
      <c r="D238" s="122">
        <v>1</v>
      </c>
      <c r="E238" s="122">
        <f t="shared" si="94"/>
        <v>1</v>
      </c>
      <c r="F238" s="122">
        <v>3</v>
      </c>
      <c r="G238" s="122">
        <v>5</v>
      </c>
      <c r="H238" s="122">
        <v>5000</v>
      </c>
      <c r="I238" s="122">
        <v>5100</v>
      </c>
      <c r="J238" s="122">
        <v>515</v>
      </c>
      <c r="K238" s="123">
        <v>4</v>
      </c>
      <c r="L238" s="123">
        <v>3</v>
      </c>
      <c r="M238" s="124" t="s">
        <v>258</v>
      </c>
      <c r="N238" s="125">
        <v>0</v>
      </c>
      <c r="O238" s="125">
        <v>0</v>
      </c>
      <c r="P238" s="125">
        <v>0</v>
      </c>
      <c r="Q238" s="182" t="s">
        <v>59</v>
      </c>
      <c r="R238" s="127">
        <v>0</v>
      </c>
      <c r="S238" s="127">
        <v>0</v>
      </c>
      <c r="T238" s="128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285">
        <v>0</v>
      </c>
      <c r="AB238" s="320">
        <f t="shared" si="92"/>
        <v>0</v>
      </c>
      <c r="AC238" s="125">
        <f t="shared" si="92"/>
        <v>0</v>
      </c>
      <c r="AD238" s="321">
        <f>OAX!AD276</f>
        <v>0</v>
      </c>
      <c r="AE238" s="128"/>
      <c r="AF238" s="125"/>
      <c r="AG238" s="125">
        <f>OAX!AG276</f>
        <v>0</v>
      </c>
      <c r="AH238" s="125"/>
      <c r="AI238" s="125"/>
      <c r="AJ238" s="125">
        <f>OAX!AJ276</f>
        <v>0</v>
      </c>
      <c r="AK238" s="125"/>
      <c r="AL238" s="125"/>
      <c r="AM238" s="125">
        <f>OAX!AM276</f>
        <v>0</v>
      </c>
      <c r="AN238" s="125"/>
      <c r="AO238" s="125"/>
      <c r="AP238" s="125">
        <f>OAX!AP276</f>
        <v>0</v>
      </c>
      <c r="AQ238" s="125"/>
      <c r="AR238" s="125"/>
      <c r="AS238" s="125">
        <f>OAX!AS276</f>
        <v>0</v>
      </c>
      <c r="AT238" s="125">
        <f>OAX!AT276</f>
        <v>0</v>
      </c>
      <c r="AU238" s="125">
        <f>OAX!AU276</f>
        <v>0</v>
      </c>
      <c r="AV238" s="125">
        <f>OAX!AV276</f>
        <v>0</v>
      </c>
      <c r="AW238" s="125">
        <f>OAX!AW276</f>
        <v>0</v>
      </c>
      <c r="AX238" s="125">
        <f>OAX!AX276</f>
        <v>0</v>
      </c>
      <c r="AY238" s="125">
        <f>OAX!AY276</f>
        <v>0</v>
      </c>
      <c r="AZ238" s="125">
        <f>OAX!AZ276</f>
        <v>0</v>
      </c>
      <c r="BA238" s="125">
        <f>OAX!BA276</f>
        <v>0</v>
      </c>
    </row>
    <row r="239" spans="1:53" ht="24.75" hidden="1">
      <c r="A239" s="269"/>
      <c r="B239" s="78" t="str">
        <f t="shared" si="81"/>
        <v>1355000510051553</v>
      </c>
      <c r="C239" s="122">
        <f t="shared" si="93"/>
        <v>2023</v>
      </c>
      <c r="D239" s="122">
        <v>1</v>
      </c>
      <c r="E239" s="122">
        <f t="shared" si="94"/>
        <v>1</v>
      </c>
      <c r="F239" s="122">
        <v>3</v>
      </c>
      <c r="G239" s="122">
        <v>5</v>
      </c>
      <c r="H239" s="122">
        <v>5000</v>
      </c>
      <c r="I239" s="122">
        <v>5100</v>
      </c>
      <c r="J239" s="122">
        <v>515</v>
      </c>
      <c r="K239" s="123">
        <v>5</v>
      </c>
      <c r="L239" s="123">
        <v>3</v>
      </c>
      <c r="M239" s="124" t="s">
        <v>191</v>
      </c>
      <c r="N239" s="125">
        <v>0</v>
      </c>
      <c r="O239" s="125">
        <v>0</v>
      </c>
      <c r="P239" s="125">
        <v>0</v>
      </c>
      <c r="Q239" s="182" t="s">
        <v>59</v>
      </c>
      <c r="R239" s="127">
        <v>0</v>
      </c>
      <c r="S239" s="127">
        <v>0</v>
      </c>
      <c r="T239" s="128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0</v>
      </c>
      <c r="Z239" s="125">
        <v>0</v>
      </c>
      <c r="AA239" s="285">
        <v>0</v>
      </c>
      <c r="AB239" s="320">
        <f t="shared" si="92"/>
        <v>0</v>
      </c>
      <c r="AC239" s="125">
        <f t="shared" si="92"/>
        <v>0</v>
      </c>
      <c r="AD239" s="321">
        <f>OAX!AD277</f>
        <v>0</v>
      </c>
      <c r="AE239" s="128"/>
      <c r="AF239" s="125"/>
      <c r="AG239" s="125">
        <f>OAX!AG277</f>
        <v>0</v>
      </c>
      <c r="AH239" s="125"/>
      <c r="AI239" s="125"/>
      <c r="AJ239" s="125">
        <f>OAX!AJ277</f>
        <v>0</v>
      </c>
      <c r="AK239" s="125"/>
      <c r="AL239" s="125"/>
      <c r="AM239" s="125">
        <f>OAX!AM277</f>
        <v>0</v>
      </c>
      <c r="AN239" s="125"/>
      <c r="AO239" s="125"/>
      <c r="AP239" s="125">
        <f>OAX!AP277</f>
        <v>0</v>
      </c>
      <c r="AQ239" s="125"/>
      <c r="AR239" s="125"/>
      <c r="AS239" s="125">
        <f>OAX!AS277</f>
        <v>0</v>
      </c>
      <c r="AT239" s="125">
        <f>OAX!AT277</f>
        <v>0</v>
      </c>
      <c r="AU239" s="125">
        <f>OAX!AU277</f>
        <v>0</v>
      </c>
      <c r="AV239" s="125">
        <f>OAX!AV277</f>
        <v>0</v>
      </c>
      <c r="AW239" s="125">
        <f>OAX!AW277</f>
        <v>0</v>
      </c>
      <c r="AX239" s="125">
        <f>OAX!AX277</f>
        <v>0</v>
      </c>
      <c r="AY239" s="125">
        <f>OAX!AY277</f>
        <v>0</v>
      </c>
      <c r="AZ239" s="125">
        <f>OAX!AZ277</f>
        <v>0</v>
      </c>
      <c r="BA239" s="125">
        <f>OAX!BA277</f>
        <v>0</v>
      </c>
    </row>
    <row r="240" spans="1:53" ht="24.75">
      <c r="A240" s="269"/>
      <c r="B240" s="78" t="str">
        <f t="shared" si="81"/>
        <v>1355000510051563</v>
      </c>
      <c r="C240" s="122">
        <f t="shared" si="93"/>
        <v>2023</v>
      </c>
      <c r="D240" s="122">
        <v>1</v>
      </c>
      <c r="E240" s="122">
        <f t="shared" si="94"/>
        <v>1</v>
      </c>
      <c r="F240" s="122">
        <v>3</v>
      </c>
      <c r="G240" s="122">
        <v>5</v>
      </c>
      <c r="H240" s="122">
        <v>5000</v>
      </c>
      <c r="I240" s="122">
        <v>5100</v>
      </c>
      <c r="J240" s="122">
        <v>515</v>
      </c>
      <c r="K240" s="123">
        <v>6</v>
      </c>
      <c r="L240" s="123">
        <v>3</v>
      </c>
      <c r="M240" s="124" t="s">
        <v>259</v>
      </c>
      <c r="N240" s="125">
        <v>600000</v>
      </c>
      <c r="O240" s="125">
        <v>0</v>
      </c>
      <c r="P240" s="125">
        <v>600000</v>
      </c>
      <c r="Q240" s="182" t="s">
        <v>59</v>
      </c>
      <c r="R240" s="127">
        <v>30</v>
      </c>
      <c r="S240" s="127">
        <v>0</v>
      </c>
      <c r="T240" s="128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285">
        <v>0</v>
      </c>
      <c r="AB240" s="320">
        <f t="shared" si="92"/>
        <v>600000</v>
      </c>
      <c r="AC240" s="125">
        <f t="shared" si="92"/>
        <v>0</v>
      </c>
      <c r="AD240" s="321">
        <f>OAX!AD278</f>
        <v>600000</v>
      </c>
      <c r="AE240" s="128"/>
      <c r="AF240" s="125"/>
      <c r="AG240" s="125">
        <f>OAX!AG278</f>
        <v>596332.80000000005</v>
      </c>
      <c r="AH240" s="125"/>
      <c r="AI240" s="125"/>
      <c r="AJ240" s="125">
        <f>OAX!AJ278</f>
        <v>0</v>
      </c>
      <c r="AK240" s="125"/>
      <c r="AL240" s="125"/>
      <c r="AM240" s="125">
        <f>OAX!AM278</f>
        <v>0</v>
      </c>
      <c r="AN240" s="125"/>
      <c r="AO240" s="125"/>
      <c r="AP240" s="125">
        <f>OAX!AP278</f>
        <v>0</v>
      </c>
      <c r="AQ240" s="125"/>
      <c r="AR240" s="125"/>
      <c r="AS240" s="125">
        <f>OAX!AS278</f>
        <v>3667.1999999999534</v>
      </c>
      <c r="AT240" s="125">
        <f>OAX!AT278</f>
        <v>30</v>
      </c>
      <c r="AU240" s="125">
        <f>OAX!AU278</f>
        <v>0</v>
      </c>
      <c r="AV240" s="125">
        <f>OAX!AV278</f>
        <v>36</v>
      </c>
      <c r="AW240" s="125">
        <f>OAX!AW278</f>
        <v>0</v>
      </c>
      <c r="AX240" s="125">
        <f>OAX!AX278</f>
        <v>0</v>
      </c>
      <c r="AY240" s="125">
        <f>OAX!AY278</f>
        <v>0</v>
      </c>
      <c r="AZ240" s="125">
        <f>OAX!AZ278</f>
        <v>-6</v>
      </c>
      <c r="BA240" s="125">
        <f>OAX!BA278</f>
        <v>0</v>
      </c>
    </row>
    <row r="241" spans="1:53" ht="24.75" hidden="1">
      <c r="A241" s="269"/>
      <c r="B241" s="78" t="str">
        <f t="shared" si="81"/>
        <v>135500051005193</v>
      </c>
      <c r="C241" s="116">
        <f t="shared" si="93"/>
        <v>2023</v>
      </c>
      <c r="D241" s="115">
        <v>1</v>
      </c>
      <c r="E241" s="115">
        <f t="shared" si="94"/>
        <v>1</v>
      </c>
      <c r="F241" s="115">
        <v>3</v>
      </c>
      <c r="G241" s="115">
        <v>5</v>
      </c>
      <c r="H241" s="115">
        <v>5000</v>
      </c>
      <c r="I241" s="115">
        <v>5100</v>
      </c>
      <c r="J241" s="115">
        <v>519</v>
      </c>
      <c r="K241" s="116"/>
      <c r="L241" s="116">
        <v>3</v>
      </c>
      <c r="M241" s="117" t="s">
        <v>192</v>
      </c>
      <c r="N241" s="118">
        <v>0</v>
      </c>
      <c r="O241" s="118">
        <v>0</v>
      </c>
      <c r="P241" s="118">
        <v>0</v>
      </c>
      <c r="Q241" s="180" t="s">
        <v>45</v>
      </c>
      <c r="R241" s="181"/>
      <c r="S241" s="181"/>
      <c r="T241" s="121">
        <f t="shared" ref="T241:AC241" si="95">+T242</f>
        <v>0</v>
      </c>
      <c r="U241" s="118">
        <f t="shared" si="95"/>
        <v>0</v>
      </c>
      <c r="V241" s="118">
        <f t="shared" si="95"/>
        <v>0</v>
      </c>
      <c r="W241" s="118">
        <f t="shared" si="95"/>
        <v>0</v>
      </c>
      <c r="X241" s="118">
        <f t="shared" si="95"/>
        <v>0</v>
      </c>
      <c r="Y241" s="118">
        <f t="shared" si="95"/>
        <v>0</v>
      </c>
      <c r="Z241" s="118">
        <f t="shared" si="95"/>
        <v>0</v>
      </c>
      <c r="AA241" s="284">
        <f t="shared" si="95"/>
        <v>0</v>
      </c>
      <c r="AB241" s="318">
        <f t="shared" si="95"/>
        <v>0</v>
      </c>
      <c r="AC241" s="118">
        <f t="shared" si="95"/>
        <v>0</v>
      </c>
      <c r="AD241" s="319">
        <f>OAX!AD279</f>
        <v>0</v>
      </c>
      <c r="AE241" s="121"/>
      <c r="AF241" s="118"/>
      <c r="AG241" s="118">
        <f>OAX!AG279</f>
        <v>0</v>
      </c>
      <c r="AH241" s="118"/>
      <c r="AI241" s="118"/>
      <c r="AJ241" s="118">
        <f>OAX!AJ279</f>
        <v>0</v>
      </c>
      <c r="AK241" s="118"/>
      <c r="AL241" s="118"/>
      <c r="AM241" s="118">
        <f>OAX!AM279</f>
        <v>0</v>
      </c>
      <c r="AN241" s="118"/>
      <c r="AO241" s="118"/>
      <c r="AP241" s="118">
        <f>OAX!AP279</f>
        <v>0</v>
      </c>
      <c r="AQ241" s="118"/>
      <c r="AR241" s="118"/>
      <c r="AS241" s="118">
        <f>OAX!AS279</f>
        <v>0</v>
      </c>
      <c r="AT241" s="118">
        <f>OAX!AT279</f>
        <v>0</v>
      </c>
      <c r="AU241" s="118">
        <f>OAX!AU279</f>
        <v>0</v>
      </c>
      <c r="AV241" s="118">
        <f>OAX!AV279</f>
        <v>0</v>
      </c>
      <c r="AW241" s="118">
        <f>OAX!AW279</f>
        <v>0</v>
      </c>
      <c r="AX241" s="118">
        <f>OAX!AX279</f>
        <v>0</v>
      </c>
      <c r="AY241" s="118">
        <f>OAX!AY279</f>
        <v>0</v>
      </c>
      <c r="AZ241" s="118">
        <f>OAX!AZ279</f>
        <v>0</v>
      </c>
      <c r="BA241" s="118">
        <f>OAX!BA279</f>
        <v>0</v>
      </c>
    </row>
    <row r="242" spans="1:53" ht="24.75" hidden="1">
      <c r="A242" s="269"/>
      <c r="B242" s="78" t="str">
        <f t="shared" si="81"/>
        <v>1355000510051913</v>
      </c>
      <c r="C242" s="122">
        <v>2023</v>
      </c>
      <c r="D242" s="122">
        <v>1</v>
      </c>
      <c r="E242" s="122">
        <v>1</v>
      </c>
      <c r="F242" s="122">
        <v>3</v>
      </c>
      <c r="G242" s="122">
        <v>5</v>
      </c>
      <c r="H242" s="122">
        <v>5000</v>
      </c>
      <c r="I242" s="122">
        <v>5100</v>
      </c>
      <c r="J242" s="122">
        <v>519</v>
      </c>
      <c r="K242" s="123">
        <v>1</v>
      </c>
      <c r="L242" s="123">
        <v>3</v>
      </c>
      <c r="M242" s="124" t="s">
        <v>260</v>
      </c>
      <c r="N242" s="125">
        <v>0</v>
      </c>
      <c r="O242" s="125">
        <v>0</v>
      </c>
      <c r="P242" s="125">
        <v>0</v>
      </c>
      <c r="Q242" s="182" t="s">
        <v>59</v>
      </c>
      <c r="R242" s="127">
        <v>0</v>
      </c>
      <c r="S242" s="127">
        <v>0</v>
      </c>
      <c r="T242" s="128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285">
        <v>0</v>
      </c>
      <c r="AB242" s="320">
        <f>N242+T242-X242</f>
        <v>0</v>
      </c>
      <c r="AC242" s="125">
        <f>O242+U242-Y242</f>
        <v>0</v>
      </c>
      <c r="AD242" s="321">
        <f>OAX!AD280</f>
        <v>0</v>
      </c>
      <c r="AE242" s="128"/>
      <c r="AF242" s="125"/>
      <c r="AG242" s="125">
        <f>OAX!AG280</f>
        <v>0</v>
      </c>
      <c r="AH242" s="125"/>
      <c r="AI242" s="125"/>
      <c r="AJ242" s="125">
        <f>OAX!AJ280</f>
        <v>0</v>
      </c>
      <c r="AK242" s="125"/>
      <c r="AL242" s="125"/>
      <c r="AM242" s="125">
        <f>OAX!AM280</f>
        <v>0</v>
      </c>
      <c r="AN242" s="125"/>
      <c r="AO242" s="125"/>
      <c r="AP242" s="125">
        <f>OAX!AP280</f>
        <v>0</v>
      </c>
      <c r="AQ242" s="125"/>
      <c r="AR242" s="125"/>
      <c r="AS242" s="125">
        <f>OAX!AS280</f>
        <v>0</v>
      </c>
      <c r="AT242" s="125">
        <f>OAX!AT280</f>
        <v>0</v>
      </c>
      <c r="AU242" s="125">
        <f>OAX!AU280</f>
        <v>0</v>
      </c>
      <c r="AV242" s="125">
        <f>OAX!AV280</f>
        <v>0</v>
      </c>
      <c r="AW242" s="125">
        <f>OAX!AW280</f>
        <v>0</v>
      </c>
      <c r="AX242" s="125">
        <f>OAX!AX280</f>
        <v>0</v>
      </c>
      <c r="AY242" s="125">
        <f>OAX!AY280</f>
        <v>0</v>
      </c>
      <c r="AZ242" s="125">
        <f>OAX!AZ280</f>
        <v>0</v>
      </c>
      <c r="BA242" s="125">
        <f>OAX!BA280</f>
        <v>0</v>
      </c>
    </row>
    <row r="243" spans="1:53" ht="24.75" hidden="1">
      <c r="A243" s="269"/>
      <c r="B243" s="78" t="str">
        <f t="shared" si="81"/>
        <v>135500052003</v>
      </c>
      <c r="C243" s="109">
        <f>C242</f>
        <v>2023</v>
      </c>
      <c r="D243" s="108">
        <v>1</v>
      </c>
      <c r="E243" s="108">
        <f>E242</f>
        <v>1</v>
      </c>
      <c r="F243" s="108">
        <v>3</v>
      </c>
      <c r="G243" s="108">
        <v>5</v>
      </c>
      <c r="H243" s="108">
        <v>5000</v>
      </c>
      <c r="I243" s="108">
        <v>5200</v>
      </c>
      <c r="J243" s="108"/>
      <c r="K243" s="109"/>
      <c r="L243" s="109">
        <v>3</v>
      </c>
      <c r="M243" s="110" t="s">
        <v>133</v>
      </c>
      <c r="N243" s="111">
        <v>0</v>
      </c>
      <c r="O243" s="111">
        <v>0</v>
      </c>
      <c r="P243" s="111">
        <v>0</v>
      </c>
      <c r="Q243" s="178" t="s">
        <v>45</v>
      </c>
      <c r="R243" s="179"/>
      <c r="S243" s="179"/>
      <c r="T243" s="114">
        <f t="shared" ref="T243:AC243" si="96">+T244+T253</f>
        <v>0</v>
      </c>
      <c r="U243" s="111">
        <f t="shared" si="96"/>
        <v>0</v>
      </c>
      <c r="V243" s="111">
        <f t="shared" si="96"/>
        <v>0</v>
      </c>
      <c r="W243" s="111">
        <f t="shared" si="96"/>
        <v>0</v>
      </c>
      <c r="X243" s="111">
        <f t="shared" si="96"/>
        <v>0</v>
      </c>
      <c r="Y243" s="111">
        <f t="shared" si="96"/>
        <v>0</v>
      </c>
      <c r="Z243" s="111">
        <f t="shared" si="96"/>
        <v>0</v>
      </c>
      <c r="AA243" s="283">
        <f t="shared" si="96"/>
        <v>0</v>
      </c>
      <c r="AB243" s="316">
        <f t="shared" si="96"/>
        <v>0</v>
      </c>
      <c r="AC243" s="111">
        <f t="shared" si="96"/>
        <v>0</v>
      </c>
      <c r="AD243" s="317">
        <f>OAX!AD281</f>
        <v>0</v>
      </c>
      <c r="AE243" s="114"/>
      <c r="AF243" s="111"/>
      <c r="AG243" s="111">
        <f>OAX!AG281</f>
        <v>0</v>
      </c>
      <c r="AH243" s="111"/>
      <c r="AI243" s="111"/>
      <c r="AJ243" s="111">
        <f>OAX!AJ281</f>
        <v>0</v>
      </c>
      <c r="AK243" s="111"/>
      <c r="AL243" s="111"/>
      <c r="AM243" s="111">
        <f>OAX!AM281</f>
        <v>0</v>
      </c>
      <c r="AN243" s="111"/>
      <c r="AO243" s="111"/>
      <c r="AP243" s="111">
        <f>OAX!AP281</f>
        <v>0</v>
      </c>
      <c r="AQ243" s="111"/>
      <c r="AR243" s="111"/>
      <c r="AS243" s="111">
        <f>OAX!AS281</f>
        <v>0</v>
      </c>
      <c r="AT243" s="111">
        <f>OAX!AT281</f>
        <v>0</v>
      </c>
      <c r="AU243" s="111">
        <f>OAX!AU281</f>
        <v>0</v>
      </c>
      <c r="AV243" s="111">
        <f>OAX!AV281</f>
        <v>0</v>
      </c>
      <c r="AW243" s="111">
        <f>OAX!AW281</f>
        <v>0</v>
      </c>
      <c r="AX243" s="111">
        <f>OAX!AX281</f>
        <v>0</v>
      </c>
      <c r="AY243" s="111">
        <f>OAX!AY281</f>
        <v>0</v>
      </c>
      <c r="AZ243" s="111">
        <f>OAX!AZ281</f>
        <v>0</v>
      </c>
      <c r="BA243" s="111">
        <f>OAX!BA281</f>
        <v>0</v>
      </c>
    </row>
    <row r="244" spans="1:53" ht="24.75" hidden="1">
      <c r="A244" s="269"/>
      <c r="B244" s="78" t="str">
        <f t="shared" si="81"/>
        <v>135500052005213</v>
      </c>
      <c r="C244" s="116">
        <f>C243</f>
        <v>2023</v>
      </c>
      <c r="D244" s="115">
        <v>1</v>
      </c>
      <c r="E244" s="115">
        <f>E243</f>
        <v>1</v>
      </c>
      <c r="F244" s="115">
        <v>3</v>
      </c>
      <c r="G244" s="115">
        <v>5</v>
      </c>
      <c r="H244" s="115">
        <v>5000</v>
      </c>
      <c r="I244" s="115">
        <v>5200</v>
      </c>
      <c r="J244" s="115">
        <v>521</v>
      </c>
      <c r="K244" s="116"/>
      <c r="L244" s="116">
        <v>3</v>
      </c>
      <c r="M244" s="117" t="s">
        <v>195</v>
      </c>
      <c r="N244" s="118">
        <v>0</v>
      </c>
      <c r="O244" s="118">
        <v>0</v>
      </c>
      <c r="P244" s="118">
        <v>0</v>
      </c>
      <c r="Q244" s="180" t="s">
        <v>45</v>
      </c>
      <c r="R244" s="181"/>
      <c r="S244" s="181"/>
      <c r="T244" s="121">
        <f t="shared" ref="T244:AC244" si="97">SUM(T245:T252)</f>
        <v>0</v>
      </c>
      <c r="U244" s="118">
        <f t="shared" si="97"/>
        <v>0</v>
      </c>
      <c r="V244" s="118">
        <f t="shared" si="97"/>
        <v>0</v>
      </c>
      <c r="W244" s="118">
        <f t="shared" si="97"/>
        <v>0</v>
      </c>
      <c r="X244" s="118">
        <f t="shared" si="97"/>
        <v>0</v>
      </c>
      <c r="Y244" s="118">
        <f t="shared" si="97"/>
        <v>0</v>
      </c>
      <c r="Z244" s="118">
        <f t="shared" si="97"/>
        <v>0</v>
      </c>
      <c r="AA244" s="284">
        <f t="shared" si="97"/>
        <v>0</v>
      </c>
      <c r="AB244" s="318">
        <f t="shared" si="97"/>
        <v>0</v>
      </c>
      <c r="AC244" s="118">
        <f t="shared" si="97"/>
        <v>0</v>
      </c>
      <c r="AD244" s="319">
        <f>OAX!AD282</f>
        <v>0</v>
      </c>
      <c r="AE244" s="121"/>
      <c r="AF244" s="118"/>
      <c r="AG244" s="118">
        <f>OAX!AG282</f>
        <v>0</v>
      </c>
      <c r="AH244" s="118"/>
      <c r="AI244" s="118"/>
      <c r="AJ244" s="118">
        <f>OAX!AJ282</f>
        <v>0</v>
      </c>
      <c r="AK244" s="118"/>
      <c r="AL244" s="118"/>
      <c r="AM244" s="118">
        <f>OAX!AM282</f>
        <v>0</v>
      </c>
      <c r="AN244" s="118"/>
      <c r="AO244" s="118"/>
      <c r="AP244" s="118">
        <f>OAX!AP282</f>
        <v>0</v>
      </c>
      <c r="AQ244" s="118"/>
      <c r="AR244" s="118"/>
      <c r="AS244" s="118">
        <f>OAX!AS282</f>
        <v>0</v>
      </c>
      <c r="AT244" s="118">
        <f>OAX!AT282</f>
        <v>0</v>
      </c>
      <c r="AU244" s="118">
        <f>OAX!AU282</f>
        <v>0</v>
      </c>
      <c r="AV244" s="118">
        <f>OAX!AV282</f>
        <v>0</v>
      </c>
      <c r="AW244" s="118">
        <f>OAX!AW282</f>
        <v>0</v>
      </c>
      <c r="AX244" s="118">
        <f>OAX!AX282</f>
        <v>0</v>
      </c>
      <c r="AY244" s="118">
        <f>OAX!AY282</f>
        <v>0</v>
      </c>
      <c r="AZ244" s="118">
        <f>OAX!AZ282</f>
        <v>0</v>
      </c>
      <c r="BA244" s="118">
        <f>OAX!BA282</f>
        <v>0</v>
      </c>
    </row>
    <row r="245" spans="1:53" ht="46.5" hidden="1">
      <c r="A245" s="269"/>
      <c r="B245" s="78" t="str">
        <f t="shared" si="81"/>
        <v>1355000520052113</v>
      </c>
      <c r="C245" s="122">
        <v>2023</v>
      </c>
      <c r="D245" s="122">
        <v>1</v>
      </c>
      <c r="E245" s="122">
        <v>1</v>
      </c>
      <c r="F245" s="122">
        <v>3</v>
      </c>
      <c r="G245" s="122">
        <v>5</v>
      </c>
      <c r="H245" s="122">
        <v>5000</v>
      </c>
      <c r="I245" s="122">
        <v>5200</v>
      </c>
      <c r="J245" s="122">
        <v>521</v>
      </c>
      <c r="K245" s="123">
        <v>1</v>
      </c>
      <c r="L245" s="123">
        <v>3</v>
      </c>
      <c r="M245" s="124" t="s">
        <v>196</v>
      </c>
      <c r="N245" s="125">
        <v>0</v>
      </c>
      <c r="O245" s="125">
        <v>0</v>
      </c>
      <c r="P245" s="125">
        <v>0</v>
      </c>
      <c r="Q245" s="149" t="s">
        <v>205</v>
      </c>
      <c r="R245" s="127">
        <v>0</v>
      </c>
      <c r="S245" s="127">
        <v>0</v>
      </c>
      <c r="T245" s="128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285">
        <v>0</v>
      </c>
      <c r="AB245" s="320">
        <f t="shared" ref="AB245:AC252" si="98">N245+T245-X245</f>
        <v>0</v>
      </c>
      <c r="AC245" s="125">
        <f t="shared" si="98"/>
        <v>0</v>
      </c>
      <c r="AD245" s="321">
        <f>OAX!AD283</f>
        <v>0</v>
      </c>
      <c r="AE245" s="128"/>
      <c r="AF245" s="125"/>
      <c r="AG245" s="125">
        <f>OAX!AG283</f>
        <v>0</v>
      </c>
      <c r="AH245" s="125"/>
      <c r="AI245" s="125"/>
      <c r="AJ245" s="125">
        <f>OAX!AJ283</f>
        <v>0</v>
      </c>
      <c r="AK245" s="125"/>
      <c r="AL245" s="125"/>
      <c r="AM245" s="125">
        <f>OAX!AM283</f>
        <v>0</v>
      </c>
      <c r="AN245" s="125"/>
      <c r="AO245" s="125"/>
      <c r="AP245" s="125">
        <f>OAX!AP283</f>
        <v>0</v>
      </c>
      <c r="AQ245" s="125"/>
      <c r="AR245" s="125"/>
      <c r="AS245" s="125">
        <f>OAX!AS283</f>
        <v>0</v>
      </c>
      <c r="AT245" s="125">
        <f>OAX!AT283</f>
        <v>0</v>
      </c>
      <c r="AU245" s="125">
        <f>OAX!AU283</f>
        <v>0</v>
      </c>
      <c r="AV245" s="125">
        <f>OAX!AV283</f>
        <v>0</v>
      </c>
      <c r="AW245" s="125">
        <f>OAX!AW283</f>
        <v>0</v>
      </c>
      <c r="AX245" s="125">
        <f>OAX!AX283</f>
        <v>0</v>
      </c>
      <c r="AY245" s="125">
        <f>OAX!AY283</f>
        <v>0</v>
      </c>
      <c r="AZ245" s="125">
        <f>OAX!AZ283</f>
        <v>0</v>
      </c>
      <c r="BA245" s="125">
        <f>OAX!BA283</f>
        <v>0</v>
      </c>
    </row>
    <row r="246" spans="1:53" ht="46.5" hidden="1">
      <c r="A246" s="269"/>
      <c r="B246" s="78" t="str">
        <f t="shared" si="81"/>
        <v>1355000520052123</v>
      </c>
      <c r="C246" s="122">
        <f>C245</f>
        <v>2023</v>
      </c>
      <c r="D246" s="122">
        <v>1</v>
      </c>
      <c r="E246" s="122">
        <f>E245</f>
        <v>1</v>
      </c>
      <c r="F246" s="122">
        <v>3</v>
      </c>
      <c r="G246" s="122">
        <v>5</v>
      </c>
      <c r="H246" s="122">
        <v>5000</v>
      </c>
      <c r="I246" s="122">
        <v>5200</v>
      </c>
      <c r="J246" s="122">
        <v>521</v>
      </c>
      <c r="K246" s="123">
        <v>2</v>
      </c>
      <c r="L246" s="123">
        <v>3</v>
      </c>
      <c r="M246" s="124" t="s">
        <v>261</v>
      </c>
      <c r="N246" s="125">
        <v>0</v>
      </c>
      <c r="O246" s="125">
        <v>0</v>
      </c>
      <c r="P246" s="125">
        <v>0</v>
      </c>
      <c r="Q246" s="149" t="s">
        <v>205</v>
      </c>
      <c r="R246" s="127">
        <v>0</v>
      </c>
      <c r="S246" s="127">
        <v>0</v>
      </c>
      <c r="T246" s="128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0</v>
      </c>
      <c r="Z246" s="125">
        <v>0</v>
      </c>
      <c r="AA246" s="285">
        <v>0</v>
      </c>
      <c r="AB246" s="320">
        <f t="shared" si="98"/>
        <v>0</v>
      </c>
      <c r="AC246" s="125">
        <f t="shared" si="98"/>
        <v>0</v>
      </c>
      <c r="AD246" s="321">
        <f>OAX!AD284</f>
        <v>0</v>
      </c>
      <c r="AE246" s="128"/>
      <c r="AF246" s="125"/>
      <c r="AG246" s="125">
        <f>OAX!AG284</f>
        <v>0</v>
      </c>
      <c r="AH246" s="125"/>
      <c r="AI246" s="125"/>
      <c r="AJ246" s="125">
        <f>OAX!AJ284</f>
        <v>0</v>
      </c>
      <c r="AK246" s="125"/>
      <c r="AL246" s="125"/>
      <c r="AM246" s="125">
        <f>OAX!AM284</f>
        <v>0</v>
      </c>
      <c r="AN246" s="125"/>
      <c r="AO246" s="125"/>
      <c r="AP246" s="125">
        <f>OAX!AP284</f>
        <v>0</v>
      </c>
      <c r="AQ246" s="125"/>
      <c r="AR246" s="125"/>
      <c r="AS246" s="125">
        <f>OAX!AS284</f>
        <v>0</v>
      </c>
      <c r="AT246" s="125">
        <f>OAX!AT284</f>
        <v>0</v>
      </c>
      <c r="AU246" s="125">
        <f>OAX!AU284</f>
        <v>0</v>
      </c>
      <c r="AV246" s="125">
        <f>OAX!AV284</f>
        <v>0</v>
      </c>
      <c r="AW246" s="125">
        <f>OAX!AW284</f>
        <v>0</v>
      </c>
      <c r="AX246" s="125">
        <f>OAX!AX284</f>
        <v>0</v>
      </c>
      <c r="AY246" s="125">
        <f>OAX!AY284</f>
        <v>0</v>
      </c>
      <c r="AZ246" s="125">
        <f>OAX!AZ284</f>
        <v>0</v>
      </c>
      <c r="BA246" s="125">
        <f>OAX!BA284</f>
        <v>0</v>
      </c>
    </row>
    <row r="247" spans="1:53" ht="46.5" hidden="1">
      <c r="A247" s="269"/>
      <c r="B247" s="78" t="str">
        <f t="shared" si="81"/>
        <v>1355000520052133</v>
      </c>
      <c r="C247" s="122">
        <f>C246</f>
        <v>2023</v>
      </c>
      <c r="D247" s="122">
        <v>1</v>
      </c>
      <c r="E247" s="122">
        <f>E246</f>
        <v>1</v>
      </c>
      <c r="F247" s="122">
        <v>3</v>
      </c>
      <c r="G247" s="122">
        <v>5</v>
      </c>
      <c r="H247" s="122">
        <v>5000</v>
      </c>
      <c r="I247" s="122">
        <v>5200</v>
      </c>
      <c r="J247" s="122">
        <v>521</v>
      </c>
      <c r="K247" s="123">
        <v>3</v>
      </c>
      <c r="L247" s="123">
        <v>3</v>
      </c>
      <c r="M247" s="124" t="s">
        <v>262</v>
      </c>
      <c r="N247" s="125">
        <v>0</v>
      </c>
      <c r="O247" s="125">
        <v>0</v>
      </c>
      <c r="P247" s="125">
        <v>0</v>
      </c>
      <c r="Q247" s="149" t="s">
        <v>205</v>
      </c>
      <c r="R247" s="127">
        <v>0</v>
      </c>
      <c r="S247" s="127">
        <v>0</v>
      </c>
      <c r="T247" s="128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0</v>
      </c>
      <c r="Z247" s="125">
        <v>0</v>
      </c>
      <c r="AA247" s="285">
        <v>0</v>
      </c>
      <c r="AB247" s="320">
        <f t="shared" si="98"/>
        <v>0</v>
      </c>
      <c r="AC247" s="125">
        <f t="shared" si="98"/>
        <v>0</v>
      </c>
      <c r="AD247" s="321">
        <f>OAX!AD285</f>
        <v>0</v>
      </c>
      <c r="AE247" s="128"/>
      <c r="AF247" s="125"/>
      <c r="AG247" s="125">
        <f>OAX!AG285</f>
        <v>0</v>
      </c>
      <c r="AH247" s="125"/>
      <c r="AI247" s="125"/>
      <c r="AJ247" s="125">
        <f>OAX!AJ285</f>
        <v>0</v>
      </c>
      <c r="AK247" s="125"/>
      <c r="AL247" s="125"/>
      <c r="AM247" s="125">
        <f>OAX!AM285</f>
        <v>0</v>
      </c>
      <c r="AN247" s="125"/>
      <c r="AO247" s="125"/>
      <c r="AP247" s="125">
        <f>OAX!AP285</f>
        <v>0</v>
      </c>
      <c r="AQ247" s="125"/>
      <c r="AR247" s="125"/>
      <c r="AS247" s="125">
        <f>OAX!AS285</f>
        <v>0</v>
      </c>
      <c r="AT247" s="125">
        <f>OAX!AT285</f>
        <v>0</v>
      </c>
      <c r="AU247" s="125">
        <f>OAX!AU285</f>
        <v>0</v>
      </c>
      <c r="AV247" s="125">
        <f>OAX!AV285</f>
        <v>0</v>
      </c>
      <c r="AW247" s="125">
        <f>OAX!AW285</f>
        <v>0</v>
      </c>
      <c r="AX247" s="125">
        <f>OAX!AX285</f>
        <v>0</v>
      </c>
      <c r="AY247" s="125">
        <f>OAX!AY285</f>
        <v>0</v>
      </c>
      <c r="AZ247" s="125">
        <f>OAX!AZ285</f>
        <v>0</v>
      </c>
      <c r="BA247" s="125">
        <f>OAX!BA285</f>
        <v>0</v>
      </c>
    </row>
    <row r="248" spans="1:53" ht="46.5" hidden="1">
      <c r="A248" s="269"/>
      <c r="B248" s="78" t="str">
        <f t="shared" si="81"/>
        <v>1355000520052143</v>
      </c>
      <c r="C248" s="122">
        <f>C247</f>
        <v>2023</v>
      </c>
      <c r="D248" s="122">
        <v>1</v>
      </c>
      <c r="E248" s="122">
        <f>E247</f>
        <v>1</v>
      </c>
      <c r="F248" s="122">
        <v>3</v>
      </c>
      <c r="G248" s="122">
        <v>5</v>
      </c>
      <c r="H248" s="122">
        <v>5000</v>
      </c>
      <c r="I248" s="122">
        <v>5200</v>
      </c>
      <c r="J248" s="122">
        <v>521</v>
      </c>
      <c r="K248" s="123">
        <v>4</v>
      </c>
      <c r="L248" s="123">
        <v>3</v>
      </c>
      <c r="M248" s="124" t="s">
        <v>263</v>
      </c>
      <c r="N248" s="125">
        <v>0</v>
      </c>
      <c r="O248" s="125">
        <v>0</v>
      </c>
      <c r="P248" s="125">
        <v>0</v>
      </c>
      <c r="Q248" s="149" t="s">
        <v>205</v>
      </c>
      <c r="R248" s="127">
        <v>0</v>
      </c>
      <c r="S248" s="127">
        <v>0</v>
      </c>
      <c r="T248" s="128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0</v>
      </c>
      <c r="Z248" s="125">
        <v>0</v>
      </c>
      <c r="AA248" s="285">
        <v>0</v>
      </c>
      <c r="AB248" s="320">
        <f t="shared" si="98"/>
        <v>0</v>
      </c>
      <c r="AC248" s="125">
        <f t="shared" si="98"/>
        <v>0</v>
      </c>
      <c r="AD248" s="321">
        <f>OAX!AD286</f>
        <v>0</v>
      </c>
      <c r="AE248" s="128"/>
      <c r="AF248" s="125"/>
      <c r="AG248" s="125">
        <f>OAX!AG286</f>
        <v>0</v>
      </c>
      <c r="AH248" s="125"/>
      <c r="AI248" s="125"/>
      <c r="AJ248" s="125">
        <f>OAX!AJ286</f>
        <v>0</v>
      </c>
      <c r="AK248" s="125"/>
      <c r="AL248" s="125"/>
      <c r="AM248" s="125">
        <f>OAX!AM286</f>
        <v>0</v>
      </c>
      <c r="AN248" s="125"/>
      <c r="AO248" s="125"/>
      <c r="AP248" s="125">
        <f>OAX!AP286</f>
        <v>0</v>
      </c>
      <c r="AQ248" s="125"/>
      <c r="AR248" s="125"/>
      <c r="AS248" s="125">
        <f>OAX!AS286</f>
        <v>0</v>
      </c>
      <c r="AT248" s="125">
        <f>OAX!AT286</f>
        <v>0</v>
      </c>
      <c r="AU248" s="125">
        <f>OAX!AU286</f>
        <v>0</v>
      </c>
      <c r="AV248" s="125">
        <f>OAX!AV286</f>
        <v>0</v>
      </c>
      <c r="AW248" s="125">
        <f>OAX!AW286</f>
        <v>0</v>
      </c>
      <c r="AX248" s="125">
        <f>OAX!AX286</f>
        <v>0</v>
      </c>
      <c r="AY248" s="125">
        <f>OAX!AY286</f>
        <v>0</v>
      </c>
      <c r="AZ248" s="125">
        <f>OAX!AZ286</f>
        <v>0</v>
      </c>
      <c r="BA248" s="125">
        <f>OAX!BA286</f>
        <v>0</v>
      </c>
    </row>
    <row r="249" spans="1:53" ht="46.5" hidden="1">
      <c r="A249" s="269"/>
      <c r="B249" s="78" t="str">
        <f t="shared" si="81"/>
        <v>1355000520052153</v>
      </c>
      <c r="C249" s="122">
        <f>C248</f>
        <v>2023</v>
      </c>
      <c r="D249" s="122">
        <v>1</v>
      </c>
      <c r="E249" s="122">
        <f>E248</f>
        <v>1</v>
      </c>
      <c r="F249" s="122">
        <v>3</v>
      </c>
      <c r="G249" s="122">
        <v>5</v>
      </c>
      <c r="H249" s="122">
        <v>5000</v>
      </c>
      <c r="I249" s="122">
        <v>5200</v>
      </c>
      <c r="J249" s="122">
        <v>521</v>
      </c>
      <c r="K249" s="123">
        <v>5</v>
      </c>
      <c r="L249" s="123">
        <v>3</v>
      </c>
      <c r="M249" s="124" t="s">
        <v>264</v>
      </c>
      <c r="N249" s="125">
        <v>0</v>
      </c>
      <c r="O249" s="125">
        <v>0</v>
      </c>
      <c r="P249" s="125">
        <v>0</v>
      </c>
      <c r="Q249" s="149" t="s">
        <v>205</v>
      </c>
      <c r="R249" s="127">
        <v>0</v>
      </c>
      <c r="S249" s="127">
        <v>0</v>
      </c>
      <c r="T249" s="128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0</v>
      </c>
      <c r="Z249" s="125">
        <v>0</v>
      </c>
      <c r="AA249" s="285">
        <v>0</v>
      </c>
      <c r="AB249" s="320">
        <f t="shared" si="98"/>
        <v>0</v>
      </c>
      <c r="AC249" s="125">
        <f t="shared" si="98"/>
        <v>0</v>
      </c>
      <c r="AD249" s="321">
        <f>OAX!AD287</f>
        <v>0</v>
      </c>
      <c r="AE249" s="128"/>
      <c r="AF249" s="125"/>
      <c r="AG249" s="125">
        <f>OAX!AG287</f>
        <v>0</v>
      </c>
      <c r="AH249" s="125"/>
      <c r="AI249" s="125"/>
      <c r="AJ249" s="125">
        <f>OAX!AJ287</f>
        <v>0</v>
      </c>
      <c r="AK249" s="125"/>
      <c r="AL249" s="125"/>
      <c r="AM249" s="125">
        <f>OAX!AM287</f>
        <v>0</v>
      </c>
      <c r="AN249" s="125"/>
      <c r="AO249" s="125"/>
      <c r="AP249" s="125">
        <f>OAX!AP287</f>
        <v>0</v>
      </c>
      <c r="AQ249" s="125"/>
      <c r="AR249" s="125"/>
      <c r="AS249" s="125">
        <f>OAX!AS287</f>
        <v>0</v>
      </c>
      <c r="AT249" s="125">
        <f>OAX!AT287</f>
        <v>0</v>
      </c>
      <c r="AU249" s="125">
        <f>OAX!AU287</f>
        <v>0</v>
      </c>
      <c r="AV249" s="125">
        <f>OAX!AV287</f>
        <v>0</v>
      </c>
      <c r="AW249" s="125">
        <f>OAX!AW287</f>
        <v>0</v>
      </c>
      <c r="AX249" s="125">
        <f>OAX!AX287</f>
        <v>0</v>
      </c>
      <c r="AY249" s="125">
        <f>OAX!AY287</f>
        <v>0</v>
      </c>
      <c r="AZ249" s="125">
        <f>OAX!AZ287</f>
        <v>0</v>
      </c>
      <c r="BA249" s="125">
        <f>OAX!BA287</f>
        <v>0</v>
      </c>
    </row>
    <row r="250" spans="1:53" ht="46.5" hidden="1">
      <c r="A250" s="269"/>
      <c r="B250" s="78" t="str">
        <f t="shared" si="81"/>
        <v>1355000520052163</v>
      </c>
      <c r="C250" s="122">
        <f>C249</f>
        <v>2023</v>
      </c>
      <c r="D250" s="122">
        <v>1</v>
      </c>
      <c r="E250" s="122">
        <f>E249</f>
        <v>1</v>
      </c>
      <c r="F250" s="122">
        <v>3</v>
      </c>
      <c r="G250" s="122">
        <v>5</v>
      </c>
      <c r="H250" s="122">
        <v>5000</v>
      </c>
      <c r="I250" s="122">
        <v>5200</v>
      </c>
      <c r="J250" s="122">
        <v>521</v>
      </c>
      <c r="K250" s="123">
        <v>6</v>
      </c>
      <c r="L250" s="123">
        <v>3</v>
      </c>
      <c r="M250" s="124" t="s">
        <v>265</v>
      </c>
      <c r="N250" s="125">
        <v>0</v>
      </c>
      <c r="O250" s="125">
        <v>0</v>
      </c>
      <c r="P250" s="125">
        <v>0</v>
      </c>
      <c r="Q250" s="149" t="s">
        <v>205</v>
      </c>
      <c r="R250" s="127">
        <v>0</v>
      </c>
      <c r="S250" s="127">
        <v>0</v>
      </c>
      <c r="T250" s="128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0</v>
      </c>
      <c r="Z250" s="125">
        <v>0</v>
      </c>
      <c r="AA250" s="285">
        <v>0</v>
      </c>
      <c r="AB250" s="320">
        <f t="shared" si="98"/>
        <v>0</v>
      </c>
      <c r="AC250" s="125">
        <f t="shared" si="98"/>
        <v>0</v>
      </c>
      <c r="AD250" s="321">
        <f>OAX!AD288</f>
        <v>0</v>
      </c>
      <c r="AE250" s="128"/>
      <c r="AF250" s="125"/>
      <c r="AG250" s="125">
        <f>OAX!AG288</f>
        <v>0</v>
      </c>
      <c r="AH250" s="125"/>
      <c r="AI250" s="125"/>
      <c r="AJ250" s="125">
        <f>OAX!AJ288</f>
        <v>0</v>
      </c>
      <c r="AK250" s="125"/>
      <c r="AL250" s="125"/>
      <c r="AM250" s="125">
        <f>OAX!AM288</f>
        <v>0</v>
      </c>
      <c r="AN250" s="125"/>
      <c r="AO250" s="125"/>
      <c r="AP250" s="125">
        <f>OAX!AP288</f>
        <v>0</v>
      </c>
      <c r="AQ250" s="125"/>
      <c r="AR250" s="125"/>
      <c r="AS250" s="125">
        <f>OAX!AS288</f>
        <v>0</v>
      </c>
      <c r="AT250" s="125">
        <f>OAX!AT288</f>
        <v>0</v>
      </c>
      <c r="AU250" s="125">
        <f>OAX!AU288</f>
        <v>0</v>
      </c>
      <c r="AV250" s="125">
        <f>OAX!AV288</f>
        <v>0</v>
      </c>
      <c r="AW250" s="125">
        <f>OAX!AW288</f>
        <v>0</v>
      </c>
      <c r="AX250" s="125">
        <f>OAX!AX288</f>
        <v>0</v>
      </c>
      <c r="AY250" s="125">
        <f>OAX!AY288</f>
        <v>0</v>
      </c>
      <c r="AZ250" s="125">
        <f>OAX!AZ288</f>
        <v>0</v>
      </c>
      <c r="BA250" s="125">
        <f>OAX!BA288</f>
        <v>0</v>
      </c>
    </row>
    <row r="251" spans="1:53" ht="24.75" hidden="1">
      <c r="A251" s="269"/>
      <c r="B251" s="78" t="str">
        <f t="shared" si="81"/>
        <v>1355000520052173</v>
      </c>
      <c r="C251" s="122">
        <v>2023</v>
      </c>
      <c r="D251" s="122">
        <v>1</v>
      </c>
      <c r="E251" s="122">
        <v>1</v>
      </c>
      <c r="F251" s="122">
        <v>3</v>
      </c>
      <c r="G251" s="122">
        <v>5</v>
      </c>
      <c r="H251" s="122">
        <v>5000</v>
      </c>
      <c r="I251" s="122">
        <v>5200</v>
      </c>
      <c r="J251" s="122">
        <v>521</v>
      </c>
      <c r="K251" s="123">
        <v>7</v>
      </c>
      <c r="L251" s="123">
        <v>3</v>
      </c>
      <c r="M251" s="124" t="s">
        <v>266</v>
      </c>
      <c r="N251" s="125">
        <v>0</v>
      </c>
      <c r="O251" s="125">
        <v>0</v>
      </c>
      <c r="P251" s="125">
        <v>0</v>
      </c>
      <c r="Q251" s="182" t="s">
        <v>162</v>
      </c>
      <c r="R251" s="127">
        <v>0</v>
      </c>
      <c r="S251" s="127">
        <v>0</v>
      </c>
      <c r="T251" s="128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285">
        <v>0</v>
      </c>
      <c r="AB251" s="320">
        <f t="shared" si="98"/>
        <v>0</v>
      </c>
      <c r="AC251" s="125">
        <f t="shared" si="98"/>
        <v>0</v>
      </c>
      <c r="AD251" s="321">
        <f>OAX!AD289</f>
        <v>0</v>
      </c>
      <c r="AE251" s="128"/>
      <c r="AF251" s="125"/>
      <c r="AG251" s="125">
        <f>OAX!AG289</f>
        <v>0</v>
      </c>
      <c r="AH251" s="125"/>
      <c r="AI251" s="125"/>
      <c r="AJ251" s="125">
        <f>OAX!AJ289</f>
        <v>0</v>
      </c>
      <c r="AK251" s="125"/>
      <c r="AL251" s="125"/>
      <c r="AM251" s="125">
        <f>OAX!AM289</f>
        <v>0</v>
      </c>
      <c r="AN251" s="125"/>
      <c r="AO251" s="125"/>
      <c r="AP251" s="125">
        <f>OAX!AP289</f>
        <v>0</v>
      </c>
      <c r="AQ251" s="125"/>
      <c r="AR251" s="125"/>
      <c r="AS251" s="125">
        <f>OAX!AS289</f>
        <v>0</v>
      </c>
      <c r="AT251" s="125">
        <f>OAX!AT289</f>
        <v>0</v>
      </c>
      <c r="AU251" s="125">
        <f>OAX!AU289</f>
        <v>0</v>
      </c>
      <c r="AV251" s="125">
        <f>OAX!AV289</f>
        <v>0</v>
      </c>
      <c r="AW251" s="125">
        <f>OAX!AW289</f>
        <v>0</v>
      </c>
      <c r="AX251" s="125">
        <f>OAX!AX289</f>
        <v>0</v>
      </c>
      <c r="AY251" s="125">
        <f>OAX!AY289</f>
        <v>0</v>
      </c>
      <c r="AZ251" s="125">
        <f>OAX!AZ289</f>
        <v>0</v>
      </c>
      <c r="BA251" s="125">
        <f>OAX!BA289</f>
        <v>0</v>
      </c>
    </row>
    <row r="252" spans="1:53" ht="46.5" hidden="1">
      <c r="A252" s="269"/>
      <c r="B252" s="78" t="str">
        <f t="shared" si="81"/>
        <v>1355000520052183</v>
      </c>
      <c r="C252" s="122">
        <f>C251</f>
        <v>2023</v>
      </c>
      <c r="D252" s="122">
        <v>1</v>
      </c>
      <c r="E252" s="122">
        <f>E251</f>
        <v>1</v>
      </c>
      <c r="F252" s="122">
        <v>3</v>
      </c>
      <c r="G252" s="122">
        <v>5</v>
      </c>
      <c r="H252" s="122">
        <v>5000</v>
      </c>
      <c r="I252" s="122">
        <v>5200</v>
      </c>
      <c r="J252" s="122">
        <v>521</v>
      </c>
      <c r="K252" s="123">
        <v>8</v>
      </c>
      <c r="L252" s="123">
        <v>3</v>
      </c>
      <c r="M252" s="124" t="s">
        <v>267</v>
      </c>
      <c r="N252" s="125">
        <v>0</v>
      </c>
      <c r="O252" s="125">
        <v>0</v>
      </c>
      <c r="P252" s="125">
        <v>0</v>
      </c>
      <c r="Q252" s="149" t="s">
        <v>205</v>
      </c>
      <c r="R252" s="127">
        <v>0</v>
      </c>
      <c r="S252" s="127">
        <v>0</v>
      </c>
      <c r="T252" s="128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285">
        <v>0</v>
      </c>
      <c r="AB252" s="320">
        <f t="shared" si="98"/>
        <v>0</v>
      </c>
      <c r="AC252" s="125">
        <f t="shared" si="98"/>
        <v>0</v>
      </c>
      <c r="AD252" s="321">
        <f>OAX!AD290</f>
        <v>0</v>
      </c>
      <c r="AE252" s="128"/>
      <c r="AF252" s="125"/>
      <c r="AG252" s="125">
        <f>OAX!AG290</f>
        <v>0</v>
      </c>
      <c r="AH252" s="125"/>
      <c r="AI252" s="125"/>
      <c r="AJ252" s="125">
        <f>OAX!AJ290</f>
        <v>0</v>
      </c>
      <c r="AK252" s="125"/>
      <c r="AL252" s="125"/>
      <c r="AM252" s="125">
        <f>OAX!AM290</f>
        <v>0</v>
      </c>
      <c r="AN252" s="125"/>
      <c r="AO252" s="125"/>
      <c r="AP252" s="125">
        <f>OAX!AP290</f>
        <v>0</v>
      </c>
      <c r="AQ252" s="125"/>
      <c r="AR252" s="125"/>
      <c r="AS252" s="125">
        <f>OAX!AS290</f>
        <v>0</v>
      </c>
      <c r="AT252" s="125">
        <f>OAX!AT290</f>
        <v>0</v>
      </c>
      <c r="AU252" s="125">
        <f>OAX!AU290</f>
        <v>0</v>
      </c>
      <c r="AV252" s="125">
        <f>OAX!AV290</f>
        <v>0</v>
      </c>
      <c r="AW252" s="125">
        <f>OAX!AW290</f>
        <v>0</v>
      </c>
      <c r="AX252" s="125">
        <f>OAX!AX290</f>
        <v>0</v>
      </c>
      <c r="AY252" s="125">
        <f>OAX!AY290</f>
        <v>0</v>
      </c>
      <c r="AZ252" s="125">
        <f>OAX!AZ290</f>
        <v>0</v>
      </c>
      <c r="BA252" s="125">
        <f>OAX!BA290</f>
        <v>0</v>
      </c>
    </row>
    <row r="253" spans="1:53" ht="24.75" hidden="1">
      <c r="A253" s="269"/>
      <c r="B253" s="78" t="str">
        <f t="shared" si="81"/>
        <v>135500052005233</v>
      </c>
      <c r="C253" s="116">
        <f>C252</f>
        <v>2023</v>
      </c>
      <c r="D253" s="115">
        <v>1</v>
      </c>
      <c r="E253" s="115">
        <f>E252</f>
        <v>1</v>
      </c>
      <c r="F253" s="115">
        <v>3</v>
      </c>
      <c r="G253" s="115">
        <v>5</v>
      </c>
      <c r="H253" s="115">
        <v>5000</v>
      </c>
      <c r="I253" s="115">
        <v>5200</v>
      </c>
      <c r="J253" s="115">
        <v>523</v>
      </c>
      <c r="K253" s="116"/>
      <c r="L253" s="116">
        <v>3</v>
      </c>
      <c r="M253" s="117" t="s">
        <v>134</v>
      </c>
      <c r="N253" s="118">
        <v>0</v>
      </c>
      <c r="O253" s="118">
        <v>0</v>
      </c>
      <c r="P253" s="118">
        <v>0</v>
      </c>
      <c r="Q253" s="180" t="s">
        <v>45</v>
      </c>
      <c r="R253" s="181"/>
      <c r="S253" s="181"/>
      <c r="T253" s="121">
        <f t="shared" ref="T253:AC253" si="99">SUM(T254:T256)</f>
        <v>0</v>
      </c>
      <c r="U253" s="118">
        <f t="shared" si="99"/>
        <v>0</v>
      </c>
      <c r="V253" s="118">
        <f t="shared" si="99"/>
        <v>0</v>
      </c>
      <c r="W253" s="118">
        <f t="shared" si="99"/>
        <v>0</v>
      </c>
      <c r="X253" s="118">
        <f t="shared" si="99"/>
        <v>0</v>
      </c>
      <c r="Y253" s="118">
        <f t="shared" si="99"/>
        <v>0</v>
      </c>
      <c r="Z253" s="118">
        <f t="shared" si="99"/>
        <v>0</v>
      </c>
      <c r="AA253" s="284">
        <f t="shared" si="99"/>
        <v>0</v>
      </c>
      <c r="AB253" s="318">
        <f t="shared" si="99"/>
        <v>0</v>
      </c>
      <c r="AC253" s="118">
        <f t="shared" si="99"/>
        <v>0</v>
      </c>
      <c r="AD253" s="319">
        <f>OAX!AD291</f>
        <v>0</v>
      </c>
      <c r="AE253" s="121"/>
      <c r="AF253" s="118"/>
      <c r="AG253" s="118">
        <f>OAX!AG291</f>
        <v>0</v>
      </c>
      <c r="AH253" s="118"/>
      <c r="AI253" s="118"/>
      <c r="AJ253" s="118">
        <f>OAX!AJ291</f>
        <v>0</v>
      </c>
      <c r="AK253" s="118"/>
      <c r="AL253" s="118"/>
      <c r="AM253" s="118">
        <f>OAX!AM291</f>
        <v>0</v>
      </c>
      <c r="AN253" s="118"/>
      <c r="AO253" s="118"/>
      <c r="AP253" s="118">
        <f>OAX!AP291</f>
        <v>0</v>
      </c>
      <c r="AQ253" s="118"/>
      <c r="AR253" s="118"/>
      <c r="AS253" s="118">
        <f>OAX!AS291</f>
        <v>0</v>
      </c>
      <c r="AT253" s="118">
        <f>OAX!AT291</f>
        <v>0</v>
      </c>
      <c r="AU253" s="118">
        <f>OAX!AU291</f>
        <v>0</v>
      </c>
      <c r="AV253" s="118">
        <f>OAX!AV291</f>
        <v>0</v>
      </c>
      <c r="AW253" s="118">
        <f>OAX!AW291</f>
        <v>0</v>
      </c>
      <c r="AX253" s="118">
        <f>OAX!AX291</f>
        <v>0</v>
      </c>
      <c r="AY253" s="118">
        <f>OAX!AY291</f>
        <v>0</v>
      </c>
      <c r="AZ253" s="118">
        <f>OAX!AZ291</f>
        <v>0</v>
      </c>
      <c r="BA253" s="118">
        <f>OAX!BA291</f>
        <v>0</v>
      </c>
    </row>
    <row r="254" spans="1:53" ht="24.75" hidden="1">
      <c r="A254" s="269"/>
      <c r="B254" s="78" t="str">
        <f t="shared" si="81"/>
        <v>1355000520052313</v>
      </c>
      <c r="C254" s="122">
        <v>2023</v>
      </c>
      <c r="D254" s="122">
        <v>1</v>
      </c>
      <c r="E254" s="122">
        <v>1</v>
      </c>
      <c r="F254" s="122">
        <v>3</v>
      </c>
      <c r="G254" s="122">
        <v>5</v>
      </c>
      <c r="H254" s="122">
        <v>5000</v>
      </c>
      <c r="I254" s="122">
        <v>5200</v>
      </c>
      <c r="J254" s="122">
        <v>523</v>
      </c>
      <c r="K254" s="123">
        <v>1</v>
      </c>
      <c r="L254" s="123">
        <v>3</v>
      </c>
      <c r="M254" s="124" t="s">
        <v>199</v>
      </c>
      <c r="N254" s="125">
        <v>0</v>
      </c>
      <c r="O254" s="125">
        <v>0</v>
      </c>
      <c r="P254" s="125">
        <v>0</v>
      </c>
      <c r="Q254" s="182" t="s">
        <v>162</v>
      </c>
      <c r="R254" s="127">
        <v>0</v>
      </c>
      <c r="S254" s="127">
        <v>0</v>
      </c>
      <c r="T254" s="128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285">
        <v>0</v>
      </c>
      <c r="AB254" s="320">
        <f t="shared" ref="AB254:AC256" si="100">N254+T254-X254</f>
        <v>0</v>
      </c>
      <c r="AC254" s="125">
        <f t="shared" si="100"/>
        <v>0</v>
      </c>
      <c r="AD254" s="321">
        <f>OAX!AD292</f>
        <v>0</v>
      </c>
      <c r="AE254" s="128"/>
      <c r="AF254" s="125"/>
      <c r="AG254" s="125">
        <f>OAX!AG292</f>
        <v>0</v>
      </c>
      <c r="AH254" s="125"/>
      <c r="AI254" s="125"/>
      <c r="AJ254" s="125">
        <f>OAX!AJ292</f>
        <v>0</v>
      </c>
      <c r="AK254" s="125"/>
      <c r="AL254" s="125"/>
      <c r="AM254" s="125">
        <f>OAX!AM292</f>
        <v>0</v>
      </c>
      <c r="AN254" s="125"/>
      <c r="AO254" s="125"/>
      <c r="AP254" s="125">
        <f>OAX!AP292</f>
        <v>0</v>
      </c>
      <c r="AQ254" s="125"/>
      <c r="AR254" s="125"/>
      <c r="AS254" s="125">
        <f>OAX!AS292</f>
        <v>0</v>
      </c>
      <c r="AT254" s="125">
        <f>OAX!AT292</f>
        <v>0</v>
      </c>
      <c r="AU254" s="125">
        <f>OAX!AU292</f>
        <v>0</v>
      </c>
      <c r="AV254" s="125">
        <f>OAX!AV292</f>
        <v>0</v>
      </c>
      <c r="AW254" s="125">
        <f>OAX!AW292</f>
        <v>0</v>
      </c>
      <c r="AX254" s="125">
        <f>OAX!AX292</f>
        <v>0</v>
      </c>
      <c r="AY254" s="125">
        <f>OAX!AY292</f>
        <v>0</v>
      </c>
      <c r="AZ254" s="125">
        <f>OAX!AZ292</f>
        <v>0</v>
      </c>
      <c r="BA254" s="125">
        <f>OAX!BA292</f>
        <v>0</v>
      </c>
    </row>
    <row r="255" spans="1:53" ht="24.75" hidden="1">
      <c r="A255" s="269"/>
      <c r="B255" s="78" t="str">
        <f t="shared" si="81"/>
        <v>1355000520052323</v>
      </c>
      <c r="C255" s="122">
        <f>C254</f>
        <v>2023</v>
      </c>
      <c r="D255" s="122">
        <v>1</v>
      </c>
      <c r="E255" s="122">
        <f>E254</f>
        <v>1</v>
      </c>
      <c r="F255" s="122">
        <v>3</v>
      </c>
      <c r="G255" s="122">
        <v>5</v>
      </c>
      <c r="H255" s="122">
        <v>5000</v>
      </c>
      <c r="I255" s="122">
        <v>5200</v>
      </c>
      <c r="J255" s="122">
        <v>523</v>
      </c>
      <c r="K255" s="123">
        <v>2</v>
      </c>
      <c r="L255" s="123">
        <v>3</v>
      </c>
      <c r="M255" s="124" t="s">
        <v>268</v>
      </c>
      <c r="N255" s="125">
        <v>0</v>
      </c>
      <c r="O255" s="125">
        <v>0</v>
      </c>
      <c r="P255" s="125">
        <v>0</v>
      </c>
      <c r="Q255" s="182" t="s">
        <v>59</v>
      </c>
      <c r="R255" s="127">
        <v>0</v>
      </c>
      <c r="S255" s="127">
        <v>0</v>
      </c>
      <c r="T255" s="128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285">
        <v>0</v>
      </c>
      <c r="AB255" s="320">
        <f t="shared" si="100"/>
        <v>0</v>
      </c>
      <c r="AC255" s="125">
        <f t="shared" si="100"/>
        <v>0</v>
      </c>
      <c r="AD255" s="321">
        <f>OAX!AD293</f>
        <v>0</v>
      </c>
      <c r="AE255" s="128"/>
      <c r="AF255" s="125"/>
      <c r="AG255" s="125">
        <f>OAX!AG293</f>
        <v>0</v>
      </c>
      <c r="AH255" s="125"/>
      <c r="AI255" s="125"/>
      <c r="AJ255" s="125">
        <f>OAX!AJ293</f>
        <v>0</v>
      </c>
      <c r="AK255" s="125"/>
      <c r="AL255" s="125"/>
      <c r="AM255" s="125">
        <f>OAX!AM293</f>
        <v>0</v>
      </c>
      <c r="AN255" s="125"/>
      <c r="AO255" s="125"/>
      <c r="AP255" s="125">
        <f>OAX!AP293</f>
        <v>0</v>
      </c>
      <c r="AQ255" s="125"/>
      <c r="AR255" s="125"/>
      <c r="AS255" s="125">
        <f>OAX!AS293</f>
        <v>0</v>
      </c>
      <c r="AT255" s="125">
        <f>OAX!AT293</f>
        <v>0</v>
      </c>
      <c r="AU255" s="125">
        <f>OAX!AU293</f>
        <v>0</v>
      </c>
      <c r="AV255" s="125">
        <f>OAX!AV293</f>
        <v>0</v>
      </c>
      <c r="AW255" s="125">
        <f>OAX!AW293</f>
        <v>0</v>
      </c>
      <c r="AX255" s="125">
        <f>OAX!AX293</f>
        <v>0</v>
      </c>
      <c r="AY255" s="125">
        <f>OAX!AY293</f>
        <v>0</v>
      </c>
      <c r="AZ255" s="125">
        <f>OAX!AZ293</f>
        <v>0</v>
      </c>
      <c r="BA255" s="125">
        <f>OAX!BA293</f>
        <v>0</v>
      </c>
    </row>
    <row r="256" spans="1:53" ht="24.75" hidden="1">
      <c r="A256" s="269"/>
      <c r="B256" s="78" t="str">
        <f t="shared" si="81"/>
        <v>1355000520052333</v>
      </c>
      <c r="C256" s="122">
        <f>C255</f>
        <v>2023</v>
      </c>
      <c r="D256" s="122">
        <v>1</v>
      </c>
      <c r="E256" s="122">
        <f>E255</f>
        <v>1</v>
      </c>
      <c r="F256" s="122">
        <v>3</v>
      </c>
      <c r="G256" s="122">
        <v>5</v>
      </c>
      <c r="H256" s="122">
        <v>5000</v>
      </c>
      <c r="I256" s="122">
        <v>5200</v>
      </c>
      <c r="J256" s="122">
        <v>523</v>
      </c>
      <c r="K256" s="123">
        <v>3</v>
      </c>
      <c r="L256" s="123">
        <v>3</v>
      </c>
      <c r="M256" s="124" t="s">
        <v>200</v>
      </c>
      <c r="N256" s="125">
        <v>0</v>
      </c>
      <c r="O256" s="125">
        <v>0</v>
      </c>
      <c r="P256" s="125">
        <v>0</v>
      </c>
      <c r="Q256" s="182" t="s">
        <v>59</v>
      </c>
      <c r="R256" s="127">
        <v>0</v>
      </c>
      <c r="S256" s="127">
        <v>0</v>
      </c>
      <c r="T256" s="128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285">
        <v>0</v>
      </c>
      <c r="AB256" s="320">
        <f t="shared" si="100"/>
        <v>0</v>
      </c>
      <c r="AC256" s="125">
        <f t="shared" si="100"/>
        <v>0</v>
      </c>
      <c r="AD256" s="321">
        <f>OAX!AD294</f>
        <v>0</v>
      </c>
      <c r="AE256" s="128"/>
      <c r="AF256" s="125"/>
      <c r="AG256" s="125">
        <f>OAX!AG294</f>
        <v>0</v>
      </c>
      <c r="AH256" s="125"/>
      <c r="AI256" s="125"/>
      <c r="AJ256" s="125">
        <f>OAX!AJ294</f>
        <v>0</v>
      </c>
      <c r="AK256" s="125"/>
      <c r="AL256" s="125"/>
      <c r="AM256" s="125">
        <f>OAX!AM294</f>
        <v>0</v>
      </c>
      <c r="AN256" s="125"/>
      <c r="AO256" s="125"/>
      <c r="AP256" s="125">
        <f>OAX!AP294</f>
        <v>0</v>
      </c>
      <c r="AQ256" s="125"/>
      <c r="AR256" s="125"/>
      <c r="AS256" s="125">
        <f>OAX!AS294</f>
        <v>0</v>
      </c>
      <c r="AT256" s="125">
        <f>OAX!AT294</f>
        <v>0</v>
      </c>
      <c r="AU256" s="125">
        <f>OAX!AU294</f>
        <v>0</v>
      </c>
      <c r="AV256" s="125">
        <f>OAX!AV294</f>
        <v>0</v>
      </c>
      <c r="AW256" s="125">
        <f>OAX!AW294</f>
        <v>0</v>
      </c>
      <c r="AX256" s="125">
        <f>OAX!AX294</f>
        <v>0</v>
      </c>
      <c r="AY256" s="125">
        <f>OAX!AY294</f>
        <v>0</v>
      </c>
      <c r="AZ256" s="125">
        <f>OAX!AZ294</f>
        <v>0</v>
      </c>
      <c r="BA256" s="125">
        <f>OAX!BA294</f>
        <v>0</v>
      </c>
    </row>
    <row r="257" spans="1:53" ht="24.75" hidden="1">
      <c r="A257" s="269"/>
      <c r="B257" s="78" t="str">
        <f t="shared" si="81"/>
        <v>135500054003</v>
      </c>
      <c r="C257" s="108">
        <v>2023</v>
      </c>
      <c r="D257" s="108">
        <v>1</v>
      </c>
      <c r="E257" s="108">
        <v>1</v>
      </c>
      <c r="F257" s="108">
        <v>3</v>
      </c>
      <c r="G257" s="108">
        <v>5</v>
      </c>
      <c r="H257" s="108">
        <v>5000</v>
      </c>
      <c r="I257" s="108">
        <v>5400</v>
      </c>
      <c r="J257" s="108"/>
      <c r="K257" s="109" t="s">
        <v>45</v>
      </c>
      <c r="L257" s="109">
        <v>3</v>
      </c>
      <c r="M257" s="110" t="s">
        <v>139</v>
      </c>
      <c r="N257" s="111">
        <v>0</v>
      </c>
      <c r="O257" s="111">
        <v>0</v>
      </c>
      <c r="P257" s="111">
        <v>0</v>
      </c>
      <c r="Q257" s="112"/>
      <c r="R257" s="113"/>
      <c r="S257" s="113"/>
      <c r="T257" s="114">
        <f t="shared" ref="T257:AC257" si="101">+T258</f>
        <v>0</v>
      </c>
      <c r="U257" s="111">
        <f t="shared" si="101"/>
        <v>0</v>
      </c>
      <c r="V257" s="111">
        <f t="shared" si="101"/>
        <v>0</v>
      </c>
      <c r="W257" s="111">
        <f t="shared" si="101"/>
        <v>0</v>
      </c>
      <c r="X257" s="111">
        <f t="shared" si="101"/>
        <v>0</v>
      </c>
      <c r="Y257" s="111">
        <f t="shared" si="101"/>
        <v>0</v>
      </c>
      <c r="Z257" s="111">
        <f t="shared" si="101"/>
        <v>0</v>
      </c>
      <c r="AA257" s="283">
        <f t="shared" si="101"/>
        <v>0</v>
      </c>
      <c r="AB257" s="316">
        <f t="shared" si="101"/>
        <v>0</v>
      </c>
      <c r="AC257" s="111">
        <f t="shared" si="101"/>
        <v>0</v>
      </c>
      <c r="AD257" s="317">
        <f>OAX!AD295</f>
        <v>0</v>
      </c>
      <c r="AE257" s="114"/>
      <c r="AF257" s="111"/>
      <c r="AG257" s="111">
        <f>OAX!AG295</f>
        <v>0</v>
      </c>
      <c r="AH257" s="111"/>
      <c r="AI257" s="111"/>
      <c r="AJ257" s="111">
        <f>OAX!AJ295</f>
        <v>0</v>
      </c>
      <c r="AK257" s="111"/>
      <c r="AL257" s="111"/>
      <c r="AM257" s="111">
        <f>OAX!AM295</f>
        <v>0</v>
      </c>
      <c r="AN257" s="111"/>
      <c r="AO257" s="111"/>
      <c r="AP257" s="111">
        <f>OAX!AP295</f>
        <v>0</v>
      </c>
      <c r="AQ257" s="111"/>
      <c r="AR257" s="111"/>
      <c r="AS257" s="111">
        <f>OAX!AS295</f>
        <v>0</v>
      </c>
      <c r="AT257" s="111">
        <f>OAX!AT295</f>
        <v>0</v>
      </c>
      <c r="AU257" s="111">
        <f>OAX!AU295</f>
        <v>0</v>
      </c>
      <c r="AV257" s="111">
        <f>OAX!AV295</f>
        <v>0</v>
      </c>
      <c r="AW257" s="111">
        <f>OAX!AW295</f>
        <v>0</v>
      </c>
      <c r="AX257" s="111">
        <f>OAX!AX295</f>
        <v>0</v>
      </c>
      <c r="AY257" s="111">
        <f>OAX!AY295</f>
        <v>0</v>
      </c>
      <c r="AZ257" s="111">
        <f>OAX!AZ295</f>
        <v>0</v>
      </c>
      <c r="BA257" s="111">
        <f>OAX!BA295</f>
        <v>0</v>
      </c>
    </row>
    <row r="258" spans="1:53" ht="24.75" hidden="1">
      <c r="A258" s="269"/>
      <c r="B258" s="78" t="str">
        <f t="shared" si="81"/>
        <v>135500054005413</v>
      </c>
      <c r="C258" s="115">
        <v>2023</v>
      </c>
      <c r="D258" s="115">
        <v>1</v>
      </c>
      <c r="E258" s="115">
        <v>1</v>
      </c>
      <c r="F258" s="115">
        <v>3</v>
      </c>
      <c r="G258" s="115">
        <v>5</v>
      </c>
      <c r="H258" s="115">
        <v>5000</v>
      </c>
      <c r="I258" s="115">
        <v>5400</v>
      </c>
      <c r="J258" s="115">
        <v>541</v>
      </c>
      <c r="K258" s="116"/>
      <c r="L258" s="116">
        <v>3</v>
      </c>
      <c r="M258" s="117" t="s">
        <v>140</v>
      </c>
      <c r="N258" s="118">
        <v>0</v>
      </c>
      <c r="O258" s="118">
        <v>0</v>
      </c>
      <c r="P258" s="118">
        <v>0</v>
      </c>
      <c r="Q258" s="119"/>
      <c r="R258" s="120"/>
      <c r="S258" s="120"/>
      <c r="T258" s="121">
        <f t="shared" ref="T258:AC258" si="102">T259</f>
        <v>0</v>
      </c>
      <c r="U258" s="118">
        <f t="shared" si="102"/>
        <v>0</v>
      </c>
      <c r="V258" s="118">
        <f t="shared" si="102"/>
        <v>0</v>
      </c>
      <c r="W258" s="118">
        <f t="shared" si="102"/>
        <v>0</v>
      </c>
      <c r="X258" s="118">
        <f t="shared" si="102"/>
        <v>0</v>
      </c>
      <c r="Y258" s="118">
        <f t="shared" si="102"/>
        <v>0</v>
      </c>
      <c r="Z258" s="118">
        <f t="shared" si="102"/>
        <v>0</v>
      </c>
      <c r="AA258" s="284">
        <f t="shared" si="102"/>
        <v>0</v>
      </c>
      <c r="AB258" s="318">
        <f t="shared" si="102"/>
        <v>0</v>
      </c>
      <c r="AC258" s="118">
        <f t="shared" si="102"/>
        <v>0</v>
      </c>
      <c r="AD258" s="319">
        <f>OAX!AD296</f>
        <v>0</v>
      </c>
      <c r="AE258" s="121"/>
      <c r="AF258" s="118"/>
      <c r="AG258" s="118">
        <f>OAX!AG296</f>
        <v>0</v>
      </c>
      <c r="AH258" s="118"/>
      <c r="AI258" s="118"/>
      <c r="AJ258" s="118">
        <f>OAX!AJ296</f>
        <v>0</v>
      </c>
      <c r="AK258" s="118"/>
      <c r="AL258" s="118"/>
      <c r="AM258" s="118">
        <f>OAX!AM296</f>
        <v>0</v>
      </c>
      <c r="AN258" s="118"/>
      <c r="AO258" s="118"/>
      <c r="AP258" s="118">
        <f>OAX!AP296</f>
        <v>0</v>
      </c>
      <c r="AQ258" s="118"/>
      <c r="AR258" s="118"/>
      <c r="AS258" s="118">
        <f>OAX!AS296</f>
        <v>0</v>
      </c>
      <c r="AT258" s="118">
        <f>OAX!AT296</f>
        <v>0</v>
      </c>
      <c r="AU258" s="118">
        <f>OAX!AU296</f>
        <v>0</v>
      </c>
      <c r="AV258" s="118">
        <f>OAX!AV296</f>
        <v>0</v>
      </c>
      <c r="AW258" s="118">
        <f>OAX!AW296</f>
        <v>0</v>
      </c>
      <c r="AX258" s="118">
        <f>OAX!AX296</f>
        <v>0</v>
      </c>
      <c r="AY258" s="118">
        <f>OAX!AY296</f>
        <v>0</v>
      </c>
      <c r="AZ258" s="118">
        <f>OAX!AZ296</f>
        <v>0</v>
      </c>
      <c r="BA258" s="118">
        <f>OAX!BA296</f>
        <v>0</v>
      </c>
    </row>
    <row r="259" spans="1:53" ht="24.75" hidden="1">
      <c r="A259" s="270"/>
      <c r="B259" s="78" t="str">
        <f t="shared" si="81"/>
        <v>1355000540054113</v>
      </c>
      <c r="C259" s="122">
        <v>2023</v>
      </c>
      <c r="D259" s="122">
        <v>1</v>
      </c>
      <c r="E259" s="122">
        <v>1</v>
      </c>
      <c r="F259" s="122">
        <v>3</v>
      </c>
      <c r="G259" s="122">
        <v>5</v>
      </c>
      <c r="H259" s="122">
        <v>5000</v>
      </c>
      <c r="I259" s="122">
        <v>5400</v>
      </c>
      <c r="J259" s="122">
        <v>541</v>
      </c>
      <c r="K259" s="123">
        <v>1</v>
      </c>
      <c r="L259" s="123">
        <v>3</v>
      </c>
      <c r="M259" s="124" t="s">
        <v>146</v>
      </c>
      <c r="N259" s="125">
        <v>0</v>
      </c>
      <c r="O259" s="125">
        <v>0</v>
      </c>
      <c r="P259" s="125">
        <v>0</v>
      </c>
      <c r="Q259" s="126" t="s">
        <v>59</v>
      </c>
      <c r="R259" s="127">
        <v>0</v>
      </c>
      <c r="S259" s="127">
        <v>0</v>
      </c>
      <c r="T259" s="128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285">
        <v>0</v>
      </c>
      <c r="AB259" s="320">
        <f>N259+T259-X259</f>
        <v>0</v>
      </c>
      <c r="AC259" s="125">
        <f>O259+U259-Y259</f>
        <v>0</v>
      </c>
      <c r="AD259" s="321">
        <f>OAX!AD297</f>
        <v>0</v>
      </c>
      <c r="AE259" s="128"/>
      <c r="AF259" s="125"/>
      <c r="AG259" s="125">
        <f>OAX!AG297</f>
        <v>0</v>
      </c>
      <c r="AH259" s="125"/>
      <c r="AI259" s="125"/>
      <c r="AJ259" s="125">
        <f>OAX!AJ297</f>
        <v>0</v>
      </c>
      <c r="AK259" s="125"/>
      <c r="AL259" s="125"/>
      <c r="AM259" s="125">
        <f>OAX!AM297</f>
        <v>0</v>
      </c>
      <c r="AN259" s="125"/>
      <c r="AO259" s="125"/>
      <c r="AP259" s="125">
        <f>OAX!AP297</f>
        <v>0</v>
      </c>
      <c r="AQ259" s="125"/>
      <c r="AR259" s="125"/>
      <c r="AS259" s="125">
        <f>OAX!AS297</f>
        <v>0</v>
      </c>
      <c r="AT259" s="125">
        <f>OAX!AT297</f>
        <v>0</v>
      </c>
      <c r="AU259" s="125">
        <f>OAX!AU297</f>
        <v>0</v>
      </c>
      <c r="AV259" s="125">
        <f>OAX!AV297</f>
        <v>0</v>
      </c>
      <c r="AW259" s="125">
        <f>OAX!AW297</f>
        <v>0</v>
      </c>
      <c r="AX259" s="125">
        <f>OAX!AX297</f>
        <v>0</v>
      </c>
      <c r="AY259" s="125">
        <f>OAX!AY297</f>
        <v>0</v>
      </c>
      <c r="AZ259" s="125">
        <f>OAX!AZ297</f>
        <v>0</v>
      </c>
      <c r="BA259" s="125">
        <f>OAX!BA297</f>
        <v>0</v>
      </c>
    </row>
    <row r="260" spans="1:53" ht="24.75" hidden="1">
      <c r="A260" s="269"/>
      <c r="B260" s="78" t="str">
        <f t="shared" si="81"/>
        <v>135500055003</v>
      </c>
      <c r="C260" s="109">
        <f>C256</f>
        <v>2023</v>
      </c>
      <c r="D260" s="108">
        <v>1</v>
      </c>
      <c r="E260" s="108">
        <f>E256</f>
        <v>1</v>
      </c>
      <c r="F260" s="108">
        <v>3</v>
      </c>
      <c r="G260" s="108">
        <v>5</v>
      </c>
      <c r="H260" s="109">
        <v>5000</v>
      </c>
      <c r="I260" s="108">
        <v>5500</v>
      </c>
      <c r="J260" s="108"/>
      <c r="K260" s="109"/>
      <c r="L260" s="109">
        <v>3</v>
      </c>
      <c r="M260" s="110" t="s">
        <v>150</v>
      </c>
      <c r="N260" s="111">
        <v>0</v>
      </c>
      <c r="O260" s="111">
        <v>0</v>
      </c>
      <c r="P260" s="111">
        <v>0</v>
      </c>
      <c r="Q260" s="178" t="s">
        <v>45</v>
      </c>
      <c r="R260" s="179"/>
      <c r="S260" s="179"/>
      <c r="T260" s="114">
        <f t="shared" ref="T260:AC260" si="103">+T261</f>
        <v>0</v>
      </c>
      <c r="U260" s="111">
        <f t="shared" si="103"/>
        <v>0</v>
      </c>
      <c r="V260" s="111">
        <f t="shared" si="103"/>
        <v>0</v>
      </c>
      <c r="W260" s="111">
        <f t="shared" si="103"/>
        <v>0</v>
      </c>
      <c r="X260" s="111">
        <f t="shared" si="103"/>
        <v>0</v>
      </c>
      <c r="Y260" s="111">
        <f t="shared" si="103"/>
        <v>0</v>
      </c>
      <c r="Z260" s="111">
        <f t="shared" si="103"/>
        <v>0</v>
      </c>
      <c r="AA260" s="283">
        <f t="shared" si="103"/>
        <v>0</v>
      </c>
      <c r="AB260" s="316">
        <f t="shared" si="103"/>
        <v>0</v>
      </c>
      <c r="AC260" s="111">
        <f t="shared" si="103"/>
        <v>0</v>
      </c>
      <c r="AD260" s="317">
        <f>OAX!AD298</f>
        <v>0</v>
      </c>
      <c r="AE260" s="114"/>
      <c r="AF260" s="111"/>
      <c r="AG260" s="111">
        <f>OAX!AG298</f>
        <v>0</v>
      </c>
      <c r="AH260" s="111"/>
      <c r="AI260" s="111"/>
      <c r="AJ260" s="111">
        <f>OAX!AJ298</f>
        <v>0</v>
      </c>
      <c r="AK260" s="111"/>
      <c r="AL260" s="111"/>
      <c r="AM260" s="111">
        <f>OAX!AM298</f>
        <v>0</v>
      </c>
      <c r="AN260" s="111"/>
      <c r="AO260" s="111"/>
      <c r="AP260" s="111">
        <f>OAX!AP298</f>
        <v>0</v>
      </c>
      <c r="AQ260" s="111"/>
      <c r="AR260" s="111"/>
      <c r="AS260" s="111">
        <f>OAX!AS298</f>
        <v>0</v>
      </c>
      <c r="AT260" s="111">
        <f>OAX!AT298</f>
        <v>0</v>
      </c>
      <c r="AU260" s="111">
        <f>OAX!AU298</f>
        <v>0</v>
      </c>
      <c r="AV260" s="111">
        <f>OAX!AV298</f>
        <v>0</v>
      </c>
      <c r="AW260" s="111">
        <f>OAX!AW298</f>
        <v>0</v>
      </c>
      <c r="AX260" s="111">
        <f>OAX!AX298</f>
        <v>0</v>
      </c>
      <c r="AY260" s="111">
        <f>OAX!AY298</f>
        <v>0</v>
      </c>
      <c r="AZ260" s="111">
        <f>OAX!AZ298</f>
        <v>0</v>
      </c>
      <c r="BA260" s="111">
        <f>OAX!BA298</f>
        <v>0</v>
      </c>
    </row>
    <row r="261" spans="1:53" ht="24.75" hidden="1">
      <c r="A261" s="269"/>
      <c r="B261" s="78" t="str">
        <f t="shared" si="81"/>
        <v>135500055005513</v>
      </c>
      <c r="C261" s="116">
        <f>C260</f>
        <v>2023</v>
      </c>
      <c r="D261" s="115">
        <v>1</v>
      </c>
      <c r="E261" s="115">
        <f>E260</f>
        <v>1</v>
      </c>
      <c r="F261" s="115">
        <v>3</v>
      </c>
      <c r="G261" s="115">
        <v>5</v>
      </c>
      <c r="H261" s="116">
        <v>5000</v>
      </c>
      <c r="I261" s="115">
        <v>5500</v>
      </c>
      <c r="J261" s="115">
        <v>551</v>
      </c>
      <c r="K261" s="116"/>
      <c r="L261" s="116">
        <v>3</v>
      </c>
      <c r="M261" s="117" t="s">
        <v>151</v>
      </c>
      <c r="N261" s="118">
        <v>0</v>
      </c>
      <c r="O261" s="118">
        <v>0</v>
      </c>
      <c r="P261" s="118">
        <v>0</v>
      </c>
      <c r="Q261" s="183" t="s">
        <v>45</v>
      </c>
      <c r="R261" s="184"/>
      <c r="S261" s="184"/>
      <c r="T261" s="121">
        <f t="shared" ref="T261:AC261" si="104">SUM(T262:T264)</f>
        <v>0</v>
      </c>
      <c r="U261" s="118">
        <f t="shared" si="104"/>
        <v>0</v>
      </c>
      <c r="V261" s="118">
        <f t="shared" si="104"/>
        <v>0</v>
      </c>
      <c r="W261" s="118">
        <f t="shared" si="104"/>
        <v>0</v>
      </c>
      <c r="X261" s="118">
        <f t="shared" si="104"/>
        <v>0</v>
      </c>
      <c r="Y261" s="118">
        <f t="shared" si="104"/>
        <v>0</v>
      </c>
      <c r="Z261" s="118">
        <f t="shared" si="104"/>
        <v>0</v>
      </c>
      <c r="AA261" s="284">
        <f t="shared" si="104"/>
        <v>0</v>
      </c>
      <c r="AB261" s="318">
        <f t="shared" si="104"/>
        <v>0</v>
      </c>
      <c r="AC261" s="118">
        <f t="shared" si="104"/>
        <v>0</v>
      </c>
      <c r="AD261" s="319">
        <f>OAX!AD299</f>
        <v>0</v>
      </c>
      <c r="AE261" s="121"/>
      <c r="AF261" s="118"/>
      <c r="AG261" s="118">
        <f>OAX!AG299</f>
        <v>0</v>
      </c>
      <c r="AH261" s="118"/>
      <c r="AI261" s="118"/>
      <c r="AJ261" s="118">
        <f>OAX!AJ299</f>
        <v>0</v>
      </c>
      <c r="AK261" s="118"/>
      <c r="AL261" s="118"/>
      <c r="AM261" s="118">
        <f>OAX!AM299</f>
        <v>0</v>
      </c>
      <c r="AN261" s="118"/>
      <c r="AO261" s="118"/>
      <c r="AP261" s="118">
        <f>OAX!AP299</f>
        <v>0</v>
      </c>
      <c r="AQ261" s="118"/>
      <c r="AR261" s="118"/>
      <c r="AS261" s="118">
        <f>OAX!AS299</f>
        <v>0</v>
      </c>
      <c r="AT261" s="118">
        <f>OAX!AT299</f>
        <v>0</v>
      </c>
      <c r="AU261" s="118">
        <f>OAX!AU299</f>
        <v>0</v>
      </c>
      <c r="AV261" s="118">
        <f>OAX!AV299</f>
        <v>0</v>
      </c>
      <c r="AW261" s="118">
        <f>OAX!AW299</f>
        <v>0</v>
      </c>
      <c r="AX261" s="118">
        <f>OAX!AX299</f>
        <v>0</v>
      </c>
      <c r="AY261" s="118">
        <f>OAX!AY299</f>
        <v>0</v>
      </c>
      <c r="AZ261" s="118">
        <f>OAX!AZ299</f>
        <v>0</v>
      </c>
      <c r="BA261" s="118">
        <f>OAX!BA299</f>
        <v>0</v>
      </c>
    </row>
    <row r="262" spans="1:53" ht="24.75" hidden="1">
      <c r="A262" s="269"/>
      <c r="B262" s="78" t="str">
        <f t="shared" si="81"/>
        <v>1355000550055113</v>
      </c>
      <c r="C262" s="122">
        <v>2023</v>
      </c>
      <c r="D262" s="122">
        <v>1</v>
      </c>
      <c r="E262" s="122">
        <v>1</v>
      </c>
      <c r="F262" s="122">
        <v>3</v>
      </c>
      <c r="G262" s="122">
        <v>5</v>
      </c>
      <c r="H262" s="122">
        <v>5000</v>
      </c>
      <c r="I262" s="122">
        <v>5500</v>
      </c>
      <c r="J262" s="122">
        <v>551</v>
      </c>
      <c r="K262" s="123">
        <v>1</v>
      </c>
      <c r="L262" s="123">
        <v>3</v>
      </c>
      <c r="M262" s="124" t="s">
        <v>210</v>
      </c>
      <c r="N262" s="125">
        <v>0</v>
      </c>
      <c r="O262" s="125">
        <v>0</v>
      </c>
      <c r="P262" s="125">
        <v>0</v>
      </c>
      <c r="Q262" s="182" t="s">
        <v>59</v>
      </c>
      <c r="R262" s="127">
        <v>0</v>
      </c>
      <c r="S262" s="127">
        <v>0</v>
      </c>
      <c r="T262" s="128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285">
        <v>0</v>
      </c>
      <c r="AB262" s="320">
        <f t="shared" ref="AB262:AC264" si="105">N262+T262-X262</f>
        <v>0</v>
      </c>
      <c r="AC262" s="125">
        <f t="shared" si="105"/>
        <v>0</v>
      </c>
      <c r="AD262" s="321">
        <f>OAX!AD300</f>
        <v>0</v>
      </c>
      <c r="AE262" s="128"/>
      <c r="AF262" s="125"/>
      <c r="AG262" s="125">
        <f>OAX!AG300</f>
        <v>0</v>
      </c>
      <c r="AH262" s="125"/>
      <c r="AI262" s="125"/>
      <c r="AJ262" s="125">
        <f>OAX!AJ300</f>
        <v>0</v>
      </c>
      <c r="AK262" s="125"/>
      <c r="AL262" s="125"/>
      <c r="AM262" s="125">
        <f>OAX!AM300</f>
        <v>0</v>
      </c>
      <c r="AN262" s="125"/>
      <c r="AO262" s="125"/>
      <c r="AP262" s="125">
        <f>OAX!AP300</f>
        <v>0</v>
      </c>
      <c r="AQ262" s="125"/>
      <c r="AR262" s="125"/>
      <c r="AS262" s="125">
        <f>OAX!AS300</f>
        <v>0</v>
      </c>
      <c r="AT262" s="125">
        <f>OAX!AT300</f>
        <v>0</v>
      </c>
      <c r="AU262" s="125">
        <f>OAX!AU300</f>
        <v>0</v>
      </c>
      <c r="AV262" s="125">
        <f>OAX!AV300</f>
        <v>0</v>
      </c>
      <c r="AW262" s="125">
        <f>OAX!AW300</f>
        <v>0</v>
      </c>
      <c r="AX262" s="125">
        <f>OAX!AX300</f>
        <v>0</v>
      </c>
      <c r="AY262" s="125">
        <f>OAX!AY300</f>
        <v>0</v>
      </c>
      <c r="AZ262" s="125">
        <f>OAX!AZ300</f>
        <v>0</v>
      </c>
      <c r="BA262" s="125">
        <f>OAX!BA300</f>
        <v>0</v>
      </c>
    </row>
    <row r="263" spans="1:53" ht="24.75" hidden="1">
      <c r="A263" s="269"/>
      <c r="B263" s="78" t="str">
        <f t="shared" si="81"/>
        <v>1355000550055123</v>
      </c>
      <c r="C263" s="122">
        <f>C262</f>
        <v>2023</v>
      </c>
      <c r="D263" s="122">
        <v>1</v>
      </c>
      <c r="E263" s="122">
        <f>E262</f>
        <v>1</v>
      </c>
      <c r="F263" s="122">
        <v>3</v>
      </c>
      <c r="G263" s="122">
        <v>5</v>
      </c>
      <c r="H263" s="122">
        <v>5000</v>
      </c>
      <c r="I263" s="122">
        <v>5500</v>
      </c>
      <c r="J263" s="122">
        <v>551</v>
      </c>
      <c r="K263" s="123">
        <v>2</v>
      </c>
      <c r="L263" s="123">
        <v>3</v>
      </c>
      <c r="M263" s="124" t="s">
        <v>211</v>
      </c>
      <c r="N263" s="125">
        <v>0</v>
      </c>
      <c r="O263" s="125">
        <v>0</v>
      </c>
      <c r="P263" s="125">
        <v>0</v>
      </c>
      <c r="Q263" s="182" t="s">
        <v>59</v>
      </c>
      <c r="R263" s="127">
        <v>0</v>
      </c>
      <c r="S263" s="127">
        <v>0</v>
      </c>
      <c r="T263" s="128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285">
        <v>0</v>
      </c>
      <c r="AB263" s="320">
        <f t="shared" si="105"/>
        <v>0</v>
      </c>
      <c r="AC263" s="125">
        <f t="shared" si="105"/>
        <v>0</v>
      </c>
      <c r="AD263" s="321">
        <f>OAX!AD301</f>
        <v>0</v>
      </c>
      <c r="AE263" s="128"/>
      <c r="AF263" s="125"/>
      <c r="AG263" s="125">
        <f>OAX!AG301</f>
        <v>0</v>
      </c>
      <c r="AH263" s="125"/>
      <c r="AI263" s="125"/>
      <c r="AJ263" s="125">
        <f>OAX!AJ301</f>
        <v>0</v>
      </c>
      <c r="AK263" s="125"/>
      <c r="AL263" s="125"/>
      <c r="AM263" s="125">
        <f>OAX!AM301</f>
        <v>0</v>
      </c>
      <c r="AN263" s="125"/>
      <c r="AO263" s="125"/>
      <c r="AP263" s="125">
        <f>OAX!AP301</f>
        <v>0</v>
      </c>
      <c r="AQ263" s="125"/>
      <c r="AR263" s="125"/>
      <c r="AS263" s="125">
        <f>OAX!AS301</f>
        <v>0</v>
      </c>
      <c r="AT263" s="125">
        <f>OAX!AT301</f>
        <v>0</v>
      </c>
      <c r="AU263" s="125">
        <f>OAX!AU301</f>
        <v>0</v>
      </c>
      <c r="AV263" s="125">
        <f>OAX!AV301</f>
        <v>0</v>
      </c>
      <c r="AW263" s="125">
        <f>OAX!AW301</f>
        <v>0</v>
      </c>
      <c r="AX263" s="125">
        <f>OAX!AX301</f>
        <v>0</v>
      </c>
      <c r="AY263" s="125">
        <f>OAX!AY301</f>
        <v>0</v>
      </c>
      <c r="AZ263" s="125">
        <f>OAX!AZ301</f>
        <v>0</v>
      </c>
      <c r="BA263" s="125">
        <f>OAX!BA301</f>
        <v>0</v>
      </c>
    </row>
    <row r="264" spans="1:53" ht="24.75" hidden="1">
      <c r="A264" s="269"/>
      <c r="B264" s="78" t="str">
        <f t="shared" si="81"/>
        <v>1355000550055133</v>
      </c>
      <c r="C264" s="122">
        <f>C263</f>
        <v>2023</v>
      </c>
      <c r="D264" s="122">
        <v>1</v>
      </c>
      <c r="E264" s="122">
        <f>E263</f>
        <v>1</v>
      </c>
      <c r="F264" s="122">
        <v>3</v>
      </c>
      <c r="G264" s="122">
        <v>5</v>
      </c>
      <c r="H264" s="122">
        <v>5000</v>
      </c>
      <c r="I264" s="122">
        <v>5500</v>
      </c>
      <c r="J264" s="122">
        <v>551</v>
      </c>
      <c r="K264" s="123">
        <v>3</v>
      </c>
      <c r="L264" s="123">
        <v>3</v>
      </c>
      <c r="M264" s="124" t="s">
        <v>213</v>
      </c>
      <c r="N264" s="125">
        <v>0</v>
      </c>
      <c r="O264" s="125">
        <v>0</v>
      </c>
      <c r="P264" s="125">
        <v>0</v>
      </c>
      <c r="Q264" s="182" t="s">
        <v>59</v>
      </c>
      <c r="R264" s="127">
        <v>0</v>
      </c>
      <c r="S264" s="127">
        <v>0</v>
      </c>
      <c r="T264" s="128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285">
        <v>0</v>
      </c>
      <c r="AB264" s="320">
        <f t="shared" si="105"/>
        <v>0</v>
      </c>
      <c r="AC264" s="125">
        <f t="shared" si="105"/>
        <v>0</v>
      </c>
      <c r="AD264" s="321">
        <f>OAX!AD302</f>
        <v>0</v>
      </c>
      <c r="AE264" s="128"/>
      <c r="AF264" s="125"/>
      <c r="AG264" s="125">
        <f>OAX!AG302</f>
        <v>0</v>
      </c>
      <c r="AH264" s="125"/>
      <c r="AI264" s="125"/>
      <c r="AJ264" s="125">
        <f>OAX!AJ302</f>
        <v>0</v>
      </c>
      <c r="AK264" s="125"/>
      <c r="AL264" s="125"/>
      <c r="AM264" s="125">
        <f>OAX!AM302</f>
        <v>0</v>
      </c>
      <c r="AN264" s="125"/>
      <c r="AO264" s="125"/>
      <c r="AP264" s="125">
        <f>OAX!AP302</f>
        <v>0</v>
      </c>
      <c r="AQ264" s="125"/>
      <c r="AR264" s="125"/>
      <c r="AS264" s="125">
        <f>OAX!AS302</f>
        <v>0</v>
      </c>
      <c r="AT264" s="125">
        <f>OAX!AT302</f>
        <v>0</v>
      </c>
      <c r="AU264" s="125">
        <f>OAX!AU302</f>
        <v>0</v>
      </c>
      <c r="AV264" s="125">
        <f>OAX!AV302</f>
        <v>0</v>
      </c>
      <c r="AW264" s="125">
        <f>OAX!AW302</f>
        <v>0</v>
      </c>
      <c r="AX264" s="125">
        <f>OAX!AX302</f>
        <v>0</v>
      </c>
      <c r="AY264" s="125">
        <f>OAX!AY302</f>
        <v>0</v>
      </c>
      <c r="AZ264" s="125">
        <f>OAX!AZ302</f>
        <v>0</v>
      </c>
      <c r="BA264" s="125">
        <f>OAX!BA302</f>
        <v>0</v>
      </c>
    </row>
    <row r="265" spans="1:53" ht="24.75" hidden="1">
      <c r="A265" s="269"/>
      <c r="B265" s="78" t="str">
        <f t="shared" si="81"/>
        <v>135500056003</v>
      </c>
      <c r="C265" s="109">
        <f>C264</f>
        <v>2023</v>
      </c>
      <c r="D265" s="108">
        <v>1</v>
      </c>
      <c r="E265" s="108">
        <f>E264</f>
        <v>1</v>
      </c>
      <c r="F265" s="108">
        <v>3</v>
      </c>
      <c r="G265" s="108">
        <v>5</v>
      </c>
      <c r="H265" s="109">
        <v>5000</v>
      </c>
      <c r="I265" s="108">
        <v>5600</v>
      </c>
      <c r="J265" s="108"/>
      <c r="K265" s="109"/>
      <c r="L265" s="109">
        <v>3</v>
      </c>
      <c r="M265" s="110" t="s">
        <v>269</v>
      </c>
      <c r="N265" s="111">
        <v>0</v>
      </c>
      <c r="O265" s="111">
        <v>0</v>
      </c>
      <c r="P265" s="111">
        <v>0</v>
      </c>
      <c r="Q265" s="178" t="s">
        <v>45</v>
      </c>
      <c r="R265" s="179"/>
      <c r="S265" s="179"/>
      <c r="T265" s="114">
        <f t="shared" ref="T265:AC265" si="106">+T266</f>
        <v>0</v>
      </c>
      <c r="U265" s="111">
        <f t="shared" si="106"/>
        <v>0</v>
      </c>
      <c r="V265" s="111">
        <f t="shared" si="106"/>
        <v>0</v>
      </c>
      <c r="W265" s="111">
        <f t="shared" si="106"/>
        <v>0</v>
      </c>
      <c r="X265" s="111">
        <f t="shared" si="106"/>
        <v>0</v>
      </c>
      <c r="Y265" s="111">
        <f t="shared" si="106"/>
        <v>0</v>
      </c>
      <c r="Z265" s="111">
        <f t="shared" si="106"/>
        <v>0</v>
      </c>
      <c r="AA265" s="283">
        <f t="shared" si="106"/>
        <v>0</v>
      </c>
      <c r="AB265" s="316">
        <f t="shared" si="106"/>
        <v>0</v>
      </c>
      <c r="AC265" s="111">
        <f t="shared" si="106"/>
        <v>0</v>
      </c>
      <c r="AD265" s="317">
        <f>OAX!AD303</f>
        <v>0</v>
      </c>
      <c r="AE265" s="114"/>
      <c r="AF265" s="111"/>
      <c r="AG265" s="111">
        <f>OAX!AG303</f>
        <v>0</v>
      </c>
      <c r="AH265" s="111"/>
      <c r="AI265" s="111"/>
      <c r="AJ265" s="111">
        <f>OAX!AJ303</f>
        <v>0</v>
      </c>
      <c r="AK265" s="111"/>
      <c r="AL265" s="111"/>
      <c r="AM265" s="111">
        <f>OAX!AM303</f>
        <v>0</v>
      </c>
      <c r="AN265" s="111"/>
      <c r="AO265" s="111"/>
      <c r="AP265" s="111">
        <f>OAX!AP303</f>
        <v>0</v>
      </c>
      <c r="AQ265" s="111"/>
      <c r="AR265" s="111"/>
      <c r="AS265" s="111">
        <f>OAX!AS303</f>
        <v>0</v>
      </c>
      <c r="AT265" s="111">
        <f>OAX!AT303</f>
        <v>0</v>
      </c>
      <c r="AU265" s="111">
        <f>OAX!AU303</f>
        <v>0</v>
      </c>
      <c r="AV265" s="111">
        <f>OAX!AV303</f>
        <v>0</v>
      </c>
      <c r="AW265" s="111">
        <f>OAX!AW303</f>
        <v>0</v>
      </c>
      <c r="AX265" s="111">
        <f>OAX!AX303</f>
        <v>0</v>
      </c>
      <c r="AY265" s="111">
        <f>OAX!AY303</f>
        <v>0</v>
      </c>
      <c r="AZ265" s="111">
        <f>OAX!AZ303</f>
        <v>0</v>
      </c>
      <c r="BA265" s="111">
        <f>OAX!BA303</f>
        <v>0</v>
      </c>
    </row>
    <row r="266" spans="1:53" ht="24.75" hidden="1">
      <c r="A266" s="269"/>
      <c r="B266" s="78" t="str">
        <f t="shared" si="81"/>
        <v>135500056005653</v>
      </c>
      <c r="C266" s="116">
        <f>C265</f>
        <v>2023</v>
      </c>
      <c r="D266" s="115">
        <v>1</v>
      </c>
      <c r="E266" s="115">
        <f>E265</f>
        <v>1</v>
      </c>
      <c r="F266" s="115">
        <v>3</v>
      </c>
      <c r="G266" s="115">
        <v>5</v>
      </c>
      <c r="H266" s="116">
        <v>5000</v>
      </c>
      <c r="I266" s="115">
        <v>5600</v>
      </c>
      <c r="J266" s="115">
        <v>565</v>
      </c>
      <c r="K266" s="116"/>
      <c r="L266" s="116">
        <v>3</v>
      </c>
      <c r="M266" s="117" t="s">
        <v>215</v>
      </c>
      <c r="N266" s="118">
        <v>0</v>
      </c>
      <c r="O266" s="118">
        <v>0</v>
      </c>
      <c r="P266" s="118">
        <v>0</v>
      </c>
      <c r="Q266" s="180" t="s">
        <v>45</v>
      </c>
      <c r="R266" s="181"/>
      <c r="S266" s="181"/>
      <c r="T266" s="121">
        <f t="shared" ref="T266:AC266" si="107">SUM(T267:T278)</f>
        <v>0</v>
      </c>
      <c r="U266" s="118">
        <f t="shared" si="107"/>
        <v>0</v>
      </c>
      <c r="V266" s="118">
        <f t="shared" si="107"/>
        <v>0</v>
      </c>
      <c r="W266" s="118">
        <f t="shared" si="107"/>
        <v>0</v>
      </c>
      <c r="X266" s="118">
        <f t="shared" si="107"/>
        <v>0</v>
      </c>
      <c r="Y266" s="118">
        <f t="shared" si="107"/>
        <v>0</v>
      </c>
      <c r="Z266" s="118">
        <f t="shared" si="107"/>
        <v>0</v>
      </c>
      <c r="AA266" s="284">
        <f t="shared" si="107"/>
        <v>0</v>
      </c>
      <c r="AB266" s="318">
        <f t="shared" si="107"/>
        <v>0</v>
      </c>
      <c r="AC266" s="118">
        <f t="shared" si="107"/>
        <v>0</v>
      </c>
      <c r="AD266" s="319">
        <f>OAX!AD304</f>
        <v>0</v>
      </c>
      <c r="AE266" s="121"/>
      <c r="AF266" s="118"/>
      <c r="AG266" s="118">
        <f>OAX!AG304</f>
        <v>0</v>
      </c>
      <c r="AH266" s="118"/>
      <c r="AI266" s="118"/>
      <c r="AJ266" s="118">
        <f>OAX!AJ304</f>
        <v>0</v>
      </c>
      <c r="AK266" s="118"/>
      <c r="AL266" s="118"/>
      <c r="AM266" s="118">
        <f>OAX!AM304</f>
        <v>0</v>
      </c>
      <c r="AN266" s="118"/>
      <c r="AO266" s="118"/>
      <c r="AP266" s="118">
        <f>OAX!AP304</f>
        <v>0</v>
      </c>
      <c r="AQ266" s="118"/>
      <c r="AR266" s="118"/>
      <c r="AS266" s="118">
        <f>OAX!AS304</f>
        <v>0</v>
      </c>
      <c r="AT266" s="118">
        <f>OAX!AT304</f>
        <v>0</v>
      </c>
      <c r="AU266" s="118">
        <f>OAX!AU304</f>
        <v>0</v>
      </c>
      <c r="AV266" s="118">
        <f>OAX!AV304</f>
        <v>0</v>
      </c>
      <c r="AW266" s="118">
        <f>OAX!AW304</f>
        <v>0</v>
      </c>
      <c r="AX266" s="118">
        <f>OAX!AX304</f>
        <v>0</v>
      </c>
      <c r="AY266" s="118">
        <f>OAX!AY304</f>
        <v>0</v>
      </c>
      <c r="AZ266" s="118">
        <f>OAX!AZ304</f>
        <v>0</v>
      </c>
      <c r="BA266" s="118">
        <f>OAX!BA304</f>
        <v>0</v>
      </c>
    </row>
    <row r="267" spans="1:53" ht="24.75" hidden="1">
      <c r="A267" s="269"/>
      <c r="B267" s="78" t="str">
        <f t="shared" si="81"/>
        <v>1355000560056513</v>
      </c>
      <c r="C267" s="122">
        <f>C266</f>
        <v>2023</v>
      </c>
      <c r="D267" s="122">
        <v>1</v>
      </c>
      <c r="E267" s="122">
        <f>E266</f>
        <v>1</v>
      </c>
      <c r="F267" s="122">
        <v>3</v>
      </c>
      <c r="G267" s="122">
        <v>5</v>
      </c>
      <c r="H267" s="122">
        <v>5000</v>
      </c>
      <c r="I267" s="122">
        <v>5600</v>
      </c>
      <c r="J267" s="122">
        <v>565</v>
      </c>
      <c r="K267" s="123">
        <v>1</v>
      </c>
      <c r="L267" s="123">
        <v>3</v>
      </c>
      <c r="M267" s="124" t="s">
        <v>216</v>
      </c>
      <c r="N267" s="125">
        <v>0</v>
      </c>
      <c r="O267" s="125">
        <v>0</v>
      </c>
      <c r="P267" s="125">
        <v>0</v>
      </c>
      <c r="Q267" s="182" t="s">
        <v>59</v>
      </c>
      <c r="R267" s="127">
        <v>0</v>
      </c>
      <c r="S267" s="127">
        <v>0</v>
      </c>
      <c r="T267" s="128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285">
        <v>0</v>
      </c>
      <c r="AB267" s="320">
        <f t="shared" ref="AB267:AB278" si="108">N267+T267-X267</f>
        <v>0</v>
      </c>
      <c r="AC267" s="125">
        <f t="shared" ref="AC267:AC278" si="109">O267+U267-Y267</f>
        <v>0</v>
      </c>
      <c r="AD267" s="321">
        <f>OAX!AD305</f>
        <v>0</v>
      </c>
      <c r="AE267" s="128"/>
      <c r="AF267" s="125"/>
      <c r="AG267" s="125">
        <f>OAX!AG305</f>
        <v>0</v>
      </c>
      <c r="AH267" s="125"/>
      <c r="AI267" s="125"/>
      <c r="AJ267" s="125">
        <f>OAX!AJ305</f>
        <v>0</v>
      </c>
      <c r="AK267" s="125"/>
      <c r="AL267" s="125"/>
      <c r="AM267" s="125">
        <f>OAX!AM305</f>
        <v>0</v>
      </c>
      <c r="AN267" s="125"/>
      <c r="AO267" s="125"/>
      <c r="AP267" s="125">
        <f>OAX!AP305</f>
        <v>0</v>
      </c>
      <c r="AQ267" s="125"/>
      <c r="AR267" s="125"/>
      <c r="AS267" s="125">
        <f>OAX!AS305</f>
        <v>0</v>
      </c>
      <c r="AT267" s="125">
        <f>OAX!AT305</f>
        <v>0</v>
      </c>
      <c r="AU267" s="125">
        <f>OAX!AU305</f>
        <v>0</v>
      </c>
      <c r="AV267" s="125">
        <f>OAX!AV305</f>
        <v>0</v>
      </c>
      <c r="AW267" s="125">
        <f>OAX!AW305</f>
        <v>0</v>
      </c>
      <c r="AX267" s="125">
        <f>OAX!AX305</f>
        <v>0</v>
      </c>
      <c r="AY267" s="125">
        <f>OAX!AY305</f>
        <v>0</v>
      </c>
      <c r="AZ267" s="125">
        <f>OAX!AZ305</f>
        <v>0</v>
      </c>
      <c r="BA267" s="125">
        <f>OAX!BA305</f>
        <v>0</v>
      </c>
    </row>
    <row r="268" spans="1:53" ht="24.75" hidden="1">
      <c r="A268" s="269"/>
      <c r="B268" s="78" t="str">
        <f t="shared" si="81"/>
        <v>1355000560056523</v>
      </c>
      <c r="C268" s="122">
        <v>2023</v>
      </c>
      <c r="D268" s="122">
        <v>1</v>
      </c>
      <c r="E268" s="122">
        <v>1</v>
      </c>
      <c r="F268" s="122">
        <v>3</v>
      </c>
      <c r="G268" s="122">
        <v>5</v>
      </c>
      <c r="H268" s="122">
        <v>5000</v>
      </c>
      <c r="I268" s="122">
        <v>5600</v>
      </c>
      <c r="J268" s="122">
        <v>565</v>
      </c>
      <c r="K268" s="123">
        <v>2</v>
      </c>
      <c r="L268" s="123">
        <v>3</v>
      </c>
      <c r="M268" s="124" t="s">
        <v>217</v>
      </c>
      <c r="N268" s="125">
        <v>0</v>
      </c>
      <c r="O268" s="125">
        <v>0</v>
      </c>
      <c r="P268" s="125">
        <v>0</v>
      </c>
      <c r="Q268" s="182" t="s">
        <v>59</v>
      </c>
      <c r="R268" s="127">
        <v>0</v>
      </c>
      <c r="S268" s="127">
        <v>0</v>
      </c>
      <c r="T268" s="128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285">
        <v>0</v>
      </c>
      <c r="AB268" s="320">
        <f t="shared" si="108"/>
        <v>0</v>
      </c>
      <c r="AC268" s="125">
        <f t="shared" si="109"/>
        <v>0</v>
      </c>
      <c r="AD268" s="321">
        <f>OAX!AD306</f>
        <v>0</v>
      </c>
      <c r="AE268" s="128"/>
      <c r="AF268" s="125"/>
      <c r="AG268" s="125">
        <f>OAX!AG306</f>
        <v>0</v>
      </c>
      <c r="AH268" s="125"/>
      <c r="AI268" s="125"/>
      <c r="AJ268" s="125">
        <f>OAX!AJ306</f>
        <v>0</v>
      </c>
      <c r="AK268" s="125"/>
      <c r="AL268" s="125"/>
      <c r="AM268" s="125">
        <f>OAX!AM306</f>
        <v>0</v>
      </c>
      <c r="AN268" s="125"/>
      <c r="AO268" s="125"/>
      <c r="AP268" s="125">
        <f>OAX!AP306</f>
        <v>0</v>
      </c>
      <c r="AQ268" s="125"/>
      <c r="AR268" s="125"/>
      <c r="AS268" s="125">
        <f>OAX!AS306</f>
        <v>0</v>
      </c>
      <c r="AT268" s="125">
        <f>OAX!AT306</f>
        <v>0</v>
      </c>
      <c r="AU268" s="125">
        <f>OAX!AU306</f>
        <v>0</v>
      </c>
      <c r="AV268" s="125">
        <f>OAX!AV306</f>
        <v>0</v>
      </c>
      <c r="AW268" s="125">
        <f>OAX!AW306</f>
        <v>0</v>
      </c>
      <c r="AX268" s="125">
        <f>OAX!AX306</f>
        <v>0</v>
      </c>
      <c r="AY268" s="125">
        <f>OAX!AY306</f>
        <v>0</v>
      </c>
      <c r="AZ268" s="125">
        <f>OAX!AZ306</f>
        <v>0</v>
      </c>
      <c r="BA268" s="125">
        <f>OAX!BA306</f>
        <v>0</v>
      </c>
    </row>
    <row r="269" spans="1:53" ht="24.75" hidden="1">
      <c r="A269" s="269"/>
      <c r="B269" s="78" t="str">
        <f t="shared" si="81"/>
        <v>1355000560056533</v>
      </c>
      <c r="C269" s="122">
        <f t="shared" ref="C269:C280" si="110">C268</f>
        <v>2023</v>
      </c>
      <c r="D269" s="122">
        <v>1</v>
      </c>
      <c r="E269" s="122">
        <f t="shared" ref="E269:E280" si="111">E268</f>
        <v>1</v>
      </c>
      <c r="F269" s="122">
        <v>3</v>
      </c>
      <c r="G269" s="122">
        <v>5</v>
      </c>
      <c r="H269" s="122">
        <v>5000</v>
      </c>
      <c r="I269" s="122">
        <v>5600</v>
      </c>
      <c r="J269" s="122">
        <v>565</v>
      </c>
      <c r="K269" s="123">
        <v>3</v>
      </c>
      <c r="L269" s="123">
        <v>3</v>
      </c>
      <c r="M269" s="124" t="s">
        <v>270</v>
      </c>
      <c r="N269" s="125">
        <v>0</v>
      </c>
      <c r="O269" s="125">
        <v>0</v>
      </c>
      <c r="P269" s="125">
        <v>0</v>
      </c>
      <c r="Q269" s="182" t="s">
        <v>59</v>
      </c>
      <c r="R269" s="127">
        <v>0</v>
      </c>
      <c r="S269" s="127">
        <v>0</v>
      </c>
      <c r="T269" s="128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285">
        <v>0</v>
      </c>
      <c r="AB269" s="320">
        <f t="shared" si="108"/>
        <v>0</v>
      </c>
      <c r="AC269" s="125">
        <f t="shared" si="109"/>
        <v>0</v>
      </c>
      <c r="AD269" s="321">
        <f>OAX!AD307</f>
        <v>0</v>
      </c>
      <c r="AE269" s="128"/>
      <c r="AF269" s="125"/>
      <c r="AG269" s="125">
        <f>OAX!AG307</f>
        <v>0</v>
      </c>
      <c r="AH269" s="125"/>
      <c r="AI269" s="125"/>
      <c r="AJ269" s="125">
        <f>OAX!AJ307</f>
        <v>0</v>
      </c>
      <c r="AK269" s="125"/>
      <c r="AL269" s="125"/>
      <c r="AM269" s="125">
        <f>OAX!AM307</f>
        <v>0</v>
      </c>
      <c r="AN269" s="125"/>
      <c r="AO269" s="125"/>
      <c r="AP269" s="125">
        <f>OAX!AP307</f>
        <v>0</v>
      </c>
      <c r="AQ269" s="125"/>
      <c r="AR269" s="125"/>
      <c r="AS269" s="125">
        <f>OAX!AS307</f>
        <v>0</v>
      </c>
      <c r="AT269" s="125">
        <f>OAX!AT307</f>
        <v>0</v>
      </c>
      <c r="AU269" s="125">
        <f>OAX!AU307</f>
        <v>0</v>
      </c>
      <c r="AV269" s="125">
        <f>OAX!AV307</f>
        <v>0</v>
      </c>
      <c r="AW269" s="125">
        <f>OAX!AW307</f>
        <v>0</v>
      </c>
      <c r="AX269" s="125">
        <f>OAX!AX307</f>
        <v>0</v>
      </c>
      <c r="AY269" s="125">
        <f>OAX!AY307</f>
        <v>0</v>
      </c>
      <c r="AZ269" s="125">
        <f>OAX!AZ307</f>
        <v>0</v>
      </c>
      <c r="BA269" s="125">
        <f>OAX!BA307</f>
        <v>0</v>
      </c>
    </row>
    <row r="270" spans="1:53" ht="24.75" hidden="1">
      <c r="A270" s="269"/>
      <c r="B270" s="78" t="str">
        <f t="shared" ref="B270:B333" si="112">+CONCATENATE(E270,F270,G270,H270,I270,J270,K270,L270)</f>
        <v>1355000560056543</v>
      </c>
      <c r="C270" s="122">
        <f t="shared" si="110"/>
        <v>2023</v>
      </c>
      <c r="D270" s="122">
        <v>1</v>
      </c>
      <c r="E270" s="122">
        <f t="shared" si="111"/>
        <v>1</v>
      </c>
      <c r="F270" s="122">
        <v>3</v>
      </c>
      <c r="G270" s="122">
        <v>5</v>
      </c>
      <c r="H270" s="122">
        <v>5000</v>
      </c>
      <c r="I270" s="122">
        <v>5600</v>
      </c>
      <c r="J270" s="122">
        <v>565</v>
      </c>
      <c r="K270" s="123">
        <v>4</v>
      </c>
      <c r="L270" s="123">
        <v>3</v>
      </c>
      <c r="M270" s="124" t="s">
        <v>271</v>
      </c>
      <c r="N270" s="125">
        <v>0</v>
      </c>
      <c r="O270" s="125">
        <v>0</v>
      </c>
      <c r="P270" s="125">
        <v>0</v>
      </c>
      <c r="Q270" s="182" t="s">
        <v>59</v>
      </c>
      <c r="R270" s="127">
        <v>0</v>
      </c>
      <c r="S270" s="127">
        <v>0</v>
      </c>
      <c r="T270" s="128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285">
        <v>0</v>
      </c>
      <c r="AB270" s="320">
        <f t="shared" si="108"/>
        <v>0</v>
      </c>
      <c r="AC270" s="125">
        <f t="shared" si="109"/>
        <v>0</v>
      </c>
      <c r="AD270" s="321">
        <f>OAX!AD308</f>
        <v>0</v>
      </c>
      <c r="AE270" s="128"/>
      <c r="AF270" s="125"/>
      <c r="AG270" s="125">
        <f>OAX!AG308</f>
        <v>0</v>
      </c>
      <c r="AH270" s="125"/>
      <c r="AI270" s="125"/>
      <c r="AJ270" s="125">
        <f>OAX!AJ308</f>
        <v>0</v>
      </c>
      <c r="AK270" s="125"/>
      <c r="AL270" s="125"/>
      <c r="AM270" s="125">
        <f>OAX!AM308</f>
        <v>0</v>
      </c>
      <c r="AN270" s="125"/>
      <c r="AO270" s="125"/>
      <c r="AP270" s="125">
        <f>OAX!AP308</f>
        <v>0</v>
      </c>
      <c r="AQ270" s="125"/>
      <c r="AR270" s="125"/>
      <c r="AS270" s="125">
        <f>OAX!AS308</f>
        <v>0</v>
      </c>
      <c r="AT270" s="125">
        <f>OAX!AT308</f>
        <v>0</v>
      </c>
      <c r="AU270" s="125">
        <f>OAX!AU308</f>
        <v>0</v>
      </c>
      <c r="AV270" s="125">
        <f>OAX!AV308</f>
        <v>0</v>
      </c>
      <c r="AW270" s="125">
        <f>OAX!AW308</f>
        <v>0</v>
      </c>
      <c r="AX270" s="125">
        <f>OAX!AX308</f>
        <v>0</v>
      </c>
      <c r="AY270" s="125">
        <f>OAX!AY308</f>
        <v>0</v>
      </c>
      <c r="AZ270" s="125">
        <f>OAX!AZ308</f>
        <v>0</v>
      </c>
      <c r="BA270" s="125">
        <f>OAX!BA308</f>
        <v>0</v>
      </c>
    </row>
    <row r="271" spans="1:53" ht="24.75" hidden="1">
      <c r="A271" s="269"/>
      <c r="B271" s="78" t="str">
        <f t="shared" si="112"/>
        <v>1355000560056553</v>
      </c>
      <c r="C271" s="122">
        <f t="shared" si="110"/>
        <v>2023</v>
      </c>
      <c r="D271" s="122">
        <v>1</v>
      </c>
      <c r="E271" s="122">
        <f t="shared" si="111"/>
        <v>1</v>
      </c>
      <c r="F271" s="122">
        <v>3</v>
      </c>
      <c r="G271" s="122">
        <v>5</v>
      </c>
      <c r="H271" s="122">
        <v>5000</v>
      </c>
      <c r="I271" s="122">
        <v>5600</v>
      </c>
      <c r="J271" s="122">
        <v>565</v>
      </c>
      <c r="K271" s="123">
        <v>5</v>
      </c>
      <c r="L271" s="123">
        <v>3</v>
      </c>
      <c r="M271" s="124" t="s">
        <v>218</v>
      </c>
      <c r="N271" s="125">
        <v>0</v>
      </c>
      <c r="O271" s="125">
        <v>0</v>
      </c>
      <c r="P271" s="125">
        <v>0</v>
      </c>
      <c r="Q271" s="182" t="s">
        <v>59</v>
      </c>
      <c r="R271" s="127">
        <v>0</v>
      </c>
      <c r="S271" s="127">
        <v>0</v>
      </c>
      <c r="T271" s="128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285">
        <v>0</v>
      </c>
      <c r="AB271" s="320">
        <f t="shared" si="108"/>
        <v>0</v>
      </c>
      <c r="AC271" s="125">
        <f t="shared" si="109"/>
        <v>0</v>
      </c>
      <c r="AD271" s="321">
        <f>OAX!AD309</f>
        <v>0</v>
      </c>
      <c r="AE271" s="128"/>
      <c r="AF271" s="125"/>
      <c r="AG271" s="125">
        <f>OAX!AG309</f>
        <v>0</v>
      </c>
      <c r="AH271" s="125"/>
      <c r="AI271" s="125"/>
      <c r="AJ271" s="125">
        <f>OAX!AJ309</f>
        <v>0</v>
      </c>
      <c r="AK271" s="125"/>
      <c r="AL271" s="125"/>
      <c r="AM271" s="125">
        <f>OAX!AM309</f>
        <v>0</v>
      </c>
      <c r="AN271" s="125"/>
      <c r="AO271" s="125"/>
      <c r="AP271" s="125">
        <f>OAX!AP309</f>
        <v>0</v>
      </c>
      <c r="AQ271" s="125"/>
      <c r="AR271" s="125"/>
      <c r="AS271" s="125">
        <f>OAX!AS309</f>
        <v>0</v>
      </c>
      <c r="AT271" s="125">
        <f>OAX!AT309</f>
        <v>0</v>
      </c>
      <c r="AU271" s="125">
        <f>OAX!AU309</f>
        <v>0</v>
      </c>
      <c r="AV271" s="125">
        <f>OAX!AV309</f>
        <v>0</v>
      </c>
      <c r="AW271" s="125">
        <f>OAX!AW309</f>
        <v>0</v>
      </c>
      <c r="AX271" s="125">
        <f>OAX!AX309</f>
        <v>0</v>
      </c>
      <c r="AY271" s="125">
        <f>OAX!AY309</f>
        <v>0</v>
      </c>
      <c r="AZ271" s="125">
        <f>OAX!AZ309</f>
        <v>0</v>
      </c>
      <c r="BA271" s="125">
        <f>OAX!BA309</f>
        <v>0</v>
      </c>
    </row>
    <row r="272" spans="1:53" ht="24.75" hidden="1">
      <c r="A272" s="269"/>
      <c r="B272" s="78" t="str">
        <f t="shared" si="112"/>
        <v>1355000560056563</v>
      </c>
      <c r="C272" s="122">
        <f t="shared" si="110"/>
        <v>2023</v>
      </c>
      <c r="D272" s="122">
        <v>1</v>
      </c>
      <c r="E272" s="122">
        <f t="shared" si="111"/>
        <v>1</v>
      </c>
      <c r="F272" s="122">
        <v>3</v>
      </c>
      <c r="G272" s="122">
        <v>5</v>
      </c>
      <c r="H272" s="122">
        <v>5000</v>
      </c>
      <c r="I272" s="122">
        <v>5600</v>
      </c>
      <c r="J272" s="122">
        <v>565</v>
      </c>
      <c r="K272" s="123">
        <v>6</v>
      </c>
      <c r="L272" s="123">
        <v>3</v>
      </c>
      <c r="M272" s="124" t="s">
        <v>235</v>
      </c>
      <c r="N272" s="125">
        <v>0</v>
      </c>
      <c r="O272" s="125">
        <v>0</v>
      </c>
      <c r="P272" s="125">
        <v>0</v>
      </c>
      <c r="Q272" s="182" t="s">
        <v>59</v>
      </c>
      <c r="R272" s="127">
        <v>0</v>
      </c>
      <c r="S272" s="127">
        <v>0</v>
      </c>
      <c r="T272" s="128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285">
        <v>0</v>
      </c>
      <c r="AB272" s="320">
        <f t="shared" si="108"/>
        <v>0</v>
      </c>
      <c r="AC272" s="125">
        <f t="shared" si="109"/>
        <v>0</v>
      </c>
      <c r="AD272" s="321">
        <f>OAX!AD310</f>
        <v>0</v>
      </c>
      <c r="AE272" s="128"/>
      <c r="AF272" s="125"/>
      <c r="AG272" s="125">
        <f>OAX!AG310</f>
        <v>0</v>
      </c>
      <c r="AH272" s="125"/>
      <c r="AI272" s="125"/>
      <c r="AJ272" s="125">
        <f>OAX!AJ310</f>
        <v>0</v>
      </c>
      <c r="AK272" s="125"/>
      <c r="AL272" s="125"/>
      <c r="AM272" s="125">
        <f>OAX!AM310</f>
        <v>0</v>
      </c>
      <c r="AN272" s="125"/>
      <c r="AO272" s="125"/>
      <c r="AP272" s="125">
        <f>OAX!AP310</f>
        <v>0</v>
      </c>
      <c r="AQ272" s="125"/>
      <c r="AR272" s="125"/>
      <c r="AS272" s="125">
        <f>OAX!AS310</f>
        <v>0</v>
      </c>
      <c r="AT272" s="125">
        <f>OAX!AT310</f>
        <v>0</v>
      </c>
      <c r="AU272" s="125">
        <f>OAX!AU310</f>
        <v>0</v>
      </c>
      <c r="AV272" s="125">
        <f>OAX!AV310</f>
        <v>0</v>
      </c>
      <c r="AW272" s="125">
        <f>OAX!AW310</f>
        <v>0</v>
      </c>
      <c r="AX272" s="125">
        <f>OAX!AX310</f>
        <v>0</v>
      </c>
      <c r="AY272" s="125">
        <f>OAX!AY310</f>
        <v>0</v>
      </c>
      <c r="AZ272" s="125">
        <f>OAX!AZ310</f>
        <v>0</v>
      </c>
      <c r="BA272" s="125">
        <f>OAX!BA310</f>
        <v>0</v>
      </c>
    </row>
    <row r="273" spans="1:53" ht="46.5" hidden="1">
      <c r="A273" s="269"/>
      <c r="B273" s="78" t="str">
        <f t="shared" si="112"/>
        <v>1355000560056573</v>
      </c>
      <c r="C273" s="122">
        <f t="shared" si="110"/>
        <v>2023</v>
      </c>
      <c r="D273" s="122">
        <v>1</v>
      </c>
      <c r="E273" s="122">
        <f t="shared" si="111"/>
        <v>1</v>
      </c>
      <c r="F273" s="122">
        <v>3</v>
      </c>
      <c r="G273" s="122">
        <v>5</v>
      </c>
      <c r="H273" s="122">
        <v>5000</v>
      </c>
      <c r="I273" s="174">
        <v>5600</v>
      </c>
      <c r="J273" s="174">
        <v>565</v>
      </c>
      <c r="K273" s="123">
        <v>7</v>
      </c>
      <c r="L273" s="123">
        <v>3</v>
      </c>
      <c r="M273" s="148" t="s">
        <v>272</v>
      </c>
      <c r="N273" s="125">
        <v>0</v>
      </c>
      <c r="O273" s="125">
        <v>0</v>
      </c>
      <c r="P273" s="125">
        <v>0</v>
      </c>
      <c r="Q273" s="149" t="s">
        <v>59</v>
      </c>
      <c r="R273" s="127">
        <v>0</v>
      </c>
      <c r="S273" s="127">
        <v>0</v>
      </c>
      <c r="T273" s="128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285">
        <v>0</v>
      </c>
      <c r="AB273" s="320">
        <f t="shared" si="108"/>
        <v>0</v>
      </c>
      <c r="AC273" s="125">
        <f t="shared" si="109"/>
        <v>0</v>
      </c>
      <c r="AD273" s="321">
        <f>OAX!AD311</f>
        <v>0</v>
      </c>
      <c r="AE273" s="128"/>
      <c r="AF273" s="125"/>
      <c r="AG273" s="125">
        <f>OAX!AG311</f>
        <v>0</v>
      </c>
      <c r="AH273" s="125"/>
      <c r="AI273" s="125"/>
      <c r="AJ273" s="125">
        <f>OAX!AJ311</f>
        <v>0</v>
      </c>
      <c r="AK273" s="125"/>
      <c r="AL273" s="125"/>
      <c r="AM273" s="125">
        <f>OAX!AM311</f>
        <v>0</v>
      </c>
      <c r="AN273" s="125"/>
      <c r="AO273" s="125"/>
      <c r="AP273" s="125">
        <f>OAX!AP311</f>
        <v>0</v>
      </c>
      <c r="AQ273" s="125"/>
      <c r="AR273" s="125"/>
      <c r="AS273" s="125">
        <f>OAX!AS311</f>
        <v>0</v>
      </c>
      <c r="AT273" s="125">
        <f>OAX!AT311</f>
        <v>0</v>
      </c>
      <c r="AU273" s="125">
        <f>OAX!AU311</f>
        <v>0</v>
      </c>
      <c r="AV273" s="125">
        <f>OAX!AV311</f>
        <v>0</v>
      </c>
      <c r="AW273" s="125">
        <f>OAX!AW311</f>
        <v>0</v>
      </c>
      <c r="AX273" s="125">
        <f>OAX!AX311</f>
        <v>0</v>
      </c>
      <c r="AY273" s="125">
        <f>OAX!AY311</f>
        <v>0</v>
      </c>
      <c r="AZ273" s="125">
        <f>OAX!AZ311</f>
        <v>0</v>
      </c>
      <c r="BA273" s="125">
        <f>OAX!BA311</f>
        <v>0</v>
      </c>
    </row>
    <row r="274" spans="1:53" ht="24.75" hidden="1">
      <c r="A274" s="269"/>
      <c r="B274" s="78" t="str">
        <f t="shared" si="112"/>
        <v>1355000560056583</v>
      </c>
      <c r="C274" s="122">
        <f t="shared" si="110"/>
        <v>2023</v>
      </c>
      <c r="D274" s="122">
        <v>1</v>
      </c>
      <c r="E274" s="122">
        <f t="shared" si="111"/>
        <v>1</v>
      </c>
      <c r="F274" s="122">
        <v>3</v>
      </c>
      <c r="G274" s="122">
        <v>5</v>
      </c>
      <c r="H274" s="122">
        <v>5000</v>
      </c>
      <c r="I274" s="174">
        <v>5600</v>
      </c>
      <c r="J274" s="174">
        <v>565</v>
      </c>
      <c r="K274" s="123">
        <v>8</v>
      </c>
      <c r="L274" s="123">
        <v>3</v>
      </c>
      <c r="M274" s="148" t="s">
        <v>273</v>
      </c>
      <c r="N274" s="125">
        <v>0</v>
      </c>
      <c r="O274" s="125">
        <v>0</v>
      </c>
      <c r="P274" s="125">
        <v>0</v>
      </c>
      <c r="Q274" s="149" t="s">
        <v>59</v>
      </c>
      <c r="R274" s="127">
        <v>0</v>
      </c>
      <c r="S274" s="127">
        <v>0</v>
      </c>
      <c r="T274" s="128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285">
        <v>0</v>
      </c>
      <c r="AB274" s="320">
        <f t="shared" si="108"/>
        <v>0</v>
      </c>
      <c r="AC274" s="125">
        <f t="shared" si="109"/>
        <v>0</v>
      </c>
      <c r="AD274" s="321">
        <f>OAX!AD312</f>
        <v>0</v>
      </c>
      <c r="AE274" s="128"/>
      <c r="AF274" s="125"/>
      <c r="AG274" s="125">
        <f>OAX!AG312</f>
        <v>0</v>
      </c>
      <c r="AH274" s="125"/>
      <c r="AI274" s="125"/>
      <c r="AJ274" s="125">
        <f>OAX!AJ312</f>
        <v>0</v>
      </c>
      <c r="AK274" s="125"/>
      <c r="AL274" s="125"/>
      <c r="AM274" s="125">
        <f>OAX!AM312</f>
        <v>0</v>
      </c>
      <c r="AN274" s="125"/>
      <c r="AO274" s="125"/>
      <c r="AP274" s="125">
        <f>OAX!AP312</f>
        <v>0</v>
      </c>
      <c r="AQ274" s="125"/>
      <c r="AR274" s="125"/>
      <c r="AS274" s="125">
        <f>OAX!AS312</f>
        <v>0</v>
      </c>
      <c r="AT274" s="125">
        <f>OAX!AT312</f>
        <v>0</v>
      </c>
      <c r="AU274" s="125">
        <f>OAX!AU312</f>
        <v>0</v>
      </c>
      <c r="AV274" s="125">
        <f>OAX!AV312</f>
        <v>0</v>
      </c>
      <c r="AW274" s="125">
        <f>OAX!AW312</f>
        <v>0</v>
      </c>
      <c r="AX274" s="125">
        <f>OAX!AX312</f>
        <v>0</v>
      </c>
      <c r="AY274" s="125">
        <f>OAX!AY312</f>
        <v>0</v>
      </c>
      <c r="AZ274" s="125">
        <f>OAX!AZ312</f>
        <v>0</v>
      </c>
      <c r="BA274" s="125">
        <f>OAX!BA312</f>
        <v>0</v>
      </c>
    </row>
    <row r="275" spans="1:53" ht="24.75" hidden="1">
      <c r="A275" s="269"/>
      <c r="B275" s="78" t="str">
        <f t="shared" si="112"/>
        <v>1355000560056593</v>
      </c>
      <c r="C275" s="122">
        <f t="shared" si="110"/>
        <v>2023</v>
      </c>
      <c r="D275" s="122">
        <v>1</v>
      </c>
      <c r="E275" s="122">
        <f t="shared" si="111"/>
        <v>1</v>
      </c>
      <c r="F275" s="122">
        <v>3</v>
      </c>
      <c r="G275" s="122">
        <v>5</v>
      </c>
      <c r="H275" s="122">
        <v>5000</v>
      </c>
      <c r="I275" s="174">
        <v>5600</v>
      </c>
      <c r="J275" s="174">
        <v>565</v>
      </c>
      <c r="K275" s="123">
        <v>9</v>
      </c>
      <c r="L275" s="123">
        <v>3</v>
      </c>
      <c r="M275" s="148" t="s">
        <v>274</v>
      </c>
      <c r="N275" s="125">
        <v>0</v>
      </c>
      <c r="O275" s="125">
        <v>0</v>
      </c>
      <c r="P275" s="125">
        <v>0</v>
      </c>
      <c r="Q275" s="149" t="s">
        <v>59</v>
      </c>
      <c r="R275" s="127">
        <v>0</v>
      </c>
      <c r="S275" s="127">
        <v>0</v>
      </c>
      <c r="T275" s="128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285">
        <v>0</v>
      </c>
      <c r="AB275" s="320">
        <f t="shared" si="108"/>
        <v>0</v>
      </c>
      <c r="AC275" s="125">
        <f t="shared" si="109"/>
        <v>0</v>
      </c>
      <c r="AD275" s="321">
        <f>OAX!AD313</f>
        <v>0</v>
      </c>
      <c r="AE275" s="128"/>
      <c r="AF275" s="125"/>
      <c r="AG275" s="125">
        <f>OAX!AG313</f>
        <v>0</v>
      </c>
      <c r="AH275" s="125"/>
      <c r="AI275" s="125"/>
      <c r="AJ275" s="125">
        <f>OAX!AJ313</f>
        <v>0</v>
      </c>
      <c r="AK275" s="125"/>
      <c r="AL275" s="125"/>
      <c r="AM275" s="125">
        <f>OAX!AM313</f>
        <v>0</v>
      </c>
      <c r="AN275" s="125"/>
      <c r="AO275" s="125"/>
      <c r="AP275" s="125">
        <f>OAX!AP313</f>
        <v>0</v>
      </c>
      <c r="AQ275" s="125"/>
      <c r="AR275" s="125"/>
      <c r="AS275" s="125">
        <f>OAX!AS313</f>
        <v>0</v>
      </c>
      <c r="AT275" s="125">
        <f>OAX!AT313</f>
        <v>0</v>
      </c>
      <c r="AU275" s="125">
        <f>OAX!AU313</f>
        <v>0</v>
      </c>
      <c r="AV275" s="125">
        <f>OAX!AV313</f>
        <v>0</v>
      </c>
      <c r="AW275" s="125">
        <f>OAX!AW313</f>
        <v>0</v>
      </c>
      <c r="AX275" s="125">
        <f>OAX!AX313</f>
        <v>0</v>
      </c>
      <c r="AY275" s="125">
        <f>OAX!AY313</f>
        <v>0</v>
      </c>
      <c r="AZ275" s="125">
        <f>OAX!AZ313</f>
        <v>0</v>
      </c>
      <c r="BA275" s="125">
        <f>OAX!BA313</f>
        <v>0</v>
      </c>
    </row>
    <row r="276" spans="1:53" ht="24.75" hidden="1">
      <c r="A276" s="269"/>
      <c r="B276" s="78" t="str">
        <f t="shared" si="112"/>
        <v>13550005600565103</v>
      </c>
      <c r="C276" s="122">
        <f t="shared" si="110"/>
        <v>2023</v>
      </c>
      <c r="D276" s="122">
        <v>1</v>
      </c>
      <c r="E276" s="122">
        <f t="shared" si="111"/>
        <v>1</v>
      </c>
      <c r="F276" s="122">
        <v>3</v>
      </c>
      <c r="G276" s="122">
        <v>5</v>
      </c>
      <c r="H276" s="122">
        <v>5000</v>
      </c>
      <c r="I276" s="174">
        <v>5600</v>
      </c>
      <c r="J276" s="174">
        <v>565</v>
      </c>
      <c r="K276" s="123">
        <v>10</v>
      </c>
      <c r="L276" s="123">
        <v>3</v>
      </c>
      <c r="M276" s="148" t="s">
        <v>275</v>
      </c>
      <c r="N276" s="125">
        <v>0</v>
      </c>
      <c r="O276" s="125">
        <v>0</v>
      </c>
      <c r="P276" s="125">
        <v>0</v>
      </c>
      <c r="Q276" s="149" t="s">
        <v>162</v>
      </c>
      <c r="R276" s="127">
        <v>0</v>
      </c>
      <c r="S276" s="127">
        <v>0</v>
      </c>
      <c r="T276" s="128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285">
        <v>0</v>
      </c>
      <c r="AB276" s="320">
        <f t="shared" si="108"/>
        <v>0</v>
      </c>
      <c r="AC276" s="125">
        <f t="shared" si="109"/>
        <v>0</v>
      </c>
      <c r="AD276" s="321">
        <f>OAX!AD314</f>
        <v>0</v>
      </c>
      <c r="AE276" s="128"/>
      <c r="AF276" s="125"/>
      <c r="AG276" s="125">
        <f>OAX!AG314</f>
        <v>0</v>
      </c>
      <c r="AH276" s="125"/>
      <c r="AI276" s="125"/>
      <c r="AJ276" s="125">
        <f>OAX!AJ314</f>
        <v>0</v>
      </c>
      <c r="AK276" s="125"/>
      <c r="AL276" s="125"/>
      <c r="AM276" s="125">
        <f>OAX!AM314</f>
        <v>0</v>
      </c>
      <c r="AN276" s="125"/>
      <c r="AO276" s="125"/>
      <c r="AP276" s="125">
        <f>OAX!AP314</f>
        <v>0</v>
      </c>
      <c r="AQ276" s="125"/>
      <c r="AR276" s="125"/>
      <c r="AS276" s="125">
        <f>OAX!AS314</f>
        <v>0</v>
      </c>
      <c r="AT276" s="125">
        <f>OAX!AT314</f>
        <v>0</v>
      </c>
      <c r="AU276" s="125">
        <f>OAX!AU314</f>
        <v>0</v>
      </c>
      <c r="AV276" s="125">
        <f>OAX!AV314</f>
        <v>0</v>
      </c>
      <c r="AW276" s="125">
        <f>OAX!AW314</f>
        <v>0</v>
      </c>
      <c r="AX276" s="125">
        <f>OAX!AX314</f>
        <v>0</v>
      </c>
      <c r="AY276" s="125">
        <f>OAX!AY314</f>
        <v>0</v>
      </c>
      <c r="AZ276" s="125">
        <f>OAX!AZ314</f>
        <v>0</v>
      </c>
      <c r="BA276" s="125">
        <f>OAX!BA314</f>
        <v>0</v>
      </c>
    </row>
    <row r="277" spans="1:53" ht="24.75" hidden="1">
      <c r="A277" s="269"/>
      <c r="B277" s="78" t="str">
        <f t="shared" si="112"/>
        <v>13550005600565113</v>
      </c>
      <c r="C277" s="122">
        <f t="shared" si="110"/>
        <v>2023</v>
      </c>
      <c r="D277" s="122">
        <v>1</v>
      </c>
      <c r="E277" s="122">
        <f t="shared" si="111"/>
        <v>1</v>
      </c>
      <c r="F277" s="122">
        <v>3</v>
      </c>
      <c r="G277" s="122">
        <v>5</v>
      </c>
      <c r="H277" s="122">
        <v>5000</v>
      </c>
      <c r="I277" s="174">
        <v>5600</v>
      </c>
      <c r="J277" s="174">
        <v>565</v>
      </c>
      <c r="K277" s="123">
        <v>11</v>
      </c>
      <c r="L277" s="123">
        <v>3</v>
      </c>
      <c r="M277" s="148" t="s">
        <v>224</v>
      </c>
      <c r="N277" s="125">
        <v>0</v>
      </c>
      <c r="O277" s="125">
        <v>0</v>
      </c>
      <c r="P277" s="125">
        <v>0</v>
      </c>
      <c r="Q277" s="149" t="s">
        <v>162</v>
      </c>
      <c r="R277" s="127">
        <v>0</v>
      </c>
      <c r="S277" s="127">
        <v>0</v>
      </c>
      <c r="T277" s="128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285">
        <v>0</v>
      </c>
      <c r="AB277" s="320">
        <f t="shared" si="108"/>
        <v>0</v>
      </c>
      <c r="AC277" s="125">
        <f t="shared" si="109"/>
        <v>0</v>
      </c>
      <c r="AD277" s="321">
        <f>OAX!AD315</f>
        <v>0</v>
      </c>
      <c r="AE277" s="128"/>
      <c r="AF277" s="125"/>
      <c r="AG277" s="125">
        <f>OAX!AG315</f>
        <v>0</v>
      </c>
      <c r="AH277" s="125"/>
      <c r="AI277" s="125"/>
      <c r="AJ277" s="125">
        <f>OAX!AJ315</f>
        <v>0</v>
      </c>
      <c r="AK277" s="125"/>
      <c r="AL277" s="125"/>
      <c r="AM277" s="125">
        <f>OAX!AM315</f>
        <v>0</v>
      </c>
      <c r="AN277" s="125"/>
      <c r="AO277" s="125"/>
      <c r="AP277" s="125">
        <f>OAX!AP315</f>
        <v>0</v>
      </c>
      <c r="AQ277" s="125"/>
      <c r="AR277" s="125"/>
      <c r="AS277" s="125">
        <f>OAX!AS315</f>
        <v>0</v>
      </c>
      <c r="AT277" s="125">
        <f>OAX!AT315</f>
        <v>0</v>
      </c>
      <c r="AU277" s="125">
        <f>OAX!AU315</f>
        <v>0</v>
      </c>
      <c r="AV277" s="125">
        <f>OAX!AV315</f>
        <v>0</v>
      </c>
      <c r="AW277" s="125">
        <f>OAX!AW315</f>
        <v>0</v>
      </c>
      <c r="AX277" s="125">
        <f>OAX!AX315</f>
        <v>0</v>
      </c>
      <c r="AY277" s="125">
        <f>OAX!AY315</f>
        <v>0</v>
      </c>
      <c r="AZ277" s="125">
        <f>OAX!AZ315</f>
        <v>0</v>
      </c>
      <c r="BA277" s="125">
        <f>OAX!BA315</f>
        <v>0</v>
      </c>
    </row>
    <row r="278" spans="1:53" ht="46.5" hidden="1">
      <c r="A278" s="269"/>
      <c r="B278" s="78" t="str">
        <f t="shared" si="112"/>
        <v>13550005600565123</v>
      </c>
      <c r="C278" s="122">
        <f t="shared" si="110"/>
        <v>2023</v>
      </c>
      <c r="D278" s="122">
        <v>1</v>
      </c>
      <c r="E278" s="122">
        <f t="shared" si="111"/>
        <v>1</v>
      </c>
      <c r="F278" s="122">
        <v>3</v>
      </c>
      <c r="G278" s="122">
        <v>5</v>
      </c>
      <c r="H278" s="122">
        <v>5000</v>
      </c>
      <c r="I278" s="174">
        <v>5600</v>
      </c>
      <c r="J278" s="174">
        <v>565</v>
      </c>
      <c r="K278" s="123">
        <v>12</v>
      </c>
      <c r="L278" s="123">
        <v>3</v>
      </c>
      <c r="M278" s="148" t="s">
        <v>276</v>
      </c>
      <c r="N278" s="125">
        <v>0</v>
      </c>
      <c r="O278" s="125">
        <v>0</v>
      </c>
      <c r="P278" s="125">
        <v>0</v>
      </c>
      <c r="Q278" s="149" t="s">
        <v>59</v>
      </c>
      <c r="R278" s="127">
        <v>0</v>
      </c>
      <c r="S278" s="127">
        <v>0</v>
      </c>
      <c r="T278" s="128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285">
        <v>0</v>
      </c>
      <c r="AB278" s="320">
        <f t="shared" si="108"/>
        <v>0</v>
      </c>
      <c r="AC278" s="125">
        <f t="shared" si="109"/>
        <v>0</v>
      </c>
      <c r="AD278" s="321">
        <f>OAX!AD316</f>
        <v>0</v>
      </c>
      <c r="AE278" s="128"/>
      <c r="AF278" s="125"/>
      <c r="AG278" s="125">
        <f>OAX!AG316</f>
        <v>0</v>
      </c>
      <c r="AH278" s="125"/>
      <c r="AI278" s="125"/>
      <c r="AJ278" s="125">
        <f>OAX!AJ316</f>
        <v>0</v>
      </c>
      <c r="AK278" s="125"/>
      <c r="AL278" s="125"/>
      <c r="AM278" s="125">
        <f>OAX!AM316</f>
        <v>0</v>
      </c>
      <c r="AN278" s="125"/>
      <c r="AO278" s="125"/>
      <c r="AP278" s="125">
        <f>OAX!AP316</f>
        <v>0</v>
      </c>
      <c r="AQ278" s="125"/>
      <c r="AR278" s="125"/>
      <c r="AS278" s="125">
        <f>OAX!AS316</f>
        <v>0</v>
      </c>
      <c r="AT278" s="125">
        <f>OAX!AT316</f>
        <v>0</v>
      </c>
      <c r="AU278" s="125">
        <f>OAX!AU316</f>
        <v>0</v>
      </c>
      <c r="AV278" s="125">
        <f>OAX!AV316</f>
        <v>0</v>
      </c>
      <c r="AW278" s="125">
        <f>OAX!AW316</f>
        <v>0</v>
      </c>
      <c r="AX278" s="125">
        <f>OAX!AX316</f>
        <v>0</v>
      </c>
      <c r="AY278" s="125">
        <f>OAX!AY316</f>
        <v>0</v>
      </c>
      <c r="AZ278" s="125">
        <f>OAX!AZ316</f>
        <v>0</v>
      </c>
      <c r="BA278" s="125">
        <f>OAX!BA316</f>
        <v>0</v>
      </c>
    </row>
    <row r="279" spans="1:53" ht="24.75" hidden="1">
      <c r="A279" s="269"/>
      <c r="B279" s="78" t="str">
        <f t="shared" si="112"/>
        <v>135500059003</v>
      </c>
      <c r="C279" s="109">
        <f t="shared" si="110"/>
        <v>2023</v>
      </c>
      <c r="D279" s="108">
        <v>1</v>
      </c>
      <c r="E279" s="108">
        <f t="shared" si="111"/>
        <v>1</v>
      </c>
      <c r="F279" s="108">
        <v>3</v>
      </c>
      <c r="G279" s="108">
        <v>5</v>
      </c>
      <c r="H279" s="109">
        <v>5000</v>
      </c>
      <c r="I279" s="108">
        <v>5900</v>
      </c>
      <c r="J279" s="108"/>
      <c r="K279" s="109"/>
      <c r="L279" s="109">
        <v>3</v>
      </c>
      <c r="M279" s="110" t="s">
        <v>240</v>
      </c>
      <c r="N279" s="111">
        <v>0</v>
      </c>
      <c r="O279" s="111">
        <v>0</v>
      </c>
      <c r="P279" s="111">
        <v>0</v>
      </c>
      <c r="Q279" s="178" t="s">
        <v>45</v>
      </c>
      <c r="R279" s="179"/>
      <c r="S279" s="179"/>
      <c r="T279" s="114">
        <f t="shared" ref="T279:AC279" si="113">+T280</f>
        <v>0</v>
      </c>
      <c r="U279" s="111">
        <f t="shared" si="113"/>
        <v>0</v>
      </c>
      <c r="V279" s="111">
        <f t="shared" si="113"/>
        <v>0</v>
      </c>
      <c r="W279" s="111">
        <f t="shared" si="113"/>
        <v>0</v>
      </c>
      <c r="X279" s="111">
        <f t="shared" si="113"/>
        <v>0</v>
      </c>
      <c r="Y279" s="111">
        <f t="shared" si="113"/>
        <v>0</v>
      </c>
      <c r="Z279" s="111">
        <f t="shared" si="113"/>
        <v>0</v>
      </c>
      <c r="AA279" s="283">
        <f t="shared" si="113"/>
        <v>0</v>
      </c>
      <c r="AB279" s="316">
        <f t="shared" si="113"/>
        <v>0</v>
      </c>
      <c r="AC279" s="111">
        <f t="shared" si="113"/>
        <v>0</v>
      </c>
      <c r="AD279" s="317">
        <f>OAX!AD317</f>
        <v>0</v>
      </c>
      <c r="AE279" s="114"/>
      <c r="AF279" s="111"/>
      <c r="AG279" s="111">
        <f>OAX!AG317</f>
        <v>0</v>
      </c>
      <c r="AH279" s="111"/>
      <c r="AI279" s="111"/>
      <c r="AJ279" s="111">
        <f>OAX!AJ317</f>
        <v>0</v>
      </c>
      <c r="AK279" s="111"/>
      <c r="AL279" s="111"/>
      <c r="AM279" s="111">
        <f>OAX!AM317</f>
        <v>0</v>
      </c>
      <c r="AN279" s="111"/>
      <c r="AO279" s="111"/>
      <c r="AP279" s="111">
        <f>OAX!AP317</f>
        <v>0</v>
      </c>
      <c r="AQ279" s="111"/>
      <c r="AR279" s="111"/>
      <c r="AS279" s="111">
        <f>OAX!AS317</f>
        <v>0</v>
      </c>
      <c r="AT279" s="111">
        <f>OAX!AT317</f>
        <v>0</v>
      </c>
      <c r="AU279" s="111">
        <f>OAX!AU317</f>
        <v>0</v>
      </c>
      <c r="AV279" s="111">
        <f>OAX!AV317</f>
        <v>0</v>
      </c>
      <c r="AW279" s="111">
        <f>OAX!AW317</f>
        <v>0</v>
      </c>
      <c r="AX279" s="111">
        <f>OAX!AX317</f>
        <v>0</v>
      </c>
      <c r="AY279" s="111">
        <f>OAX!AY317</f>
        <v>0</v>
      </c>
      <c r="AZ279" s="111">
        <f>OAX!AZ317</f>
        <v>0</v>
      </c>
      <c r="BA279" s="111">
        <f>OAX!BA317</f>
        <v>0</v>
      </c>
    </row>
    <row r="280" spans="1:53" ht="24.75" hidden="1">
      <c r="A280" s="269"/>
      <c r="B280" s="78" t="str">
        <f t="shared" si="112"/>
        <v>135500059005913</v>
      </c>
      <c r="C280" s="116">
        <f t="shared" si="110"/>
        <v>2023</v>
      </c>
      <c r="D280" s="115">
        <v>1</v>
      </c>
      <c r="E280" s="115">
        <f t="shared" si="111"/>
        <v>1</v>
      </c>
      <c r="F280" s="115">
        <v>3</v>
      </c>
      <c r="G280" s="115">
        <v>5</v>
      </c>
      <c r="H280" s="116">
        <v>5000</v>
      </c>
      <c r="I280" s="115">
        <v>5900</v>
      </c>
      <c r="J280" s="115">
        <v>591</v>
      </c>
      <c r="K280" s="116"/>
      <c r="L280" s="116">
        <v>3</v>
      </c>
      <c r="M280" s="117" t="s">
        <v>241</v>
      </c>
      <c r="N280" s="118">
        <v>0</v>
      </c>
      <c r="O280" s="118">
        <v>0</v>
      </c>
      <c r="P280" s="118">
        <v>0</v>
      </c>
      <c r="Q280" s="180" t="s">
        <v>45</v>
      </c>
      <c r="R280" s="181"/>
      <c r="S280" s="181"/>
      <c r="T280" s="121">
        <f t="shared" ref="T280:AC280" si="114">SUM(T281:T285)</f>
        <v>0</v>
      </c>
      <c r="U280" s="118">
        <f t="shared" si="114"/>
        <v>0</v>
      </c>
      <c r="V280" s="118">
        <f t="shared" si="114"/>
        <v>0</v>
      </c>
      <c r="W280" s="118">
        <f t="shared" si="114"/>
        <v>0</v>
      </c>
      <c r="X280" s="118">
        <f t="shared" si="114"/>
        <v>0</v>
      </c>
      <c r="Y280" s="118">
        <f t="shared" si="114"/>
        <v>0</v>
      </c>
      <c r="Z280" s="118">
        <f t="shared" si="114"/>
        <v>0</v>
      </c>
      <c r="AA280" s="284">
        <f t="shared" si="114"/>
        <v>0</v>
      </c>
      <c r="AB280" s="318">
        <f t="shared" si="114"/>
        <v>0</v>
      </c>
      <c r="AC280" s="118">
        <f t="shared" si="114"/>
        <v>0</v>
      </c>
      <c r="AD280" s="319">
        <f>OAX!AD318</f>
        <v>0</v>
      </c>
      <c r="AE280" s="121"/>
      <c r="AF280" s="118"/>
      <c r="AG280" s="118">
        <f>OAX!AG318</f>
        <v>0</v>
      </c>
      <c r="AH280" s="118"/>
      <c r="AI280" s="118"/>
      <c r="AJ280" s="118">
        <f>OAX!AJ318</f>
        <v>0</v>
      </c>
      <c r="AK280" s="118"/>
      <c r="AL280" s="118"/>
      <c r="AM280" s="118">
        <f>OAX!AM318</f>
        <v>0</v>
      </c>
      <c r="AN280" s="118"/>
      <c r="AO280" s="118"/>
      <c r="AP280" s="118">
        <f>OAX!AP318</f>
        <v>0</v>
      </c>
      <c r="AQ280" s="118"/>
      <c r="AR280" s="118"/>
      <c r="AS280" s="118">
        <f>OAX!AS318</f>
        <v>0</v>
      </c>
      <c r="AT280" s="118">
        <f>OAX!AT318</f>
        <v>0</v>
      </c>
      <c r="AU280" s="118">
        <f>OAX!AU318</f>
        <v>0</v>
      </c>
      <c r="AV280" s="118">
        <f>OAX!AV318</f>
        <v>0</v>
      </c>
      <c r="AW280" s="118">
        <f>OAX!AW318</f>
        <v>0</v>
      </c>
      <c r="AX280" s="118">
        <f>OAX!AX318</f>
        <v>0</v>
      </c>
      <c r="AY280" s="118">
        <f>OAX!AY318</f>
        <v>0</v>
      </c>
      <c r="AZ280" s="118">
        <f>OAX!AZ318</f>
        <v>0</v>
      </c>
      <c r="BA280" s="118">
        <f>OAX!BA318</f>
        <v>0</v>
      </c>
    </row>
    <row r="281" spans="1:53" ht="24.75" hidden="1">
      <c r="A281" s="269"/>
      <c r="B281" s="78" t="str">
        <f t="shared" si="112"/>
        <v>1355000590059113</v>
      </c>
      <c r="C281" s="174">
        <v>2023</v>
      </c>
      <c r="D281" s="122">
        <v>1</v>
      </c>
      <c r="E281" s="122">
        <v>1</v>
      </c>
      <c r="F281" s="122">
        <v>3</v>
      </c>
      <c r="G281" s="122">
        <v>5</v>
      </c>
      <c r="H281" s="122">
        <v>5000</v>
      </c>
      <c r="I281" s="174">
        <v>5900</v>
      </c>
      <c r="J281" s="174">
        <v>591</v>
      </c>
      <c r="K281" s="123">
        <v>1</v>
      </c>
      <c r="L281" s="123">
        <v>3</v>
      </c>
      <c r="M281" s="148" t="s">
        <v>277</v>
      </c>
      <c r="N281" s="125">
        <v>0</v>
      </c>
      <c r="O281" s="125">
        <v>0</v>
      </c>
      <c r="P281" s="125">
        <v>0</v>
      </c>
      <c r="Q281" s="149" t="s">
        <v>243</v>
      </c>
      <c r="R281" s="127">
        <v>0</v>
      </c>
      <c r="S281" s="127">
        <v>0</v>
      </c>
      <c r="T281" s="128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285">
        <v>0</v>
      </c>
      <c r="AB281" s="320">
        <f t="shared" ref="AB281:AC285" si="115">N281+T281-X281</f>
        <v>0</v>
      </c>
      <c r="AC281" s="125">
        <f t="shared" si="115"/>
        <v>0</v>
      </c>
      <c r="AD281" s="321">
        <f>OAX!AD319</f>
        <v>0</v>
      </c>
      <c r="AE281" s="128"/>
      <c r="AF281" s="125"/>
      <c r="AG281" s="125">
        <f>OAX!AG319</f>
        <v>0</v>
      </c>
      <c r="AH281" s="125"/>
      <c r="AI281" s="125"/>
      <c r="AJ281" s="125">
        <f>OAX!AJ319</f>
        <v>0</v>
      </c>
      <c r="AK281" s="125"/>
      <c r="AL281" s="125"/>
      <c r="AM281" s="125">
        <f>OAX!AM319</f>
        <v>0</v>
      </c>
      <c r="AN281" s="125"/>
      <c r="AO281" s="125"/>
      <c r="AP281" s="125">
        <f>OAX!AP319</f>
        <v>0</v>
      </c>
      <c r="AQ281" s="125"/>
      <c r="AR281" s="125"/>
      <c r="AS281" s="125">
        <f>OAX!AS319</f>
        <v>0</v>
      </c>
      <c r="AT281" s="125">
        <f>OAX!AT319</f>
        <v>0</v>
      </c>
      <c r="AU281" s="125">
        <f>OAX!AU319</f>
        <v>0</v>
      </c>
      <c r="AV281" s="125">
        <f>OAX!AV319</f>
        <v>0</v>
      </c>
      <c r="AW281" s="125">
        <f>OAX!AW319</f>
        <v>0</v>
      </c>
      <c r="AX281" s="125">
        <f>OAX!AX319</f>
        <v>0</v>
      </c>
      <c r="AY281" s="125">
        <f>OAX!AY319</f>
        <v>0</v>
      </c>
      <c r="AZ281" s="125">
        <f>OAX!AZ319</f>
        <v>0</v>
      </c>
      <c r="BA281" s="125">
        <f>OAX!BA319</f>
        <v>0</v>
      </c>
    </row>
    <row r="282" spans="1:53" ht="24.75" hidden="1">
      <c r="A282" s="269"/>
      <c r="B282" s="78" t="str">
        <f t="shared" si="112"/>
        <v>1355000590059123</v>
      </c>
      <c r="C282" s="174">
        <f>C281</f>
        <v>2023</v>
      </c>
      <c r="D282" s="122">
        <v>1</v>
      </c>
      <c r="E282" s="122">
        <f>E281</f>
        <v>1</v>
      </c>
      <c r="F282" s="122">
        <v>3</v>
      </c>
      <c r="G282" s="122">
        <v>5</v>
      </c>
      <c r="H282" s="122">
        <v>5000</v>
      </c>
      <c r="I282" s="174">
        <v>5900</v>
      </c>
      <c r="J282" s="174">
        <v>591</v>
      </c>
      <c r="K282" s="123">
        <v>2</v>
      </c>
      <c r="L282" s="123">
        <v>3</v>
      </c>
      <c r="M282" s="148" t="s">
        <v>244</v>
      </c>
      <c r="N282" s="125">
        <v>0</v>
      </c>
      <c r="O282" s="125">
        <v>0</v>
      </c>
      <c r="P282" s="125">
        <v>0</v>
      </c>
      <c r="Q282" s="149" t="s">
        <v>243</v>
      </c>
      <c r="R282" s="127">
        <v>0</v>
      </c>
      <c r="S282" s="127">
        <v>0</v>
      </c>
      <c r="T282" s="128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285">
        <v>0</v>
      </c>
      <c r="AB282" s="320">
        <f t="shared" si="115"/>
        <v>0</v>
      </c>
      <c r="AC282" s="125">
        <f t="shared" si="115"/>
        <v>0</v>
      </c>
      <c r="AD282" s="321">
        <f>OAX!AD320</f>
        <v>0</v>
      </c>
      <c r="AE282" s="128"/>
      <c r="AF282" s="125"/>
      <c r="AG282" s="125">
        <f>OAX!AG320</f>
        <v>0</v>
      </c>
      <c r="AH282" s="125"/>
      <c r="AI282" s="125"/>
      <c r="AJ282" s="125">
        <f>OAX!AJ320</f>
        <v>0</v>
      </c>
      <c r="AK282" s="125"/>
      <c r="AL282" s="125"/>
      <c r="AM282" s="125">
        <f>OAX!AM320</f>
        <v>0</v>
      </c>
      <c r="AN282" s="125"/>
      <c r="AO282" s="125"/>
      <c r="AP282" s="125">
        <f>OAX!AP320</f>
        <v>0</v>
      </c>
      <c r="AQ282" s="125"/>
      <c r="AR282" s="125"/>
      <c r="AS282" s="125">
        <f>OAX!AS320</f>
        <v>0</v>
      </c>
      <c r="AT282" s="125">
        <f>OAX!AT320</f>
        <v>0</v>
      </c>
      <c r="AU282" s="125">
        <f>OAX!AU320</f>
        <v>0</v>
      </c>
      <c r="AV282" s="125">
        <f>OAX!AV320</f>
        <v>0</v>
      </c>
      <c r="AW282" s="125">
        <f>OAX!AW320</f>
        <v>0</v>
      </c>
      <c r="AX282" s="125">
        <f>OAX!AX320</f>
        <v>0</v>
      </c>
      <c r="AY282" s="125">
        <f>OAX!AY320</f>
        <v>0</v>
      </c>
      <c r="AZ282" s="125">
        <f>OAX!AZ320</f>
        <v>0</v>
      </c>
      <c r="BA282" s="125">
        <f>OAX!BA320</f>
        <v>0</v>
      </c>
    </row>
    <row r="283" spans="1:53" ht="46.5" hidden="1">
      <c r="A283" s="269"/>
      <c r="B283" s="78" t="str">
        <f t="shared" si="112"/>
        <v>1355000590059133</v>
      </c>
      <c r="C283" s="174">
        <f>C282</f>
        <v>2023</v>
      </c>
      <c r="D283" s="122">
        <v>1</v>
      </c>
      <c r="E283" s="122">
        <f>E282</f>
        <v>1</v>
      </c>
      <c r="F283" s="122">
        <v>3</v>
      </c>
      <c r="G283" s="122">
        <v>5</v>
      </c>
      <c r="H283" s="122">
        <v>5000</v>
      </c>
      <c r="I283" s="174">
        <v>5900</v>
      </c>
      <c r="J283" s="174">
        <v>591</v>
      </c>
      <c r="K283" s="123">
        <v>3</v>
      </c>
      <c r="L283" s="123">
        <v>3</v>
      </c>
      <c r="M283" s="148" t="s">
        <v>278</v>
      </c>
      <c r="N283" s="125">
        <v>0</v>
      </c>
      <c r="O283" s="125">
        <v>0</v>
      </c>
      <c r="P283" s="125">
        <v>0</v>
      </c>
      <c r="Q283" s="149" t="s">
        <v>243</v>
      </c>
      <c r="R283" s="127">
        <v>0</v>
      </c>
      <c r="S283" s="127">
        <v>0</v>
      </c>
      <c r="T283" s="128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285">
        <v>0</v>
      </c>
      <c r="AB283" s="320">
        <f t="shared" si="115"/>
        <v>0</v>
      </c>
      <c r="AC283" s="125">
        <f t="shared" si="115"/>
        <v>0</v>
      </c>
      <c r="AD283" s="321">
        <f>OAX!AD321</f>
        <v>0</v>
      </c>
      <c r="AE283" s="128"/>
      <c r="AF283" s="125"/>
      <c r="AG283" s="125">
        <f>OAX!AG321</f>
        <v>0</v>
      </c>
      <c r="AH283" s="125"/>
      <c r="AI283" s="125"/>
      <c r="AJ283" s="125">
        <f>OAX!AJ321</f>
        <v>0</v>
      </c>
      <c r="AK283" s="125"/>
      <c r="AL283" s="125"/>
      <c r="AM283" s="125">
        <f>OAX!AM321</f>
        <v>0</v>
      </c>
      <c r="AN283" s="125"/>
      <c r="AO283" s="125"/>
      <c r="AP283" s="125">
        <f>OAX!AP321</f>
        <v>0</v>
      </c>
      <c r="AQ283" s="125"/>
      <c r="AR283" s="125"/>
      <c r="AS283" s="125">
        <f>OAX!AS321</f>
        <v>0</v>
      </c>
      <c r="AT283" s="125">
        <f>OAX!AT321</f>
        <v>0</v>
      </c>
      <c r="AU283" s="125">
        <f>OAX!AU321</f>
        <v>0</v>
      </c>
      <c r="AV283" s="125">
        <f>OAX!AV321</f>
        <v>0</v>
      </c>
      <c r="AW283" s="125">
        <f>OAX!AW321</f>
        <v>0</v>
      </c>
      <c r="AX283" s="125">
        <f>OAX!AX321</f>
        <v>0</v>
      </c>
      <c r="AY283" s="125">
        <f>OAX!AY321</f>
        <v>0</v>
      </c>
      <c r="AZ283" s="125">
        <f>OAX!AZ321</f>
        <v>0</v>
      </c>
      <c r="BA283" s="125">
        <f>OAX!BA321</f>
        <v>0</v>
      </c>
    </row>
    <row r="284" spans="1:53" ht="24.75" hidden="1">
      <c r="A284" s="269"/>
      <c r="B284" s="78" t="str">
        <f t="shared" si="112"/>
        <v>1355000590059143</v>
      </c>
      <c r="C284" s="174">
        <f>C283</f>
        <v>2023</v>
      </c>
      <c r="D284" s="122">
        <v>1</v>
      </c>
      <c r="E284" s="122">
        <f>E283</f>
        <v>1</v>
      </c>
      <c r="F284" s="122">
        <v>3</v>
      </c>
      <c r="G284" s="122">
        <v>5</v>
      </c>
      <c r="H284" s="122">
        <v>5000</v>
      </c>
      <c r="I284" s="174">
        <v>5900</v>
      </c>
      <c r="J284" s="174">
        <v>591</v>
      </c>
      <c r="K284" s="123">
        <v>4</v>
      </c>
      <c r="L284" s="123">
        <v>3</v>
      </c>
      <c r="M284" s="148" t="s">
        <v>279</v>
      </c>
      <c r="N284" s="125">
        <v>0</v>
      </c>
      <c r="O284" s="125">
        <v>0</v>
      </c>
      <c r="P284" s="125">
        <v>0</v>
      </c>
      <c r="Q284" s="149" t="s">
        <v>243</v>
      </c>
      <c r="R284" s="127">
        <v>0</v>
      </c>
      <c r="S284" s="127">
        <v>0</v>
      </c>
      <c r="T284" s="128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285">
        <v>0</v>
      </c>
      <c r="AB284" s="320">
        <f t="shared" si="115"/>
        <v>0</v>
      </c>
      <c r="AC284" s="125">
        <f t="shared" si="115"/>
        <v>0</v>
      </c>
      <c r="AD284" s="321">
        <f>OAX!AD322</f>
        <v>0</v>
      </c>
      <c r="AE284" s="128"/>
      <c r="AF284" s="125"/>
      <c r="AG284" s="125">
        <f>OAX!AG322</f>
        <v>0</v>
      </c>
      <c r="AH284" s="125"/>
      <c r="AI284" s="125"/>
      <c r="AJ284" s="125">
        <f>OAX!AJ322</f>
        <v>0</v>
      </c>
      <c r="AK284" s="125"/>
      <c r="AL284" s="125"/>
      <c r="AM284" s="125">
        <f>OAX!AM322</f>
        <v>0</v>
      </c>
      <c r="AN284" s="125"/>
      <c r="AO284" s="125"/>
      <c r="AP284" s="125">
        <f>OAX!AP322</f>
        <v>0</v>
      </c>
      <c r="AQ284" s="125"/>
      <c r="AR284" s="125"/>
      <c r="AS284" s="125">
        <f>OAX!AS322</f>
        <v>0</v>
      </c>
      <c r="AT284" s="125">
        <f>OAX!AT322</f>
        <v>0</v>
      </c>
      <c r="AU284" s="125">
        <f>OAX!AU322</f>
        <v>0</v>
      </c>
      <c r="AV284" s="125">
        <f>OAX!AV322</f>
        <v>0</v>
      </c>
      <c r="AW284" s="125">
        <f>OAX!AW322</f>
        <v>0</v>
      </c>
      <c r="AX284" s="125">
        <f>OAX!AX322</f>
        <v>0</v>
      </c>
      <c r="AY284" s="125">
        <f>OAX!AY322</f>
        <v>0</v>
      </c>
      <c r="AZ284" s="125">
        <f>OAX!AZ322</f>
        <v>0</v>
      </c>
      <c r="BA284" s="125">
        <f>OAX!BA322</f>
        <v>0</v>
      </c>
    </row>
    <row r="285" spans="1:53" ht="46.5" hidden="1">
      <c r="A285" s="269"/>
      <c r="B285" s="78" t="str">
        <f t="shared" si="112"/>
        <v>1355000590059153</v>
      </c>
      <c r="C285" s="174">
        <f>C284</f>
        <v>2023</v>
      </c>
      <c r="D285" s="122">
        <v>1</v>
      </c>
      <c r="E285" s="122">
        <f>E284</f>
        <v>1</v>
      </c>
      <c r="F285" s="122">
        <v>3</v>
      </c>
      <c r="G285" s="122">
        <v>5</v>
      </c>
      <c r="H285" s="122">
        <v>5000</v>
      </c>
      <c r="I285" s="174">
        <v>5900</v>
      </c>
      <c r="J285" s="174">
        <v>591</v>
      </c>
      <c r="K285" s="123">
        <v>5</v>
      </c>
      <c r="L285" s="123">
        <v>3</v>
      </c>
      <c r="M285" s="148" t="s">
        <v>280</v>
      </c>
      <c r="N285" s="125">
        <v>0</v>
      </c>
      <c r="O285" s="125">
        <v>0</v>
      </c>
      <c r="P285" s="125">
        <v>0</v>
      </c>
      <c r="Q285" s="149" t="s">
        <v>243</v>
      </c>
      <c r="R285" s="127">
        <v>0</v>
      </c>
      <c r="S285" s="127">
        <v>0</v>
      </c>
      <c r="T285" s="128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285">
        <v>0</v>
      </c>
      <c r="AB285" s="320">
        <f t="shared" si="115"/>
        <v>0</v>
      </c>
      <c r="AC285" s="125">
        <f t="shared" si="115"/>
        <v>0</v>
      </c>
      <c r="AD285" s="321">
        <f>OAX!AD323</f>
        <v>0</v>
      </c>
      <c r="AE285" s="128"/>
      <c r="AF285" s="125"/>
      <c r="AG285" s="125">
        <f>OAX!AG323</f>
        <v>0</v>
      </c>
      <c r="AH285" s="125"/>
      <c r="AI285" s="125"/>
      <c r="AJ285" s="125">
        <f>OAX!AJ323</f>
        <v>0</v>
      </c>
      <c r="AK285" s="125"/>
      <c r="AL285" s="125"/>
      <c r="AM285" s="125">
        <f>OAX!AM323</f>
        <v>0</v>
      </c>
      <c r="AN285" s="125"/>
      <c r="AO285" s="125"/>
      <c r="AP285" s="125">
        <f>OAX!AP323</f>
        <v>0</v>
      </c>
      <c r="AQ285" s="125"/>
      <c r="AR285" s="125"/>
      <c r="AS285" s="125">
        <f>OAX!AS323</f>
        <v>0</v>
      </c>
      <c r="AT285" s="125">
        <f>OAX!AT323</f>
        <v>0</v>
      </c>
      <c r="AU285" s="125">
        <f>OAX!AU323</f>
        <v>0</v>
      </c>
      <c r="AV285" s="125">
        <f>OAX!AV323</f>
        <v>0</v>
      </c>
      <c r="AW285" s="125">
        <f>OAX!AW323</f>
        <v>0</v>
      </c>
      <c r="AX285" s="125">
        <f>OAX!AX323</f>
        <v>0</v>
      </c>
      <c r="AY285" s="125">
        <f>OAX!AY323</f>
        <v>0</v>
      </c>
      <c r="AZ285" s="125">
        <f>OAX!AZ323</f>
        <v>0</v>
      </c>
      <c r="BA285" s="125">
        <f>OAX!BA323</f>
        <v>0</v>
      </c>
    </row>
    <row r="286" spans="1:53" ht="24.75" hidden="1">
      <c r="A286" s="269"/>
      <c r="B286" s="78" t="str">
        <f t="shared" si="112"/>
        <v>1354</v>
      </c>
      <c r="C286" s="159">
        <v>2023</v>
      </c>
      <c r="D286" s="160">
        <v>1</v>
      </c>
      <c r="E286" s="160">
        <v>1</v>
      </c>
      <c r="F286" s="160">
        <v>3</v>
      </c>
      <c r="G286" s="160">
        <v>5</v>
      </c>
      <c r="H286" s="160"/>
      <c r="I286" s="160"/>
      <c r="J286" s="161"/>
      <c r="K286" s="162"/>
      <c r="L286" s="162">
        <v>4</v>
      </c>
      <c r="M286" s="163" t="s">
        <v>281</v>
      </c>
      <c r="N286" s="164">
        <v>0</v>
      </c>
      <c r="O286" s="164">
        <v>0</v>
      </c>
      <c r="P286" s="164">
        <v>0</v>
      </c>
      <c r="Q286" s="165"/>
      <c r="R286" s="164"/>
      <c r="S286" s="164"/>
      <c r="T286" s="166">
        <f t="shared" ref="T286:AC286" si="116">+T287+T295</f>
        <v>0</v>
      </c>
      <c r="U286" s="164">
        <f t="shared" si="116"/>
        <v>0</v>
      </c>
      <c r="V286" s="164">
        <f t="shared" si="116"/>
        <v>0</v>
      </c>
      <c r="W286" s="164">
        <f t="shared" si="116"/>
        <v>0</v>
      </c>
      <c r="X286" s="164">
        <f t="shared" si="116"/>
        <v>0</v>
      </c>
      <c r="Y286" s="164">
        <f t="shared" si="116"/>
        <v>0</v>
      </c>
      <c r="Z286" s="164">
        <f t="shared" si="116"/>
        <v>0</v>
      </c>
      <c r="AA286" s="288">
        <f t="shared" si="116"/>
        <v>0</v>
      </c>
      <c r="AB286" s="164">
        <f t="shared" si="116"/>
        <v>0</v>
      </c>
      <c r="AC286" s="164">
        <f t="shared" si="116"/>
        <v>0</v>
      </c>
      <c r="AD286" s="164">
        <f>OAX!AD324</f>
        <v>0</v>
      </c>
      <c r="AE286" s="166"/>
      <c r="AF286" s="164"/>
      <c r="AG286" s="164">
        <f>OAX!AG324</f>
        <v>0</v>
      </c>
      <c r="AH286" s="164"/>
      <c r="AI286" s="164"/>
      <c r="AJ286" s="164">
        <f>OAX!AJ324</f>
        <v>0</v>
      </c>
      <c r="AK286" s="164"/>
      <c r="AL286" s="164"/>
      <c r="AM286" s="164">
        <f>OAX!AM324</f>
        <v>0</v>
      </c>
      <c r="AN286" s="164"/>
      <c r="AO286" s="164"/>
      <c r="AP286" s="164">
        <f>OAX!AP324</f>
        <v>0</v>
      </c>
      <c r="AQ286" s="164"/>
      <c r="AR286" s="164"/>
      <c r="AS286" s="164">
        <f>OAX!AS324</f>
        <v>0</v>
      </c>
      <c r="AT286" s="164">
        <f>OAX!AT324</f>
        <v>0</v>
      </c>
      <c r="AU286" s="164">
        <f>OAX!AU324</f>
        <v>0</v>
      </c>
      <c r="AV286" s="164">
        <f>OAX!AV324</f>
        <v>0</v>
      </c>
      <c r="AW286" s="164">
        <f>OAX!AW324</f>
        <v>0</v>
      </c>
      <c r="AX286" s="164">
        <f>OAX!AX324</f>
        <v>0</v>
      </c>
      <c r="AY286" s="164">
        <f>OAX!AY324</f>
        <v>0</v>
      </c>
      <c r="AZ286" s="164">
        <f>OAX!AZ324</f>
        <v>0</v>
      </c>
      <c r="BA286" s="164">
        <f>OAX!BA324</f>
        <v>0</v>
      </c>
    </row>
    <row r="287" spans="1:53" ht="24.75" hidden="1">
      <c r="A287" s="269"/>
      <c r="B287" s="78" t="str">
        <f t="shared" si="112"/>
        <v>13530004</v>
      </c>
      <c r="C287" s="101">
        <v>2023</v>
      </c>
      <c r="D287" s="101">
        <v>1</v>
      </c>
      <c r="E287" s="101">
        <v>1</v>
      </c>
      <c r="F287" s="101">
        <v>3</v>
      </c>
      <c r="G287" s="101">
        <v>5</v>
      </c>
      <c r="H287" s="101">
        <v>3000</v>
      </c>
      <c r="I287" s="101"/>
      <c r="J287" s="101"/>
      <c r="K287" s="101" t="s">
        <v>45</v>
      </c>
      <c r="L287" s="101">
        <v>4</v>
      </c>
      <c r="M287" s="103" t="s">
        <v>71</v>
      </c>
      <c r="N287" s="104">
        <v>0</v>
      </c>
      <c r="O287" s="104">
        <v>0</v>
      </c>
      <c r="P287" s="104">
        <v>0</v>
      </c>
      <c r="Q287" s="105" t="s">
        <v>45</v>
      </c>
      <c r="R287" s="106"/>
      <c r="S287" s="106"/>
      <c r="T287" s="107">
        <f t="shared" ref="T287:AC287" si="117">+T288+T292</f>
        <v>0</v>
      </c>
      <c r="U287" s="104">
        <f t="shared" si="117"/>
        <v>0</v>
      </c>
      <c r="V287" s="104">
        <f t="shared" si="117"/>
        <v>0</v>
      </c>
      <c r="W287" s="104">
        <f t="shared" si="117"/>
        <v>0</v>
      </c>
      <c r="X287" s="104">
        <f t="shared" si="117"/>
        <v>0</v>
      </c>
      <c r="Y287" s="104">
        <f t="shared" si="117"/>
        <v>0</v>
      </c>
      <c r="Z287" s="104">
        <f t="shared" si="117"/>
        <v>0</v>
      </c>
      <c r="AA287" s="282">
        <f t="shared" si="117"/>
        <v>0</v>
      </c>
      <c r="AB287" s="314">
        <f t="shared" si="117"/>
        <v>0</v>
      </c>
      <c r="AC287" s="104">
        <f t="shared" si="117"/>
        <v>0</v>
      </c>
      <c r="AD287" s="315">
        <f>OAX!AD325</f>
        <v>0</v>
      </c>
      <c r="AE287" s="107"/>
      <c r="AF287" s="104"/>
      <c r="AG287" s="104">
        <f>OAX!AG325</f>
        <v>0</v>
      </c>
      <c r="AH287" s="104"/>
      <c r="AI287" s="104"/>
      <c r="AJ287" s="104">
        <f>OAX!AJ325</f>
        <v>0</v>
      </c>
      <c r="AK287" s="104"/>
      <c r="AL287" s="104"/>
      <c r="AM287" s="104">
        <f>OAX!AM325</f>
        <v>0</v>
      </c>
      <c r="AN287" s="104"/>
      <c r="AO287" s="104"/>
      <c r="AP287" s="104">
        <f>OAX!AP325</f>
        <v>0</v>
      </c>
      <c r="AQ287" s="104"/>
      <c r="AR287" s="104"/>
      <c r="AS287" s="104">
        <f>OAX!AS325</f>
        <v>0</v>
      </c>
      <c r="AT287" s="104">
        <f>OAX!AT325</f>
        <v>0</v>
      </c>
      <c r="AU287" s="104">
        <f>OAX!AU325</f>
        <v>0</v>
      </c>
      <c r="AV287" s="104">
        <f>OAX!AV325</f>
        <v>0</v>
      </c>
      <c r="AW287" s="104">
        <f>OAX!AW325</f>
        <v>0</v>
      </c>
      <c r="AX287" s="104">
        <f>OAX!AX325</f>
        <v>0</v>
      </c>
      <c r="AY287" s="104">
        <f>OAX!AY325</f>
        <v>0</v>
      </c>
      <c r="AZ287" s="104">
        <f>OAX!AZ325</f>
        <v>0</v>
      </c>
      <c r="BA287" s="104">
        <f>OAX!BA325</f>
        <v>0</v>
      </c>
    </row>
    <row r="288" spans="1:53" ht="24.75" hidden="1">
      <c r="A288" s="269"/>
      <c r="B288" s="78" t="str">
        <f t="shared" si="112"/>
        <v>135300031004</v>
      </c>
      <c r="C288" s="108">
        <v>2023</v>
      </c>
      <c r="D288" s="108">
        <v>1</v>
      </c>
      <c r="E288" s="108">
        <v>1</v>
      </c>
      <c r="F288" s="108">
        <v>3</v>
      </c>
      <c r="G288" s="108">
        <v>5</v>
      </c>
      <c r="H288" s="108">
        <v>3000</v>
      </c>
      <c r="I288" s="108">
        <v>3100</v>
      </c>
      <c r="J288" s="108"/>
      <c r="K288" s="108" t="s">
        <v>45</v>
      </c>
      <c r="L288" s="108">
        <v>4</v>
      </c>
      <c r="M288" s="110" t="s">
        <v>166</v>
      </c>
      <c r="N288" s="111">
        <v>0</v>
      </c>
      <c r="O288" s="111">
        <v>0</v>
      </c>
      <c r="P288" s="111">
        <v>0</v>
      </c>
      <c r="Q288" s="178" t="s">
        <v>45</v>
      </c>
      <c r="R288" s="179"/>
      <c r="S288" s="179"/>
      <c r="T288" s="114">
        <f t="shared" ref="T288:AC288" si="118">+T289</f>
        <v>0</v>
      </c>
      <c r="U288" s="111">
        <f t="shared" si="118"/>
        <v>0</v>
      </c>
      <c r="V288" s="111">
        <f t="shared" si="118"/>
        <v>0</v>
      </c>
      <c r="W288" s="111">
        <f t="shared" si="118"/>
        <v>0</v>
      </c>
      <c r="X288" s="111">
        <f t="shared" si="118"/>
        <v>0</v>
      </c>
      <c r="Y288" s="111">
        <f t="shared" si="118"/>
        <v>0</v>
      </c>
      <c r="Z288" s="111">
        <f t="shared" si="118"/>
        <v>0</v>
      </c>
      <c r="AA288" s="283">
        <f t="shared" si="118"/>
        <v>0</v>
      </c>
      <c r="AB288" s="316">
        <f t="shared" si="118"/>
        <v>0</v>
      </c>
      <c r="AC288" s="111">
        <f t="shared" si="118"/>
        <v>0</v>
      </c>
      <c r="AD288" s="317">
        <f>OAX!AD326</f>
        <v>0</v>
      </c>
      <c r="AE288" s="114"/>
      <c r="AF288" s="111"/>
      <c r="AG288" s="111">
        <f>OAX!AG326</f>
        <v>0</v>
      </c>
      <c r="AH288" s="111"/>
      <c r="AI288" s="111"/>
      <c r="AJ288" s="111">
        <f>OAX!AJ326</f>
        <v>0</v>
      </c>
      <c r="AK288" s="111"/>
      <c r="AL288" s="111"/>
      <c r="AM288" s="111">
        <f>OAX!AM326</f>
        <v>0</v>
      </c>
      <c r="AN288" s="111"/>
      <c r="AO288" s="111"/>
      <c r="AP288" s="111">
        <f>OAX!AP326</f>
        <v>0</v>
      </c>
      <c r="AQ288" s="111"/>
      <c r="AR288" s="111"/>
      <c r="AS288" s="111">
        <f>OAX!AS326</f>
        <v>0</v>
      </c>
      <c r="AT288" s="111">
        <f>OAX!AT326</f>
        <v>0</v>
      </c>
      <c r="AU288" s="111">
        <f>OAX!AU326</f>
        <v>0</v>
      </c>
      <c r="AV288" s="111">
        <f>OAX!AV326</f>
        <v>0</v>
      </c>
      <c r="AW288" s="111">
        <f>OAX!AW326</f>
        <v>0</v>
      </c>
      <c r="AX288" s="111">
        <f>OAX!AX326</f>
        <v>0</v>
      </c>
      <c r="AY288" s="111">
        <f>OAX!AY326</f>
        <v>0</v>
      </c>
      <c r="AZ288" s="111">
        <f>OAX!AZ326</f>
        <v>0</v>
      </c>
      <c r="BA288" s="111">
        <f>OAX!BA326</f>
        <v>0</v>
      </c>
    </row>
    <row r="289" spans="1:53" ht="48" hidden="1">
      <c r="A289" s="269"/>
      <c r="B289" s="78" t="str">
        <f t="shared" si="112"/>
        <v>135300031003174</v>
      </c>
      <c r="C289" s="115">
        <v>2023</v>
      </c>
      <c r="D289" s="115">
        <v>1</v>
      </c>
      <c r="E289" s="115">
        <v>1</v>
      </c>
      <c r="F289" s="115">
        <v>3</v>
      </c>
      <c r="G289" s="115">
        <v>5</v>
      </c>
      <c r="H289" s="115">
        <v>3000</v>
      </c>
      <c r="I289" s="115">
        <v>3100</v>
      </c>
      <c r="J289" s="115">
        <v>317</v>
      </c>
      <c r="K289" s="115"/>
      <c r="L289" s="115">
        <v>4</v>
      </c>
      <c r="M289" s="117" t="s">
        <v>282</v>
      </c>
      <c r="N289" s="118">
        <v>0</v>
      </c>
      <c r="O289" s="118">
        <v>0</v>
      </c>
      <c r="P289" s="118">
        <v>0</v>
      </c>
      <c r="Q289" s="180" t="s">
        <v>45</v>
      </c>
      <c r="R289" s="181"/>
      <c r="S289" s="181"/>
      <c r="T289" s="121">
        <f t="shared" ref="T289:AC289" si="119">SUM(T290:T291)</f>
        <v>0</v>
      </c>
      <c r="U289" s="118">
        <f t="shared" si="119"/>
        <v>0</v>
      </c>
      <c r="V289" s="118">
        <f t="shared" si="119"/>
        <v>0</v>
      </c>
      <c r="W289" s="118">
        <f t="shared" si="119"/>
        <v>0</v>
      </c>
      <c r="X289" s="118">
        <f t="shared" si="119"/>
        <v>0</v>
      </c>
      <c r="Y289" s="118">
        <f t="shared" si="119"/>
        <v>0</v>
      </c>
      <c r="Z289" s="118">
        <f t="shared" si="119"/>
        <v>0</v>
      </c>
      <c r="AA289" s="284">
        <f t="shared" si="119"/>
        <v>0</v>
      </c>
      <c r="AB289" s="318">
        <f t="shared" si="119"/>
        <v>0</v>
      </c>
      <c r="AC289" s="118">
        <f t="shared" si="119"/>
        <v>0</v>
      </c>
      <c r="AD289" s="319">
        <f>OAX!AD327</f>
        <v>0</v>
      </c>
      <c r="AE289" s="121"/>
      <c r="AF289" s="118"/>
      <c r="AG289" s="118">
        <f>OAX!AG327</f>
        <v>0</v>
      </c>
      <c r="AH289" s="118"/>
      <c r="AI289" s="118"/>
      <c r="AJ289" s="118">
        <f>OAX!AJ327</f>
        <v>0</v>
      </c>
      <c r="AK289" s="118"/>
      <c r="AL289" s="118"/>
      <c r="AM289" s="118">
        <f>OAX!AM327</f>
        <v>0</v>
      </c>
      <c r="AN289" s="118"/>
      <c r="AO289" s="118"/>
      <c r="AP289" s="118">
        <f>OAX!AP327</f>
        <v>0</v>
      </c>
      <c r="AQ289" s="118"/>
      <c r="AR289" s="118"/>
      <c r="AS289" s="118">
        <f>OAX!AS327</f>
        <v>0</v>
      </c>
      <c r="AT289" s="118">
        <f>OAX!AT327</f>
        <v>0</v>
      </c>
      <c r="AU289" s="118">
        <f>OAX!AU327</f>
        <v>0</v>
      </c>
      <c r="AV289" s="118">
        <f>OAX!AV327</f>
        <v>0</v>
      </c>
      <c r="AW289" s="118">
        <f>OAX!AW327</f>
        <v>0</v>
      </c>
      <c r="AX289" s="118">
        <f>OAX!AX327</f>
        <v>0</v>
      </c>
      <c r="AY289" s="118">
        <f>OAX!AY327</f>
        <v>0</v>
      </c>
      <c r="AZ289" s="118">
        <f>OAX!AZ327</f>
        <v>0</v>
      </c>
      <c r="BA289" s="118">
        <f>OAX!BA327</f>
        <v>0</v>
      </c>
    </row>
    <row r="290" spans="1:53" ht="24.75" hidden="1">
      <c r="A290" s="269"/>
      <c r="B290" s="78" t="str">
        <f t="shared" si="112"/>
        <v>1353000310031714</v>
      </c>
      <c r="C290" s="174">
        <v>2023</v>
      </c>
      <c r="D290" s="122">
        <v>1</v>
      </c>
      <c r="E290" s="122">
        <v>1</v>
      </c>
      <c r="F290" s="122">
        <v>3</v>
      </c>
      <c r="G290" s="122">
        <v>5</v>
      </c>
      <c r="H290" s="174">
        <v>3000</v>
      </c>
      <c r="I290" s="174">
        <v>3100</v>
      </c>
      <c r="J290" s="174">
        <v>317</v>
      </c>
      <c r="K290" s="123">
        <v>1</v>
      </c>
      <c r="L290" s="123">
        <v>4</v>
      </c>
      <c r="M290" s="148" t="s">
        <v>168</v>
      </c>
      <c r="N290" s="125">
        <v>0</v>
      </c>
      <c r="O290" s="125">
        <v>0</v>
      </c>
      <c r="P290" s="125">
        <v>0</v>
      </c>
      <c r="Q290" s="149" t="s">
        <v>80</v>
      </c>
      <c r="R290" s="127">
        <v>0</v>
      </c>
      <c r="S290" s="127">
        <v>0</v>
      </c>
      <c r="T290" s="128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285">
        <v>0</v>
      </c>
      <c r="AB290" s="320">
        <f>N290+T290-X290</f>
        <v>0</v>
      </c>
      <c r="AC290" s="125">
        <f>O290+U290-Y290</f>
        <v>0</v>
      </c>
      <c r="AD290" s="321">
        <f>OAX!AD328</f>
        <v>0</v>
      </c>
      <c r="AE290" s="128"/>
      <c r="AF290" s="125"/>
      <c r="AG290" s="125">
        <f>OAX!AG328</f>
        <v>0</v>
      </c>
      <c r="AH290" s="125"/>
      <c r="AI290" s="125"/>
      <c r="AJ290" s="125">
        <f>OAX!AJ328</f>
        <v>0</v>
      </c>
      <c r="AK290" s="125"/>
      <c r="AL290" s="125"/>
      <c r="AM290" s="125">
        <f>OAX!AM328</f>
        <v>0</v>
      </c>
      <c r="AN290" s="125"/>
      <c r="AO290" s="125"/>
      <c r="AP290" s="125">
        <f>OAX!AP328</f>
        <v>0</v>
      </c>
      <c r="AQ290" s="125"/>
      <c r="AR290" s="125"/>
      <c r="AS290" s="125">
        <f>OAX!AS328</f>
        <v>0</v>
      </c>
      <c r="AT290" s="125">
        <f>OAX!AT328</f>
        <v>0</v>
      </c>
      <c r="AU290" s="125">
        <f>OAX!AU328</f>
        <v>0</v>
      </c>
      <c r="AV290" s="125">
        <f>OAX!AV328</f>
        <v>0</v>
      </c>
      <c r="AW290" s="125">
        <f>OAX!AW328</f>
        <v>0</v>
      </c>
      <c r="AX290" s="125">
        <f>OAX!AX328</f>
        <v>0</v>
      </c>
      <c r="AY290" s="125">
        <f>OAX!AY328</f>
        <v>0</v>
      </c>
      <c r="AZ290" s="125">
        <f>OAX!AZ328</f>
        <v>0</v>
      </c>
      <c r="BA290" s="125">
        <f>OAX!BA328</f>
        <v>0</v>
      </c>
    </row>
    <row r="291" spans="1:53" ht="24.75" hidden="1">
      <c r="A291" s="269"/>
      <c r="B291" s="78" t="str">
        <f t="shared" si="112"/>
        <v>1353000310031724</v>
      </c>
      <c r="C291" s="174">
        <v>2023</v>
      </c>
      <c r="D291" s="122">
        <v>1</v>
      </c>
      <c r="E291" s="122">
        <v>1</v>
      </c>
      <c r="F291" s="122">
        <v>3</v>
      </c>
      <c r="G291" s="122">
        <v>5</v>
      </c>
      <c r="H291" s="174">
        <v>3000</v>
      </c>
      <c r="I291" s="174">
        <v>3100</v>
      </c>
      <c r="J291" s="174">
        <v>317</v>
      </c>
      <c r="K291" s="123">
        <v>2</v>
      </c>
      <c r="L291" s="123">
        <v>4</v>
      </c>
      <c r="M291" s="148" t="s">
        <v>283</v>
      </c>
      <c r="N291" s="125">
        <v>0</v>
      </c>
      <c r="O291" s="125">
        <v>0</v>
      </c>
      <c r="P291" s="125">
        <v>0</v>
      </c>
      <c r="Q291" s="149" t="s">
        <v>80</v>
      </c>
      <c r="R291" s="127">
        <v>0</v>
      </c>
      <c r="S291" s="127">
        <v>0</v>
      </c>
      <c r="T291" s="128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285">
        <v>0</v>
      </c>
      <c r="AB291" s="320">
        <f>N291+T291-X291</f>
        <v>0</v>
      </c>
      <c r="AC291" s="125">
        <f>O291+U291-Y291</f>
        <v>0</v>
      </c>
      <c r="AD291" s="321">
        <f>OAX!AD329</f>
        <v>0</v>
      </c>
      <c r="AE291" s="128"/>
      <c r="AF291" s="125"/>
      <c r="AG291" s="125">
        <f>OAX!AG329</f>
        <v>0</v>
      </c>
      <c r="AH291" s="125"/>
      <c r="AI291" s="125"/>
      <c r="AJ291" s="125">
        <f>OAX!AJ329</f>
        <v>0</v>
      </c>
      <c r="AK291" s="125"/>
      <c r="AL291" s="125"/>
      <c r="AM291" s="125">
        <f>OAX!AM329</f>
        <v>0</v>
      </c>
      <c r="AN291" s="125"/>
      <c r="AO291" s="125"/>
      <c r="AP291" s="125">
        <f>OAX!AP329</f>
        <v>0</v>
      </c>
      <c r="AQ291" s="125"/>
      <c r="AR291" s="125"/>
      <c r="AS291" s="125">
        <f>OAX!AS329</f>
        <v>0</v>
      </c>
      <c r="AT291" s="125">
        <f>OAX!AT329</f>
        <v>0</v>
      </c>
      <c r="AU291" s="125">
        <f>OAX!AU329</f>
        <v>0</v>
      </c>
      <c r="AV291" s="125">
        <f>OAX!AV329</f>
        <v>0</v>
      </c>
      <c r="AW291" s="125">
        <f>OAX!AW329</f>
        <v>0</v>
      </c>
      <c r="AX291" s="125">
        <f>OAX!AX329</f>
        <v>0</v>
      </c>
      <c r="AY291" s="125">
        <f>OAX!AY329</f>
        <v>0</v>
      </c>
      <c r="AZ291" s="125">
        <f>OAX!AZ329</f>
        <v>0</v>
      </c>
      <c r="BA291" s="125">
        <f>OAX!BA329</f>
        <v>0</v>
      </c>
    </row>
    <row r="292" spans="1:53" ht="24.75" hidden="1">
      <c r="A292" s="269"/>
      <c r="B292" s="78" t="str">
        <f t="shared" si="112"/>
        <v>135300036004</v>
      </c>
      <c r="C292" s="108">
        <v>2023</v>
      </c>
      <c r="D292" s="108">
        <v>1</v>
      </c>
      <c r="E292" s="108">
        <v>1</v>
      </c>
      <c r="F292" s="108">
        <v>3</v>
      </c>
      <c r="G292" s="108">
        <v>5</v>
      </c>
      <c r="H292" s="108">
        <v>3000</v>
      </c>
      <c r="I292" s="108">
        <v>3600</v>
      </c>
      <c r="J292" s="108"/>
      <c r="K292" s="108" t="s">
        <v>45</v>
      </c>
      <c r="L292" s="108">
        <v>4</v>
      </c>
      <c r="M292" s="110" t="s">
        <v>284</v>
      </c>
      <c r="N292" s="111">
        <v>0</v>
      </c>
      <c r="O292" s="111">
        <v>0</v>
      </c>
      <c r="P292" s="111">
        <v>0</v>
      </c>
      <c r="Q292" s="178" t="s">
        <v>45</v>
      </c>
      <c r="R292" s="179"/>
      <c r="S292" s="179"/>
      <c r="T292" s="114">
        <f t="shared" ref="T292:AC293" si="120">+T293</f>
        <v>0</v>
      </c>
      <c r="U292" s="111">
        <f t="shared" si="120"/>
        <v>0</v>
      </c>
      <c r="V292" s="111">
        <f t="shared" si="120"/>
        <v>0</v>
      </c>
      <c r="W292" s="111">
        <f t="shared" si="120"/>
        <v>0</v>
      </c>
      <c r="X292" s="111">
        <f t="shared" si="120"/>
        <v>0</v>
      </c>
      <c r="Y292" s="111">
        <f t="shared" si="120"/>
        <v>0</v>
      </c>
      <c r="Z292" s="111">
        <f t="shared" si="120"/>
        <v>0</v>
      </c>
      <c r="AA292" s="283">
        <f t="shared" si="120"/>
        <v>0</v>
      </c>
      <c r="AB292" s="316">
        <f t="shared" si="120"/>
        <v>0</v>
      </c>
      <c r="AC292" s="111">
        <f t="shared" si="120"/>
        <v>0</v>
      </c>
      <c r="AD292" s="317">
        <f>OAX!AD330</f>
        <v>0</v>
      </c>
      <c r="AE292" s="114"/>
      <c r="AF292" s="111"/>
      <c r="AG292" s="111">
        <f>OAX!AG330</f>
        <v>0</v>
      </c>
      <c r="AH292" s="111"/>
      <c r="AI292" s="111"/>
      <c r="AJ292" s="111">
        <f>OAX!AJ330</f>
        <v>0</v>
      </c>
      <c r="AK292" s="111"/>
      <c r="AL292" s="111"/>
      <c r="AM292" s="111">
        <f>OAX!AM330</f>
        <v>0</v>
      </c>
      <c r="AN292" s="111"/>
      <c r="AO292" s="111"/>
      <c r="AP292" s="111">
        <f>OAX!AP330</f>
        <v>0</v>
      </c>
      <c r="AQ292" s="111"/>
      <c r="AR292" s="111"/>
      <c r="AS292" s="111">
        <f>OAX!AS330</f>
        <v>0</v>
      </c>
      <c r="AT292" s="111">
        <f>OAX!AT330</f>
        <v>0</v>
      </c>
      <c r="AU292" s="111">
        <f>OAX!AU330</f>
        <v>0</v>
      </c>
      <c r="AV292" s="111">
        <f>OAX!AV330</f>
        <v>0</v>
      </c>
      <c r="AW292" s="111">
        <f>OAX!AW330</f>
        <v>0</v>
      </c>
      <c r="AX292" s="111">
        <f>OAX!AX330</f>
        <v>0</v>
      </c>
      <c r="AY292" s="111">
        <f>OAX!AY330</f>
        <v>0</v>
      </c>
      <c r="AZ292" s="111">
        <f>OAX!AZ330</f>
        <v>0</v>
      </c>
      <c r="BA292" s="111">
        <f>OAX!BA330</f>
        <v>0</v>
      </c>
    </row>
    <row r="293" spans="1:53" ht="48" hidden="1">
      <c r="A293" s="269"/>
      <c r="B293" s="78" t="str">
        <f t="shared" si="112"/>
        <v>135300036003614</v>
      </c>
      <c r="C293" s="115">
        <v>2023</v>
      </c>
      <c r="D293" s="115">
        <v>1</v>
      </c>
      <c r="E293" s="115">
        <v>1</v>
      </c>
      <c r="F293" s="115">
        <v>3</v>
      </c>
      <c r="G293" s="115">
        <v>5</v>
      </c>
      <c r="H293" s="115">
        <v>3000</v>
      </c>
      <c r="I293" s="115">
        <v>3600</v>
      </c>
      <c r="J293" s="115">
        <v>361</v>
      </c>
      <c r="K293" s="115"/>
      <c r="L293" s="115">
        <v>4</v>
      </c>
      <c r="M293" s="117" t="s">
        <v>285</v>
      </c>
      <c r="N293" s="118">
        <v>0</v>
      </c>
      <c r="O293" s="118">
        <v>0</v>
      </c>
      <c r="P293" s="118">
        <v>0</v>
      </c>
      <c r="Q293" s="180" t="s">
        <v>45</v>
      </c>
      <c r="R293" s="181"/>
      <c r="S293" s="181"/>
      <c r="T293" s="121">
        <f t="shared" si="120"/>
        <v>0</v>
      </c>
      <c r="U293" s="118">
        <f t="shared" si="120"/>
        <v>0</v>
      </c>
      <c r="V293" s="118">
        <f t="shared" si="120"/>
        <v>0</v>
      </c>
      <c r="W293" s="118">
        <f t="shared" si="120"/>
        <v>0</v>
      </c>
      <c r="X293" s="118">
        <f t="shared" si="120"/>
        <v>0</v>
      </c>
      <c r="Y293" s="118">
        <f t="shared" si="120"/>
        <v>0</v>
      </c>
      <c r="Z293" s="118">
        <f t="shared" si="120"/>
        <v>0</v>
      </c>
      <c r="AA293" s="284">
        <f t="shared" si="120"/>
        <v>0</v>
      </c>
      <c r="AB293" s="318">
        <f t="shared" si="120"/>
        <v>0</v>
      </c>
      <c r="AC293" s="118">
        <f t="shared" si="120"/>
        <v>0</v>
      </c>
      <c r="AD293" s="319">
        <f>OAX!AD331</f>
        <v>0</v>
      </c>
      <c r="AE293" s="121"/>
      <c r="AF293" s="118"/>
      <c r="AG293" s="118">
        <f>OAX!AG331</f>
        <v>0</v>
      </c>
      <c r="AH293" s="118"/>
      <c r="AI293" s="118"/>
      <c r="AJ293" s="118">
        <f>OAX!AJ331</f>
        <v>0</v>
      </c>
      <c r="AK293" s="118"/>
      <c r="AL293" s="118"/>
      <c r="AM293" s="118">
        <f>OAX!AM331</f>
        <v>0</v>
      </c>
      <c r="AN293" s="118"/>
      <c r="AO293" s="118"/>
      <c r="AP293" s="118">
        <f>OAX!AP331</f>
        <v>0</v>
      </c>
      <c r="AQ293" s="118"/>
      <c r="AR293" s="118"/>
      <c r="AS293" s="118">
        <f>OAX!AS331</f>
        <v>0</v>
      </c>
      <c r="AT293" s="118">
        <f>OAX!AT331</f>
        <v>0</v>
      </c>
      <c r="AU293" s="118">
        <f>OAX!AU331</f>
        <v>0</v>
      </c>
      <c r="AV293" s="118">
        <f>OAX!AV331</f>
        <v>0</v>
      </c>
      <c r="AW293" s="118">
        <f>OAX!AW331</f>
        <v>0</v>
      </c>
      <c r="AX293" s="118">
        <f>OAX!AX331</f>
        <v>0</v>
      </c>
      <c r="AY293" s="118">
        <f>OAX!AY331</f>
        <v>0</v>
      </c>
      <c r="AZ293" s="118">
        <f>OAX!AZ331</f>
        <v>0</v>
      </c>
      <c r="BA293" s="118">
        <f>OAX!BA331</f>
        <v>0</v>
      </c>
    </row>
    <row r="294" spans="1:53" ht="46.5" hidden="1">
      <c r="A294" s="269"/>
      <c r="B294" s="78" t="str">
        <f t="shared" si="112"/>
        <v>1353000360036114</v>
      </c>
      <c r="C294" s="174">
        <v>2023</v>
      </c>
      <c r="D294" s="122">
        <v>1</v>
      </c>
      <c r="E294" s="122">
        <v>1</v>
      </c>
      <c r="F294" s="122">
        <v>3</v>
      </c>
      <c r="G294" s="122">
        <v>5</v>
      </c>
      <c r="H294" s="122">
        <v>3000</v>
      </c>
      <c r="I294" s="174">
        <v>3600</v>
      </c>
      <c r="J294" s="174">
        <v>361</v>
      </c>
      <c r="K294" s="123">
        <v>1</v>
      </c>
      <c r="L294" s="123">
        <v>4</v>
      </c>
      <c r="M294" s="148" t="s">
        <v>286</v>
      </c>
      <c r="N294" s="125">
        <v>0</v>
      </c>
      <c r="O294" s="125">
        <v>0</v>
      </c>
      <c r="P294" s="125">
        <v>0</v>
      </c>
      <c r="Q294" s="149" t="s">
        <v>80</v>
      </c>
      <c r="R294" s="127">
        <v>0</v>
      </c>
      <c r="S294" s="127">
        <v>0</v>
      </c>
      <c r="T294" s="128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285">
        <v>0</v>
      </c>
      <c r="AB294" s="320">
        <f>N294+T294-X294</f>
        <v>0</v>
      </c>
      <c r="AC294" s="125">
        <f>O294+U294-Y294</f>
        <v>0</v>
      </c>
      <c r="AD294" s="321">
        <f>OAX!AD332</f>
        <v>0</v>
      </c>
      <c r="AE294" s="128"/>
      <c r="AF294" s="125"/>
      <c r="AG294" s="125">
        <f>OAX!AG332</f>
        <v>0</v>
      </c>
      <c r="AH294" s="125"/>
      <c r="AI294" s="125"/>
      <c r="AJ294" s="125">
        <f>OAX!AJ332</f>
        <v>0</v>
      </c>
      <c r="AK294" s="125"/>
      <c r="AL294" s="125"/>
      <c r="AM294" s="125">
        <f>OAX!AM332</f>
        <v>0</v>
      </c>
      <c r="AN294" s="125"/>
      <c r="AO294" s="125"/>
      <c r="AP294" s="125">
        <f>OAX!AP332</f>
        <v>0</v>
      </c>
      <c r="AQ294" s="125"/>
      <c r="AR294" s="125"/>
      <c r="AS294" s="125">
        <f>OAX!AS332</f>
        <v>0</v>
      </c>
      <c r="AT294" s="125">
        <f>OAX!AT332</f>
        <v>0</v>
      </c>
      <c r="AU294" s="125">
        <f>OAX!AU332</f>
        <v>0</v>
      </c>
      <c r="AV294" s="125">
        <f>OAX!AV332</f>
        <v>0</v>
      </c>
      <c r="AW294" s="125">
        <f>OAX!AW332</f>
        <v>0</v>
      </c>
      <c r="AX294" s="125">
        <f>OAX!AX332</f>
        <v>0</v>
      </c>
      <c r="AY294" s="125">
        <f>OAX!AY332</f>
        <v>0</v>
      </c>
      <c r="AZ294" s="125">
        <f>OAX!AZ332</f>
        <v>0</v>
      </c>
      <c r="BA294" s="125">
        <f>OAX!BA332</f>
        <v>0</v>
      </c>
    </row>
    <row r="295" spans="1:53" ht="24.75" hidden="1">
      <c r="A295" s="269"/>
      <c r="B295" s="78" t="str">
        <f t="shared" si="112"/>
        <v>13550004</v>
      </c>
      <c r="C295" s="101">
        <v>2023</v>
      </c>
      <c r="D295" s="101">
        <v>1</v>
      </c>
      <c r="E295" s="101">
        <v>1</v>
      </c>
      <c r="F295" s="101">
        <v>3</v>
      </c>
      <c r="G295" s="101">
        <v>5</v>
      </c>
      <c r="H295" s="101">
        <v>5000</v>
      </c>
      <c r="I295" s="101"/>
      <c r="J295" s="101"/>
      <c r="K295" s="101" t="s">
        <v>45</v>
      </c>
      <c r="L295" s="101">
        <v>4</v>
      </c>
      <c r="M295" s="103" t="s">
        <v>129</v>
      </c>
      <c r="N295" s="104">
        <v>0</v>
      </c>
      <c r="O295" s="104">
        <v>0</v>
      </c>
      <c r="P295" s="104">
        <v>0</v>
      </c>
      <c r="Q295" s="105" t="s">
        <v>45</v>
      </c>
      <c r="R295" s="106"/>
      <c r="S295" s="106"/>
      <c r="T295" s="107">
        <f t="shared" ref="T295:AC295" si="121">+T296+T311+T322+T325</f>
        <v>0</v>
      </c>
      <c r="U295" s="104">
        <f t="shared" si="121"/>
        <v>0</v>
      </c>
      <c r="V295" s="104">
        <f t="shared" si="121"/>
        <v>0</v>
      </c>
      <c r="W295" s="104">
        <f t="shared" si="121"/>
        <v>0</v>
      </c>
      <c r="X295" s="104">
        <f t="shared" si="121"/>
        <v>0</v>
      </c>
      <c r="Y295" s="104">
        <f t="shared" si="121"/>
        <v>0</v>
      </c>
      <c r="Z295" s="104">
        <f t="shared" si="121"/>
        <v>0</v>
      </c>
      <c r="AA295" s="282">
        <f t="shared" si="121"/>
        <v>0</v>
      </c>
      <c r="AB295" s="314">
        <f t="shared" si="121"/>
        <v>0</v>
      </c>
      <c r="AC295" s="104">
        <f t="shared" si="121"/>
        <v>0</v>
      </c>
      <c r="AD295" s="315">
        <f>OAX!AD333</f>
        <v>0</v>
      </c>
      <c r="AE295" s="107"/>
      <c r="AF295" s="104"/>
      <c r="AG295" s="104">
        <f>OAX!AG333</f>
        <v>0</v>
      </c>
      <c r="AH295" s="104"/>
      <c r="AI295" s="104"/>
      <c r="AJ295" s="104">
        <f>OAX!AJ333</f>
        <v>0</v>
      </c>
      <c r="AK295" s="104"/>
      <c r="AL295" s="104"/>
      <c r="AM295" s="104">
        <f>OAX!AM333</f>
        <v>0</v>
      </c>
      <c r="AN295" s="104"/>
      <c r="AO295" s="104"/>
      <c r="AP295" s="104">
        <f>OAX!AP333</f>
        <v>0</v>
      </c>
      <c r="AQ295" s="104"/>
      <c r="AR295" s="104"/>
      <c r="AS295" s="104">
        <f>OAX!AS333</f>
        <v>0</v>
      </c>
      <c r="AT295" s="104">
        <f>OAX!AT333</f>
        <v>0</v>
      </c>
      <c r="AU295" s="104">
        <f>OAX!AU333</f>
        <v>0</v>
      </c>
      <c r="AV295" s="104">
        <f>OAX!AV333</f>
        <v>0</v>
      </c>
      <c r="AW295" s="104">
        <f>OAX!AW333</f>
        <v>0</v>
      </c>
      <c r="AX295" s="104">
        <f>OAX!AX333</f>
        <v>0</v>
      </c>
      <c r="AY295" s="104">
        <f>OAX!AY333</f>
        <v>0</v>
      </c>
      <c r="AZ295" s="104">
        <f>OAX!AZ333</f>
        <v>0</v>
      </c>
      <c r="BA295" s="104">
        <f>OAX!BA333</f>
        <v>0</v>
      </c>
    </row>
    <row r="296" spans="1:53" ht="24.75" hidden="1">
      <c r="A296" s="269"/>
      <c r="B296" s="78" t="str">
        <f t="shared" si="112"/>
        <v>135500051004</v>
      </c>
      <c r="C296" s="108">
        <v>2023</v>
      </c>
      <c r="D296" s="108">
        <v>1</v>
      </c>
      <c r="E296" s="108">
        <v>1</v>
      </c>
      <c r="F296" s="108">
        <v>3</v>
      </c>
      <c r="G296" s="108">
        <v>5</v>
      </c>
      <c r="H296" s="108">
        <v>5000</v>
      </c>
      <c r="I296" s="108">
        <v>5100</v>
      </c>
      <c r="J296" s="108"/>
      <c r="K296" s="108"/>
      <c r="L296" s="108">
        <v>4</v>
      </c>
      <c r="M296" s="110" t="s">
        <v>130</v>
      </c>
      <c r="N296" s="111">
        <v>0</v>
      </c>
      <c r="O296" s="111">
        <v>0</v>
      </c>
      <c r="P296" s="111">
        <v>0</v>
      </c>
      <c r="Q296" s="178"/>
      <c r="R296" s="179"/>
      <c r="S296" s="179"/>
      <c r="T296" s="114">
        <f t="shared" ref="T296:AC296" si="122">+T297</f>
        <v>0</v>
      </c>
      <c r="U296" s="111">
        <f t="shared" si="122"/>
        <v>0</v>
      </c>
      <c r="V296" s="111">
        <f t="shared" si="122"/>
        <v>0</v>
      </c>
      <c r="W296" s="111">
        <f t="shared" si="122"/>
        <v>0</v>
      </c>
      <c r="X296" s="111">
        <f t="shared" si="122"/>
        <v>0</v>
      </c>
      <c r="Y296" s="111">
        <f t="shared" si="122"/>
        <v>0</v>
      </c>
      <c r="Z296" s="111">
        <f t="shared" si="122"/>
        <v>0</v>
      </c>
      <c r="AA296" s="283">
        <f t="shared" si="122"/>
        <v>0</v>
      </c>
      <c r="AB296" s="316">
        <f t="shared" si="122"/>
        <v>0</v>
      </c>
      <c r="AC296" s="111">
        <f t="shared" si="122"/>
        <v>0</v>
      </c>
      <c r="AD296" s="317">
        <f>OAX!AD334</f>
        <v>0</v>
      </c>
      <c r="AE296" s="114"/>
      <c r="AF296" s="111"/>
      <c r="AG296" s="111">
        <f>OAX!AG334</f>
        <v>0</v>
      </c>
      <c r="AH296" s="111"/>
      <c r="AI296" s="111"/>
      <c r="AJ296" s="111">
        <f>OAX!AJ334</f>
        <v>0</v>
      </c>
      <c r="AK296" s="111"/>
      <c r="AL296" s="111"/>
      <c r="AM296" s="111">
        <f>OAX!AM334</f>
        <v>0</v>
      </c>
      <c r="AN296" s="111"/>
      <c r="AO296" s="111"/>
      <c r="AP296" s="111">
        <f>OAX!AP334</f>
        <v>0</v>
      </c>
      <c r="AQ296" s="111"/>
      <c r="AR296" s="111"/>
      <c r="AS296" s="111">
        <f>OAX!AS334</f>
        <v>0</v>
      </c>
      <c r="AT296" s="111">
        <f>OAX!AT334</f>
        <v>0</v>
      </c>
      <c r="AU296" s="111">
        <f>OAX!AU334</f>
        <v>0</v>
      </c>
      <c r="AV296" s="111">
        <f>OAX!AV334</f>
        <v>0</v>
      </c>
      <c r="AW296" s="111">
        <f>OAX!AW334</f>
        <v>0</v>
      </c>
      <c r="AX296" s="111">
        <f>OAX!AX334</f>
        <v>0</v>
      </c>
      <c r="AY296" s="111">
        <f>OAX!AY334</f>
        <v>0</v>
      </c>
      <c r="AZ296" s="111">
        <f>OAX!AZ334</f>
        <v>0</v>
      </c>
      <c r="BA296" s="111">
        <f>OAX!BA334</f>
        <v>0</v>
      </c>
    </row>
    <row r="297" spans="1:53" ht="24.75" hidden="1">
      <c r="A297" s="269"/>
      <c r="B297" s="78" t="str">
        <f t="shared" si="112"/>
        <v>135500051005154</v>
      </c>
      <c r="C297" s="115">
        <v>2023</v>
      </c>
      <c r="D297" s="115">
        <v>1</v>
      </c>
      <c r="E297" s="115">
        <v>1</v>
      </c>
      <c r="F297" s="115">
        <v>3</v>
      </c>
      <c r="G297" s="115">
        <v>5</v>
      </c>
      <c r="H297" s="115">
        <v>5000</v>
      </c>
      <c r="I297" s="115">
        <v>5100</v>
      </c>
      <c r="J297" s="115">
        <v>515</v>
      </c>
      <c r="K297" s="115"/>
      <c r="L297" s="115">
        <v>4</v>
      </c>
      <c r="M297" s="117" t="s">
        <v>131</v>
      </c>
      <c r="N297" s="118">
        <v>0</v>
      </c>
      <c r="O297" s="118">
        <v>0</v>
      </c>
      <c r="P297" s="118">
        <v>0</v>
      </c>
      <c r="Q297" s="180" t="s">
        <v>45</v>
      </c>
      <c r="R297" s="181"/>
      <c r="S297" s="181"/>
      <c r="T297" s="121">
        <f t="shared" ref="T297:AC297" si="123">SUM(T298:T310)</f>
        <v>0</v>
      </c>
      <c r="U297" s="118">
        <f t="shared" si="123"/>
        <v>0</v>
      </c>
      <c r="V297" s="118">
        <f t="shared" si="123"/>
        <v>0</v>
      </c>
      <c r="W297" s="118">
        <f t="shared" si="123"/>
        <v>0</v>
      </c>
      <c r="X297" s="118">
        <f t="shared" si="123"/>
        <v>0</v>
      </c>
      <c r="Y297" s="118">
        <f t="shared" si="123"/>
        <v>0</v>
      </c>
      <c r="Z297" s="118">
        <f t="shared" si="123"/>
        <v>0</v>
      </c>
      <c r="AA297" s="284">
        <f t="shared" si="123"/>
        <v>0</v>
      </c>
      <c r="AB297" s="318">
        <f t="shared" si="123"/>
        <v>0</v>
      </c>
      <c r="AC297" s="118">
        <f t="shared" si="123"/>
        <v>0</v>
      </c>
      <c r="AD297" s="319">
        <f>OAX!AD335</f>
        <v>0</v>
      </c>
      <c r="AE297" s="121"/>
      <c r="AF297" s="118"/>
      <c r="AG297" s="118">
        <f>OAX!AG335</f>
        <v>0</v>
      </c>
      <c r="AH297" s="118"/>
      <c r="AI297" s="118"/>
      <c r="AJ297" s="118">
        <f>OAX!AJ335</f>
        <v>0</v>
      </c>
      <c r="AK297" s="118"/>
      <c r="AL297" s="118"/>
      <c r="AM297" s="118">
        <f>OAX!AM335</f>
        <v>0</v>
      </c>
      <c r="AN297" s="118"/>
      <c r="AO297" s="118"/>
      <c r="AP297" s="118">
        <f>OAX!AP335</f>
        <v>0</v>
      </c>
      <c r="AQ297" s="118"/>
      <c r="AR297" s="118"/>
      <c r="AS297" s="118">
        <f>OAX!AS335</f>
        <v>0</v>
      </c>
      <c r="AT297" s="118">
        <f>OAX!AT335</f>
        <v>0</v>
      </c>
      <c r="AU297" s="118">
        <f>OAX!AU335</f>
        <v>0</v>
      </c>
      <c r="AV297" s="118">
        <f>OAX!AV335</f>
        <v>0</v>
      </c>
      <c r="AW297" s="118">
        <f>OAX!AW335</f>
        <v>0</v>
      </c>
      <c r="AX297" s="118">
        <f>OAX!AX335</f>
        <v>0</v>
      </c>
      <c r="AY297" s="118">
        <f>OAX!AY335</f>
        <v>0</v>
      </c>
      <c r="AZ297" s="118">
        <f>OAX!AZ335</f>
        <v>0</v>
      </c>
      <c r="BA297" s="118">
        <f>OAX!BA335</f>
        <v>0</v>
      </c>
    </row>
    <row r="298" spans="1:53" ht="24.75" hidden="1">
      <c r="A298" s="269"/>
      <c r="B298" s="78" t="str">
        <f t="shared" si="112"/>
        <v>1355000510051514</v>
      </c>
      <c r="C298" s="174">
        <v>2023</v>
      </c>
      <c r="D298" s="122">
        <v>1</v>
      </c>
      <c r="E298" s="122">
        <v>1</v>
      </c>
      <c r="F298" s="122">
        <v>3</v>
      </c>
      <c r="G298" s="122">
        <v>5</v>
      </c>
      <c r="H298" s="174">
        <v>5000</v>
      </c>
      <c r="I298" s="174">
        <v>5100</v>
      </c>
      <c r="J298" s="174">
        <v>515</v>
      </c>
      <c r="K298" s="123">
        <v>1</v>
      </c>
      <c r="L298" s="123">
        <v>4</v>
      </c>
      <c r="M298" s="148" t="s">
        <v>287</v>
      </c>
      <c r="N298" s="125">
        <v>0</v>
      </c>
      <c r="O298" s="125">
        <v>0</v>
      </c>
      <c r="P298" s="125">
        <v>0</v>
      </c>
      <c r="Q298" s="149" t="s">
        <v>59</v>
      </c>
      <c r="R298" s="127">
        <v>0</v>
      </c>
      <c r="S298" s="127">
        <v>0</v>
      </c>
      <c r="T298" s="128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285">
        <v>0</v>
      </c>
      <c r="AB298" s="320">
        <f t="shared" ref="AB298:AB310" si="124">N298+T298-X298</f>
        <v>0</v>
      </c>
      <c r="AC298" s="125">
        <f t="shared" ref="AC298:AC310" si="125">O298+U298-Y298</f>
        <v>0</v>
      </c>
      <c r="AD298" s="321">
        <f>OAX!AD336</f>
        <v>0</v>
      </c>
      <c r="AE298" s="128"/>
      <c r="AF298" s="125"/>
      <c r="AG298" s="125">
        <f>OAX!AG336</f>
        <v>0</v>
      </c>
      <c r="AH298" s="125"/>
      <c r="AI298" s="125"/>
      <c r="AJ298" s="125">
        <f>OAX!AJ336</f>
        <v>0</v>
      </c>
      <c r="AK298" s="125"/>
      <c r="AL298" s="125"/>
      <c r="AM298" s="125">
        <f>OAX!AM336</f>
        <v>0</v>
      </c>
      <c r="AN298" s="125"/>
      <c r="AO298" s="125"/>
      <c r="AP298" s="125">
        <f>OAX!AP336</f>
        <v>0</v>
      </c>
      <c r="AQ298" s="125"/>
      <c r="AR298" s="125"/>
      <c r="AS298" s="125">
        <f>OAX!AS336</f>
        <v>0</v>
      </c>
      <c r="AT298" s="125">
        <f>OAX!AT336</f>
        <v>0</v>
      </c>
      <c r="AU298" s="125">
        <f>OAX!AU336</f>
        <v>0</v>
      </c>
      <c r="AV298" s="125">
        <f>OAX!AV336</f>
        <v>0</v>
      </c>
      <c r="AW298" s="125">
        <f>OAX!AW336</f>
        <v>0</v>
      </c>
      <c r="AX298" s="125">
        <f>OAX!AX336</f>
        <v>0</v>
      </c>
      <c r="AY298" s="125">
        <f>OAX!AY336</f>
        <v>0</v>
      </c>
      <c r="AZ298" s="125">
        <f>OAX!AZ336</f>
        <v>0</v>
      </c>
      <c r="BA298" s="125">
        <f>OAX!BA336</f>
        <v>0</v>
      </c>
    </row>
    <row r="299" spans="1:53" ht="24.75" hidden="1">
      <c r="A299" s="269"/>
      <c r="B299" s="78" t="str">
        <f t="shared" si="112"/>
        <v>1355000510051524</v>
      </c>
      <c r="C299" s="174">
        <v>2023</v>
      </c>
      <c r="D299" s="122">
        <v>1</v>
      </c>
      <c r="E299" s="122">
        <v>1</v>
      </c>
      <c r="F299" s="122">
        <v>3</v>
      </c>
      <c r="G299" s="122">
        <v>5</v>
      </c>
      <c r="H299" s="174">
        <v>5000</v>
      </c>
      <c r="I299" s="174">
        <v>5100</v>
      </c>
      <c r="J299" s="174">
        <v>515</v>
      </c>
      <c r="K299" s="123">
        <v>2</v>
      </c>
      <c r="L299" s="123">
        <v>4</v>
      </c>
      <c r="M299" s="148" t="s">
        <v>178</v>
      </c>
      <c r="N299" s="125">
        <v>0</v>
      </c>
      <c r="O299" s="125">
        <v>0</v>
      </c>
      <c r="P299" s="125">
        <v>0</v>
      </c>
      <c r="Q299" s="149" t="s">
        <v>59</v>
      </c>
      <c r="R299" s="127">
        <v>0</v>
      </c>
      <c r="S299" s="127">
        <v>0</v>
      </c>
      <c r="T299" s="128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285">
        <v>0</v>
      </c>
      <c r="AB299" s="320">
        <f t="shared" si="124"/>
        <v>0</v>
      </c>
      <c r="AC299" s="125">
        <f t="shared" si="125"/>
        <v>0</v>
      </c>
      <c r="AD299" s="321">
        <f>OAX!AD337</f>
        <v>0</v>
      </c>
      <c r="AE299" s="128"/>
      <c r="AF299" s="125"/>
      <c r="AG299" s="125">
        <f>OAX!AG337</f>
        <v>0</v>
      </c>
      <c r="AH299" s="125"/>
      <c r="AI299" s="125"/>
      <c r="AJ299" s="125">
        <f>OAX!AJ337</f>
        <v>0</v>
      </c>
      <c r="AK299" s="125"/>
      <c r="AL299" s="125"/>
      <c r="AM299" s="125">
        <f>OAX!AM337</f>
        <v>0</v>
      </c>
      <c r="AN299" s="125"/>
      <c r="AO299" s="125"/>
      <c r="AP299" s="125">
        <f>OAX!AP337</f>
        <v>0</v>
      </c>
      <c r="AQ299" s="125"/>
      <c r="AR299" s="125"/>
      <c r="AS299" s="125">
        <f>OAX!AS337</f>
        <v>0</v>
      </c>
      <c r="AT299" s="125">
        <f>OAX!AT337</f>
        <v>0</v>
      </c>
      <c r="AU299" s="125">
        <f>OAX!AU337</f>
        <v>0</v>
      </c>
      <c r="AV299" s="125">
        <f>OAX!AV337</f>
        <v>0</v>
      </c>
      <c r="AW299" s="125">
        <f>OAX!AW337</f>
        <v>0</v>
      </c>
      <c r="AX299" s="125">
        <f>OAX!AX337</f>
        <v>0</v>
      </c>
      <c r="AY299" s="125">
        <f>OAX!AY337</f>
        <v>0</v>
      </c>
      <c r="AZ299" s="125">
        <f>OAX!AZ337</f>
        <v>0</v>
      </c>
      <c r="BA299" s="125">
        <f>OAX!BA337</f>
        <v>0</v>
      </c>
    </row>
    <row r="300" spans="1:53" ht="24.75" hidden="1">
      <c r="A300" s="269"/>
      <c r="B300" s="78" t="str">
        <f t="shared" si="112"/>
        <v>1355000510051534</v>
      </c>
      <c r="C300" s="174">
        <v>2023</v>
      </c>
      <c r="D300" s="122">
        <v>1</v>
      </c>
      <c r="E300" s="122">
        <v>1</v>
      </c>
      <c r="F300" s="122">
        <v>3</v>
      </c>
      <c r="G300" s="122">
        <v>5</v>
      </c>
      <c r="H300" s="174">
        <v>5000</v>
      </c>
      <c r="I300" s="174">
        <v>5100</v>
      </c>
      <c r="J300" s="174">
        <v>515</v>
      </c>
      <c r="K300" s="123">
        <v>3</v>
      </c>
      <c r="L300" s="123">
        <v>4</v>
      </c>
      <c r="M300" s="148" t="s">
        <v>288</v>
      </c>
      <c r="N300" s="125">
        <v>0</v>
      </c>
      <c r="O300" s="125">
        <v>0</v>
      </c>
      <c r="P300" s="125">
        <v>0</v>
      </c>
      <c r="Q300" s="149" t="s">
        <v>59</v>
      </c>
      <c r="R300" s="127">
        <v>0</v>
      </c>
      <c r="S300" s="127">
        <v>0</v>
      </c>
      <c r="T300" s="128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285">
        <v>0</v>
      </c>
      <c r="AB300" s="320">
        <f t="shared" si="124"/>
        <v>0</v>
      </c>
      <c r="AC300" s="125">
        <f t="shared" si="125"/>
        <v>0</v>
      </c>
      <c r="AD300" s="321">
        <f>OAX!AD338</f>
        <v>0</v>
      </c>
      <c r="AE300" s="128"/>
      <c r="AF300" s="125"/>
      <c r="AG300" s="125">
        <f>OAX!AG338</f>
        <v>0</v>
      </c>
      <c r="AH300" s="125"/>
      <c r="AI300" s="125"/>
      <c r="AJ300" s="125">
        <f>OAX!AJ338</f>
        <v>0</v>
      </c>
      <c r="AK300" s="125"/>
      <c r="AL300" s="125"/>
      <c r="AM300" s="125">
        <f>OAX!AM338</f>
        <v>0</v>
      </c>
      <c r="AN300" s="125"/>
      <c r="AO300" s="125"/>
      <c r="AP300" s="125">
        <f>OAX!AP338</f>
        <v>0</v>
      </c>
      <c r="AQ300" s="125"/>
      <c r="AR300" s="125"/>
      <c r="AS300" s="125">
        <f>OAX!AS338</f>
        <v>0</v>
      </c>
      <c r="AT300" s="125">
        <f>OAX!AT338</f>
        <v>0</v>
      </c>
      <c r="AU300" s="125">
        <f>OAX!AU338</f>
        <v>0</v>
      </c>
      <c r="AV300" s="125">
        <f>OAX!AV338</f>
        <v>0</v>
      </c>
      <c r="AW300" s="125">
        <f>OAX!AW338</f>
        <v>0</v>
      </c>
      <c r="AX300" s="125">
        <f>OAX!AX338</f>
        <v>0</v>
      </c>
      <c r="AY300" s="125">
        <f>OAX!AY338</f>
        <v>0</v>
      </c>
      <c r="AZ300" s="125">
        <f>OAX!AZ338</f>
        <v>0</v>
      </c>
      <c r="BA300" s="125">
        <f>OAX!BA338</f>
        <v>0</v>
      </c>
    </row>
    <row r="301" spans="1:53" ht="24.75" hidden="1">
      <c r="A301" s="269"/>
      <c r="B301" s="78" t="str">
        <f t="shared" si="112"/>
        <v>1355000510051544</v>
      </c>
      <c r="C301" s="174">
        <v>2023</v>
      </c>
      <c r="D301" s="122">
        <v>1</v>
      </c>
      <c r="E301" s="122">
        <v>1</v>
      </c>
      <c r="F301" s="122">
        <v>3</v>
      </c>
      <c r="G301" s="122">
        <v>5</v>
      </c>
      <c r="H301" s="174">
        <v>5000</v>
      </c>
      <c r="I301" s="174">
        <v>5100</v>
      </c>
      <c r="J301" s="174">
        <v>515</v>
      </c>
      <c r="K301" s="123">
        <v>4</v>
      </c>
      <c r="L301" s="123">
        <v>4</v>
      </c>
      <c r="M301" s="148" t="s">
        <v>180</v>
      </c>
      <c r="N301" s="125">
        <v>0</v>
      </c>
      <c r="O301" s="125">
        <v>0</v>
      </c>
      <c r="P301" s="125">
        <v>0</v>
      </c>
      <c r="Q301" s="149" t="s">
        <v>59</v>
      </c>
      <c r="R301" s="127">
        <v>0</v>
      </c>
      <c r="S301" s="127">
        <v>0</v>
      </c>
      <c r="T301" s="128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285">
        <v>0</v>
      </c>
      <c r="AB301" s="320">
        <f t="shared" si="124"/>
        <v>0</v>
      </c>
      <c r="AC301" s="125">
        <f t="shared" si="125"/>
        <v>0</v>
      </c>
      <c r="AD301" s="321">
        <f>OAX!AD339</f>
        <v>0</v>
      </c>
      <c r="AE301" s="128"/>
      <c r="AF301" s="125"/>
      <c r="AG301" s="125">
        <f>OAX!AG339</f>
        <v>0</v>
      </c>
      <c r="AH301" s="125"/>
      <c r="AI301" s="125"/>
      <c r="AJ301" s="125">
        <f>OAX!AJ339</f>
        <v>0</v>
      </c>
      <c r="AK301" s="125"/>
      <c r="AL301" s="125"/>
      <c r="AM301" s="125">
        <f>OAX!AM339</f>
        <v>0</v>
      </c>
      <c r="AN301" s="125"/>
      <c r="AO301" s="125"/>
      <c r="AP301" s="125">
        <f>OAX!AP339</f>
        <v>0</v>
      </c>
      <c r="AQ301" s="125"/>
      <c r="AR301" s="125"/>
      <c r="AS301" s="125">
        <f>OAX!AS339</f>
        <v>0</v>
      </c>
      <c r="AT301" s="125">
        <f>OAX!AT339</f>
        <v>0</v>
      </c>
      <c r="AU301" s="125">
        <f>OAX!AU339</f>
        <v>0</v>
      </c>
      <c r="AV301" s="125">
        <f>OAX!AV339</f>
        <v>0</v>
      </c>
      <c r="AW301" s="125">
        <f>OAX!AW339</f>
        <v>0</v>
      </c>
      <c r="AX301" s="125">
        <f>OAX!AX339</f>
        <v>0</v>
      </c>
      <c r="AY301" s="125">
        <f>OAX!AY339</f>
        <v>0</v>
      </c>
      <c r="AZ301" s="125">
        <f>OAX!AZ339</f>
        <v>0</v>
      </c>
      <c r="BA301" s="125">
        <f>OAX!BA339</f>
        <v>0</v>
      </c>
    </row>
    <row r="302" spans="1:53" ht="24.75" hidden="1">
      <c r="A302" s="269"/>
      <c r="B302" s="78" t="str">
        <f t="shared" si="112"/>
        <v>1355000510051554</v>
      </c>
      <c r="C302" s="174">
        <v>2023</v>
      </c>
      <c r="D302" s="122">
        <v>1</v>
      </c>
      <c r="E302" s="122">
        <v>1</v>
      </c>
      <c r="F302" s="122">
        <v>3</v>
      </c>
      <c r="G302" s="122">
        <v>5</v>
      </c>
      <c r="H302" s="174">
        <v>5000</v>
      </c>
      <c r="I302" s="174">
        <v>5100</v>
      </c>
      <c r="J302" s="174">
        <v>515</v>
      </c>
      <c r="K302" s="123">
        <v>5</v>
      </c>
      <c r="L302" s="123">
        <v>4</v>
      </c>
      <c r="M302" s="148" t="s">
        <v>289</v>
      </c>
      <c r="N302" s="125">
        <v>0</v>
      </c>
      <c r="O302" s="125">
        <v>0</v>
      </c>
      <c r="P302" s="125">
        <v>0</v>
      </c>
      <c r="Q302" s="149" t="s">
        <v>59</v>
      </c>
      <c r="R302" s="127">
        <v>0</v>
      </c>
      <c r="S302" s="127">
        <v>0</v>
      </c>
      <c r="T302" s="128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285">
        <v>0</v>
      </c>
      <c r="AB302" s="320">
        <f t="shared" si="124"/>
        <v>0</v>
      </c>
      <c r="AC302" s="125">
        <f t="shared" si="125"/>
        <v>0</v>
      </c>
      <c r="AD302" s="321">
        <f>OAX!AD340</f>
        <v>0</v>
      </c>
      <c r="AE302" s="128"/>
      <c r="AF302" s="125"/>
      <c r="AG302" s="125">
        <f>OAX!AG340</f>
        <v>0</v>
      </c>
      <c r="AH302" s="125"/>
      <c r="AI302" s="125"/>
      <c r="AJ302" s="125">
        <f>OAX!AJ340</f>
        <v>0</v>
      </c>
      <c r="AK302" s="125"/>
      <c r="AL302" s="125"/>
      <c r="AM302" s="125">
        <f>OAX!AM340</f>
        <v>0</v>
      </c>
      <c r="AN302" s="125"/>
      <c r="AO302" s="125"/>
      <c r="AP302" s="125">
        <f>OAX!AP340</f>
        <v>0</v>
      </c>
      <c r="AQ302" s="125"/>
      <c r="AR302" s="125"/>
      <c r="AS302" s="125">
        <f>OAX!AS340</f>
        <v>0</v>
      </c>
      <c r="AT302" s="125">
        <f>OAX!AT340</f>
        <v>0</v>
      </c>
      <c r="AU302" s="125">
        <f>OAX!AU340</f>
        <v>0</v>
      </c>
      <c r="AV302" s="125">
        <f>OAX!AV340</f>
        <v>0</v>
      </c>
      <c r="AW302" s="125">
        <f>OAX!AW340</f>
        <v>0</v>
      </c>
      <c r="AX302" s="125">
        <f>OAX!AX340</f>
        <v>0</v>
      </c>
      <c r="AY302" s="125">
        <f>OAX!AY340</f>
        <v>0</v>
      </c>
      <c r="AZ302" s="125">
        <f>OAX!AZ340</f>
        <v>0</v>
      </c>
      <c r="BA302" s="125">
        <f>OAX!BA340</f>
        <v>0</v>
      </c>
    </row>
    <row r="303" spans="1:53" ht="24.75" hidden="1">
      <c r="A303" s="269"/>
      <c r="B303" s="78" t="str">
        <f t="shared" si="112"/>
        <v>1355000510051564</v>
      </c>
      <c r="C303" s="174">
        <v>2023</v>
      </c>
      <c r="D303" s="122">
        <v>1</v>
      </c>
      <c r="E303" s="122">
        <v>1</v>
      </c>
      <c r="F303" s="122">
        <v>3</v>
      </c>
      <c r="G303" s="122">
        <v>5</v>
      </c>
      <c r="H303" s="174">
        <v>5000</v>
      </c>
      <c r="I303" s="174">
        <v>5100</v>
      </c>
      <c r="J303" s="174">
        <v>515</v>
      </c>
      <c r="K303" s="123">
        <v>6</v>
      </c>
      <c r="L303" s="123">
        <v>4</v>
      </c>
      <c r="M303" s="148" t="s">
        <v>290</v>
      </c>
      <c r="N303" s="125">
        <v>0</v>
      </c>
      <c r="O303" s="125">
        <v>0</v>
      </c>
      <c r="P303" s="125">
        <v>0</v>
      </c>
      <c r="Q303" s="149" t="s">
        <v>59</v>
      </c>
      <c r="R303" s="127">
        <v>0</v>
      </c>
      <c r="S303" s="127">
        <v>0</v>
      </c>
      <c r="T303" s="128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285">
        <v>0</v>
      </c>
      <c r="AB303" s="320">
        <f t="shared" si="124"/>
        <v>0</v>
      </c>
      <c r="AC303" s="125">
        <f t="shared" si="125"/>
        <v>0</v>
      </c>
      <c r="AD303" s="321">
        <f>OAX!AD341</f>
        <v>0</v>
      </c>
      <c r="AE303" s="128"/>
      <c r="AF303" s="125"/>
      <c r="AG303" s="125">
        <f>OAX!AG341</f>
        <v>0</v>
      </c>
      <c r="AH303" s="125"/>
      <c r="AI303" s="125"/>
      <c r="AJ303" s="125">
        <f>OAX!AJ341</f>
        <v>0</v>
      </c>
      <c r="AK303" s="125"/>
      <c r="AL303" s="125"/>
      <c r="AM303" s="125">
        <f>OAX!AM341</f>
        <v>0</v>
      </c>
      <c r="AN303" s="125"/>
      <c r="AO303" s="125"/>
      <c r="AP303" s="125">
        <f>OAX!AP341</f>
        <v>0</v>
      </c>
      <c r="AQ303" s="125"/>
      <c r="AR303" s="125"/>
      <c r="AS303" s="125">
        <f>OAX!AS341</f>
        <v>0</v>
      </c>
      <c r="AT303" s="125">
        <f>OAX!AT341</f>
        <v>0</v>
      </c>
      <c r="AU303" s="125">
        <f>OAX!AU341</f>
        <v>0</v>
      </c>
      <c r="AV303" s="125">
        <f>OAX!AV341</f>
        <v>0</v>
      </c>
      <c r="AW303" s="125">
        <f>OAX!AW341</f>
        <v>0</v>
      </c>
      <c r="AX303" s="125">
        <f>OAX!AX341</f>
        <v>0</v>
      </c>
      <c r="AY303" s="125">
        <f>OAX!AY341</f>
        <v>0</v>
      </c>
      <c r="AZ303" s="125">
        <f>OAX!AZ341</f>
        <v>0</v>
      </c>
      <c r="BA303" s="125">
        <f>OAX!BA341</f>
        <v>0</v>
      </c>
    </row>
    <row r="304" spans="1:53" ht="46.5" hidden="1">
      <c r="A304" s="269"/>
      <c r="B304" s="78" t="str">
        <f t="shared" si="112"/>
        <v>1355000510051574</v>
      </c>
      <c r="C304" s="174">
        <v>2023</v>
      </c>
      <c r="D304" s="122">
        <v>1</v>
      </c>
      <c r="E304" s="122">
        <v>1</v>
      </c>
      <c r="F304" s="122">
        <v>3</v>
      </c>
      <c r="G304" s="122">
        <v>5</v>
      </c>
      <c r="H304" s="174">
        <v>5000</v>
      </c>
      <c r="I304" s="174">
        <v>5100</v>
      </c>
      <c r="J304" s="174">
        <v>515</v>
      </c>
      <c r="K304" s="123">
        <v>7</v>
      </c>
      <c r="L304" s="123">
        <v>4</v>
      </c>
      <c r="M304" s="148" t="s">
        <v>291</v>
      </c>
      <c r="N304" s="125">
        <v>0</v>
      </c>
      <c r="O304" s="125">
        <v>0</v>
      </c>
      <c r="P304" s="125">
        <v>0</v>
      </c>
      <c r="Q304" s="149" t="s">
        <v>59</v>
      </c>
      <c r="R304" s="127">
        <v>0</v>
      </c>
      <c r="S304" s="127">
        <v>0</v>
      </c>
      <c r="T304" s="128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285">
        <v>0</v>
      </c>
      <c r="AB304" s="320">
        <f t="shared" si="124"/>
        <v>0</v>
      </c>
      <c r="AC304" s="125">
        <f t="shared" si="125"/>
        <v>0</v>
      </c>
      <c r="AD304" s="321">
        <f>OAX!AD342</f>
        <v>0</v>
      </c>
      <c r="AE304" s="128"/>
      <c r="AF304" s="125"/>
      <c r="AG304" s="125">
        <f>OAX!AG342</f>
        <v>0</v>
      </c>
      <c r="AH304" s="125"/>
      <c r="AI304" s="125"/>
      <c r="AJ304" s="125">
        <f>OAX!AJ342</f>
        <v>0</v>
      </c>
      <c r="AK304" s="125"/>
      <c r="AL304" s="125"/>
      <c r="AM304" s="125">
        <f>OAX!AM342</f>
        <v>0</v>
      </c>
      <c r="AN304" s="125"/>
      <c r="AO304" s="125"/>
      <c r="AP304" s="125">
        <f>OAX!AP342</f>
        <v>0</v>
      </c>
      <c r="AQ304" s="125"/>
      <c r="AR304" s="125"/>
      <c r="AS304" s="125">
        <f>OAX!AS342</f>
        <v>0</v>
      </c>
      <c r="AT304" s="125">
        <f>OAX!AT342</f>
        <v>0</v>
      </c>
      <c r="AU304" s="125">
        <f>OAX!AU342</f>
        <v>0</v>
      </c>
      <c r="AV304" s="125">
        <f>OAX!AV342</f>
        <v>0</v>
      </c>
      <c r="AW304" s="125">
        <f>OAX!AW342</f>
        <v>0</v>
      </c>
      <c r="AX304" s="125">
        <f>OAX!AX342</f>
        <v>0</v>
      </c>
      <c r="AY304" s="125">
        <f>OAX!AY342</f>
        <v>0</v>
      </c>
      <c r="AZ304" s="125">
        <f>OAX!AZ342</f>
        <v>0</v>
      </c>
      <c r="BA304" s="125">
        <f>OAX!BA342</f>
        <v>0</v>
      </c>
    </row>
    <row r="305" spans="1:53" ht="24.75" hidden="1">
      <c r="A305" s="269"/>
      <c r="B305" s="78" t="str">
        <f t="shared" si="112"/>
        <v>1355000510051584</v>
      </c>
      <c r="C305" s="174">
        <v>2023</v>
      </c>
      <c r="D305" s="122">
        <v>1</v>
      </c>
      <c r="E305" s="122">
        <v>1</v>
      </c>
      <c r="F305" s="122">
        <v>3</v>
      </c>
      <c r="G305" s="122">
        <v>5</v>
      </c>
      <c r="H305" s="174">
        <v>5000</v>
      </c>
      <c r="I305" s="174">
        <v>5100</v>
      </c>
      <c r="J305" s="174">
        <v>515</v>
      </c>
      <c r="K305" s="123">
        <v>8</v>
      </c>
      <c r="L305" s="123">
        <v>4</v>
      </c>
      <c r="M305" s="148" t="s">
        <v>292</v>
      </c>
      <c r="N305" s="125">
        <v>0</v>
      </c>
      <c r="O305" s="125">
        <v>0</v>
      </c>
      <c r="P305" s="125">
        <v>0</v>
      </c>
      <c r="Q305" s="149" t="s">
        <v>59</v>
      </c>
      <c r="R305" s="127">
        <v>0</v>
      </c>
      <c r="S305" s="127">
        <v>0</v>
      </c>
      <c r="T305" s="128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285">
        <v>0</v>
      </c>
      <c r="AB305" s="320">
        <f t="shared" si="124"/>
        <v>0</v>
      </c>
      <c r="AC305" s="125">
        <f t="shared" si="125"/>
        <v>0</v>
      </c>
      <c r="AD305" s="321">
        <f>OAX!AD343</f>
        <v>0</v>
      </c>
      <c r="AE305" s="128"/>
      <c r="AF305" s="125"/>
      <c r="AG305" s="125">
        <f>OAX!AG343</f>
        <v>0</v>
      </c>
      <c r="AH305" s="125"/>
      <c r="AI305" s="125"/>
      <c r="AJ305" s="125">
        <f>OAX!AJ343</f>
        <v>0</v>
      </c>
      <c r="AK305" s="125"/>
      <c r="AL305" s="125"/>
      <c r="AM305" s="125">
        <f>OAX!AM343</f>
        <v>0</v>
      </c>
      <c r="AN305" s="125"/>
      <c r="AO305" s="125"/>
      <c r="AP305" s="125">
        <f>OAX!AP343</f>
        <v>0</v>
      </c>
      <c r="AQ305" s="125"/>
      <c r="AR305" s="125"/>
      <c r="AS305" s="125">
        <f>OAX!AS343</f>
        <v>0</v>
      </c>
      <c r="AT305" s="125">
        <f>OAX!AT343</f>
        <v>0</v>
      </c>
      <c r="AU305" s="125">
        <f>OAX!AU343</f>
        <v>0</v>
      </c>
      <c r="AV305" s="125">
        <f>OAX!AV343</f>
        <v>0</v>
      </c>
      <c r="AW305" s="125">
        <f>OAX!AW343</f>
        <v>0</v>
      </c>
      <c r="AX305" s="125">
        <f>OAX!AX343</f>
        <v>0</v>
      </c>
      <c r="AY305" s="125">
        <f>OAX!AY343</f>
        <v>0</v>
      </c>
      <c r="AZ305" s="125">
        <f>OAX!AZ343</f>
        <v>0</v>
      </c>
      <c r="BA305" s="125">
        <f>OAX!BA343</f>
        <v>0</v>
      </c>
    </row>
    <row r="306" spans="1:53" ht="24.75" hidden="1">
      <c r="A306" s="269"/>
      <c r="B306" s="78" t="str">
        <f t="shared" si="112"/>
        <v>1355000510051594</v>
      </c>
      <c r="C306" s="174">
        <v>2023</v>
      </c>
      <c r="D306" s="122">
        <v>1</v>
      </c>
      <c r="E306" s="122">
        <v>1</v>
      </c>
      <c r="F306" s="122">
        <v>3</v>
      </c>
      <c r="G306" s="122">
        <v>5</v>
      </c>
      <c r="H306" s="174">
        <v>5000</v>
      </c>
      <c r="I306" s="174">
        <v>5100</v>
      </c>
      <c r="J306" s="174">
        <v>515</v>
      </c>
      <c r="K306" s="123">
        <v>9</v>
      </c>
      <c r="L306" s="123">
        <v>4</v>
      </c>
      <c r="M306" s="148" t="s">
        <v>293</v>
      </c>
      <c r="N306" s="125">
        <v>0</v>
      </c>
      <c r="O306" s="125">
        <v>0</v>
      </c>
      <c r="P306" s="125">
        <v>0</v>
      </c>
      <c r="Q306" s="149" t="s">
        <v>59</v>
      </c>
      <c r="R306" s="127">
        <v>0</v>
      </c>
      <c r="S306" s="127">
        <v>0</v>
      </c>
      <c r="T306" s="128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285">
        <v>0</v>
      </c>
      <c r="AB306" s="320">
        <f t="shared" si="124"/>
        <v>0</v>
      </c>
      <c r="AC306" s="125">
        <f t="shared" si="125"/>
        <v>0</v>
      </c>
      <c r="AD306" s="321">
        <f>OAX!AD344</f>
        <v>0</v>
      </c>
      <c r="AE306" s="128"/>
      <c r="AF306" s="125"/>
      <c r="AG306" s="125">
        <f>OAX!AG344</f>
        <v>0</v>
      </c>
      <c r="AH306" s="125"/>
      <c r="AI306" s="125"/>
      <c r="AJ306" s="125">
        <f>OAX!AJ344</f>
        <v>0</v>
      </c>
      <c r="AK306" s="125"/>
      <c r="AL306" s="125"/>
      <c r="AM306" s="125">
        <f>OAX!AM344</f>
        <v>0</v>
      </c>
      <c r="AN306" s="125"/>
      <c r="AO306" s="125"/>
      <c r="AP306" s="125">
        <f>OAX!AP344</f>
        <v>0</v>
      </c>
      <c r="AQ306" s="125"/>
      <c r="AR306" s="125"/>
      <c r="AS306" s="125">
        <f>OAX!AS344</f>
        <v>0</v>
      </c>
      <c r="AT306" s="125">
        <f>OAX!AT344</f>
        <v>0</v>
      </c>
      <c r="AU306" s="125">
        <f>OAX!AU344</f>
        <v>0</v>
      </c>
      <c r="AV306" s="125">
        <f>OAX!AV344</f>
        <v>0</v>
      </c>
      <c r="AW306" s="125">
        <f>OAX!AW344</f>
        <v>0</v>
      </c>
      <c r="AX306" s="125">
        <f>OAX!AX344</f>
        <v>0</v>
      </c>
      <c r="AY306" s="125">
        <f>OAX!AY344</f>
        <v>0</v>
      </c>
      <c r="AZ306" s="125">
        <f>OAX!AZ344</f>
        <v>0</v>
      </c>
      <c r="BA306" s="125">
        <f>OAX!BA344</f>
        <v>0</v>
      </c>
    </row>
    <row r="307" spans="1:53" ht="24.75" hidden="1">
      <c r="A307" s="269"/>
      <c r="B307" s="78" t="str">
        <f t="shared" si="112"/>
        <v>13550005100515104</v>
      </c>
      <c r="C307" s="174">
        <v>2023</v>
      </c>
      <c r="D307" s="122">
        <v>1</v>
      </c>
      <c r="E307" s="122">
        <v>1</v>
      </c>
      <c r="F307" s="122">
        <v>3</v>
      </c>
      <c r="G307" s="122">
        <v>5</v>
      </c>
      <c r="H307" s="174">
        <v>5000</v>
      </c>
      <c r="I307" s="174">
        <v>5100</v>
      </c>
      <c r="J307" s="174">
        <v>515</v>
      </c>
      <c r="K307" s="123">
        <v>10</v>
      </c>
      <c r="L307" s="123">
        <v>4</v>
      </c>
      <c r="M307" s="148" t="s">
        <v>294</v>
      </c>
      <c r="N307" s="125">
        <v>0</v>
      </c>
      <c r="O307" s="125">
        <v>0</v>
      </c>
      <c r="P307" s="125">
        <v>0</v>
      </c>
      <c r="Q307" s="149" t="s">
        <v>59</v>
      </c>
      <c r="R307" s="127">
        <v>0</v>
      </c>
      <c r="S307" s="127">
        <v>0</v>
      </c>
      <c r="T307" s="128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285">
        <v>0</v>
      </c>
      <c r="AB307" s="320">
        <f t="shared" si="124"/>
        <v>0</v>
      </c>
      <c r="AC307" s="125">
        <f t="shared" si="125"/>
        <v>0</v>
      </c>
      <c r="AD307" s="321">
        <f>OAX!AD345</f>
        <v>0</v>
      </c>
      <c r="AE307" s="128"/>
      <c r="AF307" s="125"/>
      <c r="AG307" s="125">
        <f>OAX!AG345</f>
        <v>0</v>
      </c>
      <c r="AH307" s="125"/>
      <c r="AI307" s="125"/>
      <c r="AJ307" s="125">
        <f>OAX!AJ345</f>
        <v>0</v>
      </c>
      <c r="AK307" s="125"/>
      <c r="AL307" s="125"/>
      <c r="AM307" s="125">
        <f>OAX!AM345</f>
        <v>0</v>
      </c>
      <c r="AN307" s="125"/>
      <c r="AO307" s="125"/>
      <c r="AP307" s="125">
        <f>OAX!AP345</f>
        <v>0</v>
      </c>
      <c r="AQ307" s="125"/>
      <c r="AR307" s="125"/>
      <c r="AS307" s="125">
        <f>OAX!AS345</f>
        <v>0</v>
      </c>
      <c r="AT307" s="125">
        <f>OAX!AT345</f>
        <v>0</v>
      </c>
      <c r="AU307" s="125">
        <f>OAX!AU345</f>
        <v>0</v>
      </c>
      <c r="AV307" s="125">
        <f>OAX!AV345</f>
        <v>0</v>
      </c>
      <c r="AW307" s="125">
        <f>OAX!AW345</f>
        <v>0</v>
      </c>
      <c r="AX307" s="125">
        <f>OAX!AX345</f>
        <v>0</v>
      </c>
      <c r="AY307" s="125">
        <f>OAX!AY345</f>
        <v>0</v>
      </c>
      <c r="AZ307" s="125">
        <f>OAX!AZ345</f>
        <v>0</v>
      </c>
      <c r="BA307" s="125">
        <f>OAX!BA345</f>
        <v>0</v>
      </c>
    </row>
    <row r="308" spans="1:53" ht="24.75" hidden="1">
      <c r="A308" s="269"/>
      <c r="B308" s="78" t="str">
        <f t="shared" si="112"/>
        <v>13550005100515114</v>
      </c>
      <c r="C308" s="174">
        <v>2023</v>
      </c>
      <c r="D308" s="122">
        <v>1</v>
      </c>
      <c r="E308" s="122">
        <v>1</v>
      </c>
      <c r="F308" s="122">
        <v>3</v>
      </c>
      <c r="G308" s="122">
        <v>5</v>
      </c>
      <c r="H308" s="174">
        <v>5000</v>
      </c>
      <c r="I308" s="174">
        <v>5100</v>
      </c>
      <c r="J308" s="174">
        <v>515</v>
      </c>
      <c r="K308" s="123">
        <v>11</v>
      </c>
      <c r="L308" s="123">
        <v>4</v>
      </c>
      <c r="M308" s="148" t="s">
        <v>186</v>
      </c>
      <c r="N308" s="125">
        <v>0</v>
      </c>
      <c r="O308" s="125">
        <v>0</v>
      </c>
      <c r="P308" s="125">
        <v>0</v>
      </c>
      <c r="Q308" s="149" t="s">
        <v>59</v>
      </c>
      <c r="R308" s="127">
        <v>0</v>
      </c>
      <c r="S308" s="127">
        <v>0</v>
      </c>
      <c r="T308" s="128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285">
        <v>0</v>
      </c>
      <c r="AB308" s="320">
        <f t="shared" si="124"/>
        <v>0</v>
      </c>
      <c r="AC308" s="125">
        <f t="shared" si="125"/>
        <v>0</v>
      </c>
      <c r="AD308" s="321">
        <f>OAX!AD346</f>
        <v>0</v>
      </c>
      <c r="AE308" s="128"/>
      <c r="AF308" s="125"/>
      <c r="AG308" s="125">
        <f>OAX!AG346</f>
        <v>0</v>
      </c>
      <c r="AH308" s="125"/>
      <c r="AI308" s="125"/>
      <c r="AJ308" s="125">
        <f>OAX!AJ346</f>
        <v>0</v>
      </c>
      <c r="AK308" s="125"/>
      <c r="AL308" s="125"/>
      <c r="AM308" s="125">
        <f>OAX!AM346</f>
        <v>0</v>
      </c>
      <c r="AN308" s="125"/>
      <c r="AO308" s="125"/>
      <c r="AP308" s="125">
        <f>OAX!AP346</f>
        <v>0</v>
      </c>
      <c r="AQ308" s="125"/>
      <c r="AR308" s="125"/>
      <c r="AS308" s="125">
        <f>OAX!AS346</f>
        <v>0</v>
      </c>
      <c r="AT308" s="125">
        <f>OAX!AT346</f>
        <v>0</v>
      </c>
      <c r="AU308" s="125">
        <f>OAX!AU346</f>
        <v>0</v>
      </c>
      <c r="AV308" s="125">
        <f>OAX!AV346</f>
        <v>0</v>
      </c>
      <c r="AW308" s="125">
        <f>OAX!AW346</f>
        <v>0</v>
      </c>
      <c r="AX308" s="125">
        <f>OAX!AX346</f>
        <v>0</v>
      </c>
      <c r="AY308" s="125">
        <f>OAX!AY346</f>
        <v>0</v>
      </c>
      <c r="AZ308" s="125">
        <f>OAX!AZ346</f>
        <v>0</v>
      </c>
      <c r="BA308" s="125">
        <f>OAX!BA346</f>
        <v>0</v>
      </c>
    </row>
    <row r="309" spans="1:53" ht="46.5" hidden="1">
      <c r="A309" s="269"/>
      <c r="B309" s="78" t="str">
        <f t="shared" si="112"/>
        <v>13550005100515124</v>
      </c>
      <c r="C309" s="174">
        <v>2023</v>
      </c>
      <c r="D309" s="122">
        <v>1</v>
      </c>
      <c r="E309" s="122">
        <v>1</v>
      </c>
      <c r="F309" s="122">
        <v>3</v>
      </c>
      <c r="G309" s="122">
        <v>5</v>
      </c>
      <c r="H309" s="174">
        <v>5000</v>
      </c>
      <c r="I309" s="174">
        <v>5100</v>
      </c>
      <c r="J309" s="174">
        <v>515</v>
      </c>
      <c r="K309" s="123">
        <v>12</v>
      </c>
      <c r="L309" s="123">
        <v>4</v>
      </c>
      <c r="M309" s="148" t="s">
        <v>256</v>
      </c>
      <c r="N309" s="125">
        <v>0</v>
      </c>
      <c r="O309" s="125">
        <v>0</v>
      </c>
      <c r="P309" s="125">
        <v>0</v>
      </c>
      <c r="Q309" s="149" t="s">
        <v>205</v>
      </c>
      <c r="R309" s="127">
        <v>0</v>
      </c>
      <c r="S309" s="127">
        <v>0</v>
      </c>
      <c r="T309" s="128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285">
        <v>0</v>
      </c>
      <c r="AB309" s="320">
        <f t="shared" si="124"/>
        <v>0</v>
      </c>
      <c r="AC309" s="125">
        <f t="shared" si="125"/>
        <v>0</v>
      </c>
      <c r="AD309" s="321">
        <f>OAX!AD347</f>
        <v>0</v>
      </c>
      <c r="AE309" s="128"/>
      <c r="AF309" s="125"/>
      <c r="AG309" s="125">
        <f>OAX!AG347</f>
        <v>0</v>
      </c>
      <c r="AH309" s="125"/>
      <c r="AI309" s="125"/>
      <c r="AJ309" s="125">
        <f>OAX!AJ347</f>
        <v>0</v>
      </c>
      <c r="AK309" s="125"/>
      <c r="AL309" s="125"/>
      <c r="AM309" s="125">
        <f>OAX!AM347</f>
        <v>0</v>
      </c>
      <c r="AN309" s="125"/>
      <c r="AO309" s="125"/>
      <c r="AP309" s="125">
        <f>OAX!AP347</f>
        <v>0</v>
      </c>
      <c r="AQ309" s="125"/>
      <c r="AR309" s="125"/>
      <c r="AS309" s="125">
        <f>OAX!AS347</f>
        <v>0</v>
      </c>
      <c r="AT309" s="125">
        <f>OAX!AT347</f>
        <v>0</v>
      </c>
      <c r="AU309" s="125">
        <f>OAX!AU347</f>
        <v>0</v>
      </c>
      <c r="AV309" s="125">
        <f>OAX!AV347</f>
        <v>0</v>
      </c>
      <c r="AW309" s="125">
        <f>OAX!AW347</f>
        <v>0</v>
      </c>
      <c r="AX309" s="125">
        <f>OAX!AX347</f>
        <v>0</v>
      </c>
      <c r="AY309" s="125">
        <f>OAX!AY347</f>
        <v>0</v>
      </c>
      <c r="AZ309" s="125">
        <f>OAX!AZ347</f>
        <v>0</v>
      </c>
      <c r="BA309" s="125">
        <f>OAX!BA347</f>
        <v>0</v>
      </c>
    </row>
    <row r="310" spans="1:53" ht="46.5" hidden="1">
      <c r="A310" s="269"/>
      <c r="B310" s="78" t="str">
        <f t="shared" si="112"/>
        <v>13550005100515134</v>
      </c>
      <c r="C310" s="174">
        <v>2023</v>
      </c>
      <c r="D310" s="122">
        <v>1</v>
      </c>
      <c r="E310" s="122">
        <v>1</v>
      </c>
      <c r="F310" s="122">
        <v>3</v>
      </c>
      <c r="G310" s="122">
        <v>5</v>
      </c>
      <c r="H310" s="174">
        <v>5000</v>
      </c>
      <c r="I310" s="174">
        <v>5100</v>
      </c>
      <c r="J310" s="174">
        <v>515</v>
      </c>
      <c r="K310" s="123">
        <v>13</v>
      </c>
      <c r="L310" s="123">
        <v>4</v>
      </c>
      <c r="M310" s="148" t="s">
        <v>191</v>
      </c>
      <c r="N310" s="125">
        <v>0</v>
      </c>
      <c r="O310" s="125">
        <v>0</v>
      </c>
      <c r="P310" s="125">
        <v>0</v>
      </c>
      <c r="Q310" s="149" t="s">
        <v>205</v>
      </c>
      <c r="R310" s="127">
        <v>0</v>
      </c>
      <c r="S310" s="127">
        <v>0</v>
      </c>
      <c r="T310" s="128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285">
        <v>0</v>
      </c>
      <c r="AB310" s="320">
        <f t="shared" si="124"/>
        <v>0</v>
      </c>
      <c r="AC310" s="125">
        <f t="shared" si="125"/>
        <v>0</v>
      </c>
      <c r="AD310" s="321">
        <f>OAX!AD348</f>
        <v>0</v>
      </c>
      <c r="AE310" s="128"/>
      <c r="AF310" s="125"/>
      <c r="AG310" s="125">
        <f>OAX!AG348</f>
        <v>0</v>
      </c>
      <c r="AH310" s="125"/>
      <c r="AI310" s="125"/>
      <c r="AJ310" s="125">
        <f>OAX!AJ348</f>
        <v>0</v>
      </c>
      <c r="AK310" s="125"/>
      <c r="AL310" s="125"/>
      <c r="AM310" s="125">
        <f>OAX!AM348</f>
        <v>0</v>
      </c>
      <c r="AN310" s="125"/>
      <c r="AO310" s="125"/>
      <c r="AP310" s="125">
        <f>OAX!AP348</f>
        <v>0</v>
      </c>
      <c r="AQ310" s="125"/>
      <c r="AR310" s="125"/>
      <c r="AS310" s="125">
        <f>OAX!AS348</f>
        <v>0</v>
      </c>
      <c r="AT310" s="125">
        <f>OAX!AT348</f>
        <v>0</v>
      </c>
      <c r="AU310" s="125">
        <f>OAX!AU348</f>
        <v>0</v>
      </c>
      <c r="AV310" s="125">
        <f>OAX!AV348</f>
        <v>0</v>
      </c>
      <c r="AW310" s="125">
        <f>OAX!AW348</f>
        <v>0</v>
      </c>
      <c r="AX310" s="125">
        <f>OAX!AX348</f>
        <v>0</v>
      </c>
      <c r="AY310" s="125">
        <f>OAX!AY348</f>
        <v>0</v>
      </c>
      <c r="AZ310" s="125">
        <f>OAX!AZ348</f>
        <v>0</v>
      </c>
      <c r="BA310" s="125">
        <f>OAX!BA348</f>
        <v>0</v>
      </c>
    </row>
    <row r="311" spans="1:53" ht="24.75" hidden="1">
      <c r="A311" s="269"/>
      <c r="B311" s="78" t="str">
        <f t="shared" si="112"/>
        <v>135500052004</v>
      </c>
      <c r="C311" s="108">
        <v>2023</v>
      </c>
      <c r="D311" s="108">
        <v>1</v>
      </c>
      <c r="E311" s="108">
        <v>1</v>
      </c>
      <c r="F311" s="108">
        <v>3</v>
      </c>
      <c r="G311" s="108">
        <v>5</v>
      </c>
      <c r="H311" s="108">
        <v>5000</v>
      </c>
      <c r="I311" s="108">
        <v>5200</v>
      </c>
      <c r="J311" s="108"/>
      <c r="K311" s="108" t="s">
        <v>45</v>
      </c>
      <c r="L311" s="108">
        <v>4</v>
      </c>
      <c r="M311" s="110" t="s">
        <v>133</v>
      </c>
      <c r="N311" s="111">
        <v>0</v>
      </c>
      <c r="O311" s="111">
        <v>0</v>
      </c>
      <c r="P311" s="111">
        <v>0</v>
      </c>
      <c r="Q311" s="178" t="s">
        <v>45</v>
      </c>
      <c r="R311" s="179"/>
      <c r="S311" s="179"/>
      <c r="T311" s="114">
        <f t="shared" ref="T311:AC311" si="126">+T312+T317</f>
        <v>0</v>
      </c>
      <c r="U311" s="111">
        <f t="shared" si="126"/>
        <v>0</v>
      </c>
      <c r="V311" s="111">
        <f t="shared" si="126"/>
        <v>0</v>
      </c>
      <c r="W311" s="111">
        <f t="shared" si="126"/>
        <v>0</v>
      </c>
      <c r="X311" s="111">
        <f t="shared" si="126"/>
        <v>0</v>
      </c>
      <c r="Y311" s="111">
        <f t="shared" si="126"/>
        <v>0</v>
      </c>
      <c r="Z311" s="111">
        <f t="shared" si="126"/>
        <v>0</v>
      </c>
      <c r="AA311" s="283">
        <f t="shared" si="126"/>
        <v>0</v>
      </c>
      <c r="AB311" s="316">
        <f t="shared" si="126"/>
        <v>0</v>
      </c>
      <c r="AC311" s="111">
        <f t="shared" si="126"/>
        <v>0</v>
      </c>
      <c r="AD311" s="317">
        <f>OAX!AD349</f>
        <v>0</v>
      </c>
      <c r="AE311" s="114"/>
      <c r="AF311" s="111"/>
      <c r="AG311" s="111">
        <f>OAX!AG349</f>
        <v>0</v>
      </c>
      <c r="AH311" s="111"/>
      <c r="AI311" s="111"/>
      <c r="AJ311" s="111">
        <f>OAX!AJ349</f>
        <v>0</v>
      </c>
      <c r="AK311" s="111"/>
      <c r="AL311" s="111"/>
      <c r="AM311" s="111">
        <f>OAX!AM349</f>
        <v>0</v>
      </c>
      <c r="AN311" s="111"/>
      <c r="AO311" s="111"/>
      <c r="AP311" s="111">
        <f>OAX!AP349</f>
        <v>0</v>
      </c>
      <c r="AQ311" s="111"/>
      <c r="AR311" s="111"/>
      <c r="AS311" s="111">
        <f>OAX!AS349</f>
        <v>0</v>
      </c>
      <c r="AT311" s="111">
        <f>OAX!AT349</f>
        <v>0</v>
      </c>
      <c r="AU311" s="111">
        <f>OAX!AU349</f>
        <v>0</v>
      </c>
      <c r="AV311" s="111">
        <f>OAX!AV349</f>
        <v>0</v>
      </c>
      <c r="AW311" s="111">
        <f>OAX!AW349</f>
        <v>0</v>
      </c>
      <c r="AX311" s="111">
        <f>OAX!AX349</f>
        <v>0</v>
      </c>
      <c r="AY311" s="111">
        <f>OAX!AY349</f>
        <v>0</v>
      </c>
      <c r="AZ311" s="111">
        <f>OAX!AZ349</f>
        <v>0</v>
      </c>
      <c r="BA311" s="111">
        <f>OAX!BA349</f>
        <v>0</v>
      </c>
    </row>
    <row r="312" spans="1:53" ht="24.75" hidden="1">
      <c r="A312" s="269"/>
      <c r="B312" s="78" t="str">
        <f t="shared" si="112"/>
        <v>135500052005214</v>
      </c>
      <c r="C312" s="115">
        <v>2023</v>
      </c>
      <c r="D312" s="115">
        <v>1</v>
      </c>
      <c r="E312" s="115">
        <v>1</v>
      </c>
      <c r="F312" s="115">
        <v>3</v>
      </c>
      <c r="G312" s="115">
        <v>5</v>
      </c>
      <c r="H312" s="115">
        <v>5000</v>
      </c>
      <c r="I312" s="115">
        <v>5200</v>
      </c>
      <c r="J312" s="115">
        <v>521</v>
      </c>
      <c r="K312" s="115"/>
      <c r="L312" s="115">
        <v>4</v>
      </c>
      <c r="M312" s="117" t="s">
        <v>195</v>
      </c>
      <c r="N312" s="118">
        <v>0</v>
      </c>
      <c r="O312" s="118">
        <v>0</v>
      </c>
      <c r="P312" s="118">
        <v>0</v>
      </c>
      <c r="Q312" s="180" t="s">
        <v>45</v>
      </c>
      <c r="R312" s="181"/>
      <c r="S312" s="181"/>
      <c r="T312" s="121">
        <f t="shared" ref="T312:AC312" si="127">SUM(T313:T316)</f>
        <v>0</v>
      </c>
      <c r="U312" s="118">
        <f t="shared" si="127"/>
        <v>0</v>
      </c>
      <c r="V312" s="118">
        <f t="shared" si="127"/>
        <v>0</v>
      </c>
      <c r="W312" s="118">
        <f t="shared" si="127"/>
        <v>0</v>
      </c>
      <c r="X312" s="118">
        <f t="shared" si="127"/>
        <v>0</v>
      </c>
      <c r="Y312" s="118">
        <f t="shared" si="127"/>
        <v>0</v>
      </c>
      <c r="Z312" s="118">
        <f t="shared" si="127"/>
        <v>0</v>
      </c>
      <c r="AA312" s="284">
        <f t="shared" si="127"/>
        <v>0</v>
      </c>
      <c r="AB312" s="318">
        <f t="shared" si="127"/>
        <v>0</v>
      </c>
      <c r="AC312" s="118">
        <f t="shared" si="127"/>
        <v>0</v>
      </c>
      <c r="AD312" s="319">
        <f>OAX!AD350</f>
        <v>0</v>
      </c>
      <c r="AE312" s="121"/>
      <c r="AF312" s="118"/>
      <c r="AG312" s="118">
        <f>OAX!AG350</f>
        <v>0</v>
      </c>
      <c r="AH312" s="118"/>
      <c r="AI312" s="118"/>
      <c r="AJ312" s="118">
        <f>OAX!AJ350</f>
        <v>0</v>
      </c>
      <c r="AK312" s="118"/>
      <c r="AL312" s="118"/>
      <c r="AM312" s="118">
        <f>OAX!AM350</f>
        <v>0</v>
      </c>
      <c r="AN312" s="118"/>
      <c r="AO312" s="118"/>
      <c r="AP312" s="118">
        <f>OAX!AP350</f>
        <v>0</v>
      </c>
      <c r="AQ312" s="118"/>
      <c r="AR312" s="118"/>
      <c r="AS312" s="118">
        <f>OAX!AS350</f>
        <v>0</v>
      </c>
      <c r="AT312" s="118">
        <f>OAX!AT350</f>
        <v>0</v>
      </c>
      <c r="AU312" s="118">
        <f>OAX!AU350</f>
        <v>0</v>
      </c>
      <c r="AV312" s="118">
        <f>OAX!AV350</f>
        <v>0</v>
      </c>
      <c r="AW312" s="118">
        <f>OAX!AW350</f>
        <v>0</v>
      </c>
      <c r="AX312" s="118">
        <f>OAX!AX350</f>
        <v>0</v>
      </c>
      <c r="AY312" s="118">
        <f>OAX!AY350</f>
        <v>0</v>
      </c>
      <c r="AZ312" s="118">
        <f>OAX!AZ350</f>
        <v>0</v>
      </c>
      <c r="BA312" s="118">
        <f>OAX!BA350</f>
        <v>0</v>
      </c>
    </row>
    <row r="313" spans="1:53" ht="46.5" hidden="1">
      <c r="A313" s="269"/>
      <c r="B313" s="78" t="str">
        <f t="shared" si="112"/>
        <v>1355000520052114</v>
      </c>
      <c r="C313" s="174">
        <v>2023</v>
      </c>
      <c r="D313" s="122">
        <v>1</v>
      </c>
      <c r="E313" s="122">
        <v>1</v>
      </c>
      <c r="F313" s="122">
        <v>3</v>
      </c>
      <c r="G313" s="122">
        <v>5</v>
      </c>
      <c r="H313" s="174">
        <v>5000</v>
      </c>
      <c r="I313" s="174">
        <v>5200</v>
      </c>
      <c r="J313" s="174">
        <v>521</v>
      </c>
      <c r="K313" s="123">
        <v>1</v>
      </c>
      <c r="L313" s="123">
        <v>4</v>
      </c>
      <c r="M313" s="148" t="s">
        <v>295</v>
      </c>
      <c r="N313" s="125">
        <v>0</v>
      </c>
      <c r="O313" s="125">
        <v>0</v>
      </c>
      <c r="P313" s="125">
        <v>0</v>
      </c>
      <c r="Q313" s="149" t="s">
        <v>205</v>
      </c>
      <c r="R313" s="127">
        <v>0</v>
      </c>
      <c r="S313" s="127">
        <v>0</v>
      </c>
      <c r="T313" s="128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285">
        <v>0</v>
      </c>
      <c r="AB313" s="320">
        <f t="shared" ref="AB313:AC316" si="128">N313+T313-X313</f>
        <v>0</v>
      </c>
      <c r="AC313" s="125">
        <f t="shared" si="128"/>
        <v>0</v>
      </c>
      <c r="AD313" s="321">
        <f>OAX!AD351</f>
        <v>0</v>
      </c>
      <c r="AE313" s="128"/>
      <c r="AF313" s="125"/>
      <c r="AG313" s="125">
        <f>OAX!AG351</f>
        <v>0</v>
      </c>
      <c r="AH313" s="125"/>
      <c r="AI313" s="125"/>
      <c r="AJ313" s="125">
        <f>OAX!AJ351</f>
        <v>0</v>
      </c>
      <c r="AK313" s="125"/>
      <c r="AL313" s="125"/>
      <c r="AM313" s="125">
        <f>OAX!AM351</f>
        <v>0</v>
      </c>
      <c r="AN313" s="125"/>
      <c r="AO313" s="125"/>
      <c r="AP313" s="125">
        <f>OAX!AP351</f>
        <v>0</v>
      </c>
      <c r="AQ313" s="125"/>
      <c r="AR313" s="125"/>
      <c r="AS313" s="125">
        <f>OAX!AS351</f>
        <v>0</v>
      </c>
      <c r="AT313" s="125">
        <f>OAX!AT351</f>
        <v>0</v>
      </c>
      <c r="AU313" s="125">
        <f>OAX!AU351</f>
        <v>0</v>
      </c>
      <c r="AV313" s="125">
        <f>OAX!AV351</f>
        <v>0</v>
      </c>
      <c r="AW313" s="125">
        <f>OAX!AW351</f>
        <v>0</v>
      </c>
      <c r="AX313" s="125">
        <f>OAX!AX351</f>
        <v>0</v>
      </c>
      <c r="AY313" s="125">
        <f>OAX!AY351</f>
        <v>0</v>
      </c>
      <c r="AZ313" s="125">
        <f>OAX!AZ351</f>
        <v>0</v>
      </c>
      <c r="BA313" s="125">
        <f>OAX!BA351</f>
        <v>0</v>
      </c>
    </row>
    <row r="314" spans="1:53" ht="46.5" hidden="1">
      <c r="A314" s="269"/>
      <c r="B314" s="78" t="str">
        <f t="shared" si="112"/>
        <v>1355000520052124</v>
      </c>
      <c r="C314" s="174">
        <v>2023</v>
      </c>
      <c r="D314" s="122">
        <v>1</v>
      </c>
      <c r="E314" s="122">
        <v>1</v>
      </c>
      <c r="F314" s="122">
        <v>3</v>
      </c>
      <c r="G314" s="122">
        <v>5</v>
      </c>
      <c r="H314" s="174">
        <v>5000</v>
      </c>
      <c r="I314" s="174">
        <v>5200</v>
      </c>
      <c r="J314" s="174">
        <v>521</v>
      </c>
      <c r="K314" s="123">
        <v>2</v>
      </c>
      <c r="L314" s="123">
        <v>4</v>
      </c>
      <c r="M314" s="148" t="s">
        <v>296</v>
      </c>
      <c r="N314" s="125">
        <v>0</v>
      </c>
      <c r="O314" s="125">
        <v>0</v>
      </c>
      <c r="P314" s="125">
        <v>0</v>
      </c>
      <c r="Q314" s="149" t="s">
        <v>205</v>
      </c>
      <c r="R314" s="127">
        <v>0</v>
      </c>
      <c r="S314" s="127">
        <v>0</v>
      </c>
      <c r="T314" s="128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285">
        <v>0</v>
      </c>
      <c r="AB314" s="320">
        <f t="shared" si="128"/>
        <v>0</v>
      </c>
      <c r="AC314" s="125">
        <f t="shared" si="128"/>
        <v>0</v>
      </c>
      <c r="AD314" s="321">
        <f>OAX!AD352</f>
        <v>0</v>
      </c>
      <c r="AE314" s="128"/>
      <c r="AF314" s="125"/>
      <c r="AG314" s="125">
        <f>OAX!AG352</f>
        <v>0</v>
      </c>
      <c r="AH314" s="125"/>
      <c r="AI314" s="125"/>
      <c r="AJ314" s="125">
        <f>OAX!AJ352</f>
        <v>0</v>
      </c>
      <c r="AK314" s="125"/>
      <c r="AL314" s="125"/>
      <c r="AM314" s="125">
        <f>OAX!AM352</f>
        <v>0</v>
      </c>
      <c r="AN314" s="125"/>
      <c r="AO314" s="125"/>
      <c r="AP314" s="125">
        <f>OAX!AP352</f>
        <v>0</v>
      </c>
      <c r="AQ314" s="125"/>
      <c r="AR314" s="125"/>
      <c r="AS314" s="125">
        <f>OAX!AS352</f>
        <v>0</v>
      </c>
      <c r="AT314" s="125">
        <f>OAX!AT352</f>
        <v>0</v>
      </c>
      <c r="AU314" s="125">
        <f>OAX!AU352</f>
        <v>0</v>
      </c>
      <c r="AV314" s="125">
        <f>OAX!AV352</f>
        <v>0</v>
      </c>
      <c r="AW314" s="125">
        <f>OAX!AW352</f>
        <v>0</v>
      </c>
      <c r="AX314" s="125">
        <f>OAX!AX352</f>
        <v>0</v>
      </c>
      <c r="AY314" s="125">
        <f>OAX!AY352</f>
        <v>0</v>
      </c>
      <c r="AZ314" s="125">
        <f>OAX!AZ352</f>
        <v>0</v>
      </c>
      <c r="BA314" s="125">
        <f>OAX!BA352</f>
        <v>0</v>
      </c>
    </row>
    <row r="315" spans="1:53" ht="46.5" hidden="1">
      <c r="A315" s="269"/>
      <c r="B315" s="78" t="str">
        <f t="shared" si="112"/>
        <v>1355000520052134</v>
      </c>
      <c r="C315" s="174">
        <v>2023</v>
      </c>
      <c r="D315" s="122">
        <v>1</v>
      </c>
      <c r="E315" s="122">
        <v>1</v>
      </c>
      <c r="F315" s="122">
        <v>3</v>
      </c>
      <c r="G315" s="122">
        <v>5</v>
      </c>
      <c r="H315" s="174">
        <v>5000</v>
      </c>
      <c r="I315" s="174">
        <v>5200</v>
      </c>
      <c r="J315" s="174">
        <v>521</v>
      </c>
      <c r="K315" s="123">
        <v>3</v>
      </c>
      <c r="L315" s="123">
        <v>4</v>
      </c>
      <c r="M315" s="148" t="s">
        <v>297</v>
      </c>
      <c r="N315" s="125">
        <v>0</v>
      </c>
      <c r="O315" s="125">
        <v>0</v>
      </c>
      <c r="P315" s="125">
        <v>0</v>
      </c>
      <c r="Q315" s="149" t="s">
        <v>205</v>
      </c>
      <c r="R315" s="127">
        <v>0</v>
      </c>
      <c r="S315" s="127">
        <v>0</v>
      </c>
      <c r="T315" s="128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285">
        <v>0</v>
      </c>
      <c r="AB315" s="320">
        <f t="shared" si="128"/>
        <v>0</v>
      </c>
      <c r="AC315" s="125">
        <f t="shared" si="128"/>
        <v>0</v>
      </c>
      <c r="AD315" s="321">
        <f>OAX!AD353</f>
        <v>0</v>
      </c>
      <c r="AE315" s="128"/>
      <c r="AF315" s="125"/>
      <c r="AG315" s="125">
        <f>OAX!AG353</f>
        <v>0</v>
      </c>
      <c r="AH315" s="125"/>
      <c r="AI315" s="125"/>
      <c r="AJ315" s="125">
        <f>OAX!AJ353</f>
        <v>0</v>
      </c>
      <c r="AK315" s="125"/>
      <c r="AL315" s="125"/>
      <c r="AM315" s="125">
        <f>OAX!AM353</f>
        <v>0</v>
      </c>
      <c r="AN315" s="125"/>
      <c r="AO315" s="125"/>
      <c r="AP315" s="125">
        <f>OAX!AP353</f>
        <v>0</v>
      </c>
      <c r="AQ315" s="125"/>
      <c r="AR315" s="125"/>
      <c r="AS315" s="125">
        <f>OAX!AS353</f>
        <v>0</v>
      </c>
      <c r="AT315" s="125">
        <f>OAX!AT353</f>
        <v>0</v>
      </c>
      <c r="AU315" s="125">
        <f>OAX!AU353</f>
        <v>0</v>
      </c>
      <c r="AV315" s="125">
        <f>OAX!AV353</f>
        <v>0</v>
      </c>
      <c r="AW315" s="125">
        <f>OAX!AW353</f>
        <v>0</v>
      </c>
      <c r="AX315" s="125">
        <f>OAX!AX353</f>
        <v>0</v>
      </c>
      <c r="AY315" s="125">
        <f>OAX!AY353</f>
        <v>0</v>
      </c>
      <c r="AZ315" s="125">
        <f>OAX!AZ353</f>
        <v>0</v>
      </c>
      <c r="BA315" s="125">
        <f>OAX!BA353</f>
        <v>0</v>
      </c>
    </row>
    <row r="316" spans="1:53" ht="46.5" hidden="1">
      <c r="A316" s="269"/>
      <c r="B316" s="78" t="str">
        <f t="shared" si="112"/>
        <v>1355000520052144</v>
      </c>
      <c r="C316" s="174">
        <v>2023</v>
      </c>
      <c r="D316" s="122">
        <v>1</v>
      </c>
      <c r="E316" s="122">
        <v>1</v>
      </c>
      <c r="F316" s="122">
        <v>3</v>
      </c>
      <c r="G316" s="122">
        <v>5</v>
      </c>
      <c r="H316" s="174">
        <v>5000</v>
      </c>
      <c r="I316" s="174">
        <v>5200</v>
      </c>
      <c r="J316" s="174">
        <v>521</v>
      </c>
      <c r="K316" s="123">
        <v>4</v>
      </c>
      <c r="L316" s="123">
        <v>4</v>
      </c>
      <c r="M316" s="148" t="s">
        <v>298</v>
      </c>
      <c r="N316" s="125">
        <v>0</v>
      </c>
      <c r="O316" s="125">
        <v>0</v>
      </c>
      <c r="P316" s="125">
        <v>0</v>
      </c>
      <c r="Q316" s="149" t="s">
        <v>205</v>
      </c>
      <c r="R316" s="127">
        <v>0</v>
      </c>
      <c r="S316" s="127">
        <v>0</v>
      </c>
      <c r="T316" s="128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285">
        <v>0</v>
      </c>
      <c r="AB316" s="320">
        <f t="shared" si="128"/>
        <v>0</v>
      </c>
      <c r="AC316" s="125">
        <f t="shared" si="128"/>
        <v>0</v>
      </c>
      <c r="AD316" s="321">
        <f>OAX!AD354</f>
        <v>0</v>
      </c>
      <c r="AE316" s="128"/>
      <c r="AF316" s="125"/>
      <c r="AG316" s="125">
        <f>OAX!AG354</f>
        <v>0</v>
      </c>
      <c r="AH316" s="125"/>
      <c r="AI316" s="125"/>
      <c r="AJ316" s="125">
        <f>OAX!AJ354</f>
        <v>0</v>
      </c>
      <c r="AK316" s="125"/>
      <c r="AL316" s="125"/>
      <c r="AM316" s="125">
        <f>OAX!AM354</f>
        <v>0</v>
      </c>
      <c r="AN316" s="125"/>
      <c r="AO316" s="125"/>
      <c r="AP316" s="125">
        <f>OAX!AP354</f>
        <v>0</v>
      </c>
      <c r="AQ316" s="125"/>
      <c r="AR316" s="125"/>
      <c r="AS316" s="125">
        <f>OAX!AS354</f>
        <v>0</v>
      </c>
      <c r="AT316" s="125">
        <f>OAX!AT354</f>
        <v>0</v>
      </c>
      <c r="AU316" s="125">
        <f>OAX!AU354</f>
        <v>0</v>
      </c>
      <c r="AV316" s="125">
        <f>OAX!AV354</f>
        <v>0</v>
      </c>
      <c r="AW316" s="125">
        <f>OAX!AW354</f>
        <v>0</v>
      </c>
      <c r="AX316" s="125">
        <f>OAX!AX354</f>
        <v>0</v>
      </c>
      <c r="AY316" s="125">
        <f>OAX!AY354</f>
        <v>0</v>
      </c>
      <c r="AZ316" s="125">
        <f>OAX!AZ354</f>
        <v>0</v>
      </c>
      <c r="BA316" s="125">
        <f>OAX!BA354</f>
        <v>0</v>
      </c>
    </row>
    <row r="317" spans="1:53" ht="24.75" hidden="1">
      <c r="A317" s="269"/>
      <c r="B317" s="78" t="str">
        <f t="shared" si="112"/>
        <v>135500052005234</v>
      </c>
      <c r="C317" s="115">
        <v>2023</v>
      </c>
      <c r="D317" s="115">
        <v>1</v>
      </c>
      <c r="E317" s="115">
        <v>1</v>
      </c>
      <c r="F317" s="115">
        <v>3</v>
      </c>
      <c r="G317" s="115">
        <v>5</v>
      </c>
      <c r="H317" s="115">
        <v>5000</v>
      </c>
      <c r="I317" s="115">
        <v>5200</v>
      </c>
      <c r="J317" s="115">
        <v>523</v>
      </c>
      <c r="K317" s="115"/>
      <c r="L317" s="115">
        <v>4</v>
      </c>
      <c r="M317" s="117" t="s">
        <v>134</v>
      </c>
      <c r="N317" s="118">
        <v>0</v>
      </c>
      <c r="O317" s="118">
        <v>0</v>
      </c>
      <c r="P317" s="118">
        <v>0</v>
      </c>
      <c r="Q317" s="180" t="s">
        <v>45</v>
      </c>
      <c r="R317" s="181"/>
      <c r="S317" s="181"/>
      <c r="T317" s="121">
        <f t="shared" ref="T317:AC317" si="129">SUM(T318:T321)</f>
        <v>0</v>
      </c>
      <c r="U317" s="118">
        <f t="shared" si="129"/>
        <v>0</v>
      </c>
      <c r="V317" s="118">
        <f t="shared" si="129"/>
        <v>0</v>
      </c>
      <c r="W317" s="118">
        <f t="shared" si="129"/>
        <v>0</v>
      </c>
      <c r="X317" s="118">
        <f t="shared" si="129"/>
        <v>0</v>
      </c>
      <c r="Y317" s="118">
        <f t="shared" si="129"/>
        <v>0</v>
      </c>
      <c r="Z317" s="118">
        <f t="shared" si="129"/>
        <v>0</v>
      </c>
      <c r="AA317" s="284">
        <f t="shared" si="129"/>
        <v>0</v>
      </c>
      <c r="AB317" s="318">
        <f t="shared" si="129"/>
        <v>0</v>
      </c>
      <c r="AC317" s="118">
        <f t="shared" si="129"/>
        <v>0</v>
      </c>
      <c r="AD317" s="319">
        <f>OAX!AD355</f>
        <v>0</v>
      </c>
      <c r="AE317" s="121"/>
      <c r="AF317" s="118"/>
      <c r="AG317" s="118">
        <f>OAX!AG355</f>
        <v>0</v>
      </c>
      <c r="AH317" s="118"/>
      <c r="AI317" s="118"/>
      <c r="AJ317" s="118">
        <f>OAX!AJ355</f>
        <v>0</v>
      </c>
      <c r="AK317" s="118"/>
      <c r="AL317" s="118"/>
      <c r="AM317" s="118">
        <f>OAX!AM355</f>
        <v>0</v>
      </c>
      <c r="AN317" s="118"/>
      <c r="AO317" s="118"/>
      <c r="AP317" s="118">
        <f>OAX!AP355</f>
        <v>0</v>
      </c>
      <c r="AQ317" s="118"/>
      <c r="AR317" s="118"/>
      <c r="AS317" s="118">
        <f>OAX!AS355</f>
        <v>0</v>
      </c>
      <c r="AT317" s="118">
        <f>OAX!AT355</f>
        <v>0</v>
      </c>
      <c r="AU317" s="118">
        <f>OAX!AU355</f>
        <v>0</v>
      </c>
      <c r="AV317" s="118">
        <f>OAX!AV355</f>
        <v>0</v>
      </c>
      <c r="AW317" s="118">
        <f>OAX!AW355</f>
        <v>0</v>
      </c>
      <c r="AX317" s="118">
        <f>OAX!AX355</f>
        <v>0</v>
      </c>
      <c r="AY317" s="118">
        <f>OAX!AY355</f>
        <v>0</v>
      </c>
      <c r="AZ317" s="118">
        <f>OAX!AZ355</f>
        <v>0</v>
      </c>
      <c r="BA317" s="118">
        <f>OAX!BA355</f>
        <v>0</v>
      </c>
    </row>
    <row r="318" spans="1:53" ht="24.75" hidden="1">
      <c r="A318" s="269"/>
      <c r="B318" s="78" t="str">
        <f t="shared" si="112"/>
        <v>1355000520052314</v>
      </c>
      <c r="C318" s="174">
        <v>2023</v>
      </c>
      <c r="D318" s="122">
        <v>1</v>
      </c>
      <c r="E318" s="122">
        <v>1</v>
      </c>
      <c r="F318" s="122">
        <v>3</v>
      </c>
      <c r="G318" s="122">
        <v>5</v>
      </c>
      <c r="H318" s="174">
        <v>5000</v>
      </c>
      <c r="I318" s="174">
        <v>5200</v>
      </c>
      <c r="J318" s="174">
        <v>523</v>
      </c>
      <c r="K318" s="123">
        <v>1</v>
      </c>
      <c r="L318" s="123">
        <v>4</v>
      </c>
      <c r="M318" s="148" t="s">
        <v>299</v>
      </c>
      <c r="N318" s="125">
        <v>0</v>
      </c>
      <c r="O318" s="125">
        <v>0</v>
      </c>
      <c r="P318" s="125">
        <v>0</v>
      </c>
      <c r="Q318" s="149" t="s">
        <v>59</v>
      </c>
      <c r="R318" s="127">
        <v>0</v>
      </c>
      <c r="S318" s="127">
        <v>0</v>
      </c>
      <c r="T318" s="128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285">
        <v>0</v>
      </c>
      <c r="AB318" s="320">
        <f t="shared" ref="AB318:AC321" si="130">N318+T318-X318</f>
        <v>0</v>
      </c>
      <c r="AC318" s="125">
        <f t="shared" si="130"/>
        <v>0</v>
      </c>
      <c r="AD318" s="321">
        <f>OAX!AD356</f>
        <v>0</v>
      </c>
      <c r="AE318" s="128"/>
      <c r="AF318" s="125"/>
      <c r="AG318" s="125">
        <f>OAX!AG356</f>
        <v>0</v>
      </c>
      <c r="AH318" s="125"/>
      <c r="AI318" s="125"/>
      <c r="AJ318" s="125">
        <f>OAX!AJ356</f>
        <v>0</v>
      </c>
      <c r="AK318" s="125"/>
      <c r="AL318" s="125"/>
      <c r="AM318" s="125">
        <f>OAX!AM356</f>
        <v>0</v>
      </c>
      <c r="AN318" s="125"/>
      <c r="AO318" s="125"/>
      <c r="AP318" s="125">
        <f>OAX!AP356</f>
        <v>0</v>
      </c>
      <c r="AQ318" s="125"/>
      <c r="AR318" s="125"/>
      <c r="AS318" s="125">
        <f>OAX!AS356</f>
        <v>0</v>
      </c>
      <c r="AT318" s="125">
        <f>OAX!AT356</f>
        <v>0</v>
      </c>
      <c r="AU318" s="125">
        <f>OAX!AU356</f>
        <v>0</v>
      </c>
      <c r="AV318" s="125">
        <f>OAX!AV356</f>
        <v>0</v>
      </c>
      <c r="AW318" s="125">
        <f>OAX!AW356</f>
        <v>0</v>
      </c>
      <c r="AX318" s="125">
        <f>OAX!AX356</f>
        <v>0</v>
      </c>
      <c r="AY318" s="125">
        <f>OAX!AY356</f>
        <v>0</v>
      </c>
      <c r="AZ318" s="125">
        <f>OAX!AZ356</f>
        <v>0</v>
      </c>
      <c r="BA318" s="125">
        <f>OAX!BA356</f>
        <v>0</v>
      </c>
    </row>
    <row r="319" spans="1:53" ht="24.75" hidden="1">
      <c r="A319" s="269"/>
      <c r="B319" s="78" t="str">
        <f t="shared" si="112"/>
        <v>1355000520052324</v>
      </c>
      <c r="C319" s="174">
        <v>2023</v>
      </c>
      <c r="D319" s="122">
        <v>1</v>
      </c>
      <c r="E319" s="122">
        <v>1</v>
      </c>
      <c r="F319" s="122">
        <v>3</v>
      </c>
      <c r="G319" s="122">
        <v>5</v>
      </c>
      <c r="H319" s="174">
        <v>5000</v>
      </c>
      <c r="I319" s="174">
        <v>5200</v>
      </c>
      <c r="J319" s="174">
        <v>523</v>
      </c>
      <c r="K319" s="123">
        <v>2</v>
      </c>
      <c r="L319" s="123">
        <v>4</v>
      </c>
      <c r="M319" s="148" t="s">
        <v>201</v>
      </c>
      <c r="N319" s="125">
        <v>0</v>
      </c>
      <c r="O319" s="125">
        <v>0</v>
      </c>
      <c r="P319" s="125">
        <v>0</v>
      </c>
      <c r="Q319" s="149" t="s">
        <v>59</v>
      </c>
      <c r="R319" s="127">
        <v>0</v>
      </c>
      <c r="S319" s="127">
        <v>0</v>
      </c>
      <c r="T319" s="128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285">
        <v>0</v>
      </c>
      <c r="AB319" s="320">
        <f t="shared" si="130"/>
        <v>0</v>
      </c>
      <c r="AC319" s="125">
        <f t="shared" si="130"/>
        <v>0</v>
      </c>
      <c r="AD319" s="321">
        <f>OAX!AD357</f>
        <v>0</v>
      </c>
      <c r="AE319" s="128"/>
      <c r="AF319" s="125"/>
      <c r="AG319" s="125">
        <f>OAX!AG357</f>
        <v>0</v>
      </c>
      <c r="AH319" s="125"/>
      <c r="AI319" s="125"/>
      <c r="AJ319" s="125">
        <f>OAX!AJ357</f>
        <v>0</v>
      </c>
      <c r="AK319" s="125"/>
      <c r="AL319" s="125"/>
      <c r="AM319" s="125">
        <f>OAX!AM357</f>
        <v>0</v>
      </c>
      <c r="AN319" s="125"/>
      <c r="AO319" s="125"/>
      <c r="AP319" s="125">
        <f>OAX!AP357</f>
        <v>0</v>
      </c>
      <c r="AQ319" s="125"/>
      <c r="AR319" s="125"/>
      <c r="AS319" s="125">
        <f>OAX!AS357</f>
        <v>0</v>
      </c>
      <c r="AT319" s="125">
        <f>OAX!AT357</f>
        <v>0</v>
      </c>
      <c r="AU319" s="125">
        <f>OAX!AU357</f>
        <v>0</v>
      </c>
      <c r="AV319" s="125">
        <f>OAX!AV357</f>
        <v>0</v>
      </c>
      <c r="AW319" s="125">
        <f>OAX!AW357</f>
        <v>0</v>
      </c>
      <c r="AX319" s="125">
        <f>OAX!AX357</f>
        <v>0</v>
      </c>
      <c r="AY319" s="125">
        <f>OAX!AY357</f>
        <v>0</v>
      </c>
      <c r="AZ319" s="125">
        <f>OAX!AZ357</f>
        <v>0</v>
      </c>
      <c r="BA319" s="125">
        <f>OAX!BA357</f>
        <v>0</v>
      </c>
    </row>
    <row r="320" spans="1:53" ht="24.75" hidden="1">
      <c r="A320" s="269"/>
      <c r="B320" s="78" t="str">
        <f t="shared" si="112"/>
        <v>1355000520052334</v>
      </c>
      <c r="C320" s="174">
        <v>2023</v>
      </c>
      <c r="D320" s="122">
        <v>1</v>
      </c>
      <c r="E320" s="122">
        <v>1</v>
      </c>
      <c r="F320" s="122">
        <v>3</v>
      </c>
      <c r="G320" s="122">
        <v>5</v>
      </c>
      <c r="H320" s="174">
        <v>5000</v>
      </c>
      <c r="I320" s="174">
        <v>5200</v>
      </c>
      <c r="J320" s="174">
        <v>523</v>
      </c>
      <c r="K320" s="123">
        <v>3</v>
      </c>
      <c r="L320" s="123">
        <v>4</v>
      </c>
      <c r="M320" s="148" t="s">
        <v>268</v>
      </c>
      <c r="N320" s="125">
        <v>0</v>
      </c>
      <c r="O320" s="125">
        <v>0</v>
      </c>
      <c r="P320" s="125">
        <v>0</v>
      </c>
      <c r="Q320" s="149" t="s">
        <v>59</v>
      </c>
      <c r="R320" s="127">
        <v>0</v>
      </c>
      <c r="S320" s="127">
        <v>0</v>
      </c>
      <c r="T320" s="128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285">
        <v>0</v>
      </c>
      <c r="AB320" s="320">
        <f t="shared" si="130"/>
        <v>0</v>
      </c>
      <c r="AC320" s="125">
        <f t="shared" si="130"/>
        <v>0</v>
      </c>
      <c r="AD320" s="321">
        <f>OAX!AD358</f>
        <v>0</v>
      </c>
      <c r="AE320" s="128"/>
      <c r="AF320" s="125"/>
      <c r="AG320" s="125">
        <f>OAX!AG358</f>
        <v>0</v>
      </c>
      <c r="AH320" s="125"/>
      <c r="AI320" s="125"/>
      <c r="AJ320" s="125">
        <f>OAX!AJ358</f>
        <v>0</v>
      </c>
      <c r="AK320" s="125"/>
      <c r="AL320" s="125"/>
      <c r="AM320" s="125">
        <f>OAX!AM358</f>
        <v>0</v>
      </c>
      <c r="AN320" s="125"/>
      <c r="AO320" s="125"/>
      <c r="AP320" s="125">
        <f>OAX!AP358</f>
        <v>0</v>
      </c>
      <c r="AQ320" s="125"/>
      <c r="AR320" s="125"/>
      <c r="AS320" s="125">
        <f>OAX!AS358</f>
        <v>0</v>
      </c>
      <c r="AT320" s="125">
        <f>OAX!AT358</f>
        <v>0</v>
      </c>
      <c r="AU320" s="125">
        <f>OAX!AU358</f>
        <v>0</v>
      </c>
      <c r="AV320" s="125">
        <f>OAX!AV358</f>
        <v>0</v>
      </c>
      <c r="AW320" s="125">
        <f>OAX!AW358</f>
        <v>0</v>
      </c>
      <c r="AX320" s="125">
        <f>OAX!AX358</f>
        <v>0</v>
      </c>
      <c r="AY320" s="125">
        <f>OAX!AY358</f>
        <v>0</v>
      </c>
      <c r="AZ320" s="125">
        <f>OAX!AZ358</f>
        <v>0</v>
      </c>
      <c r="BA320" s="125">
        <f>OAX!BA358</f>
        <v>0</v>
      </c>
    </row>
    <row r="321" spans="1:53" ht="24.75" hidden="1">
      <c r="A321" s="269"/>
      <c r="B321" s="78" t="str">
        <f t="shared" si="112"/>
        <v>1355000520052344</v>
      </c>
      <c r="C321" s="174">
        <v>2023</v>
      </c>
      <c r="D321" s="122">
        <v>1</v>
      </c>
      <c r="E321" s="122">
        <v>1</v>
      </c>
      <c r="F321" s="122">
        <v>3</v>
      </c>
      <c r="G321" s="122">
        <v>5</v>
      </c>
      <c r="H321" s="174">
        <v>5000</v>
      </c>
      <c r="I321" s="174">
        <v>5200</v>
      </c>
      <c r="J321" s="174">
        <v>523</v>
      </c>
      <c r="K321" s="123">
        <v>4</v>
      </c>
      <c r="L321" s="123">
        <v>4</v>
      </c>
      <c r="M321" s="148" t="s">
        <v>300</v>
      </c>
      <c r="N321" s="125">
        <v>0</v>
      </c>
      <c r="O321" s="125">
        <v>0</v>
      </c>
      <c r="P321" s="125">
        <v>0</v>
      </c>
      <c r="Q321" s="149" t="s">
        <v>59</v>
      </c>
      <c r="R321" s="127">
        <v>0</v>
      </c>
      <c r="S321" s="127">
        <v>0</v>
      </c>
      <c r="T321" s="128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285">
        <v>0</v>
      </c>
      <c r="AB321" s="320">
        <f t="shared" si="130"/>
        <v>0</v>
      </c>
      <c r="AC321" s="125">
        <f t="shared" si="130"/>
        <v>0</v>
      </c>
      <c r="AD321" s="321">
        <f>OAX!AD359</f>
        <v>0</v>
      </c>
      <c r="AE321" s="128"/>
      <c r="AF321" s="125"/>
      <c r="AG321" s="125">
        <f>OAX!AG359</f>
        <v>0</v>
      </c>
      <c r="AH321" s="125"/>
      <c r="AI321" s="125"/>
      <c r="AJ321" s="125">
        <f>OAX!AJ359</f>
        <v>0</v>
      </c>
      <c r="AK321" s="125"/>
      <c r="AL321" s="125"/>
      <c r="AM321" s="125">
        <f>OAX!AM359</f>
        <v>0</v>
      </c>
      <c r="AN321" s="125"/>
      <c r="AO321" s="125"/>
      <c r="AP321" s="125">
        <f>OAX!AP359</f>
        <v>0</v>
      </c>
      <c r="AQ321" s="125"/>
      <c r="AR321" s="125"/>
      <c r="AS321" s="125">
        <f>OAX!AS359</f>
        <v>0</v>
      </c>
      <c r="AT321" s="125">
        <f>OAX!AT359</f>
        <v>0</v>
      </c>
      <c r="AU321" s="125">
        <f>OAX!AU359</f>
        <v>0</v>
      </c>
      <c r="AV321" s="125">
        <f>OAX!AV359</f>
        <v>0</v>
      </c>
      <c r="AW321" s="125">
        <f>OAX!AW359</f>
        <v>0</v>
      </c>
      <c r="AX321" s="125">
        <f>OAX!AX359</f>
        <v>0</v>
      </c>
      <c r="AY321" s="125">
        <f>OAX!AY359</f>
        <v>0</v>
      </c>
      <c r="AZ321" s="125">
        <f>OAX!AZ359</f>
        <v>0</v>
      </c>
      <c r="BA321" s="125">
        <f>OAX!BA359</f>
        <v>0</v>
      </c>
    </row>
    <row r="322" spans="1:53" ht="24.75" hidden="1">
      <c r="A322" s="269"/>
      <c r="B322" s="78" t="str">
        <f t="shared" si="112"/>
        <v>135500055004</v>
      </c>
      <c r="C322" s="108">
        <v>2023</v>
      </c>
      <c r="D322" s="108">
        <v>1</v>
      </c>
      <c r="E322" s="108">
        <v>1</v>
      </c>
      <c r="F322" s="108">
        <v>3</v>
      </c>
      <c r="G322" s="108">
        <v>5</v>
      </c>
      <c r="H322" s="108">
        <v>5000</v>
      </c>
      <c r="I322" s="108">
        <v>5500</v>
      </c>
      <c r="J322" s="108"/>
      <c r="K322" s="108"/>
      <c r="L322" s="108">
        <v>4</v>
      </c>
      <c r="M322" s="110" t="s">
        <v>150</v>
      </c>
      <c r="N322" s="111">
        <v>0</v>
      </c>
      <c r="O322" s="111">
        <v>0</v>
      </c>
      <c r="P322" s="111">
        <v>0</v>
      </c>
      <c r="Q322" s="178" t="s">
        <v>45</v>
      </c>
      <c r="R322" s="179"/>
      <c r="S322" s="179"/>
      <c r="T322" s="114">
        <f t="shared" ref="T322:AC323" si="131">+T323</f>
        <v>0</v>
      </c>
      <c r="U322" s="111">
        <f t="shared" si="131"/>
        <v>0</v>
      </c>
      <c r="V322" s="111">
        <f t="shared" si="131"/>
        <v>0</v>
      </c>
      <c r="W322" s="111">
        <f t="shared" si="131"/>
        <v>0</v>
      </c>
      <c r="X322" s="111">
        <f t="shared" si="131"/>
        <v>0</v>
      </c>
      <c r="Y322" s="111">
        <f t="shared" si="131"/>
        <v>0</v>
      </c>
      <c r="Z322" s="111">
        <f t="shared" si="131"/>
        <v>0</v>
      </c>
      <c r="AA322" s="283">
        <f t="shared" si="131"/>
        <v>0</v>
      </c>
      <c r="AB322" s="316">
        <f t="shared" si="131"/>
        <v>0</v>
      </c>
      <c r="AC322" s="111">
        <f t="shared" si="131"/>
        <v>0</v>
      </c>
      <c r="AD322" s="317">
        <f>OAX!AD360</f>
        <v>0</v>
      </c>
      <c r="AE322" s="114"/>
      <c r="AF322" s="111"/>
      <c r="AG322" s="111">
        <f>OAX!AG360</f>
        <v>0</v>
      </c>
      <c r="AH322" s="111"/>
      <c r="AI322" s="111"/>
      <c r="AJ322" s="111">
        <f>OAX!AJ360</f>
        <v>0</v>
      </c>
      <c r="AK322" s="111"/>
      <c r="AL322" s="111"/>
      <c r="AM322" s="111">
        <f>OAX!AM360</f>
        <v>0</v>
      </c>
      <c r="AN322" s="111"/>
      <c r="AO322" s="111"/>
      <c r="AP322" s="111">
        <f>OAX!AP360</f>
        <v>0</v>
      </c>
      <c r="AQ322" s="111"/>
      <c r="AR322" s="111"/>
      <c r="AS322" s="111">
        <f>OAX!AS360</f>
        <v>0</v>
      </c>
      <c r="AT322" s="111">
        <f>OAX!AT360</f>
        <v>0</v>
      </c>
      <c r="AU322" s="111">
        <f>OAX!AU360</f>
        <v>0</v>
      </c>
      <c r="AV322" s="111">
        <f>OAX!AV360</f>
        <v>0</v>
      </c>
      <c r="AW322" s="111">
        <f>OAX!AW360</f>
        <v>0</v>
      </c>
      <c r="AX322" s="111">
        <f>OAX!AX360</f>
        <v>0</v>
      </c>
      <c r="AY322" s="111">
        <f>OAX!AY360</f>
        <v>0</v>
      </c>
      <c r="AZ322" s="111">
        <f>OAX!AZ360</f>
        <v>0</v>
      </c>
      <c r="BA322" s="111">
        <f>OAX!BA360</f>
        <v>0</v>
      </c>
    </row>
    <row r="323" spans="1:53" ht="24.75" hidden="1">
      <c r="A323" s="269"/>
      <c r="B323" s="78" t="str">
        <f t="shared" si="112"/>
        <v>135500055005514</v>
      </c>
      <c r="C323" s="115">
        <v>2023</v>
      </c>
      <c r="D323" s="115">
        <v>1</v>
      </c>
      <c r="E323" s="115">
        <v>1</v>
      </c>
      <c r="F323" s="115">
        <v>3</v>
      </c>
      <c r="G323" s="115">
        <v>5</v>
      </c>
      <c r="H323" s="115">
        <v>5000</v>
      </c>
      <c r="I323" s="115">
        <v>5500</v>
      </c>
      <c r="J323" s="115">
        <v>551</v>
      </c>
      <c r="K323" s="115"/>
      <c r="L323" s="115">
        <v>4</v>
      </c>
      <c r="M323" s="117" t="s">
        <v>151</v>
      </c>
      <c r="N323" s="118">
        <v>0</v>
      </c>
      <c r="O323" s="118">
        <v>0</v>
      </c>
      <c r="P323" s="118">
        <v>0</v>
      </c>
      <c r="Q323" s="180" t="s">
        <v>45</v>
      </c>
      <c r="R323" s="181"/>
      <c r="S323" s="181"/>
      <c r="T323" s="121">
        <f t="shared" si="131"/>
        <v>0</v>
      </c>
      <c r="U323" s="118">
        <f t="shared" si="131"/>
        <v>0</v>
      </c>
      <c r="V323" s="118">
        <f t="shared" si="131"/>
        <v>0</v>
      </c>
      <c r="W323" s="118">
        <f t="shared" si="131"/>
        <v>0</v>
      </c>
      <c r="X323" s="118">
        <f t="shared" si="131"/>
        <v>0</v>
      </c>
      <c r="Y323" s="118">
        <f t="shared" si="131"/>
        <v>0</v>
      </c>
      <c r="Z323" s="118">
        <f t="shared" si="131"/>
        <v>0</v>
      </c>
      <c r="AA323" s="284">
        <f t="shared" si="131"/>
        <v>0</v>
      </c>
      <c r="AB323" s="318">
        <f t="shared" si="131"/>
        <v>0</v>
      </c>
      <c r="AC323" s="118">
        <f t="shared" si="131"/>
        <v>0</v>
      </c>
      <c r="AD323" s="319">
        <f>OAX!AD361</f>
        <v>0</v>
      </c>
      <c r="AE323" s="121"/>
      <c r="AF323" s="118"/>
      <c r="AG323" s="118">
        <f>OAX!AG361</f>
        <v>0</v>
      </c>
      <c r="AH323" s="118"/>
      <c r="AI323" s="118"/>
      <c r="AJ323" s="118">
        <f>OAX!AJ361</f>
        <v>0</v>
      </c>
      <c r="AK323" s="118"/>
      <c r="AL323" s="118"/>
      <c r="AM323" s="118">
        <f>OAX!AM361</f>
        <v>0</v>
      </c>
      <c r="AN323" s="118"/>
      <c r="AO323" s="118"/>
      <c r="AP323" s="118">
        <f>OAX!AP361</f>
        <v>0</v>
      </c>
      <c r="AQ323" s="118"/>
      <c r="AR323" s="118"/>
      <c r="AS323" s="118">
        <f>OAX!AS361</f>
        <v>0</v>
      </c>
      <c r="AT323" s="118">
        <f>OAX!AT361</f>
        <v>0</v>
      </c>
      <c r="AU323" s="118">
        <f>OAX!AU361</f>
        <v>0</v>
      </c>
      <c r="AV323" s="118">
        <f>OAX!AV361</f>
        <v>0</v>
      </c>
      <c r="AW323" s="118">
        <f>OAX!AW361</f>
        <v>0</v>
      </c>
      <c r="AX323" s="118">
        <f>OAX!AX361</f>
        <v>0</v>
      </c>
      <c r="AY323" s="118">
        <f>OAX!AY361</f>
        <v>0</v>
      </c>
      <c r="AZ323" s="118">
        <f>OAX!AZ361</f>
        <v>0</v>
      </c>
      <c r="BA323" s="118">
        <f>OAX!BA361</f>
        <v>0</v>
      </c>
    </row>
    <row r="324" spans="1:53" ht="24.75" hidden="1">
      <c r="A324" s="269"/>
      <c r="B324" s="78" t="str">
        <f t="shared" si="112"/>
        <v>1355000550055114</v>
      </c>
      <c r="C324" s="174">
        <v>2023</v>
      </c>
      <c r="D324" s="122">
        <v>1</v>
      </c>
      <c r="E324" s="122">
        <v>1</v>
      </c>
      <c r="F324" s="122">
        <v>3</v>
      </c>
      <c r="G324" s="122">
        <v>5</v>
      </c>
      <c r="H324" s="174">
        <v>5000</v>
      </c>
      <c r="I324" s="174">
        <v>5500</v>
      </c>
      <c r="J324" s="174">
        <v>551</v>
      </c>
      <c r="K324" s="123">
        <v>1</v>
      </c>
      <c r="L324" s="123">
        <v>4</v>
      </c>
      <c r="M324" s="148" t="s">
        <v>152</v>
      </c>
      <c r="N324" s="125">
        <v>0</v>
      </c>
      <c r="O324" s="125">
        <v>0</v>
      </c>
      <c r="P324" s="125">
        <v>0</v>
      </c>
      <c r="Q324" s="149" t="s">
        <v>59</v>
      </c>
      <c r="R324" s="127">
        <v>0</v>
      </c>
      <c r="S324" s="127">
        <v>0</v>
      </c>
      <c r="T324" s="128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0</v>
      </c>
      <c r="Z324" s="125">
        <v>0</v>
      </c>
      <c r="AA324" s="285">
        <v>0</v>
      </c>
      <c r="AB324" s="320">
        <f>N324+T324-X324</f>
        <v>0</v>
      </c>
      <c r="AC324" s="125">
        <f>O324+U324-Y324</f>
        <v>0</v>
      </c>
      <c r="AD324" s="321">
        <f>OAX!AD362</f>
        <v>0</v>
      </c>
      <c r="AE324" s="128"/>
      <c r="AF324" s="125"/>
      <c r="AG324" s="125">
        <f>OAX!AG362</f>
        <v>0</v>
      </c>
      <c r="AH324" s="125"/>
      <c r="AI324" s="125"/>
      <c r="AJ324" s="125">
        <f>OAX!AJ362</f>
        <v>0</v>
      </c>
      <c r="AK324" s="125"/>
      <c r="AL324" s="125"/>
      <c r="AM324" s="125">
        <f>OAX!AM362</f>
        <v>0</v>
      </c>
      <c r="AN324" s="125"/>
      <c r="AO324" s="125"/>
      <c r="AP324" s="125">
        <f>OAX!AP362</f>
        <v>0</v>
      </c>
      <c r="AQ324" s="125"/>
      <c r="AR324" s="125"/>
      <c r="AS324" s="125">
        <f>OAX!AS362</f>
        <v>0</v>
      </c>
      <c r="AT324" s="125">
        <f>OAX!AT362</f>
        <v>0</v>
      </c>
      <c r="AU324" s="125">
        <f>OAX!AU362</f>
        <v>0</v>
      </c>
      <c r="AV324" s="125">
        <f>OAX!AV362</f>
        <v>0</v>
      </c>
      <c r="AW324" s="125">
        <f>OAX!AW362</f>
        <v>0</v>
      </c>
      <c r="AX324" s="125">
        <f>OAX!AX362</f>
        <v>0</v>
      </c>
      <c r="AY324" s="125">
        <f>OAX!AY362</f>
        <v>0</v>
      </c>
      <c r="AZ324" s="125">
        <f>OAX!AZ362</f>
        <v>0</v>
      </c>
      <c r="BA324" s="125">
        <f>OAX!BA362</f>
        <v>0</v>
      </c>
    </row>
    <row r="325" spans="1:53" ht="24.75" hidden="1">
      <c r="A325" s="269"/>
      <c r="B325" s="78" t="str">
        <f t="shared" si="112"/>
        <v>135500059004</v>
      </c>
      <c r="C325" s="108">
        <v>2023</v>
      </c>
      <c r="D325" s="108">
        <v>1</v>
      </c>
      <c r="E325" s="108">
        <v>1</v>
      </c>
      <c r="F325" s="108">
        <v>3</v>
      </c>
      <c r="G325" s="108">
        <v>5</v>
      </c>
      <c r="H325" s="108">
        <v>5000</v>
      </c>
      <c r="I325" s="108">
        <v>5900</v>
      </c>
      <c r="J325" s="108"/>
      <c r="K325" s="108"/>
      <c r="L325" s="108">
        <v>4</v>
      </c>
      <c r="M325" s="110" t="s">
        <v>240</v>
      </c>
      <c r="N325" s="111">
        <v>0</v>
      </c>
      <c r="O325" s="111">
        <v>0</v>
      </c>
      <c r="P325" s="111">
        <v>0</v>
      </c>
      <c r="Q325" s="178"/>
      <c r="R325" s="179"/>
      <c r="S325" s="179"/>
      <c r="T325" s="114">
        <f t="shared" ref="T325:AC326" si="132">+T326</f>
        <v>0</v>
      </c>
      <c r="U325" s="111">
        <f t="shared" si="132"/>
        <v>0</v>
      </c>
      <c r="V325" s="111">
        <f t="shared" si="132"/>
        <v>0</v>
      </c>
      <c r="W325" s="111">
        <f t="shared" si="132"/>
        <v>0</v>
      </c>
      <c r="X325" s="111">
        <f t="shared" si="132"/>
        <v>0</v>
      </c>
      <c r="Y325" s="111">
        <f t="shared" si="132"/>
        <v>0</v>
      </c>
      <c r="Z325" s="111">
        <f t="shared" si="132"/>
        <v>0</v>
      </c>
      <c r="AA325" s="283">
        <f t="shared" si="132"/>
        <v>0</v>
      </c>
      <c r="AB325" s="316">
        <f t="shared" si="132"/>
        <v>0</v>
      </c>
      <c r="AC325" s="111">
        <f t="shared" si="132"/>
        <v>0</v>
      </c>
      <c r="AD325" s="317">
        <f>OAX!AD363</f>
        <v>0</v>
      </c>
      <c r="AE325" s="114"/>
      <c r="AF325" s="111"/>
      <c r="AG325" s="111">
        <f>OAX!AG363</f>
        <v>0</v>
      </c>
      <c r="AH325" s="111"/>
      <c r="AI325" s="111"/>
      <c r="AJ325" s="111">
        <f>OAX!AJ363</f>
        <v>0</v>
      </c>
      <c r="AK325" s="111"/>
      <c r="AL325" s="111"/>
      <c r="AM325" s="111">
        <f>OAX!AM363</f>
        <v>0</v>
      </c>
      <c r="AN325" s="111"/>
      <c r="AO325" s="111"/>
      <c r="AP325" s="111">
        <f>OAX!AP363</f>
        <v>0</v>
      </c>
      <c r="AQ325" s="111"/>
      <c r="AR325" s="111"/>
      <c r="AS325" s="111">
        <f>OAX!AS363</f>
        <v>0</v>
      </c>
      <c r="AT325" s="111">
        <f>OAX!AT363</f>
        <v>0</v>
      </c>
      <c r="AU325" s="111">
        <f>OAX!AU363</f>
        <v>0</v>
      </c>
      <c r="AV325" s="111">
        <f>OAX!AV363</f>
        <v>0</v>
      </c>
      <c r="AW325" s="111">
        <f>OAX!AW363</f>
        <v>0</v>
      </c>
      <c r="AX325" s="111">
        <f>OAX!AX363</f>
        <v>0</v>
      </c>
      <c r="AY325" s="111">
        <f>OAX!AY363</f>
        <v>0</v>
      </c>
      <c r="AZ325" s="111">
        <f>OAX!AZ363</f>
        <v>0</v>
      </c>
      <c r="BA325" s="111">
        <f>OAX!BA363</f>
        <v>0</v>
      </c>
    </row>
    <row r="326" spans="1:53" ht="24.75" hidden="1">
      <c r="A326" s="269"/>
      <c r="B326" s="78" t="str">
        <f t="shared" si="112"/>
        <v>135500059005914</v>
      </c>
      <c r="C326" s="115">
        <v>2023</v>
      </c>
      <c r="D326" s="115">
        <v>1</v>
      </c>
      <c r="E326" s="115">
        <v>1</v>
      </c>
      <c r="F326" s="115">
        <v>3</v>
      </c>
      <c r="G326" s="115">
        <v>5</v>
      </c>
      <c r="H326" s="115">
        <v>5000</v>
      </c>
      <c r="I326" s="115">
        <v>5900</v>
      </c>
      <c r="J326" s="115">
        <v>591</v>
      </c>
      <c r="K326" s="115"/>
      <c r="L326" s="115">
        <v>4</v>
      </c>
      <c r="M326" s="117" t="s">
        <v>241</v>
      </c>
      <c r="N326" s="118">
        <v>0</v>
      </c>
      <c r="O326" s="118">
        <v>0</v>
      </c>
      <c r="P326" s="118">
        <v>0</v>
      </c>
      <c r="Q326" s="180" t="s">
        <v>45</v>
      </c>
      <c r="R326" s="181"/>
      <c r="S326" s="181"/>
      <c r="T326" s="121">
        <f t="shared" si="132"/>
        <v>0</v>
      </c>
      <c r="U326" s="118">
        <f t="shared" si="132"/>
        <v>0</v>
      </c>
      <c r="V326" s="118">
        <f t="shared" si="132"/>
        <v>0</v>
      </c>
      <c r="W326" s="118">
        <f t="shared" si="132"/>
        <v>0</v>
      </c>
      <c r="X326" s="118">
        <f t="shared" si="132"/>
        <v>0</v>
      </c>
      <c r="Y326" s="118">
        <f t="shared" si="132"/>
        <v>0</v>
      </c>
      <c r="Z326" s="118">
        <f t="shared" si="132"/>
        <v>0</v>
      </c>
      <c r="AA326" s="284">
        <f t="shared" si="132"/>
        <v>0</v>
      </c>
      <c r="AB326" s="318">
        <f t="shared" si="132"/>
        <v>0</v>
      </c>
      <c r="AC326" s="118">
        <f t="shared" si="132"/>
        <v>0</v>
      </c>
      <c r="AD326" s="319">
        <f>OAX!AD364</f>
        <v>0</v>
      </c>
      <c r="AE326" s="121"/>
      <c r="AF326" s="118"/>
      <c r="AG326" s="118">
        <f>OAX!AG364</f>
        <v>0</v>
      </c>
      <c r="AH326" s="118"/>
      <c r="AI326" s="118"/>
      <c r="AJ326" s="118">
        <f>OAX!AJ364</f>
        <v>0</v>
      </c>
      <c r="AK326" s="118"/>
      <c r="AL326" s="118"/>
      <c r="AM326" s="118">
        <f>OAX!AM364</f>
        <v>0</v>
      </c>
      <c r="AN326" s="118"/>
      <c r="AO326" s="118"/>
      <c r="AP326" s="118">
        <f>OAX!AP364</f>
        <v>0</v>
      </c>
      <c r="AQ326" s="118"/>
      <c r="AR326" s="118"/>
      <c r="AS326" s="118">
        <f>OAX!AS364</f>
        <v>0</v>
      </c>
      <c r="AT326" s="118">
        <f>OAX!AT364</f>
        <v>0</v>
      </c>
      <c r="AU326" s="118">
        <f>OAX!AU364</f>
        <v>0</v>
      </c>
      <c r="AV326" s="118">
        <f>OAX!AV364</f>
        <v>0</v>
      </c>
      <c r="AW326" s="118">
        <f>OAX!AW364</f>
        <v>0</v>
      </c>
      <c r="AX326" s="118">
        <f>OAX!AX364</f>
        <v>0</v>
      </c>
      <c r="AY326" s="118">
        <f>OAX!AY364</f>
        <v>0</v>
      </c>
      <c r="AZ326" s="118">
        <f>OAX!AZ364</f>
        <v>0</v>
      </c>
      <c r="BA326" s="118">
        <f>OAX!BA364</f>
        <v>0</v>
      </c>
    </row>
    <row r="327" spans="1:53" ht="24.75" hidden="1">
      <c r="A327" s="269"/>
      <c r="B327" s="78" t="str">
        <f t="shared" si="112"/>
        <v>1355000590059114</v>
      </c>
      <c r="C327" s="174">
        <v>2023</v>
      </c>
      <c r="D327" s="122">
        <v>1</v>
      </c>
      <c r="E327" s="122">
        <v>1</v>
      </c>
      <c r="F327" s="122">
        <v>3</v>
      </c>
      <c r="G327" s="122">
        <v>5</v>
      </c>
      <c r="H327" s="174">
        <v>5000</v>
      </c>
      <c r="I327" s="174">
        <v>5900</v>
      </c>
      <c r="J327" s="174">
        <v>591</v>
      </c>
      <c r="K327" s="123">
        <v>1</v>
      </c>
      <c r="L327" s="123">
        <v>4</v>
      </c>
      <c r="M327" s="148" t="s">
        <v>301</v>
      </c>
      <c r="N327" s="125">
        <v>0</v>
      </c>
      <c r="O327" s="125">
        <v>0</v>
      </c>
      <c r="P327" s="125">
        <v>0</v>
      </c>
      <c r="Q327" s="149" t="s">
        <v>243</v>
      </c>
      <c r="R327" s="127">
        <v>0</v>
      </c>
      <c r="S327" s="127">
        <v>0</v>
      </c>
      <c r="T327" s="128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285">
        <v>0</v>
      </c>
      <c r="AB327" s="320">
        <f>N327+T327-X327</f>
        <v>0</v>
      </c>
      <c r="AC327" s="125">
        <f>O327+U327-Y327</f>
        <v>0</v>
      </c>
      <c r="AD327" s="321">
        <f>OAX!AD365</f>
        <v>0</v>
      </c>
      <c r="AE327" s="128"/>
      <c r="AF327" s="125"/>
      <c r="AG327" s="125">
        <f>OAX!AG365</f>
        <v>0</v>
      </c>
      <c r="AH327" s="125"/>
      <c r="AI327" s="125"/>
      <c r="AJ327" s="125">
        <f>OAX!AJ365</f>
        <v>0</v>
      </c>
      <c r="AK327" s="125"/>
      <c r="AL327" s="125"/>
      <c r="AM327" s="125">
        <f>OAX!AM365</f>
        <v>0</v>
      </c>
      <c r="AN327" s="125"/>
      <c r="AO327" s="125"/>
      <c r="AP327" s="125">
        <f>OAX!AP365</f>
        <v>0</v>
      </c>
      <c r="AQ327" s="125"/>
      <c r="AR327" s="125"/>
      <c r="AS327" s="125">
        <f>OAX!AS365</f>
        <v>0</v>
      </c>
      <c r="AT327" s="125">
        <f>OAX!AT365</f>
        <v>0</v>
      </c>
      <c r="AU327" s="125">
        <f>OAX!AU365</f>
        <v>0</v>
      </c>
      <c r="AV327" s="125">
        <f>OAX!AV365</f>
        <v>0</v>
      </c>
      <c r="AW327" s="125">
        <f>OAX!AW365</f>
        <v>0</v>
      </c>
      <c r="AX327" s="125">
        <f>OAX!AX365</f>
        <v>0</v>
      </c>
      <c r="AY327" s="125">
        <f>OAX!AY365</f>
        <v>0</v>
      </c>
      <c r="AZ327" s="125">
        <f>OAX!AZ365</f>
        <v>0</v>
      </c>
      <c r="BA327" s="125">
        <f>OAX!BA365</f>
        <v>0</v>
      </c>
    </row>
    <row r="328" spans="1:53" ht="48.75" hidden="1">
      <c r="A328" s="269"/>
      <c r="B328" s="78" t="str">
        <f t="shared" si="112"/>
        <v>1355</v>
      </c>
      <c r="C328" s="159">
        <v>2023</v>
      </c>
      <c r="D328" s="160">
        <v>1</v>
      </c>
      <c r="E328" s="160">
        <v>1</v>
      </c>
      <c r="F328" s="160">
        <v>3</v>
      </c>
      <c r="G328" s="160">
        <v>5</v>
      </c>
      <c r="H328" s="160"/>
      <c r="I328" s="160"/>
      <c r="J328" s="161"/>
      <c r="K328" s="162"/>
      <c r="L328" s="162">
        <v>5</v>
      </c>
      <c r="M328" s="163" t="s">
        <v>302</v>
      </c>
      <c r="N328" s="164">
        <v>0</v>
      </c>
      <c r="O328" s="164">
        <v>0</v>
      </c>
      <c r="P328" s="164">
        <v>0</v>
      </c>
      <c r="Q328" s="165"/>
      <c r="R328" s="164"/>
      <c r="S328" s="164"/>
      <c r="T328" s="166">
        <f t="shared" ref="T328:AC328" si="133">+T329+T334</f>
        <v>0</v>
      </c>
      <c r="U328" s="164">
        <f t="shared" si="133"/>
        <v>0</v>
      </c>
      <c r="V328" s="164">
        <f t="shared" si="133"/>
        <v>0</v>
      </c>
      <c r="W328" s="164">
        <f t="shared" si="133"/>
        <v>0</v>
      </c>
      <c r="X328" s="164">
        <f t="shared" si="133"/>
        <v>0</v>
      </c>
      <c r="Y328" s="164">
        <f t="shared" si="133"/>
        <v>0</v>
      </c>
      <c r="Z328" s="164">
        <f t="shared" si="133"/>
        <v>0</v>
      </c>
      <c r="AA328" s="288">
        <f t="shared" si="133"/>
        <v>0</v>
      </c>
      <c r="AB328" s="164">
        <f t="shared" si="133"/>
        <v>0</v>
      </c>
      <c r="AC328" s="164">
        <f t="shared" si="133"/>
        <v>0</v>
      </c>
      <c r="AD328" s="164">
        <f>OAX!AD366</f>
        <v>0</v>
      </c>
      <c r="AE328" s="166"/>
      <c r="AF328" s="164"/>
      <c r="AG328" s="164">
        <f>OAX!AG366</f>
        <v>0</v>
      </c>
      <c r="AH328" s="164"/>
      <c r="AI328" s="164"/>
      <c r="AJ328" s="164">
        <f>OAX!AJ366</f>
        <v>0</v>
      </c>
      <c r="AK328" s="164"/>
      <c r="AL328" s="164"/>
      <c r="AM328" s="164">
        <f>OAX!AM366</f>
        <v>0</v>
      </c>
      <c r="AN328" s="164"/>
      <c r="AO328" s="164"/>
      <c r="AP328" s="164">
        <f>OAX!AP366</f>
        <v>0</v>
      </c>
      <c r="AQ328" s="164"/>
      <c r="AR328" s="164"/>
      <c r="AS328" s="164">
        <f>OAX!AS366</f>
        <v>0</v>
      </c>
      <c r="AT328" s="164">
        <f>OAX!AT366</f>
        <v>0</v>
      </c>
      <c r="AU328" s="164">
        <f>OAX!AU366</f>
        <v>0</v>
      </c>
      <c r="AV328" s="164">
        <f>OAX!AV366</f>
        <v>0</v>
      </c>
      <c r="AW328" s="164">
        <f>OAX!AW366</f>
        <v>0</v>
      </c>
      <c r="AX328" s="164">
        <f>OAX!AX366</f>
        <v>0</v>
      </c>
      <c r="AY328" s="164">
        <f>OAX!AY366</f>
        <v>0</v>
      </c>
      <c r="AZ328" s="164">
        <f>OAX!AZ366</f>
        <v>0</v>
      </c>
      <c r="BA328" s="164">
        <f>OAX!BA366</f>
        <v>0</v>
      </c>
    </row>
    <row r="329" spans="1:53" ht="24.75" hidden="1">
      <c r="A329" s="269"/>
      <c r="B329" s="78" t="str">
        <f t="shared" si="112"/>
        <v>13530005</v>
      </c>
      <c r="C329" s="139">
        <v>2023</v>
      </c>
      <c r="D329" s="139">
        <v>1</v>
      </c>
      <c r="E329" s="139">
        <v>1</v>
      </c>
      <c r="F329" s="139">
        <v>3</v>
      </c>
      <c r="G329" s="139">
        <v>5</v>
      </c>
      <c r="H329" s="139">
        <v>3000</v>
      </c>
      <c r="I329" s="139"/>
      <c r="J329" s="139"/>
      <c r="K329" s="139" t="s">
        <v>45</v>
      </c>
      <c r="L329" s="139">
        <v>5</v>
      </c>
      <c r="M329" s="103" t="s">
        <v>71</v>
      </c>
      <c r="N329" s="104">
        <v>0</v>
      </c>
      <c r="O329" s="104">
        <v>0</v>
      </c>
      <c r="P329" s="104">
        <v>0</v>
      </c>
      <c r="Q329" s="105" t="s">
        <v>45</v>
      </c>
      <c r="R329" s="106"/>
      <c r="S329" s="106"/>
      <c r="T329" s="107">
        <f t="shared" ref="T329:AC330" si="134">+T330</f>
        <v>0</v>
      </c>
      <c r="U329" s="104">
        <f t="shared" si="134"/>
        <v>0</v>
      </c>
      <c r="V329" s="104">
        <f t="shared" si="134"/>
        <v>0</v>
      </c>
      <c r="W329" s="104">
        <f t="shared" si="134"/>
        <v>0</v>
      </c>
      <c r="X329" s="104">
        <f t="shared" si="134"/>
        <v>0</v>
      </c>
      <c r="Y329" s="104">
        <f t="shared" si="134"/>
        <v>0</v>
      </c>
      <c r="Z329" s="104">
        <f t="shared" si="134"/>
        <v>0</v>
      </c>
      <c r="AA329" s="282">
        <f t="shared" si="134"/>
        <v>0</v>
      </c>
      <c r="AB329" s="314">
        <f t="shared" si="134"/>
        <v>0</v>
      </c>
      <c r="AC329" s="104">
        <f t="shared" si="134"/>
        <v>0</v>
      </c>
      <c r="AD329" s="315">
        <f>OAX!AD367</f>
        <v>0</v>
      </c>
      <c r="AE329" s="107"/>
      <c r="AF329" s="104"/>
      <c r="AG329" s="104">
        <f>OAX!AG367</f>
        <v>0</v>
      </c>
      <c r="AH329" s="104"/>
      <c r="AI329" s="104"/>
      <c r="AJ329" s="104">
        <f>OAX!AJ367</f>
        <v>0</v>
      </c>
      <c r="AK329" s="104"/>
      <c r="AL329" s="104"/>
      <c r="AM329" s="104">
        <f>OAX!AM367</f>
        <v>0</v>
      </c>
      <c r="AN329" s="104"/>
      <c r="AO329" s="104"/>
      <c r="AP329" s="104">
        <f>OAX!AP367</f>
        <v>0</v>
      </c>
      <c r="AQ329" s="104"/>
      <c r="AR329" s="104"/>
      <c r="AS329" s="104">
        <f>OAX!AS367</f>
        <v>0</v>
      </c>
      <c r="AT329" s="104">
        <f>OAX!AT367</f>
        <v>0</v>
      </c>
      <c r="AU329" s="104">
        <f>OAX!AU367</f>
        <v>0</v>
      </c>
      <c r="AV329" s="104">
        <f>OAX!AV367</f>
        <v>0</v>
      </c>
      <c r="AW329" s="104">
        <f>OAX!AW367</f>
        <v>0</v>
      </c>
      <c r="AX329" s="104">
        <f>OAX!AX367</f>
        <v>0</v>
      </c>
      <c r="AY329" s="104">
        <f>OAX!AY367</f>
        <v>0</v>
      </c>
      <c r="AZ329" s="104">
        <f>OAX!AZ367</f>
        <v>0</v>
      </c>
      <c r="BA329" s="104">
        <f>OAX!BA367</f>
        <v>0</v>
      </c>
    </row>
    <row r="330" spans="1:53" ht="48" hidden="1">
      <c r="A330" s="269"/>
      <c r="B330" s="78" t="str">
        <f t="shared" si="112"/>
        <v>135300033005</v>
      </c>
      <c r="C330" s="108">
        <v>2023</v>
      </c>
      <c r="D330" s="108">
        <v>1</v>
      </c>
      <c r="E330" s="108">
        <v>1</v>
      </c>
      <c r="F330" s="108">
        <v>3</v>
      </c>
      <c r="G330" s="108">
        <v>5</v>
      </c>
      <c r="H330" s="108">
        <v>3000</v>
      </c>
      <c r="I330" s="108">
        <v>3300</v>
      </c>
      <c r="J330" s="108"/>
      <c r="K330" s="108"/>
      <c r="L330" s="108">
        <v>5</v>
      </c>
      <c r="M330" s="110" t="s">
        <v>72</v>
      </c>
      <c r="N330" s="111">
        <v>0</v>
      </c>
      <c r="O330" s="111">
        <v>0</v>
      </c>
      <c r="P330" s="111">
        <v>0</v>
      </c>
      <c r="Q330" s="178"/>
      <c r="R330" s="179"/>
      <c r="S330" s="179"/>
      <c r="T330" s="114">
        <f t="shared" si="134"/>
        <v>0</v>
      </c>
      <c r="U330" s="111">
        <f t="shared" si="134"/>
        <v>0</v>
      </c>
      <c r="V330" s="111">
        <f t="shared" si="134"/>
        <v>0</v>
      </c>
      <c r="W330" s="111">
        <f t="shared" si="134"/>
        <v>0</v>
      </c>
      <c r="X330" s="111">
        <f t="shared" si="134"/>
        <v>0</v>
      </c>
      <c r="Y330" s="111">
        <f t="shared" si="134"/>
        <v>0</v>
      </c>
      <c r="Z330" s="111">
        <f t="shared" si="134"/>
        <v>0</v>
      </c>
      <c r="AA330" s="283">
        <f t="shared" si="134"/>
        <v>0</v>
      </c>
      <c r="AB330" s="316">
        <f t="shared" si="134"/>
        <v>0</v>
      </c>
      <c r="AC330" s="111">
        <f t="shared" si="134"/>
        <v>0</v>
      </c>
      <c r="AD330" s="317">
        <f>OAX!AD368</f>
        <v>0</v>
      </c>
      <c r="AE330" s="114"/>
      <c r="AF330" s="111"/>
      <c r="AG330" s="111">
        <f>OAX!AG368</f>
        <v>0</v>
      </c>
      <c r="AH330" s="111"/>
      <c r="AI330" s="111"/>
      <c r="AJ330" s="111">
        <f>OAX!AJ368</f>
        <v>0</v>
      </c>
      <c r="AK330" s="111"/>
      <c r="AL330" s="111"/>
      <c r="AM330" s="111">
        <f>OAX!AM368</f>
        <v>0</v>
      </c>
      <c r="AN330" s="111"/>
      <c r="AO330" s="111"/>
      <c r="AP330" s="111">
        <f>OAX!AP368</f>
        <v>0</v>
      </c>
      <c r="AQ330" s="111"/>
      <c r="AR330" s="111"/>
      <c r="AS330" s="111">
        <f>OAX!AS368</f>
        <v>0</v>
      </c>
      <c r="AT330" s="111">
        <f>OAX!AT368</f>
        <v>0</v>
      </c>
      <c r="AU330" s="111">
        <f>OAX!AU368</f>
        <v>0</v>
      </c>
      <c r="AV330" s="111">
        <f>OAX!AV368</f>
        <v>0</v>
      </c>
      <c r="AW330" s="111">
        <f>OAX!AW368</f>
        <v>0</v>
      </c>
      <c r="AX330" s="111">
        <f>OAX!AX368</f>
        <v>0</v>
      </c>
      <c r="AY330" s="111">
        <f>OAX!AY368</f>
        <v>0</v>
      </c>
      <c r="AZ330" s="111">
        <f>OAX!AZ368</f>
        <v>0</v>
      </c>
      <c r="BA330" s="111">
        <f>OAX!BA368</f>
        <v>0</v>
      </c>
    </row>
    <row r="331" spans="1:53" ht="48" hidden="1">
      <c r="A331" s="269"/>
      <c r="B331" s="78" t="str">
        <f t="shared" si="112"/>
        <v>135300033003335</v>
      </c>
      <c r="C331" s="115">
        <v>2023</v>
      </c>
      <c r="D331" s="115">
        <v>1</v>
      </c>
      <c r="E331" s="115">
        <v>1</v>
      </c>
      <c r="F331" s="115">
        <v>3</v>
      </c>
      <c r="G331" s="115">
        <v>5</v>
      </c>
      <c r="H331" s="115">
        <v>3000</v>
      </c>
      <c r="I331" s="115">
        <v>3300</v>
      </c>
      <c r="J331" s="115">
        <v>333</v>
      </c>
      <c r="K331" s="115"/>
      <c r="L331" s="115">
        <v>5</v>
      </c>
      <c r="M331" s="117" t="s">
        <v>174</v>
      </c>
      <c r="N331" s="118">
        <v>0</v>
      </c>
      <c r="O331" s="118">
        <v>0</v>
      </c>
      <c r="P331" s="118">
        <v>0</v>
      </c>
      <c r="Q331" s="180" t="s">
        <v>45</v>
      </c>
      <c r="R331" s="181"/>
      <c r="S331" s="181"/>
      <c r="T331" s="121">
        <f t="shared" ref="T331:AC331" si="135">SUM(T332:T333)</f>
        <v>0</v>
      </c>
      <c r="U331" s="118">
        <f t="shared" si="135"/>
        <v>0</v>
      </c>
      <c r="V331" s="118">
        <f t="shared" si="135"/>
        <v>0</v>
      </c>
      <c r="W331" s="118">
        <f t="shared" si="135"/>
        <v>0</v>
      </c>
      <c r="X331" s="118">
        <f t="shared" si="135"/>
        <v>0</v>
      </c>
      <c r="Y331" s="118">
        <f t="shared" si="135"/>
        <v>0</v>
      </c>
      <c r="Z331" s="118">
        <f t="shared" si="135"/>
        <v>0</v>
      </c>
      <c r="AA331" s="284">
        <f t="shared" si="135"/>
        <v>0</v>
      </c>
      <c r="AB331" s="318">
        <f t="shared" si="135"/>
        <v>0</v>
      </c>
      <c r="AC331" s="118">
        <f t="shared" si="135"/>
        <v>0</v>
      </c>
      <c r="AD331" s="319">
        <f>OAX!AD369</f>
        <v>0</v>
      </c>
      <c r="AE331" s="121"/>
      <c r="AF331" s="118"/>
      <c r="AG331" s="118">
        <f>OAX!AG369</f>
        <v>0</v>
      </c>
      <c r="AH331" s="118"/>
      <c r="AI331" s="118"/>
      <c r="AJ331" s="118">
        <f>OAX!AJ369</f>
        <v>0</v>
      </c>
      <c r="AK331" s="118"/>
      <c r="AL331" s="118"/>
      <c r="AM331" s="118">
        <f>OAX!AM369</f>
        <v>0</v>
      </c>
      <c r="AN331" s="118"/>
      <c r="AO331" s="118"/>
      <c r="AP331" s="118">
        <f>OAX!AP369</f>
        <v>0</v>
      </c>
      <c r="AQ331" s="118"/>
      <c r="AR331" s="118"/>
      <c r="AS331" s="118">
        <f>OAX!AS369</f>
        <v>0</v>
      </c>
      <c r="AT331" s="118">
        <f>OAX!AT369</f>
        <v>0</v>
      </c>
      <c r="AU331" s="118">
        <f>OAX!AU369</f>
        <v>0</v>
      </c>
      <c r="AV331" s="118">
        <f>OAX!AV369</f>
        <v>0</v>
      </c>
      <c r="AW331" s="118">
        <f>OAX!AW369</f>
        <v>0</v>
      </c>
      <c r="AX331" s="118">
        <f>OAX!AX369</f>
        <v>0</v>
      </c>
      <c r="AY331" s="118">
        <f>OAX!AY369</f>
        <v>0</v>
      </c>
      <c r="AZ331" s="118">
        <f>OAX!AZ369</f>
        <v>0</v>
      </c>
      <c r="BA331" s="118">
        <f>OAX!BA369</f>
        <v>0</v>
      </c>
    </row>
    <row r="332" spans="1:53" ht="24.75" hidden="1">
      <c r="A332" s="269"/>
      <c r="B332" s="78" t="str">
        <f t="shared" si="112"/>
        <v>1353000330033315</v>
      </c>
      <c r="C332" s="174">
        <v>2023</v>
      </c>
      <c r="D332" s="122">
        <v>1</v>
      </c>
      <c r="E332" s="122">
        <v>1</v>
      </c>
      <c r="F332" s="122">
        <v>3</v>
      </c>
      <c r="G332" s="122">
        <v>5</v>
      </c>
      <c r="H332" s="174">
        <v>3000</v>
      </c>
      <c r="I332" s="174">
        <v>3300</v>
      </c>
      <c r="J332" s="174">
        <v>333</v>
      </c>
      <c r="K332" s="123">
        <v>1</v>
      </c>
      <c r="L332" s="123">
        <v>5</v>
      </c>
      <c r="M332" s="148" t="s">
        <v>303</v>
      </c>
      <c r="N332" s="125">
        <v>0</v>
      </c>
      <c r="O332" s="125">
        <v>0</v>
      </c>
      <c r="P332" s="125">
        <v>0</v>
      </c>
      <c r="Q332" s="149" t="s">
        <v>80</v>
      </c>
      <c r="R332" s="127">
        <v>0</v>
      </c>
      <c r="S332" s="127">
        <v>0</v>
      </c>
      <c r="T332" s="128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285">
        <v>0</v>
      </c>
      <c r="AB332" s="320">
        <f>N332+T332-X332</f>
        <v>0</v>
      </c>
      <c r="AC332" s="125">
        <f>O332+U332-Y332</f>
        <v>0</v>
      </c>
      <c r="AD332" s="321">
        <f>OAX!AD370</f>
        <v>0</v>
      </c>
      <c r="AE332" s="128"/>
      <c r="AF332" s="125"/>
      <c r="AG332" s="125">
        <f>OAX!AG370</f>
        <v>0</v>
      </c>
      <c r="AH332" s="125"/>
      <c r="AI332" s="125"/>
      <c r="AJ332" s="125">
        <f>OAX!AJ370</f>
        <v>0</v>
      </c>
      <c r="AK332" s="125"/>
      <c r="AL332" s="125"/>
      <c r="AM332" s="125">
        <f>OAX!AM370</f>
        <v>0</v>
      </c>
      <c r="AN332" s="125"/>
      <c r="AO332" s="125"/>
      <c r="AP332" s="125">
        <f>OAX!AP370</f>
        <v>0</v>
      </c>
      <c r="AQ332" s="125"/>
      <c r="AR332" s="125"/>
      <c r="AS332" s="125">
        <f>OAX!AS370</f>
        <v>0</v>
      </c>
      <c r="AT332" s="125">
        <f>OAX!AT370</f>
        <v>0</v>
      </c>
      <c r="AU332" s="125">
        <f>OAX!AU370</f>
        <v>0</v>
      </c>
      <c r="AV332" s="125">
        <f>OAX!AV370</f>
        <v>0</v>
      </c>
      <c r="AW332" s="125">
        <f>OAX!AW370</f>
        <v>0</v>
      </c>
      <c r="AX332" s="125">
        <f>OAX!AX370</f>
        <v>0</v>
      </c>
      <c r="AY332" s="125">
        <f>OAX!AY370</f>
        <v>0</v>
      </c>
      <c r="AZ332" s="125">
        <f>OAX!AZ370</f>
        <v>0</v>
      </c>
      <c r="BA332" s="125">
        <f>OAX!BA370</f>
        <v>0</v>
      </c>
    </row>
    <row r="333" spans="1:53" ht="24.75" hidden="1">
      <c r="A333" s="269"/>
      <c r="B333" s="78" t="str">
        <f t="shared" si="112"/>
        <v>1353000330033325</v>
      </c>
      <c r="C333" s="174">
        <v>2023</v>
      </c>
      <c r="D333" s="122">
        <v>1</v>
      </c>
      <c r="E333" s="122">
        <v>1</v>
      </c>
      <c r="F333" s="122">
        <v>3</v>
      </c>
      <c r="G333" s="122">
        <v>5</v>
      </c>
      <c r="H333" s="174">
        <v>3000</v>
      </c>
      <c r="I333" s="174">
        <v>3300</v>
      </c>
      <c r="J333" s="174">
        <v>333</v>
      </c>
      <c r="K333" s="123">
        <v>2</v>
      </c>
      <c r="L333" s="123">
        <v>5</v>
      </c>
      <c r="M333" s="148" t="s">
        <v>304</v>
      </c>
      <c r="N333" s="125">
        <v>0</v>
      </c>
      <c r="O333" s="125">
        <v>0</v>
      </c>
      <c r="P333" s="125">
        <v>0</v>
      </c>
      <c r="Q333" s="149" t="s">
        <v>80</v>
      </c>
      <c r="R333" s="127">
        <v>0</v>
      </c>
      <c r="S333" s="127">
        <v>0</v>
      </c>
      <c r="T333" s="128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285">
        <v>0</v>
      </c>
      <c r="AB333" s="320">
        <f>N333+T333-X333</f>
        <v>0</v>
      </c>
      <c r="AC333" s="125">
        <f>O333+U333-Y333</f>
        <v>0</v>
      </c>
      <c r="AD333" s="321">
        <f>OAX!AD371</f>
        <v>0</v>
      </c>
      <c r="AE333" s="128"/>
      <c r="AF333" s="125"/>
      <c r="AG333" s="125">
        <f>OAX!AG371</f>
        <v>0</v>
      </c>
      <c r="AH333" s="125"/>
      <c r="AI333" s="125"/>
      <c r="AJ333" s="125">
        <f>OAX!AJ371</f>
        <v>0</v>
      </c>
      <c r="AK333" s="125"/>
      <c r="AL333" s="125"/>
      <c r="AM333" s="125">
        <f>OAX!AM371</f>
        <v>0</v>
      </c>
      <c r="AN333" s="125"/>
      <c r="AO333" s="125"/>
      <c r="AP333" s="125">
        <f>OAX!AP371</f>
        <v>0</v>
      </c>
      <c r="AQ333" s="125"/>
      <c r="AR333" s="125"/>
      <c r="AS333" s="125">
        <f>OAX!AS371</f>
        <v>0</v>
      </c>
      <c r="AT333" s="125">
        <f>OAX!AT371</f>
        <v>0</v>
      </c>
      <c r="AU333" s="125">
        <f>OAX!AU371</f>
        <v>0</v>
      </c>
      <c r="AV333" s="125">
        <f>OAX!AV371</f>
        <v>0</v>
      </c>
      <c r="AW333" s="125">
        <f>OAX!AW371</f>
        <v>0</v>
      </c>
      <c r="AX333" s="125">
        <f>OAX!AX371</f>
        <v>0</v>
      </c>
      <c r="AY333" s="125">
        <f>OAX!AY371</f>
        <v>0</v>
      </c>
      <c r="AZ333" s="125">
        <f>OAX!AZ371</f>
        <v>0</v>
      </c>
      <c r="BA333" s="125">
        <f>OAX!BA371</f>
        <v>0</v>
      </c>
    </row>
    <row r="334" spans="1:53" ht="24.75" hidden="1">
      <c r="A334" s="269"/>
      <c r="B334" s="78" t="str">
        <f t="shared" ref="B334:B397" si="136">+CONCATENATE(E334,F334,G334,H334,I334,J334,K334,L334)</f>
        <v>13550005</v>
      </c>
      <c r="C334" s="139">
        <v>2023</v>
      </c>
      <c r="D334" s="139">
        <v>1</v>
      </c>
      <c r="E334" s="139">
        <v>1</v>
      </c>
      <c r="F334" s="139">
        <v>3</v>
      </c>
      <c r="G334" s="139">
        <v>5</v>
      </c>
      <c r="H334" s="139">
        <v>5000</v>
      </c>
      <c r="I334" s="139"/>
      <c r="J334" s="139"/>
      <c r="K334" s="139" t="s">
        <v>45</v>
      </c>
      <c r="L334" s="139">
        <v>5</v>
      </c>
      <c r="M334" s="103" t="s">
        <v>129</v>
      </c>
      <c r="N334" s="104">
        <v>0</v>
      </c>
      <c r="O334" s="104">
        <v>0</v>
      </c>
      <c r="P334" s="104">
        <v>0</v>
      </c>
      <c r="Q334" s="105" t="s">
        <v>45</v>
      </c>
      <c r="R334" s="106"/>
      <c r="S334" s="106"/>
      <c r="T334" s="107">
        <f t="shared" ref="T334:AC334" si="137">+T335+T356</f>
        <v>0</v>
      </c>
      <c r="U334" s="104">
        <f t="shared" si="137"/>
        <v>0</v>
      </c>
      <c r="V334" s="104">
        <f t="shared" si="137"/>
        <v>0</v>
      </c>
      <c r="W334" s="104">
        <f t="shared" si="137"/>
        <v>0</v>
      </c>
      <c r="X334" s="104">
        <f t="shared" si="137"/>
        <v>0</v>
      </c>
      <c r="Y334" s="104">
        <f t="shared" si="137"/>
        <v>0</v>
      </c>
      <c r="Z334" s="104">
        <f t="shared" si="137"/>
        <v>0</v>
      </c>
      <c r="AA334" s="282">
        <f t="shared" si="137"/>
        <v>0</v>
      </c>
      <c r="AB334" s="314">
        <f t="shared" si="137"/>
        <v>0</v>
      </c>
      <c r="AC334" s="104">
        <f t="shared" si="137"/>
        <v>0</v>
      </c>
      <c r="AD334" s="315">
        <f>OAX!AD372</f>
        <v>0</v>
      </c>
      <c r="AE334" s="107"/>
      <c r="AF334" s="104"/>
      <c r="AG334" s="104">
        <f>OAX!AG372</f>
        <v>0</v>
      </c>
      <c r="AH334" s="104"/>
      <c r="AI334" s="104"/>
      <c r="AJ334" s="104">
        <f>OAX!AJ372</f>
        <v>0</v>
      </c>
      <c r="AK334" s="104"/>
      <c r="AL334" s="104"/>
      <c r="AM334" s="104">
        <f>OAX!AM372</f>
        <v>0</v>
      </c>
      <c r="AN334" s="104"/>
      <c r="AO334" s="104"/>
      <c r="AP334" s="104">
        <f>OAX!AP372</f>
        <v>0</v>
      </c>
      <c r="AQ334" s="104"/>
      <c r="AR334" s="104"/>
      <c r="AS334" s="104">
        <f>OAX!AS372</f>
        <v>0</v>
      </c>
      <c r="AT334" s="104">
        <f>OAX!AT372</f>
        <v>0</v>
      </c>
      <c r="AU334" s="104">
        <f>OAX!AU372</f>
        <v>0</v>
      </c>
      <c r="AV334" s="104">
        <f>OAX!AV372</f>
        <v>0</v>
      </c>
      <c r="AW334" s="104">
        <f>OAX!AW372</f>
        <v>0</v>
      </c>
      <c r="AX334" s="104">
        <f>OAX!AX372</f>
        <v>0</v>
      </c>
      <c r="AY334" s="104">
        <f>OAX!AY372</f>
        <v>0</v>
      </c>
      <c r="AZ334" s="104">
        <f>OAX!AZ372</f>
        <v>0</v>
      </c>
      <c r="BA334" s="104">
        <f>OAX!BA372</f>
        <v>0</v>
      </c>
    </row>
    <row r="335" spans="1:53" ht="24.75" hidden="1">
      <c r="A335" s="269"/>
      <c r="B335" s="78" t="str">
        <f t="shared" si="136"/>
        <v>135500051005</v>
      </c>
      <c r="C335" s="108">
        <v>2023</v>
      </c>
      <c r="D335" s="108">
        <v>1</v>
      </c>
      <c r="E335" s="108">
        <v>1</v>
      </c>
      <c r="F335" s="108">
        <v>3</v>
      </c>
      <c r="G335" s="108">
        <v>5</v>
      </c>
      <c r="H335" s="108">
        <v>5000</v>
      </c>
      <c r="I335" s="108">
        <v>5100</v>
      </c>
      <c r="J335" s="108"/>
      <c r="K335" s="108"/>
      <c r="L335" s="108">
        <v>5</v>
      </c>
      <c r="M335" s="110" t="s">
        <v>130</v>
      </c>
      <c r="N335" s="111">
        <v>0</v>
      </c>
      <c r="O335" s="111">
        <v>0</v>
      </c>
      <c r="P335" s="111">
        <v>0</v>
      </c>
      <c r="Q335" s="178"/>
      <c r="R335" s="179"/>
      <c r="S335" s="179"/>
      <c r="T335" s="114">
        <f t="shared" ref="T335:AC335" si="138">+T336+T353</f>
        <v>0</v>
      </c>
      <c r="U335" s="111">
        <f t="shared" si="138"/>
        <v>0</v>
      </c>
      <c r="V335" s="111">
        <f t="shared" si="138"/>
        <v>0</v>
      </c>
      <c r="W335" s="111">
        <f t="shared" si="138"/>
        <v>0</v>
      </c>
      <c r="X335" s="111">
        <f t="shared" si="138"/>
        <v>0</v>
      </c>
      <c r="Y335" s="111">
        <f t="shared" si="138"/>
        <v>0</v>
      </c>
      <c r="Z335" s="111">
        <f t="shared" si="138"/>
        <v>0</v>
      </c>
      <c r="AA335" s="283">
        <f t="shared" si="138"/>
        <v>0</v>
      </c>
      <c r="AB335" s="316">
        <f t="shared" si="138"/>
        <v>0</v>
      </c>
      <c r="AC335" s="111">
        <f t="shared" si="138"/>
        <v>0</v>
      </c>
      <c r="AD335" s="317">
        <f>OAX!AD373</f>
        <v>0</v>
      </c>
      <c r="AE335" s="114"/>
      <c r="AF335" s="111"/>
      <c r="AG335" s="111">
        <f>OAX!AG373</f>
        <v>0</v>
      </c>
      <c r="AH335" s="111"/>
      <c r="AI335" s="111"/>
      <c r="AJ335" s="111">
        <f>OAX!AJ373</f>
        <v>0</v>
      </c>
      <c r="AK335" s="111"/>
      <c r="AL335" s="111"/>
      <c r="AM335" s="111">
        <f>OAX!AM373</f>
        <v>0</v>
      </c>
      <c r="AN335" s="111"/>
      <c r="AO335" s="111"/>
      <c r="AP335" s="111">
        <f>OAX!AP373</f>
        <v>0</v>
      </c>
      <c r="AQ335" s="111"/>
      <c r="AR335" s="111"/>
      <c r="AS335" s="111">
        <f>OAX!AS373</f>
        <v>0</v>
      </c>
      <c r="AT335" s="111">
        <f>OAX!AT373</f>
        <v>0</v>
      </c>
      <c r="AU335" s="111">
        <f>OAX!AU373</f>
        <v>0</v>
      </c>
      <c r="AV335" s="111">
        <f>OAX!AV373</f>
        <v>0</v>
      </c>
      <c r="AW335" s="111">
        <f>OAX!AW373</f>
        <v>0</v>
      </c>
      <c r="AX335" s="111">
        <f>OAX!AX373</f>
        <v>0</v>
      </c>
      <c r="AY335" s="111">
        <f>OAX!AY373</f>
        <v>0</v>
      </c>
      <c r="AZ335" s="111">
        <f>OAX!AZ373</f>
        <v>0</v>
      </c>
      <c r="BA335" s="111">
        <f>OAX!BA373</f>
        <v>0</v>
      </c>
    </row>
    <row r="336" spans="1:53" ht="24.75" hidden="1">
      <c r="A336" s="269"/>
      <c r="B336" s="78" t="str">
        <f t="shared" si="136"/>
        <v>135500051005155</v>
      </c>
      <c r="C336" s="115">
        <v>2023</v>
      </c>
      <c r="D336" s="115">
        <v>1</v>
      </c>
      <c r="E336" s="115">
        <v>1</v>
      </c>
      <c r="F336" s="115">
        <v>3</v>
      </c>
      <c r="G336" s="115">
        <v>5</v>
      </c>
      <c r="H336" s="115">
        <v>5000</v>
      </c>
      <c r="I336" s="115">
        <v>5100</v>
      </c>
      <c r="J336" s="115">
        <v>515</v>
      </c>
      <c r="K336" s="115"/>
      <c r="L336" s="115">
        <v>5</v>
      </c>
      <c r="M336" s="117" t="s">
        <v>131</v>
      </c>
      <c r="N336" s="118">
        <v>0</v>
      </c>
      <c r="O336" s="118">
        <v>0</v>
      </c>
      <c r="P336" s="118">
        <v>0</v>
      </c>
      <c r="Q336" s="180" t="s">
        <v>45</v>
      </c>
      <c r="R336" s="181"/>
      <c r="S336" s="181"/>
      <c r="T336" s="121">
        <f t="shared" ref="T336:AC336" si="139">SUM(T337:T352)</f>
        <v>0</v>
      </c>
      <c r="U336" s="118">
        <f t="shared" si="139"/>
        <v>0</v>
      </c>
      <c r="V336" s="118">
        <f t="shared" si="139"/>
        <v>0</v>
      </c>
      <c r="W336" s="118">
        <f t="shared" si="139"/>
        <v>0</v>
      </c>
      <c r="X336" s="118">
        <f t="shared" si="139"/>
        <v>0</v>
      </c>
      <c r="Y336" s="118">
        <f t="shared" si="139"/>
        <v>0</v>
      </c>
      <c r="Z336" s="118">
        <f t="shared" si="139"/>
        <v>0</v>
      </c>
      <c r="AA336" s="284">
        <f t="shared" si="139"/>
        <v>0</v>
      </c>
      <c r="AB336" s="318">
        <f t="shared" si="139"/>
        <v>0</v>
      </c>
      <c r="AC336" s="118">
        <f t="shared" si="139"/>
        <v>0</v>
      </c>
      <c r="AD336" s="319">
        <f>OAX!AD374</f>
        <v>0</v>
      </c>
      <c r="AE336" s="121"/>
      <c r="AF336" s="118"/>
      <c r="AG336" s="118">
        <f>OAX!AG374</f>
        <v>0</v>
      </c>
      <c r="AH336" s="118"/>
      <c r="AI336" s="118"/>
      <c r="AJ336" s="118">
        <f>OAX!AJ374</f>
        <v>0</v>
      </c>
      <c r="AK336" s="118"/>
      <c r="AL336" s="118"/>
      <c r="AM336" s="118">
        <f>OAX!AM374</f>
        <v>0</v>
      </c>
      <c r="AN336" s="118"/>
      <c r="AO336" s="118"/>
      <c r="AP336" s="118">
        <f>OAX!AP374</f>
        <v>0</v>
      </c>
      <c r="AQ336" s="118"/>
      <c r="AR336" s="118"/>
      <c r="AS336" s="118">
        <f>OAX!AS374</f>
        <v>0</v>
      </c>
      <c r="AT336" s="118">
        <f>OAX!AT374</f>
        <v>0</v>
      </c>
      <c r="AU336" s="118">
        <f>OAX!AU374</f>
        <v>0</v>
      </c>
      <c r="AV336" s="118">
        <f>OAX!AV374</f>
        <v>0</v>
      </c>
      <c r="AW336" s="118">
        <f>OAX!AW374</f>
        <v>0</v>
      </c>
      <c r="AX336" s="118">
        <f>OAX!AX374</f>
        <v>0</v>
      </c>
      <c r="AY336" s="118">
        <f>OAX!AY374</f>
        <v>0</v>
      </c>
      <c r="AZ336" s="118">
        <f>OAX!AZ374</f>
        <v>0</v>
      </c>
      <c r="BA336" s="118">
        <f>OAX!BA374</f>
        <v>0</v>
      </c>
    </row>
    <row r="337" spans="1:53" ht="24.75" hidden="1">
      <c r="A337" s="269"/>
      <c r="B337" s="78" t="str">
        <f t="shared" si="136"/>
        <v>1355000510051515</v>
      </c>
      <c r="C337" s="174">
        <v>2023</v>
      </c>
      <c r="D337" s="122">
        <v>1</v>
      </c>
      <c r="E337" s="122">
        <v>1</v>
      </c>
      <c r="F337" s="122">
        <v>3</v>
      </c>
      <c r="G337" s="122">
        <v>5</v>
      </c>
      <c r="H337" s="174">
        <v>5000</v>
      </c>
      <c r="I337" s="174">
        <v>5100</v>
      </c>
      <c r="J337" s="174">
        <v>515</v>
      </c>
      <c r="K337" s="123">
        <v>1</v>
      </c>
      <c r="L337" s="123">
        <v>5</v>
      </c>
      <c r="M337" s="148" t="s">
        <v>287</v>
      </c>
      <c r="N337" s="125">
        <v>0</v>
      </c>
      <c r="O337" s="125">
        <v>0</v>
      </c>
      <c r="P337" s="125">
        <v>0</v>
      </c>
      <c r="Q337" s="149" t="s">
        <v>59</v>
      </c>
      <c r="R337" s="127">
        <v>0</v>
      </c>
      <c r="S337" s="127">
        <v>0</v>
      </c>
      <c r="T337" s="128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285">
        <v>0</v>
      </c>
      <c r="AB337" s="320">
        <f t="shared" ref="AB337:AB352" si="140">N337+T337-X337</f>
        <v>0</v>
      </c>
      <c r="AC337" s="125">
        <f t="shared" ref="AC337:AC352" si="141">O337+U337-Y337</f>
        <v>0</v>
      </c>
      <c r="AD337" s="321">
        <f>OAX!AD375</f>
        <v>0</v>
      </c>
      <c r="AE337" s="128"/>
      <c r="AF337" s="125"/>
      <c r="AG337" s="125">
        <f>OAX!AG375</f>
        <v>0</v>
      </c>
      <c r="AH337" s="125"/>
      <c r="AI337" s="125"/>
      <c r="AJ337" s="125">
        <f>OAX!AJ375</f>
        <v>0</v>
      </c>
      <c r="AK337" s="125"/>
      <c r="AL337" s="125"/>
      <c r="AM337" s="125">
        <f>OAX!AM375</f>
        <v>0</v>
      </c>
      <c r="AN337" s="125"/>
      <c r="AO337" s="125"/>
      <c r="AP337" s="125">
        <f>OAX!AP375</f>
        <v>0</v>
      </c>
      <c r="AQ337" s="125"/>
      <c r="AR337" s="125"/>
      <c r="AS337" s="125">
        <f>OAX!AS375</f>
        <v>0</v>
      </c>
      <c r="AT337" s="125">
        <f>OAX!AT375</f>
        <v>0</v>
      </c>
      <c r="AU337" s="125">
        <f>OAX!AU375</f>
        <v>0</v>
      </c>
      <c r="AV337" s="125">
        <f>OAX!AV375</f>
        <v>0</v>
      </c>
      <c r="AW337" s="125">
        <f>OAX!AW375</f>
        <v>0</v>
      </c>
      <c r="AX337" s="125">
        <f>OAX!AX375</f>
        <v>0</v>
      </c>
      <c r="AY337" s="125">
        <f>OAX!AY375</f>
        <v>0</v>
      </c>
      <c r="AZ337" s="125">
        <f>OAX!AZ375</f>
        <v>0</v>
      </c>
      <c r="BA337" s="125">
        <f>OAX!BA375</f>
        <v>0</v>
      </c>
    </row>
    <row r="338" spans="1:53" ht="24.75" hidden="1">
      <c r="A338" s="269"/>
      <c r="B338" s="78" t="str">
        <f t="shared" si="136"/>
        <v>1355000510051525</v>
      </c>
      <c r="C338" s="174">
        <v>2023</v>
      </c>
      <c r="D338" s="122">
        <v>1</v>
      </c>
      <c r="E338" s="122">
        <v>1</v>
      </c>
      <c r="F338" s="122">
        <v>3</v>
      </c>
      <c r="G338" s="122">
        <v>5</v>
      </c>
      <c r="H338" s="174">
        <v>5000</v>
      </c>
      <c r="I338" s="174">
        <v>5100</v>
      </c>
      <c r="J338" s="174">
        <v>515</v>
      </c>
      <c r="K338" s="123">
        <v>2</v>
      </c>
      <c r="L338" s="123">
        <v>5</v>
      </c>
      <c r="M338" s="148" t="s">
        <v>305</v>
      </c>
      <c r="N338" s="125">
        <v>0</v>
      </c>
      <c r="O338" s="125">
        <v>0</v>
      </c>
      <c r="P338" s="125">
        <v>0</v>
      </c>
      <c r="Q338" s="149" t="s">
        <v>59</v>
      </c>
      <c r="R338" s="127">
        <v>0</v>
      </c>
      <c r="S338" s="127">
        <v>0</v>
      </c>
      <c r="T338" s="128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285">
        <v>0</v>
      </c>
      <c r="AB338" s="320">
        <f t="shared" si="140"/>
        <v>0</v>
      </c>
      <c r="AC338" s="125">
        <f t="shared" si="141"/>
        <v>0</v>
      </c>
      <c r="AD338" s="321">
        <f>OAX!AD376</f>
        <v>0</v>
      </c>
      <c r="AE338" s="128"/>
      <c r="AF338" s="125"/>
      <c r="AG338" s="125">
        <f>OAX!AG376</f>
        <v>0</v>
      </c>
      <c r="AH338" s="125"/>
      <c r="AI338" s="125"/>
      <c r="AJ338" s="125">
        <f>OAX!AJ376</f>
        <v>0</v>
      </c>
      <c r="AK338" s="125"/>
      <c r="AL338" s="125"/>
      <c r="AM338" s="125">
        <f>OAX!AM376</f>
        <v>0</v>
      </c>
      <c r="AN338" s="125"/>
      <c r="AO338" s="125"/>
      <c r="AP338" s="125">
        <f>OAX!AP376</f>
        <v>0</v>
      </c>
      <c r="AQ338" s="125"/>
      <c r="AR338" s="125"/>
      <c r="AS338" s="125">
        <f>OAX!AS376</f>
        <v>0</v>
      </c>
      <c r="AT338" s="125">
        <f>OAX!AT376</f>
        <v>0</v>
      </c>
      <c r="AU338" s="125">
        <f>OAX!AU376</f>
        <v>0</v>
      </c>
      <c r="AV338" s="125">
        <f>OAX!AV376</f>
        <v>0</v>
      </c>
      <c r="AW338" s="125">
        <f>OAX!AW376</f>
        <v>0</v>
      </c>
      <c r="AX338" s="125">
        <f>OAX!AX376</f>
        <v>0</v>
      </c>
      <c r="AY338" s="125">
        <f>OAX!AY376</f>
        <v>0</v>
      </c>
      <c r="AZ338" s="125">
        <f>OAX!AZ376</f>
        <v>0</v>
      </c>
      <c r="BA338" s="125">
        <f>OAX!BA376</f>
        <v>0</v>
      </c>
    </row>
    <row r="339" spans="1:53" ht="24.75" hidden="1">
      <c r="A339" s="269"/>
      <c r="B339" s="78" t="str">
        <f t="shared" si="136"/>
        <v>1355000510051535</v>
      </c>
      <c r="C339" s="174">
        <v>2023</v>
      </c>
      <c r="D339" s="122">
        <v>1</v>
      </c>
      <c r="E339" s="122">
        <v>1</v>
      </c>
      <c r="F339" s="122">
        <v>3</v>
      </c>
      <c r="G339" s="122">
        <v>5</v>
      </c>
      <c r="H339" s="174">
        <v>5000</v>
      </c>
      <c r="I339" s="174">
        <v>5100</v>
      </c>
      <c r="J339" s="174">
        <v>515</v>
      </c>
      <c r="K339" s="123">
        <v>3</v>
      </c>
      <c r="L339" s="123">
        <v>5</v>
      </c>
      <c r="M339" s="148" t="s">
        <v>178</v>
      </c>
      <c r="N339" s="125">
        <v>0</v>
      </c>
      <c r="O339" s="125">
        <v>0</v>
      </c>
      <c r="P339" s="125">
        <v>0</v>
      </c>
      <c r="Q339" s="149" t="s">
        <v>59</v>
      </c>
      <c r="R339" s="127">
        <v>0</v>
      </c>
      <c r="S339" s="127">
        <v>0</v>
      </c>
      <c r="T339" s="128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285">
        <v>0</v>
      </c>
      <c r="AB339" s="320">
        <f t="shared" si="140"/>
        <v>0</v>
      </c>
      <c r="AC339" s="125">
        <f t="shared" si="141"/>
        <v>0</v>
      </c>
      <c r="AD339" s="321">
        <f>OAX!AD377</f>
        <v>0</v>
      </c>
      <c r="AE339" s="128"/>
      <c r="AF339" s="125"/>
      <c r="AG339" s="125">
        <f>OAX!AG377</f>
        <v>0</v>
      </c>
      <c r="AH339" s="125"/>
      <c r="AI339" s="125"/>
      <c r="AJ339" s="125">
        <f>OAX!AJ377</f>
        <v>0</v>
      </c>
      <c r="AK339" s="125"/>
      <c r="AL339" s="125"/>
      <c r="AM339" s="125">
        <f>OAX!AM377</f>
        <v>0</v>
      </c>
      <c r="AN339" s="125"/>
      <c r="AO339" s="125"/>
      <c r="AP339" s="125">
        <f>OAX!AP377</f>
        <v>0</v>
      </c>
      <c r="AQ339" s="125"/>
      <c r="AR339" s="125"/>
      <c r="AS339" s="125">
        <f>OAX!AS377</f>
        <v>0</v>
      </c>
      <c r="AT339" s="125">
        <f>OAX!AT377</f>
        <v>0</v>
      </c>
      <c r="AU339" s="125">
        <f>OAX!AU377</f>
        <v>0</v>
      </c>
      <c r="AV339" s="125">
        <f>OAX!AV377</f>
        <v>0</v>
      </c>
      <c r="AW339" s="125">
        <f>OAX!AW377</f>
        <v>0</v>
      </c>
      <c r="AX339" s="125">
        <f>OAX!AX377</f>
        <v>0</v>
      </c>
      <c r="AY339" s="125">
        <f>OAX!AY377</f>
        <v>0</v>
      </c>
      <c r="AZ339" s="125">
        <f>OAX!AZ377</f>
        <v>0</v>
      </c>
      <c r="BA339" s="125">
        <f>OAX!BA377</f>
        <v>0</v>
      </c>
    </row>
    <row r="340" spans="1:53" ht="24.75" hidden="1">
      <c r="A340" s="269"/>
      <c r="B340" s="78" t="str">
        <f t="shared" si="136"/>
        <v>1355000510051545</v>
      </c>
      <c r="C340" s="174">
        <v>2023</v>
      </c>
      <c r="D340" s="122">
        <v>1</v>
      </c>
      <c r="E340" s="122">
        <v>1</v>
      </c>
      <c r="F340" s="122">
        <v>3</v>
      </c>
      <c r="G340" s="122">
        <v>5</v>
      </c>
      <c r="H340" s="174">
        <v>5000</v>
      </c>
      <c r="I340" s="174">
        <v>5100</v>
      </c>
      <c r="J340" s="174">
        <v>515</v>
      </c>
      <c r="K340" s="123">
        <v>4</v>
      </c>
      <c r="L340" s="123">
        <v>5</v>
      </c>
      <c r="M340" s="148" t="s">
        <v>288</v>
      </c>
      <c r="N340" s="125">
        <v>0</v>
      </c>
      <c r="O340" s="125">
        <v>0</v>
      </c>
      <c r="P340" s="125">
        <v>0</v>
      </c>
      <c r="Q340" s="149" t="s">
        <v>59</v>
      </c>
      <c r="R340" s="127">
        <v>0</v>
      </c>
      <c r="S340" s="127">
        <v>0</v>
      </c>
      <c r="T340" s="128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285">
        <v>0</v>
      </c>
      <c r="AB340" s="320">
        <f t="shared" si="140"/>
        <v>0</v>
      </c>
      <c r="AC340" s="125">
        <f t="shared" si="141"/>
        <v>0</v>
      </c>
      <c r="AD340" s="321">
        <f>OAX!AD378</f>
        <v>0</v>
      </c>
      <c r="AE340" s="128"/>
      <c r="AF340" s="125"/>
      <c r="AG340" s="125">
        <f>OAX!AG378</f>
        <v>0</v>
      </c>
      <c r="AH340" s="125"/>
      <c r="AI340" s="125"/>
      <c r="AJ340" s="125">
        <f>OAX!AJ378</f>
        <v>0</v>
      </c>
      <c r="AK340" s="125"/>
      <c r="AL340" s="125"/>
      <c r="AM340" s="125">
        <f>OAX!AM378</f>
        <v>0</v>
      </c>
      <c r="AN340" s="125"/>
      <c r="AO340" s="125"/>
      <c r="AP340" s="125">
        <f>OAX!AP378</f>
        <v>0</v>
      </c>
      <c r="AQ340" s="125"/>
      <c r="AR340" s="125"/>
      <c r="AS340" s="125">
        <f>OAX!AS378</f>
        <v>0</v>
      </c>
      <c r="AT340" s="125">
        <f>OAX!AT378</f>
        <v>0</v>
      </c>
      <c r="AU340" s="125">
        <f>OAX!AU378</f>
        <v>0</v>
      </c>
      <c r="AV340" s="125">
        <f>OAX!AV378</f>
        <v>0</v>
      </c>
      <c r="AW340" s="125">
        <f>OAX!AW378</f>
        <v>0</v>
      </c>
      <c r="AX340" s="125">
        <f>OAX!AX378</f>
        <v>0</v>
      </c>
      <c r="AY340" s="125">
        <f>OAX!AY378</f>
        <v>0</v>
      </c>
      <c r="AZ340" s="125">
        <f>OAX!AZ378</f>
        <v>0</v>
      </c>
      <c r="BA340" s="125">
        <f>OAX!BA378</f>
        <v>0</v>
      </c>
    </row>
    <row r="341" spans="1:53" ht="24.75" hidden="1">
      <c r="A341" s="269"/>
      <c r="B341" s="78" t="str">
        <f t="shared" si="136"/>
        <v>1355000510051555</v>
      </c>
      <c r="C341" s="174">
        <v>2023</v>
      </c>
      <c r="D341" s="122">
        <v>1</v>
      </c>
      <c r="E341" s="122">
        <v>1</v>
      </c>
      <c r="F341" s="122">
        <v>3</v>
      </c>
      <c r="G341" s="122">
        <v>5</v>
      </c>
      <c r="H341" s="174">
        <v>5000</v>
      </c>
      <c r="I341" s="174">
        <v>5100</v>
      </c>
      <c r="J341" s="174">
        <v>515</v>
      </c>
      <c r="K341" s="123">
        <v>5</v>
      </c>
      <c r="L341" s="123">
        <v>5</v>
      </c>
      <c r="M341" s="148" t="s">
        <v>306</v>
      </c>
      <c r="N341" s="125">
        <v>0</v>
      </c>
      <c r="O341" s="125">
        <v>0</v>
      </c>
      <c r="P341" s="125">
        <v>0</v>
      </c>
      <c r="Q341" s="149" t="s">
        <v>59</v>
      </c>
      <c r="R341" s="127">
        <v>0</v>
      </c>
      <c r="S341" s="127">
        <v>0</v>
      </c>
      <c r="T341" s="128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285">
        <v>0</v>
      </c>
      <c r="AB341" s="320">
        <f t="shared" si="140"/>
        <v>0</v>
      </c>
      <c r="AC341" s="125">
        <f t="shared" si="141"/>
        <v>0</v>
      </c>
      <c r="AD341" s="321">
        <f>OAX!AD379</f>
        <v>0</v>
      </c>
      <c r="AE341" s="128"/>
      <c r="AF341" s="125"/>
      <c r="AG341" s="125">
        <f>OAX!AG379</f>
        <v>0</v>
      </c>
      <c r="AH341" s="125"/>
      <c r="AI341" s="125"/>
      <c r="AJ341" s="125">
        <f>OAX!AJ379</f>
        <v>0</v>
      </c>
      <c r="AK341" s="125"/>
      <c r="AL341" s="125"/>
      <c r="AM341" s="125">
        <f>OAX!AM379</f>
        <v>0</v>
      </c>
      <c r="AN341" s="125"/>
      <c r="AO341" s="125"/>
      <c r="AP341" s="125">
        <f>OAX!AP379</f>
        <v>0</v>
      </c>
      <c r="AQ341" s="125"/>
      <c r="AR341" s="125"/>
      <c r="AS341" s="125">
        <f>OAX!AS379</f>
        <v>0</v>
      </c>
      <c r="AT341" s="125">
        <f>OAX!AT379</f>
        <v>0</v>
      </c>
      <c r="AU341" s="125">
        <f>OAX!AU379</f>
        <v>0</v>
      </c>
      <c r="AV341" s="125">
        <f>OAX!AV379</f>
        <v>0</v>
      </c>
      <c r="AW341" s="125">
        <f>OAX!AW379</f>
        <v>0</v>
      </c>
      <c r="AX341" s="125">
        <f>OAX!AX379</f>
        <v>0</v>
      </c>
      <c r="AY341" s="125">
        <f>OAX!AY379</f>
        <v>0</v>
      </c>
      <c r="AZ341" s="125">
        <f>OAX!AZ379</f>
        <v>0</v>
      </c>
      <c r="BA341" s="125">
        <f>OAX!BA379</f>
        <v>0</v>
      </c>
    </row>
    <row r="342" spans="1:53" ht="24.75" hidden="1">
      <c r="A342" s="269"/>
      <c r="B342" s="78" t="str">
        <f t="shared" si="136"/>
        <v>1355000510051565</v>
      </c>
      <c r="C342" s="174">
        <v>2023</v>
      </c>
      <c r="D342" s="122">
        <v>1</v>
      </c>
      <c r="E342" s="122">
        <v>1</v>
      </c>
      <c r="F342" s="122">
        <v>3</v>
      </c>
      <c r="G342" s="122">
        <v>5</v>
      </c>
      <c r="H342" s="174">
        <v>5000</v>
      </c>
      <c r="I342" s="174">
        <v>5100</v>
      </c>
      <c r="J342" s="174">
        <v>515</v>
      </c>
      <c r="K342" s="123">
        <v>6</v>
      </c>
      <c r="L342" s="123">
        <v>5</v>
      </c>
      <c r="M342" s="148" t="s">
        <v>307</v>
      </c>
      <c r="N342" s="125">
        <v>0</v>
      </c>
      <c r="O342" s="125">
        <v>0</v>
      </c>
      <c r="P342" s="125">
        <v>0</v>
      </c>
      <c r="Q342" s="149" t="s">
        <v>59</v>
      </c>
      <c r="R342" s="127">
        <v>0</v>
      </c>
      <c r="S342" s="127">
        <v>0</v>
      </c>
      <c r="T342" s="128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285">
        <v>0</v>
      </c>
      <c r="AB342" s="320">
        <f t="shared" si="140"/>
        <v>0</v>
      </c>
      <c r="AC342" s="125">
        <f t="shared" si="141"/>
        <v>0</v>
      </c>
      <c r="AD342" s="321">
        <f>OAX!AD380</f>
        <v>0</v>
      </c>
      <c r="AE342" s="128"/>
      <c r="AF342" s="125"/>
      <c r="AG342" s="125">
        <f>OAX!AG380</f>
        <v>0</v>
      </c>
      <c r="AH342" s="125"/>
      <c r="AI342" s="125"/>
      <c r="AJ342" s="125">
        <f>OAX!AJ380</f>
        <v>0</v>
      </c>
      <c r="AK342" s="125"/>
      <c r="AL342" s="125"/>
      <c r="AM342" s="125">
        <f>OAX!AM380</f>
        <v>0</v>
      </c>
      <c r="AN342" s="125"/>
      <c r="AO342" s="125"/>
      <c r="AP342" s="125">
        <f>OAX!AP380</f>
        <v>0</v>
      </c>
      <c r="AQ342" s="125"/>
      <c r="AR342" s="125"/>
      <c r="AS342" s="125">
        <f>OAX!AS380</f>
        <v>0</v>
      </c>
      <c r="AT342" s="125">
        <f>OAX!AT380</f>
        <v>0</v>
      </c>
      <c r="AU342" s="125">
        <f>OAX!AU380</f>
        <v>0</v>
      </c>
      <c r="AV342" s="125">
        <f>OAX!AV380</f>
        <v>0</v>
      </c>
      <c r="AW342" s="125">
        <f>OAX!AW380</f>
        <v>0</v>
      </c>
      <c r="AX342" s="125">
        <f>OAX!AX380</f>
        <v>0</v>
      </c>
      <c r="AY342" s="125">
        <f>OAX!AY380</f>
        <v>0</v>
      </c>
      <c r="AZ342" s="125">
        <f>OAX!AZ380</f>
        <v>0</v>
      </c>
      <c r="BA342" s="125">
        <f>OAX!BA380</f>
        <v>0</v>
      </c>
    </row>
    <row r="343" spans="1:53" ht="24.75" hidden="1">
      <c r="A343" s="269"/>
      <c r="B343" s="78" t="str">
        <f t="shared" si="136"/>
        <v>1355000510051575</v>
      </c>
      <c r="C343" s="174">
        <v>2023</v>
      </c>
      <c r="D343" s="122">
        <v>1</v>
      </c>
      <c r="E343" s="122">
        <v>1</v>
      </c>
      <c r="F343" s="122">
        <v>3</v>
      </c>
      <c r="G343" s="122">
        <v>5</v>
      </c>
      <c r="H343" s="174">
        <v>5000</v>
      </c>
      <c r="I343" s="174">
        <v>5100</v>
      </c>
      <c r="J343" s="174">
        <v>515</v>
      </c>
      <c r="K343" s="123">
        <v>7</v>
      </c>
      <c r="L343" s="123">
        <v>5</v>
      </c>
      <c r="M343" s="148" t="s">
        <v>308</v>
      </c>
      <c r="N343" s="125">
        <v>0</v>
      </c>
      <c r="O343" s="125">
        <v>0</v>
      </c>
      <c r="P343" s="125">
        <v>0</v>
      </c>
      <c r="Q343" s="149" t="s">
        <v>59</v>
      </c>
      <c r="R343" s="127">
        <v>0</v>
      </c>
      <c r="S343" s="127">
        <v>0</v>
      </c>
      <c r="T343" s="128">
        <v>0</v>
      </c>
      <c r="U343" s="125">
        <v>0</v>
      </c>
      <c r="V343" s="125">
        <v>0</v>
      </c>
      <c r="W343" s="125">
        <v>0</v>
      </c>
      <c r="X343" s="125">
        <v>0</v>
      </c>
      <c r="Y343" s="125">
        <v>0</v>
      </c>
      <c r="Z343" s="125">
        <v>0</v>
      </c>
      <c r="AA343" s="285">
        <v>0</v>
      </c>
      <c r="AB343" s="320">
        <f t="shared" si="140"/>
        <v>0</v>
      </c>
      <c r="AC343" s="125">
        <f t="shared" si="141"/>
        <v>0</v>
      </c>
      <c r="AD343" s="321">
        <f>OAX!AD381</f>
        <v>0</v>
      </c>
      <c r="AE343" s="128"/>
      <c r="AF343" s="125"/>
      <c r="AG343" s="125">
        <f>OAX!AG381</f>
        <v>0</v>
      </c>
      <c r="AH343" s="125"/>
      <c r="AI343" s="125"/>
      <c r="AJ343" s="125">
        <f>OAX!AJ381</f>
        <v>0</v>
      </c>
      <c r="AK343" s="125"/>
      <c r="AL343" s="125"/>
      <c r="AM343" s="125">
        <f>OAX!AM381</f>
        <v>0</v>
      </c>
      <c r="AN343" s="125"/>
      <c r="AO343" s="125"/>
      <c r="AP343" s="125">
        <f>OAX!AP381</f>
        <v>0</v>
      </c>
      <c r="AQ343" s="125"/>
      <c r="AR343" s="125"/>
      <c r="AS343" s="125">
        <f>OAX!AS381</f>
        <v>0</v>
      </c>
      <c r="AT343" s="125">
        <f>OAX!AT381</f>
        <v>0</v>
      </c>
      <c r="AU343" s="125">
        <f>OAX!AU381</f>
        <v>0</v>
      </c>
      <c r="AV343" s="125">
        <f>OAX!AV381</f>
        <v>0</v>
      </c>
      <c r="AW343" s="125">
        <f>OAX!AW381</f>
        <v>0</v>
      </c>
      <c r="AX343" s="125">
        <f>OAX!AX381</f>
        <v>0</v>
      </c>
      <c r="AY343" s="125">
        <f>OAX!AY381</f>
        <v>0</v>
      </c>
      <c r="AZ343" s="125">
        <f>OAX!AZ381</f>
        <v>0</v>
      </c>
      <c r="BA343" s="125">
        <f>OAX!BA381</f>
        <v>0</v>
      </c>
    </row>
    <row r="344" spans="1:53" ht="24.75" hidden="1">
      <c r="A344" s="269"/>
      <c r="B344" s="78" t="str">
        <f t="shared" si="136"/>
        <v>1355000510051585</v>
      </c>
      <c r="C344" s="174">
        <v>2023</v>
      </c>
      <c r="D344" s="122">
        <v>1</v>
      </c>
      <c r="E344" s="122">
        <v>1</v>
      </c>
      <c r="F344" s="122">
        <v>3</v>
      </c>
      <c r="G344" s="122">
        <v>5</v>
      </c>
      <c r="H344" s="174">
        <v>5000</v>
      </c>
      <c r="I344" s="174">
        <v>5100</v>
      </c>
      <c r="J344" s="174">
        <v>515</v>
      </c>
      <c r="K344" s="123">
        <v>8</v>
      </c>
      <c r="L344" s="123">
        <v>5</v>
      </c>
      <c r="M344" s="148" t="s">
        <v>186</v>
      </c>
      <c r="N344" s="125">
        <v>0</v>
      </c>
      <c r="O344" s="125">
        <v>0</v>
      </c>
      <c r="P344" s="125">
        <v>0</v>
      </c>
      <c r="Q344" s="149" t="s">
        <v>59</v>
      </c>
      <c r="R344" s="127">
        <v>0</v>
      </c>
      <c r="S344" s="127">
        <v>0</v>
      </c>
      <c r="T344" s="128">
        <v>0</v>
      </c>
      <c r="U344" s="125">
        <v>0</v>
      </c>
      <c r="V344" s="125">
        <v>0</v>
      </c>
      <c r="W344" s="125">
        <v>0</v>
      </c>
      <c r="X344" s="125">
        <v>0</v>
      </c>
      <c r="Y344" s="125">
        <v>0</v>
      </c>
      <c r="Z344" s="125">
        <v>0</v>
      </c>
      <c r="AA344" s="285">
        <v>0</v>
      </c>
      <c r="AB344" s="320">
        <f t="shared" si="140"/>
        <v>0</v>
      </c>
      <c r="AC344" s="125">
        <f t="shared" si="141"/>
        <v>0</v>
      </c>
      <c r="AD344" s="321">
        <f>OAX!AD382</f>
        <v>0</v>
      </c>
      <c r="AE344" s="128"/>
      <c r="AF344" s="125"/>
      <c r="AG344" s="125">
        <f>OAX!AG382</f>
        <v>0</v>
      </c>
      <c r="AH344" s="125"/>
      <c r="AI344" s="125"/>
      <c r="AJ344" s="125">
        <f>OAX!AJ382</f>
        <v>0</v>
      </c>
      <c r="AK344" s="125"/>
      <c r="AL344" s="125"/>
      <c r="AM344" s="125">
        <f>OAX!AM382</f>
        <v>0</v>
      </c>
      <c r="AN344" s="125"/>
      <c r="AO344" s="125"/>
      <c r="AP344" s="125">
        <f>OAX!AP382</f>
        <v>0</v>
      </c>
      <c r="AQ344" s="125"/>
      <c r="AR344" s="125"/>
      <c r="AS344" s="125">
        <f>OAX!AS382</f>
        <v>0</v>
      </c>
      <c r="AT344" s="125">
        <f>OAX!AT382</f>
        <v>0</v>
      </c>
      <c r="AU344" s="125">
        <f>OAX!AU382</f>
        <v>0</v>
      </c>
      <c r="AV344" s="125">
        <f>OAX!AV382</f>
        <v>0</v>
      </c>
      <c r="AW344" s="125">
        <f>OAX!AW382</f>
        <v>0</v>
      </c>
      <c r="AX344" s="125">
        <f>OAX!AX382</f>
        <v>0</v>
      </c>
      <c r="AY344" s="125">
        <f>OAX!AY382</f>
        <v>0</v>
      </c>
      <c r="AZ344" s="125">
        <f>OAX!AZ382</f>
        <v>0</v>
      </c>
      <c r="BA344" s="125">
        <f>OAX!BA382</f>
        <v>0</v>
      </c>
    </row>
    <row r="345" spans="1:53" ht="24.75" hidden="1">
      <c r="A345" s="269"/>
      <c r="B345" s="78" t="str">
        <f t="shared" si="136"/>
        <v>1355000510051595</v>
      </c>
      <c r="C345" s="174">
        <v>2023</v>
      </c>
      <c r="D345" s="122">
        <v>1</v>
      </c>
      <c r="E345" s="122">
        <v>1</v>
      </c>
      <c r="F345" s="122">
        <v>3</v>
      </c>
      <c r="G345" s="122">
        <v>5</v>
      </c>
      <c r="H345" s="174">
        <v>5000</v>
      </c>
      <c r="I345" s="174">
        <v>5100</v>
      </c>
      <c r="J345" s="174">
        <v>515</v>
      </c>
      <c r="K345" s="123">
        <v>9</v>
      </c>
      <c r="L345" s="123">
        <v>5</v>
      </c>
      <c r="M345" s="148" t="s">
        <v>256</v>
      </c>
      <c r="N345" s="125">
        <v>0</v>
      </c>
      <c r="O345" s="125">
        <v>0</v>
      </c>
      <c r="P345" s="125">
        <v>0</v>
      </c>
      <c r="Q345" s="149" t="s">
        <v>59</v>
      </c>
      <c r="R345" s="127">
        <v>0</v>
      </c>
      <c r="S345" s="127">
        <v>0</v>
      </c>
      <c r="T345" s="128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285">
        <v>0</v>
      </c>
      <c r="AB345" s="320">
        <f t="shared" si="140"/>
        <v>0</v>
      </c>
      <c r="AC345" s="125">
        <f t="shared" si="141"/>
        <v>0</v>
      </c>
      <c r="AD345" s="321">
        <f>OAX!AD383</f>
        <v>0</v>
      </c>
      <c r="AE345" s="128"/>
      <c r="AF345" s="125"/>
      <c r="AG345" s="125">
        <f>OAX!AG383</f>
        <v>0</v>
      </c>
      <c r="AH345" s="125"/>
      <c r="AI345" s="125"/>
      <c r="AJ345" s="125">
        <f>OAX!AJ383</f>
        <v>0</v>
      </c>
      <c r="AK345" s="125"/>
      <c r="AL345" s="125"/>
      <c r="AM345" s="125">
        <f>OAX!AM383</f>
        <v>0</v>
      </c>
      <c r="AN345" s="125"/>
      <c r="AO345" s="125"/>
      <c r="AP345" s="125">
        <f>OAX!AP383</f>
        <v>0</v>
      </c>
      <c r="AQ345" s="125"/>
      <c r="AR345" s="125"/>
      <c r="AS345" s="125">
        <f>OAX!AS383</f>
        <v>0</v>
      </c>
      <c r="AT345" s="125">
        <f>OAX!AT383</f>
        <v>0</v>
      </c>
      <c r="AU345" s="125">
        <f>OAX!AU383</f>
        <v>0</v>
      </c>
      <c r="AV345" s="125">
        <f>OAX!AV383</f>
        <v>0</v>
      </c>
      <c r="AW345" s="125">
        <f>OAX!AW383</f>
        <v>0</v>
      </c>
      <c r="AX345" s="125">
        <f>OAX!AX383</f>
        <v>0</v>
      </c>
      <c r="AY345" s="125">
        <f>OAX!AY383</f>
        <v>0</v>
      </c>
      <c r="AZ345" s="125">
        <f>OAX!AZ383</f>
        <v>0</v>
      </c>
      <c r="BA345" s="125">
        <f>OAX!BA383</f>
        <v>0</v>
      </c>
    </row>
    <row r="346" spans="1:53" ht="24.75" hidden="1">
      <c r="A346" s="269"/>
      <c r="B346" s="78" t="str">
        <f t="shared" si="136"/>
        <v>13550005100515105</v>
      </c>
      <c r="C346" s="174">
        <v>2023</v>
      </c>
      <c r="D346" s="122">
        <v>1</v>
      </c>
      <c r="E346" s="122">
        <v>1</v>
      </c>
      <c r="F346" s="122">
        <v>3</v>
      </c>
      <c r="G346" s="122">
        <v>5</v>
      </c>
      <c r="H346" s="174">
        <v>5000</v>
      </c>
      <c r="I346" s="174">
        <v>5100</v>
      </c>
      <c r="J346" s="174">
        <v>515</v>
      </c>
      <c r="K346" s="123">
        <v>10</v>
      </c>
      <c r="L346" s="123">
        <v>5</v>
      </c>
      <c r="M346" s="148" t="s">
        <v>191</v>
      </c>
      <c r="N346" s="125">
        <v>0</v>
      </c>
      <c r="O346" s="125">
        <v>0</v>
      </c>
      <c r="P346" s="125">
        <v>0</v>
      </c>
      <c r="Q346" s="149" t="s">
        <v>59</v>
      </c>
      <c r="R346" s="127">
        <v>0</v>
      </c>
      <c r="S346" s="127">
        <v>0</v>
      </c>
      <c r="T346" s="128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285">
        <v>0</v>
      </c>
      <c r="AB346" s="320">
        <f t="shared" si="140"/>
        <v>0</v>
      </c>
      <c r="AC346" s="125">
        <f t="shared" si="141"/>
        <v>0</v>
      </c>
      <c r="AD346" s="321">
        <f>OAX!AD384</f>
        <v>0</v>
      </c>
      <c r="AE346" s="128"/>
      <c r="AF346" s="125"/>
      <c r="AG346" s="125">
        <f>OAX!AG384</f>
        <v>0</v>
      </c>
      <c r="AH346" s="125"/>
      <c r="AI346" s="125"/>
      <c r="AJ346" s="125">
        <f>OAX!AJ384</f>
        <v>0</v>
      </c>
      <c r="AK346" s="125"/>
      <c r="AL346" s="125"/>
      <c r="AM346" s="125">
        <f>OAX!AM384</f>
        <v>0</v>
      </c>
      <c r="AN346" s="125"/>
      <c r="AO346" s="125"/>
      <c r="AP346" s="125">
        <f>OAX!AP384</f>
        <v>0</v>
      </c>
      <c r="AQ346" s="125"/>
      <c r="AR346" s="125"/>
      <c r="AS346" s="125">
        <f>OAX!AS384</f>
        <v>0</v>
      </c>
      <c r="AT346" s="125">
        <f>OAX!AT384</f>
        <v>0</v>
      </c>
      <c r="AU346" s="125">
        <f>OAX!AU384</f>
        <v>0</v>
      </c>
      <c r="AV346" s="125">
        <f>OAX!AV384</f>
        <v>0</v>
      </c>
      <c r="AW346" s="125">
        <f>OAX!AW384</f>
        <v>0</v>
      </c>
      <c r="AX346" s="125">
        <f>OAX!AX384</f>
        <v>0</v>
      </c>
      <c r="AY346" s="125">
        <f>OAX!AY384</f>
        <v>0</v>
      </c>
      <c r="AZ346" s="125">
        <f>OAX!AZ384</f>
        <v>0</v>
      </c>
      <c r="BA346" s="125">
        <f>OAX!BA384</f>
        <v>0</v>
      </c>
    </row>
    <row r="347" spans="1:53" ht="24.75" hidden="1">
      <c r="A347" s="269"/>
      <c r="B347" s="78" t="str">
        <f t="shared" si="136"/>
        <v>13550005100515115</v>
      </c>
      <c r="C347" s="174">
        <v>2023</v>
      </c>
      <c r="D347" s="122">
        <v>1</v>
      </c>
      <c r="E347" s="122">
        <v>1</v>
      </c>
      <c r="F347" s="122">
        <v>3</v>
      </c>
      <c r="G347" s="122">
        <v>5</v>
      </c>
      <c r="H347" s="174">
        <v>5000</v>
      </c>
      <c r="I347" s="174">
        <v>5100</v>
      </c>
      <c r="J347" s="174">
        <v>515</v>
      </c>
      <c r="K347" s="123">
        <v>11</v>
      </c>
      <c r="L347" s="123">
        <v>5</v>
      </c>
      <c r="M347" s="148" t="s">
        <v>309</v>
      </c>
      <c r="N347" s="125">
        <v>0</v>
      </c>
      <c r="O347" s="125">
        <v>0</v>
      </c>
      <c r="P347" s="125">
        <v>0</v>
      </c>
      <c r="Q347" s="149" t="s">
        <v>59</v>
      </c>
      <c r="R347" s="127">
        <v>0</v>
      </c>
      <c r="S347" s="127">
        <v>0</v>
      </c>
      <c r="T347" s="128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285">
        <v>0</v>
      </c>
      <c r="AB347" s="320">
        <f t="shared" si="140"/>
        <v>0</v>
      </c>
      <c r="AC347" s="125">
        <f t="shared" si="141"/>
        <v>0</v>
      </c>
      <c r="AD347" s="321">
        <f>OAX!AD385</f>
        <v>0</v>
      </c>
      <c r="AE347" s="128"/>
      <c r="AF347" s="125"/>
      <c r="AG347" s="125">
        <f>OAX!AG385</f>
        <v>0</v>
      </c>
      <c r="AH347" s="125"/>
      <c r="AI347" s="125"/>
      <c r="AJ347" s="125">
        <f>OAX!AJ385</f>
        <v>0</v>
      </c>
      <c r="AK347" s="125"/>
      <c r="AL347" s="125"/>
      <c r="AM347" s="125">
        <f>OAX!AM385</f>
        <v>0</v>
      </c>
      <c r="AN347" s="125"/>
      <c r="AO347" s="125"/>
      <c r="AP347" s="125">
        <f>OAX!AP385</f>
        <v>0</v>
      </c>
      <c r="AQ347" s="125"/>
      <c r="AR347" s="125"/>
      <c r="AS347" s="125">
        <f>OAX!AS385</f>
        <v>0</v>
      </c>
      <c r="AT347" s="125">
        <f>OAX!AT385</f>
        <v>0</v>
      </c>
      <c r="AU347" s="125">
        <f>OAX!AU385</f>
        <v>0</v>
      </c>
      <c r="AV347" s="125">
        <f>OAX!AV385</f>
        <v>0</v>
      </c>
      <c r="AW347" s="125">
        <f>OAX!AW385</f>
        <v>0</v>
      </c>
      <c r="AX347" s="125">
        <f>OAX!AX385</f>
        <v>0</v>
      </c>
      <c r="AY347" s="125">
        <f>OAX!AY385</f>
        <v>0</v>
      </c>
      <c r="AZ347" s="125">
        <f>OAX!AZ385</f>
        <v>0</v>
      </c>
      <c r="BA347" s="125">
        <f>OAX!BA385</f>
        <v>0</v>
      </c>
    </row>
    <row r="348" spans="1:53" ht="46.5" hidden="1">
      <c r="A348" s="269"/>
      <c r="B348" s="78" t="str">
        <f t="shared" si="136"/>
        <v>13550005100515125</v>
      </c>
      <c r="C348" s="174">
        <v>2023</v>
      </c>
      <c r="D348" s="122">
        <v>1</v>
      </c>
      <c r="E348" s="122">
        <v>1</v>
      </c>
      <c r="F348" s="122">
        <v>3</v>
      </c>
      <c r="G348" s="122">
        <v>5</v>
      </c>
      <c r="H348" s="174">
        <v>5000</v>
      </c>
      <c r="I348" s="174">
        <v>5100</v>
      </c>
      <c r="J348" s="174">
        <v>515</v>
      </c>
      <c r="K348" s="123">
        <v>12</v>
      </c>
      <c r="L348" s="123">
        <v>5</v>
      </c>
      <c r="M348" s="148" t="s">
        <v>310</v>
      </c>
      <c r="N348" s="125">
        <v>0</v>
      </c>
      <c r="O348" s="125">
        <v>0</v>
      </c>
      <c r="P348" s="125">
        <v>0</v>
      </c>
      <c r="Q348" s="149" t="s">
        <v>59</v>
      </c>
      <c r="R348" s="127">
        <v>0</v>
      </c>
      <c r="S348" s="127">
        <v>0</v>
      </c>
      <c r="T348" s="128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285">
        <v>0</v>
      </c>
      <c r="AB348" s="320">
        <f t="shared" si="140"/>
        <v>0</v>
      </c>
      <c r="AC348" s="125">
        <f t="shared" si="141"/>
        <v>0</v>
      </c>
      <c r="AD348" s="321">
        <f>OAX!AD386</f>
        <v>0</v>
      </c>
      <c r="AE348" s="128"/>
      <c r="AF348" s="125"/>
      <c r="AG348" s="125">
        <f>OAX!AG386</f>
        <v>0</v>
      </c>
      <c r="AH348" s="125"/>
      <c r="AI348" s="125"/>
      <c r="AJ348" s="125">
        <f>OAX!AJ386</f>
        <v>0</v>
      </c>
      <c r="AK348" s="125"/>
      <c r="AL348" s="125"/>
      <c r="AM348" s="125">
        <f>OAX!AM386</f>
        <v>0</v>
      </c>
      <c r="AN348" s="125"/>
      <c r="AO348" s="125"/>
      <c r="AP348" s="125">
        <f>OAX!AP386</f>
        <v>0</v>
      </c>
      <c r="AQ348" s="125"/>
      <c r="AR348" s="125"/>
      <c r="AS348" s="125">
        <f>OAX!AS386</f>
        <v>0</v>
      </c>
      <c r="AT348" s="125">
        <f>OAX!AT386</f>
        <v>0</v>
      </c>
      <c r="AU348" s="125">
        <f>OAX!AU386</f>
        <v>0</v>
      </c>
      <c r="AV348" s="125">
        <f>OAX!AV386</f>
        <v>0</v>
      </c>
      <c r="AW348" s="125">
        <f>OAX!AW386</f>
        <v>0</v>
      </c>
      <c r="AX348" s="125">
        <f>OAX!AX386</f>
        <v>0</v>
      </c>
      <c r="AY348" s="125">
        <f>OAX!AY386</f>
        <v>0</v>
      </c>
      <c r="AZ348" s="125">
        <f>OAX!AZ386</f>
        <v>0</v>
      </c>
      <c r="BA348" s="125">
        <f>OAX!BA386</f>
        <v>0</v>
      </c>
    </row>
    <row r="349" spans="1:53" ht="46.5" hidden="1">
      <c r="A349" s="269"/>
      <c r="B349" s="78" t="str">
        <f t="shared" si="136"/>
        <v>13550005100515135</v>
      </c>
      <c r="C349" s="174">
        <v>2023</v>
      </c>
      <c r="D349" s="122">
        <v>1</v>
      </c>
      <c r="E349" s="122">
        <v>1</v>
      </c>
      <c r="F349" s="122">
        <v>3</v>
      </c>
      <c r="G349" s="122">
        <v>5</v>
      </c>
      <c r="H349" s="174">
        <v>5000</v>
      </c>
      <c r="I349" s="174">
        <v>5100</v>
      </c>
      <c r="J349" s="174">
        <v>515</v>
      </c>
      <c r="K349" s="123">
        <v>13</v>
      </c>
      <c r="L349" s="123">
        <v>5</v>
      </c>
      <c r="M349" s="148" t="s">
        <v>311</v>
      </c>
      <c r="N349" s="125">
        <v>0</v>
      </c>
      <c r="O349" s="125">
        <v>0</v>
      </c>
      <c r="P349" s="125">
        <v>0</v>
      </c>
      <c r="Q349" s="149" t="s">
        <v>59</v>
      </c>
      <c r="R349" s="127">
        <v>0</v>
      </c>
      <c r="S349" s="127">
        <v>0</v>
      </c>
      <c r="T349" s="128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285">
        <v>0</v>
      </c>
      <c r="AB349" s="320">
        <f t="shared" si="140"/>
        <v>0</v>
      </c>
      <c r="AC349" s="125">
        <f t="shared" si="141"/>
        <v>0</v>
      </c>
      <c r="AD349" s="321">
        <f>OAX!AD387</f>
        <v>0</v>
      </c>
      <c r="AE349" s="128"/>
      <c r="AF349" s="125"/>
      <c r="AG349" s="125">
        <f>OAX!AG387</f>
        <v>0</v>
      </c>
      <c r="AH349" s="125"/>
      <c r="AI349" s="125"/>
      <c r="AJ349" s="125">
        <f>OAX!AJ387</f>
        <v>0</v>
      </c>
      <c r="AK349" s="125"/>
      <c r="AL349" s="125"/>
      <c r="AM349" s="125">
        <f>OAX!AM387</f>
        <v>0</v>
      </c>
      <c r="AN349" s="125"/>
      <c r="AO349" s="125"/>
      <c r="AP349" s="125">
        <f>OAX!AP387</f>
        <v>0</v>
      </c>
      <c r="AQ349" s="125"/>
      <c r="AR349" s="125"/>
      <c r="AS349" s="125">
        <f>OAX!AS387</f>
        <v>0</v>
      </c>
      <c r="AT349" s="125">
        <f>OAX!AT387</f>
        <v>0</v>
      </c>
      <c r="AU349" s="125">
        <f>OAX!AU387</f>
        <v>0</v>
      </c>
      <c r="AV349" s="125">
        <f>OAX!AV387</f>
        <v>0</v>
      </c>
      <c r="AW349" s="125">
        <f>OAX!AW387</f>
        <v>0</v>
      </c>
      <c r="AX349" s="125">
        <f>OAX!AX387</f>
        <v>0</v>
      </c>
      <c r="AY349" s="125">
        <f>OAX!AY387</f>
        <v>0</v>
      </c>
      <c r="AZ349" s="125">
        <f>OAX!AZ387</f>
        <v>0</v>
      </c>
      <c r="BA349" s="125">
        <f>OAX!BA387</f>
        <v>0</v>
      </c>
    </row>
    <row r="350" spans="1:53" ht="46.5" hidden="1">
      <c r="A350" s="269"/>
      <c r="B350" s="78" t="str">
        <f t="shared" si="136"/>
        <v>13550005100515145</v>
      </c>
      <c r="C350" s="174">
        <v>2023</v>
      </c>
      <c r="D350" s="122">
        <v>1</v>
      </c>
      <c r="E350" s="122">
        <v>1</v>
      </c>
      <c r="F350" s="122">
        <v>3</v>
      </c>
      <c r="G350" s="122">
        <v>5</v>
      </c>
      <c r="H350" s="174">
        <v>5000</v>
      </c>
      <c r="I350" s="174">
        <v>5100</v>
      </c>
      <c r="J350" s="174">
        <v>515</v>
      </c>
      <c r="K350" s="123">
        <v>14</v>
      </c>
      <c r="L350" s="123">
        <v>5</v>
      </c>
      <c r="M350" s="148" t="s">
        <v>312</v>
      </c>
      <c r="N350" s="125">
        <v>0</v>
      </c>
      <c r="O350" s="125">
        <v>0</v>
      </c>
      <c r="P350" s="125">
        <v>0</v>
      </c>
      <c r="Q350" s="149" t="s">
        <v>59</v>
      </c>
      <c r="R350" s="127">
        <v>0</v>
      </c>
      <c r="S350" s="127">
        <v>0</v>
      </c>
      <c r="T350" s="128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285">
        <v>0</v>
      </c>
      <c r="AB350" s="320">
        <f t="shared" si="140"/>
        <v>0</v>
      </c>
      <c r="AC350" s="125">
        <f t="shared" si="141"/>
        <v>0</v>
      </c>
      <c r="AD350" s="321">
        <f>OAX!AD388</f>
        <v>0</v>
      </c>
      <c r="AE350" s="128"/>
      <c r="AF350" s="125"/>
      <c r="AG350" s="125">
        <f>OAX!AG388</f>
        <v>0</v>
      </c>
      <c r="AH350" s="125"/>
      <c r="AI350" s="125"/>
      <c r="AJ350" s="125">
        <f>OAX!AJ388</f>
        <v>0</v>
      </c>
      <c r="AK350" s="125"/>
      <c r="AL350" s="125"/>
      <c r="AM350" s="125">
        <f>OAX!AM388</f>
        <v>0</v>
      </c>
      <c r="AN350" s="125"/>
      <c r="AO350" s="125"/>
      <c r="AP350" s="125">
        <f>OAX!AP388</f>
        <v>0</v>
      </c>
      <c r="AQ350" s="125"/>
      <c r="AR350" s="125"/>
      <c r="AS350" s="125">
        <f>OAX!AS388</f>
        <v>0</v>
      </c>
      <c r="AT350" s="125">
        <f>OAX!AT388</f>
        <v>0</v>
      </c>
      <c r="AU350" s="125">
        <f>OAX!AU388</f>
        <v>0</v>
      </c>
      <c r="AV350" s="125">
        <f>OAX!AV388</f>
        <v>0</v>
      </c>
      <c r="AW350" s="125">
        <f>OAX!AW388</f>
        <v>0</v>
      </c>
      <c r="AX350" s="125">
        <f>OAX!AX388</f>
        <v>0</v>
      </c>
      <c r="AY350" s="125">
        <f>OAX!AY388</f>
        <v>0</v>
      </c>
      <c r="AZ350" s="125">
        <f>OAX!AZ388</f>
        <v>0</v>
      </c>
      <c r="BA350" s="125">
        <f>OAX!BA388</f>
        <v>0</v>
      </c>
    </row>
    <row r="351" spans="1:53" ht="46.5" hidden="1">
      <c r="A351" s="269"/>
      <c r="B351" s="78" t="str">
        <f t="shared" si="136"/>
        <v>13550005100515155</v>
      </c>
      <c r="C351" s="174">
        <v>2023</v>
      </c>
      <c r="D351" s="122">
        <v>1</v>
      </c>
      <c r="E351" s="122">
        <v>1</v>
      </c>
      <c r="F351" s="122">
        <v>3</v>
      </c>
      <c r="G351" s="122">
        <v>5</v>
      </c>
      <c r="H351" s="174">
        <v>5000</v>
      </c>
      <c r="I351" s="174">
        <v>5100</v>
      </c>
      <c r="J351" s="174">
        <v>515</v>
      </c>
      <c r="K351" s="123">
        <v>15</v>
      </c>
      <c r="L351" s="123">
        <v>5</v>
      </c>
      <c r="M351" s="148" t="s">
        <v>313</v>
      </c>
      <c r="N351" s="125">
        <v>0</v>
      </c>
      <c r="O351" s="125">
        <v>0</v>
      </c>
      <c r="P351" s="125">
        <v>0</v>
      </c>
      <c r="Q351" s="149" t="s">
        <v>59</v>
      </c>
      <c r="R351" s="127">
        <v>0</v>
      </c>
      <c r="S351" s="127">
        <v>0</v>
      </c>
      <c r="T351" s="128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285">
        <v>0</v>
      </c>
      <c r="AB351" s="320">
        <f t="shared" si="140"/>
        <v>0</v>
      </c>
      <c r="AC351" s="125">
        <f t="shared" si="141"/>
        <v>0</v>
      </c>
      <c r="AD351" s="321">
        <f>OAX!AD389</f>
        <v>0</v>
      </c>
      <c r="AE351" s="128"/>
      <c r="AF351" s="125"/>
      <c r="AG351" s="125">
        <f>OAX!AG389</f>
        <v>0</v>
      </c>
      <c r="AH351" s="125"/>
      <c r="AI351" s="125"/>
      <c r="AJ351" s="125">
        <f>OAX!AJ389</f>
        <v>0</v>
      </c>
      <c r="AK351" s="125"/>
      <c r="AL351" s="125"/>
      <c r="AM351" s="125">
        <f>OAX!AM389</f>
        <v>0</v>
      </c>
      <c r="AN351" s="125"/>
      <c r="AO351" s="125"/>
      <c r="AP351" s="125">
        <f>OAX!AP389</f>
        <v>0</v>
      </c>
      <c r="AQ351" s="125"/>
      <c r="AR351" s="125"/>
      <c r="AS351" s="125">
        <f>OAX!AS389</f>
        <v>0</v>
      </c>
      <c r="AT351" s="125">
        <f>OAX!AT389</f>
        <v>0</v>
      </c>
      <c r="AU351" s="125">
        <f>OAX!AU389</f>
        <v>0</v>
      </c>
      <c r="AV351" s="125">
        <f>OAX!AV389</f>
        <v>0</v>
      </c>
      <c r="AW351" s="125">
        <f>OAX!AW389</f>
        <v>0</v>
      </c>
      <c r="AX351" s="125">
        <f>OAX!AX389</f>
        <v>0</v>
      </c>
      <c r="AY351" s="125">
        <f>OAX!AY389</f>
        <v>0</v>
      </c>
      <c r="AZ351" s="125">
        <f>OAX!AZ389</f>
        <v>0</v>
      </c>
      <c r="BA351" s="125">
        <f>OAX!BA389</f>
        <v>0</v>
      </c>
    </row>
    <row r="352" spans="1:53" ht="24.75" hidden="1">
      <c r="A352" s="269"/>
      <c r="B352" s="78" t="str">
        <f t="shared" si="136"/>
        <v>13550005100515165</v>
      </c>
      <c r="C352" s="174">
        <v>2023</v>
      </c>
      <c r="D352" s="122">
        <v>1</v>
      </c>
      <c r="E352" s="122">
        <v>1</v>
      </c>
      <c r="F352" s="122">
        <v>3</v>
      </c>
      <c r="G352" s="122">
        <v>5</v>
      </c>
      <c r="H352" s="174">
        <v>5000</v>
      </c>
      <c r="I352" s="174">
        <v>5100</v>
      </c>
      <c r="J352" s="174">
        <v>515</v>
      </c>
      <c r="K352" s="123">
        <v>16</v>
      </c>
      <c r="L352" s="123">
        <v>5</v>
      </c>
      <c r="M352" s="148" t="s">
        <v>314</v>
      </c>
      <c r="N352" s="125">
        <v>0</v>
      </c>
      <c r="O352" s="125">
        <v>0</v>
      </c>
      <c r="P352" s="125">
        <v>0</v>
      </c>
      <c r="Q352" s="149" t="s">
        <v>59</v>
      </c>
      <c r="R352" s="127">
        <v>0</v>
      </c>
      <c r="S352" s="127">
        <v>0</v>
      </c>
      <c r="T352" s="128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5">
        <v>0</v>
      </c>
      <c r="AA352" s="285">
        <v>0</v>
      </c>
      <c r="AB352" s="320">
        <f t="shared" si="140"/>
        <v>0</v>
      </c>
      <c r="AC352" s="125">
        <f t="shared" si="141"/>
        <v>0</v>
      </c>
      <c r="AD352" s="321">
        <f>OAX!AD390</f>
        <v>0</v>
      </c>
      <c r="AE352" s="128"/>
      <c r="AF352" s="125"/>
      <c r="AG352" s="125">
        <f>OAX!AG390</f>
        <v>0</v>
      </c>
      <c r="AH352" s="125"/>
      <c r="AI352" s="125"/>
      <c r="AJ352" s="125">
        <f>OAX!AJ390</f>
        <v>0</v>
      </c>
      <c r="AK352" s="125"/>
      <c r="AL352" s="125"/>
      <c r="AM352" s="125">
        <f>OAX!AM390</f>
        <v>0</v>
      </c>
      <c r="AN352" s="125"/>
      <c r="AO352" s="125"/>
      <c r="AP352" s="125">
        <f>OAX!AP390</f>
        <v>0</v>
      </c>
      <c r="AQ352" s="125"/>
      <c r="AR352" s="125"/>
      <c r="AS352" s="125">
        <f>OAX!AS390</f>
        <v>0</v>
      </c>
      <c r="AT352" s="125">
        <f>OAX!AT390</f>
        <v>0</v>
      </c>
      <c r="AU352" s="125">
        <f>OAX!AU390</f>
        <v>0</v>
      </c>
      <c r="AV352" s="125">
        <f>OAX!AV390</f>
        <v>0</v>
      </c>
      <c r="AW352" s="125">
        <f>OAX!AW390</f>
        <v>0</v>
      </c>
      <c r="AX352" s="125">
        <f>OAX!AX390</f>
        <v>0</v>
      </c>
      <c r="AY352" s="125">
        <f>OAX!AY390</f>
        <v>0</v>
      </c>
      <c r="AZ352" s="125">
        <f>OAX!AZ390</f>
        <v>0</v>
      </c>
      <c r="BA352" s="125">
        <f>OAX!BA390</f>
        <v>0</v>
      </c>
    </row>
    <row r="353" spans="1:53" ht="24.75" hidden="1">
      <c r="A353" s="269"/>
      <c r="B353" s="78" t="str">
        <f t="shared" si="136"/>
        <v>135500051005195</v>
      </c>
      <c r="C353" s="115">
        <v>2023</v>
      </c>
      <c r="D353" s="115">
        <v>1</v>
      </c>
      <c r="E353" s="115">
        <v>1</v>
      </c>
      <c r="F353" s="115">
        <v>3</v>
      </c>
      <c r="G353" s="115">
        <v>5</v>
      </c>
      <c r="H353" s="115">
        <v>5000</v>
      </c>
      <c r="I353" s="115">
        <v>5100</v>
      </c>
      <c r="J353" s="115">
        <v>519</v>
      </c>
      <c r="K353" s="115"/>
      <c r="L353" s="115">
        <v>5</v>
      </c>
      <c r="M353" s="117" t="s">
        <v>192</v>
      </c>
      <c r="N353" s="118">
        <v>0</v>
      </c>
      <c r="O353" s="118">
        <v>0</v>
      </c>
      <c r="P353" s="118">
        <v>0</v>
      </c>
      <c r="Q353" s="180" t="s">
        <v>47</v>
      </c>
      <c r="R353" s="181"/>
      <c r="S353" s="181"/>
      <c r="T353" s="121">
        <f t="shared" ref="T353:AC353" si="142">SUM(T354:T355)</f>
        <v>0</v>
      </c>
      <c r="U353" s="118">
        <f t="shared" si="142"/>
        <v>0</v>
      </c>
      <c r="V353" s="118">
        <f t="shared" si="142"/>
        <v>0</v>
      </c>
      <c r="W353" s="118">
        <f t="shared" si="142"/>
        <v>0</v>
      </c>
      <c r="X353" s="118">
        <f t="shared" si="142"/>
        <v>0</v>
      </c>
      <c r="Y353" s="118">
        <f t="shared" si="142"/>
        <v>0</v>
      </c>
      <c r="Z353" s="118">
        <f t="shared" si="142"/>
        <v>0</v>
      </c>
      <c r="AA353" s="284">
        <f t="shared" si="142"/>
        <v>0</v>
      </c>
      <c r="AB353" s="318">
        <f t="shared" si="142"/>
        <v>0</v>
      </c>
      <c r="AC353" s="118">
        <f t="shared" si="142"/>
        <v>0</v>
      </c>
      <c r="AD353" s="319">
        <f>OAX!AD391</f>
        <v>0</v>
      </c>
      <c r="AE353" s="121"/>
      <c r="AF353" s="118"/>
      <c r="AG353" s="118">
        <f>OAX!AG391</f>
        <v>0</v>
      </c>
      <c r="AH353" s="118"/>
      <c r="AI353" s="118"/>
      <c r="AJ353" s="118">
        <f>OAX!AJ391</f>
        <v>0</v>
      </c>
      <c r="AK353" s="118"/>
      <c r="AL353" s="118"/>
      <c r="AM353" s="118">
        <f>OAX!AM391</f>
        <v>0</v>
      </c>
      <c r="AN353" s="118"/>
      <c r="AO353" s="118"/>
      <c r="AP353" s="118">
        <f>OAX!AP391</f>
        <v>0</v>
      </c>
      <c r="AQ353" s="118"/>
      <c r="AR353" s="118"/>
      <c r="AS353" s="118">
        <f>OAX!AS391</f>
        <v>0</v>
      </c>
      <c r="AT353" s="118">
        <f>OAX!AT391</f>
        <v>0</v>
      </c>
      <c r="AU353" s="118">
        <f>OAX!AU391</f>
        <v>0</v>
      </c>
      <c r="AV353" s="118">
        <f>OAX!AV391</f>
        <v>0</v>
      </c>
      <c r="AW353" s="118">
        <f>OAX!AW391</f>
        <v>0</v>
      </c>
      <c r="AX353" s="118">
        <f>OAX!AX391</f>
        <v>0</v>
      </c>
      <c r="AY353" s="118">
        <f>OAX!AY391</f>
        <v>0</v>
      </c>
      <c r="AZ353" s="118">
        <f>OAX!AZ391</f>
        <v>0</v>
      </c>
      <c r="BA353" s="118">
        <f>OAX!BA391</f>
        <v>0</v>
      </c>
    </row>
    <row r="354" spans="1:53" ht="24.75" hidden="1">
      <c r="A354" s="269"/>
      <c r="B354" s="78" t="str">
        <f t="shared" si="136"/>
        <v>1355000510051915</v>
      </c>
      <c r="C354" s="174">
        <v>2023</v>
      </c>
      <c r="D354" s="122">
        <v>1</v>
      </c>
      <c r="E354" s="122">
        <v>1</v>
      </c>
      <c r="F354" s="122">
        <v>3</v>
      </c>
      <c r="G354" s="122">
        <v>5</v>
      </c>
      <c r="H354" s="174">
        <v>5000</v>
      </c>
      <c r="I354" s="174">
        <v>5100</v>
      </c>
      <c r="J354" s="174">
        <v>519</v>
      </c>
      <c r="K354" s="123">
        <v>1</v>
      </c>
      <c r="L354" s="123">
        <v>5</v>
      </c>
      <c r="M354" s="148" t="s">
        <v>193</v>
      </c>
      <c r="N354" s="125">
        <v>0</v>
      </c>
      <c r="O354" s="125">
        <v>0</v>
      </c>
      <c r="P354" s="125">
        <v>0</v>
      </c>
      <c r="Q354" s="149" t="s">
        <v>59</v>
      </c>
      <c r="R354" s="127">
        <v>0</v>
      </c>
      <c r="S354" s="127">
        <v>0</v>
      </c>
      <c r="T354" s="128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285">
        <v>0</v>
      </c>
      <c r="AB354" s="320">
        <f>N354+T354-X354</f>
        <v>0</v>
      </c>
      <c r="AC354" s="125">
        <f>O354+U354-Y354</f>
        <v>0</v>
      </c>
      <c r="AD354" s="321">
        <f>OAX!AD392</f>
        <v>0</v>
      </c>
      <c r="AE354" s="128"/>
      <c r="AF354" s="125"/>
      <c r="AG354" s="125">
        <f>OAX!AG392</f>
        <v>0</v>
      </c>
      <c r="AH354" s="125"/>
      <c r="AI354" s="125"/>
      <c r="AJ354" s="125">
        <f>OAX!AJ392</f>
        <v>0</v>
      </c>
      <c r="AK354" s="125"/>
      <c r="AL354" s="125"/>
      <c r="AM354" s="125">
        <f>OAX!AM392</f>
        <v>0</v>
      </c>
      <c r="AN354" s="125"/>
      <c r="AO354" s="125"/>
      <c r="AP354" s="125">
        <f>OAX!AP392</f>
        <v>0</v>
      </c>
      <c r="AQ354" s="125"/>
      <c r="AR354" s="125"/>
      <c r="AS354" s="125">
        <f>OAX!AS392</f>
        <v>0</v>
      </c>
      <c r="AT354" s="125">
        <f>OAX!AT392</f>
        <v>0</v>
      </c>
      <c r="AU354" s="125">
        <f>OAX!AU392</f>
        <v>0</v>
      </c>
      <c r="AV354" s="125">
        <f>OAX!AV392</f>
        <v>0</v>
      </c>
      <c r="AW354" s="125">
        <f>OAX!AW392</f>
        <v>0</v>
      </c>
      <c r="AX354" s="125">
        <f>OAX!AX392</f>
        <v>0</v>
      </c>
      <c r="AY354" s="125">
        <f>OAX!AY392</f>
        <v>0</v>
      </c>
      <c r="AZ354" s="125">
        <f>OAX!AZ392</f>
        <v>0</v>
      </c>
      <c r="BA354" s="125">
        <f>OAX!BA392</f>
        <v>0</v>
      </c>
    </row>
    <row r="355" spans="1:53" ht="24.75" hidden="1">
      <c r="A355" s="269"/>
      <c r="B355" s="78" t="str">
        <f t="shared" si="136"/>
        <v>1355000510051925</v>
      </c>
      <c r="C355" s="174">
        <v>2023</v>
      </c>
      <c r="D355" s="122">
        <v>1</v>
      </c>
      <c r="E355" s="122">
        <v>1</v>
      </c>
      <c r="F355" s="122">
        <v>3</v>
      </c>
      <c r="G355" s="122">
        <v>5</v>
      </c>
      <c r="H355" s="174">
        <v>5000</v>
      </c>
      <c r="I355" s="174">
        <v>5100</v>
      </c>
      <c r="J355" s="174">
        <v>519</v>
      </c>
      <c r="K355" s="123">
        <v>2</v>
      </c>
      <c r="L355" s="123">
        <v>5</v>
      </c>
      <c r="M355" s="148" t="s">
        <v>315</v>
      </c>
      <c r="N355" s="125">
        <v>0</v>
      </c>
      <c r="O355" s="125">
        <v>0</v>
      </c>
      <c r="P355" s="125">
        <v>0</v>
      </c>
      <c r="Q355" s="149" t="s">
        <v>59</v>
      </c>
      <c r="R355" s="127">
        <v>0</v>
      </c>
      <c r="S355" s="127">
        <v>0</v>
      </c>
      <c r="T355" s="128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285">
        <v>0</v>
      </c>
      <c r="AB355" s="320">
        <f>N355+T355-X355</f>
        <v>0</v>
      </c>
      <c r="AC355" s="125">
        <f>O355+U355-Y355</f>
        <v>0</v>
      </c>
      <c r="AD355" s="321">
        <f>OAX!AD393</f>
        <v>0</v>
      </c>
      <c r="AE355" s="128"/>
      <c r="AF355" s="125"/>
      <c r="AG355" s="125">
        <f>OAX!AG393</f>
        <v>0</v>
      </c>
      <c r="AH355" s="125"/>
      <c r="AI355" s="125"/>
      <c r="AJ355" s="125">
        <f>OAX!AJ393</f>
        <v>0</v>
      </c>
      <c r="AK355" s="125"/>
      <c r="AL355" s="125"/>
      <c r="AM355" s="125">
        <f>OAX!AM393</f>
        <v>0</v>
      </c>
      <c r="AN355" s="125"/>
      <c r="AO355" s="125"/>
      <c r="AP355" s="125">
        <f>OAX!AP393</f>
        <v>0</v>
      </c>
      <c r="AQ355" s="125"/>
      <c r="AR355" s="125"/>
      <c r="AS355" s="125">
        <f>OAX!AS393</f>
        <v>0</v>
      </c>
      <c r="AT355" s="125">
        <f>OAX!AT393</f>
        <v>0</v>
      </c>
      <c r="AU355" s="125">
        <f>OAX!AU393</f>
        <v>0</v>
      </c>
      <c r="AV355" s="125">
        <f>OAX!AV393</f>
        <v>0</v>
      </c>
      <c r="AW355" s="125">
        <f>OAX!AW393</f>
        <v>0</v>
      </c>
      <c r="AX355" s="125">
        <f>OAX!AX393</f>
        <v>0</v>
      </c>
      <c r="AY355" s="125">
        <f>OAX!AY393</f>
        <v>0</v>
      </c>
      <c r="AZ355" s="125">
        <f>OAX!AZ393</f>
        <v>0</v>
      </c>
      <c r="BA355" s="125">
        <f>OAX!BA393</f>
        <v>0</v>
      </c>
    </row>
    <row r="356" spans="1:53" ht="24.75" hidden="1">
      <c r="A356" s="269"/>
      <c r="B356" s="78" t="str">
        <f t="shared" si="136"/>
        <v>135500052005</v>
      </c>
      <c r="C356" s="108">
        <v>2023</v>
      </c>
      <c r="D356" s="108">
        <v>1</v>
      </c>
      <c r="E356" s="108">
        <v>1</v>
      </c>
      <c r="F356" s="108">
        <v>3</v>
      </c>
      <c r="G356" s="108">
        <v>5</v>
      </c>
      <c r="H356" s="108">
        <v>5000</v>
      </c>
      <c r="I356" s="108">
        <v>5200</v>
      </c>
      <c r="J356" s="108"/>
      <c r="K356" s="108"/>
      <c r="L356" s="108">
        <v>5</v>
      </c>
      <c r="M356" s="110" t="s">
        <v>133</v>
      </c>
      <c r="N356" s="111">
        <v>0</v>
      </c>
      <c r="O356" s="111">
        <v>0</v>
      </c>
      <c r="P356" s="111">
        <v>0</v>
      </c>
      <c r="Q356" s="178" t="s">
        <v>45</v>
      </c>
      <c r="R356" s="179"/>
      <c r="S356" s="179"/>
      <c r="T356" s="114">
        <f t="shared" ref="T356:AC356" si="143">+T357+T359</f>
        <v>0</v>
      </c>
      <c r="U356" s="111">
        <f t="shared" si="143"/>
        <v>0</v>
      </c>
      <c r="V356" s="111">
        <f t="shared" si="143"/>
        <v>0</v>
      </c>
      <c r="W356" s="111">
        <f t="shared" si="143"/>
        <v>0</v>
      </c>
      <c r="X356" s="111">
        <f t="shared" si="143"/>
        <v>0</v>
      </c>
      <c r="Y356" s="111">
        <f t="shared" si="143"/>
        <v>0</v>
      </c>
      <c r="Z356" s="111">
        <f t="shared" si="143"/>
        <v>0</v>
      </c>
      <c r="AA356" s="283">
        <f t="shared" si="143"/>
        <v>0</v>
      </c>
      <c r="AB356" s="316">
        <f t="shared" si="143"/>
        <v>0</v>
      </c>
      <c r="AC356" s="111">
        <f t="shared" si="143"/>
        <v>0</v>
      </c>
      <c r="AD356" s="317">
        <f>OAX!AD394</f>
        <v>0</v>
      </c>
      <c r="AE356" s="114"/>
      <c r="AF356" s="111"/>
      <c r="AG356" s="111">
        <f>OAX!AG394</f>
        <v>0</v>
      </c>
      <c r="AH356" s="111"/>
      <c r="AI356" s="111"/>
      <c r="AJ356" s="111">
        <f>OAX!AJ394</f>
        <v>0</v>
      </c>
      <c r="AK356" s="111"/>
      <c r="AL356" s="111"/>
      <c r="AM356" s="111">
        <f>OAX!AM394</f>
        <v>0</v>
      </c>
      <c r="AN356" s="111"/>
      <c r="AO356" s="111"/>
      <c r="AP356" s="111">
        <f>OAX!AP394</f>
        <v>0</v>
      </c>
      <c r="AQ356" s="111"/>
      <c r="AR356" s="111"/>
      <c r="AS356" s="111">
        <f>OAX!AS394</f>
        <v>0</v>
      </c>
      <c r="AT356" s="111">
        <f>OAX!AT394</f>
        <v>0</v>
      </c>
      <c r="AU356" s="111">
        <f>OAX!AU394</f>
        <v>0</v>
      </c>
      <c r="AV356" s="111">
        <f>OAX!AV394</f>
        <v>0</v>
      </c>
      <c r="AW356" s="111">
        <f>OAX!AW394</f>
        <v>0</v>
      </c>
      <c r="AX356" s="111">
        <f>OAX!AX394</f>
        <v>0</v>
      </c>
      <c r="AY356" s="111">
        <f>OAX!AY394</f>
        <v>0</v>
      </c>
      <c r="AZ356" s="111">
        <f>OAX!AZ394</f>
        <v>0</v>
      </c>
      <c r="BA356" s="111">
        <f>OAX!BA394</f>
        <v>0</v>
      </c>
    </row>
    <row r="357" spans="1:53" ht="24.75" hidden="1">
      <c r="A357" s="269"/>
      <c r="B357" s="78" t="str">
        <f t="shared" si="136"/>
        <v>135500052005215</v>
      </c>
      <c r="C357" s="115">
        <v>2023</v>
      </c>
      <c r="D357" s="115">
        <v>1</v>
      </c>
      <c r="E357" s="115">
        <v>1</v>
      </c>
      <c r="F357" s="115">
        <v>3</v>
      </c>
      <c r="G357" s="115">
        <v>5</v>
      </c>
      <c r="H357" s="115">
        <v>5000</v>
      </c>
      <c r="I357" s="115">
        <v>5200</v>
      </c>
      <c r="J357" s="115">
        <v>521</v>
      </c>
      <c r="K357" s="115"/>
      <c r="L357" s="115">
        <v>5</v>
      </c>
      <c r="M357" s="117" t="s">
        <v>195</v>
      </c>
      <c r="N357" s="118">
        <v>0</v>
      </c>
      <c r="O357" s="118">
        <v>0</v>
      </c>
      <c r="P357" s="118">
        <v>0</v>
      </c>
      <c r="Q357" s="180" t="s">
        <v>45</v>
      </c>
      <c r="R357" s="181"/>
      <c r="S357" s="181"/>
      <c r="T357" s="121">
        <f t="shared" ref="T357:AC357" si="144">+T358</f>
        <v>0</v>
      </c>
      <c r="U357" s="118">
        <f t="shared" si="144"/>
        <v>0</v>
      </c>
      <c r="V357" s="118">
        <f t="shared" si="144"/>
        <v>0</v>
      </c>
      <c r="W357" s="118">
        <f t="shared" si="144"/>
        <v>0</v>
      </c>
      <c r="X357" s="118">
        <f t="shared" si="144"/>
        <v>0</v>
      </c>
      <c r="Y357" s="118">
        <f t="shared" si="144"/>
        <v>0</v>
      </c>
      <c r="Z357" s="118">
        <f t="shared" si="144"/>
        <v>0</v>
      </c>
      <c r="AA357" s="284">
        <f t="shared" si="144"/>
        <v>0</v>
      </c>
      <c r="AB357" s="318">
        <f t="shared" si="144"/>
        <v>0</v>
      </c>
      <c r="AC357" s="118">
        <f t="shared" si="144"/>
        <v>0</v>
      </c>
      <c r="AD357" s="319">
        <f>OAX!AD395</f>
        <v>0</v>
      </c>
      <c r="AE357" s="121"/>
      <c r="AF357" s="118"/>
      <c r="AG357" s="118">
        <f>OAX!AG395</f>
        <v>0</v>
      </c>
      <c r="AH357" s="118"/>
      <c r="AI357" s="118"/>
      <c r="AJ357" s="118">
        <f>OAX!AJ395</f>
        <v>0</v>
      </c>
      <c r="AK357" s="118"/>
      <c r="AL357" s="118"/>
      <c r="AM357" s="118">
        <f>OAX!AM395</f>
        <v>0</v>
      </c>
      <c r="AN357" s="118"/>
      <c r="AO357" s="118"/>
      <c r="AP357" s="118">
        <f>OAX!AP395</f>
        <v>0</v>
      </c>
      <c r="AQ357" s="118"/>
      <c r="AR357" s="118"/>
      <c r="AS357" s="118">
        <f>OAX!AS395</f>
        <v>0</v>
      </c>
      <c r="AT357" s="118">
        <f>OAX!AT395</f>
        <v>0</v>
      </c>
      <c r="AU357" s="118">
        <f>OAX!AU395</f>
        <v>0</v>
      </c>
      <c r="AV357" s="118">
        <f>OAX!AV395</f>
        <v>0</v>
      </c>
      <c r="AW357" s="118">
        <f>OAX!AW395</f>
        <v>0</v>
      </c>
      <c r="AX357" s="118">
        <f>OAX!AX395</f>
        <v>0</v>
      </c>
      <c r="AY357" s="118">
        <f>OAX!AY395</f>
        <v>0</v>
      </c>
      <c r="AZ357" s="118">
        <f>OAX!AZ395</f>
        <v>0</v>
      </c>
      <c r="BA357" s="118">
        <f>OAX!BA395</f>
        <v>0</v>
      </c>
    </row>
    <row r="358" spans="1:53" ht="24.75" hidden="1">
      <c r="A358" s="269"/>
      <c r="B358" s="78" t="str">
        <f t="shared" si="136"/>
        <v>1355000520052115</v>
      </c>
      <c r="C358" s="174">
        <v>2023</v>
      </c>
      <c r="D358" s="122">
        <v>1</v>
      </c>
      <c r="E358" s="122">
        <v>1</v>
      </c>
      <c r="F358" s="122">
        <v>3</v>
      </c>
      <c r="G358" s="122">
        <v>5</v>
      </c>
      <c r="H358" s="174">
        <v>5000</v>
      </c>
      <c r="I358" s="174">
        <v>5200</v>
      </c>
      <c r="J358" s="174">
        <v>521</v>
      </c>
      <c r="K358" s="123">
        <v>1</v>
      </c>
      <c r="L358" s="123">
        <v>5</v>
      </c>
      <c r="M358" s="148" t="s">
        <v>316</v>
      </c>
      <c r="N358" s="125">
        <v>0</v>
      </c>
      <c r="O358" s="125">
        <v>0</v>
      </c>
      <c r="P358" s="125">
        <v>0</v>
      </c>
      <c r="Q358" s="149" t="s">
        <v>59</v>
      </c>
      <c r="R358" s="127">
        <v>0</v>
      </c>
      <c r="S358" s="127">
        <v>0</v>
      </c>
      <c r="T358" s="128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285">
        <v>0</v>
      </c>
      <c r="AB358" s="320">
        <f>N358+T358-X358</f>
        <v>0</v>
      </c>
      <c r="AC358" s="125">
        <f>O358+U358-Y358</f>
        <v>0</v>
      </c>
      <c r="AD358" s="321">
        <f>OAX!AD396</f>
        <v>0</v>
      </c>
      <c r="AE358" s="128"/>
      <c r="AF358" s="125"/>
      <c r="AG358" s="125">
        <f>OAX!AG396</f>
        <v>0</v>
      </c>
      <c r="AH358" s="125"/>
      <c r="AI358" s="125"/>
      <c r="AJ358" s="125">
        <f>OAX!AJ396</f>
        <v>0</v>
      </c>
      <c r="AK358" s="125"/>
      <c r="AL358" s="125"/>
      <c r="AM358" s="125">
        <f>OAX!AM396</f>
        <v>0</v>
      </c>
      <c r="AN358" s="125"/>
      <c r="AO358" s="125"/>
      <c r="AP358" s="125">
        <f>OAX!AP396</f>
        <v>0</v>
      </c>
      <c r="AQ358" s="125"/>
      <c r="AR358" s="125"/>
      <c r="AS358" s="125">
        <f>OAX!AS396</f>
        <v>0</v>
      </c>
      <c r="AT358" s="125">
        <f>OAX!AT396</f>
        <v>0</v>
      </c>
      <c r="AU358" s="125">
        <f>OAX!AU396</f>
        <v>0</v>
      </c>
      <c r="AV358" s="125">
        <f>OAX!AV396</f>
        <v>0</v>
      </c>
      <c r="AW358" s="125">
        <f>OAX!AW396</f>
        <v>0</v>
      </c>
      <c r="AX358" s="125">
        <f>OAX!AX396</f>
        <v>0</v>
      </c>
      <c r="AY358" s="125">
        <f>OAX!AY396</f>
        <v>0</v>
      </c>
      <c r="AZ358" s="125">
        <f>OAX!AZ396</f>
        <v>0</v>
      </c>
      <c r="BA358" s="125">
        <f>OAX!BA396</f>
        <v>0</v>
      </c>
    </row>
    <row r="359" spans="1:53" ht="24.75" hidden="1">
      <c r="A359" s="269"/>
      <c r="B359" s="78" t="str">
        <f t="shared" si="136"/>
        <v>135500052005235</v>
      </c>
      <c r="C359" s="115">
        <v>2023</v>
      </c>
      <c r="D359" s="115">
        <v>1</v>
      </c>
      <c r="E359" s="115">
        <v>1</v>
      </c>
      <c r="F359" s="115">
        <v>3</v>
      </c>
      <c r="G359" s="115">
        <v>5</v>
      </c>
      <c r="H359" s="115">
        <v>5000</v>
      </c>
      <c r="I359" s="115">
        <v>5200</v>
      </c>
      <c r="J359" s="115">
        <v>523</v>
      </c>
      <c r="K359" s="115"/>
      <c r="L359" s="115">
        <v>5</v>
      </c>
      <c r="M359" s="117" t="s">
        <v>134</v>
      </c>
      <c r="N359" s="118">
        <v>0</v>
      </c>
      <c r="O359" s="118">
        <v>0</v>
      </c>
      <c r="P359" s="118">
        <v>0</v>
      </c>
      <c r="Q359" s="180" t="s">
        <v>45</v>
      </c>
      <c r="R359" s="181"/>
      <c r="S359" s="181"/>
      <c r="T359" s="121">
        <f t="shared" ref="T359:AC359" si="145">+T360</f>
        <v>0</v>
      </c>
      <c r="U359" s="118">
        <f t="shared" si="145"/>
        <v>0</v>
      </c>
      <c r="V359" s="118">
        <f t="shared" si="145"/>
        <v>0</v>
      </c>
      <c r="W359" s="118">
        <f t="shared" si="145"/>
        <v>0</v>
      </c>
      <c r="X359" s="118">
        <f t="shared" si="145"/>
        <v>0</v>
      </c>
      <c r="Y359" s="118">
        <f t="shared" si="145"/>
        <v>0</v>
      </c>
      <c r="Z359" s="118">
        <f t="shared" si="145"/>
        <v>0</v>
      </c>
      <c r="AA359" s="284">
        <f t="shared" si="145"/>
        <v>0</v>
      </c>
      <c r="AB359" s="318">
        <f t="shared" si="145"/>
        <v>0</v>
      </c>
      <c r="AC359" s="118">
        <f t="shared" si="145"/>
        <v>0</v>
      </c>
      <c r="AD359" s="319">
        <f>OAX!AD397</f>
        <v>0</v>
      </c>
      <c r="AE359" s="121"/>
      <c r="AF359" s="118"/>
      <c r="AG359" s="118">
        <f>OAX!AG397</f>
        <v>0</v>
      </c>
      <c r="AH359" s="118"/>
      <c r="AI359" s="118"/>
      <c r="AJ359" s="118">
        <f>OAX!AJ397</f>
        <v>0</v>
      </c>
      <c r="AK359" s="118"/>
      <c r="AL359" s="118"/>
      <c r="AM359" s="118">
        <f>OAX!AM397</f>
        <v>0</v>
      </c>
      <c r="AN359" s="118"/>
      <c r="AO359" s="118"/>
      <c r="AP359" s="118">
        <f>OAX!AP397</f>
        <v>0</v>
      </c>
      <c r="AQ359" s="118"/>
      <c r="AR359" s="118"/>
      <c r="AS359" s="118">
        <f>OAX!AS397</f>
        <v>0</v>
      </c>
      <c r="AT359" s="118">
        <f>OAX!AT397</f>
        <v>0</v>
      </c>
      <c r="AU359" s="118">
        <f>OAX!AU397</f>
        <v>0</v>
      </c>
      <c r="AV359" s="118">
        <f>OAX!AV397</f>
        <v>0</v>
      </c>
      <c r="AW359" s="118">
        <f>OAX!AW397</f>
        <v>0</v>
      </c>
      <c r="AX359" s="118">
        <f>OAX!AX397</f>
        <v>0</v>
      </c>
      <c r="AY359" s="118">
        <f>OAX!AY397</f>
        <v>0</v>
      </c>
      <c r="AZ359" s="118">
        <f>OAX!AZ397</f>
        <v>0</v>
      </c>
      <c r="BA359" s="118">
        <f>OAX!BA397</f>
        <v>0</v>
      </c>
    </row>
    <row r="360" spans="1:53" ht="24.75" hidden="1">
      <c r="A360" s="269"/>
      <c r="B360" s="78" t="str">
        <f t="shared" si="136"/>
        <v>1355000520052315</v>
      </c>
      <c r="C360" s="174">
        <v>2023</v>
      </c>
      <c r="D360" s="122">
        <v>1</v>
      </c>
      <c r="E360" s="122">
        <v>1</v>
      </c>
      <c r="F360" s="122">
        <v>3</v>
      </c>
      <c r="G360" s="122">
        <v>5</v>
      </c>
      <c r="H360" s="174">
        <v>5000</v>
      </c>
      <c r="I360" s="174">
        <v>5200</v>
      </c>
      <c r="J360" s="174">
        <v>523</v>
      </c>
      <c r="K360" s="123">
        <v>1</v>
      </c>
      <c r="L360" s="123">
        <v>5</v>
      </c>
      <c r="M360" s="148" t="s">
        <v>268</v>
      </c>
      <c r="N360" s="125">
        <v>0</v>
      </c>
      <c r="O360" s="125">
        <v>0</v>
      </c>
      <c r="P360" s="125">
        <v>0</v>
      </c>
      <c r="Q360" s="149" t="s">
        <v>59</v>
      </c>
      <c r="R360" s="127">
        <v>0</v>
      </c>
      <c r="S360" s="127">
        <v>0</v>
      </c>
      <c r="T360" s="128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285">
        <v>0</v>
      </c>
      <c r="AB360" s="320">
        <f>N360+T360-X360</f>
        <v>0</v>
      </c>
      <c r="AC360" s="125">
        <f>O360+U360-Y360</f>
        <v>0</v>
      </c>
      <c r="AD360" s="321">
        <f>OAX!AD398</f>
        <v>0</v>
      </c>
      <c r="AE360" s="128"/>
      <c r="AF360" s="125"/>
      <c r="AG360" s="125">
        <f>OAX!AG398</f>
        <v>0</v>
      </c>
      <c r="AH360" s="125"/>
      <c r="AI360" s="125"/>
      <c r="AJ360" s="125">
        <f>OAX!AJ398</f>
        <v>0</v>
      </c>
      <c r="AK360" s="125"/>
      <c r="AL360" s="125"/>
      <c r="AM360" s="125">
        <f>OAX!AM398</f>
        <v>0</v>
      </c>
      <c r="AN360" s="125"/>
      <c r="AO360" s="125"/>
      <c r="AP360" s="125">
        <f>OAX!AP398</f>
        <v>0</v>
      </c>
      <c r="AQ360" s="125"/>
      <c r="AR360" s="125"/>
      <c r="AS360" s="125">
        <f>OAX!AS398</f>
        <v>0</v>
      </c>
      <c r="AT360" s="125">
        <f>OAX!AT398</f>
        <v>0</v>
      </c>
      <c r="AU360" s="125">
        <f>OAX!AU398</f>
        <v>0</v>
      </c>
      <c r="AV360" s="125">
        <f>OAX!AV398</f>
        <v>0</v>
      </c>
      <c r="AW360" s="125">
        <f>OAX!AW398</f>
        <v>0</v>
      </c>
      <c r="AX360" s="125">
        <f>OAX!AX398</f>
        <v>0</v>
      </c>
      <c r="AY360" s="125">
        <f>OAX!AY398</f>
        <v>0</v>
      </c>
      <c r="AZ360" s="125">
        <f>OAX!AZ398</f>
        <v>0</v>
      </c>
      <c r="BA360" s="125">
        <f>OAX!BA398</f>
        <v>0</v>
      </c>
    </row>
    <row r="361" spans="1:53" ht="24.75" hidden="1">
      <c r="A361" s="269"/>
      <c r="B361" s="78" t="str">
        <f t="shared" si="136"/>
        <v>1356</v>
      </c>
      <c r="C361" s="159">
        <v>2023</v>
      </c>
      <c r="D361" s="160">
        <v>1</v>
      </c>
      <c r="E361" s="160">
        <v>1</v>
      </c>
      <c r="F361" s="160">
        <v>3</v>
      </c>
      <c r="G361" s="160">
        <v>5</v>
      </c>
      <c r="H361" s="160"/>
      <c r="I361" s="160"/>
      <c r="J361" s="161"/>
      <c r="K361" s="162"/>
      <c r="L361" s="162">
        <v>6</v>
      </c>
      <c r="M361" s="163" t="s">
        <v>317</v>
      </c>
      <c r="N361" s="164">
        <v>0</v>
      </c>
      <c r="O361" s="164">
        <v>0</v>
      </c>
      <c r="P361" s="164">
        <v>0</v>
      </c>
      <c r="Q361" s="165"/>
      <c r="R361" s="164"/>
      <c r="S361" s="164"/>
      <c r="T361" s="166">
        <f t="shared" ref="T361:AC361" si="146">+T362+T366+T370</f>
        <v>0</v>
      </c>
      <c r="U361" s="164">
        <f t="shared" si="146"/>
        <v>0</v>
      </c>
      <c r="V361" s="164">
        <f t="shared" si="146"/>
        <v>0</v>
      </c>
      <c r="W361" s="164">
        <f t="shared" si="146"/>
        <v>0</v>
      </c>
      <c r="X361" s="164">
        <f t="shared" si="146"/>
        <v>0</v>
      </c>
      <c r="Y361" s="164">
        <f t="shared" si="146"/>
        <v>0</v>
      </c>
      <c r="Z361" s="164">
        <f t="shared" si="146"/>
        <v>0</v>
      </c>
      <c r="AA361" s="288">
        <f t="shared" si="146"/>
        <v>0</v>
      </c>
      <c r="AB361" s="164">
        <f t="shared" si="146"/>
        <v>0</v>
      </c>
      <c r="AC361" s="164">
        <f t="shared" si="146"/>
        <v>0</v>
      </c>
      <c r="AD361" s="164">
        <f>OAX!AD399</f>
        <v>0</v>
      </c>
      <c r="AE361" s="166"/>
      <c r="AF361" s="164"/>
      <c r="AG361" s="164">
        <f>OAX!AG399</f>
        <v>0</v>
      </c>
      <c r="AH361" s="164"/>
      <c r="AI361" s="164"/>
      <c r="AJ361" s="164">
        <f>OAX!AJ399</f>
        <v>0</v>
      </c>
      <c r="AK361" s="164"/>
      <c r="AL361" s="164"/>
      <c r="AM361" s="164">
        <f>OAX!AM399</f>
        <v>0</v>
      </c>
      <c r="AN361" s="164"/>
      <c r="AO361" s="164"/>
      <c r="AP361" s="164">
        <f>OAX!AP399</f>
        <v>0</v>
      </c>
      <c r="AQ361" s="164"/>
      <c r="AR361" s="164"/>
      <c r="AS361" s="164">
        <f>OAX!AS399</f>
        <v>0</v>
      </c>
      <c r="AT361" s="164">
        <f>OAX!AT399</f>
        <v>0</v>
      </c>
      <c r="AU361" s="164">
        <f>OAX!AU399</f>
        <v>0</v>
      </c>
      <c r="AV361" s="164">
        <f>OAX!AV399</f>
        <v>0</v>
      </c>
      <c r="AW361" s="164">
        <f>OAX!AW399</f>
        <v>0</v>
      </c>
      <c r="AX361" s="164">
        <f>OAX!AX399</f>
        <v>0</v>
      </c>
      <c r="AY361" s="164">
        <f>OAX!AY399</f>
        <v>0</v>
      </c>
      <c r="AZ361" s="164">
        <f>OAX!AZ399</f>
        <v>0</v>
      </c>
      <c r="BA361" s="164">
        <f>OAX!BA399</f>
        <v>0</v>
      </c>
    </row>
    <row r="362" spans="1:53" ht="24.75" hidden="1">
      <c r="A362" s="269"/>
      <c r="B362" s="78" t="str">
        <f t="shared" si="136"/>
        <v>13520006</v>
      </c>
      <c r="C362" s="139">
        <v>2023</v>
      </c>
      <c r="D362" s="139">
        <v>1</v>
      </c>
      <c r="E362" s="139">
        <v>1</v>
      </c>
      <c r="F362" s="139">
        <v>3</v>
      </c>
      <c r="G362" s="139">
        <v>5</v>
      </c>
      <c r="H362" s="139">
        <v>2000</v>
      </c>
      <c r="I362" s="139"/>
      <c r="J362" s="139"/>
      <c r="K362" s="185" t="s">
        <v>45</v>
      </c>
      <c r="L362" s="185">
        <v>6</v>
      </c>
      <c r="M362" s="186" t="s">
        <v>55</v>
      </c>
      <c r="N362" s="187">
        <v>0</v>
      </c>
      <c r="O362" s="187">
        <v>0</v>
      </c>
      <c r="P362" s="187">
        <v>0</v>
      </c>
      <c r="Q362" s="176" t="s">
        <v>45</v>
      </c>
      <c r="R362" s="188"/>
      <c r="S362" s="188"/>
      <c r="T362" s="189">
        <f t="shared" ref="T362:AC363" si="147">+T363</f>
        <v>0</v>
      </c>
      <c r="U362" s="187">
        <f t="shared" si="147"/>
        <v>0</v>
      </c>
      <c r="V362" s="187">
        <f t="shared" si="147"/>
        <v>0</v>
      </c>
      <c r="W362" s="187">
        <f t="shared" si="147"/>
        <v>0</v>
      </c>
      <c r="X362" s="187">
        <f t="shared" si="147"/>
        <v>0</v>
      </c>
      <c r="Y362" s="187">
        <f t="shared" si="147"/>
        <v>0</v>
      </c>
      <c r="Z362" s="187">
        <f t="shared" si="147"/>
        <v>0</v>
      </c>
      <c r="AA362" s="290">
        <f t="shared" si="147"/>
        <v>0</v>
      </c>
      <c r="AB362" s="328">
        <f t="shared" si="147"/>
        <v>0</v>
      </c>
      <c r="AC362" s="187">
        <f t="shared" si="147"/>
        <v>0</v>
      </c>
      <c r="AD362" s="329">
        <f>OAX!AD400</f>
        <v>0</v>
      </c>
      <c r="AE362" s="189"/>
      <c r="AF362" s="187"/>
      <c r="AG362" s="187">
        <f>OAX!AG400</f>
        <v>0</v>
      </c>
      <c r="AH362" s="187"/>
      <c r="AI362" s="187"/>
      <c r="AJ362" s="187">
        <f>OAX!AJ400</f>
        <v>0</v>
      </c>
      <c r="AK362" s="187"/>
      <c r="AL362" s="187"/>
      <c r="AM362" s="187">
        <f>OAX!AM400</f>
        <v>0</v>
      </c>
      <c r="AN362" s="187"/>
      <c r="AO362" s="187"/>
      <c r="AP362" s="187">
        <f>OAX!AP400</f>
        <v>0</v>
      </c>
      <c r="AQ362" s="187"/>
      <c r="AR362" s="187"/>
      <c r="AS362" s="187">
        <f>OAX!AS400</f>
        <v>0</v>
      </c>
      <c r="AT362" s="187">
        <f>OAX!AT400</f>
        <v>0</v>
      </c>
      <c r="AU362" s="187">
        <f>OAX!AU400</f>
        <v>0</v>
      </c>
      <c r="AV362" s="187">
        <f>OAX!AV400</f>
        <v>0</v>
      </c>
      <c r="AW362" s="187">
        <f>OAX!AW400</f>
        <v>0</v>
      </c>
      <c r="AX362" s="187">
        <f>OAX!AX400</f>
        <v>0</v>
      </c>
      <c r="AY362" s="187">
        <f>OAX!AY400</f>
        <v>0</v>
      </c>
      <c r="AZ362" s="187">
        <f>OAX!AZ400</f>
        <v>0</v>
      </c>
      <c r="BA362" s="187">
        <f>OAX!BA400</f>
        <v>0</v>
      </c>
    </row>
    <row r="363" spans="1:53" ht="24.75" hidden="1">
      <c r="A363" s="269"/>
      <c r="B363" s="78" t="str">
        <f t="shared" si="136"/>
        <v>135200024006</v>
      </c>
      <c r="C363" s="190">
        <v>2023</v>
      </c>
      <c r="D363" s="190">
        <v>1</v>
      </c>
      <c r="E363" s="190">
        <v>1</v>
      </c>
      <c r="F363" s="190">
        <v>3</v>
      </c>
      <c r="G363" s="190">
        <v>5</v>
      </c>
      <c r="H363" s="191">
        <v>2000</v>
      </c>
      <c r="I363" s="191">
        <v>2400</v>
      </c>
      <c r="J363" s="191"/>
      <c r="K363" s="191" t="s">
        <v>45</v>
      </c>
      <c r="L363" s="191">
        <v>6</v>
      </c>
      <c r="M363" s="192" t="s">
        <v>318</v>
      </c>
      <c r="N363" s="193">
        <v>0</v>
      </c>
      <c r="O363" s="193">
        <v>0</v>
      </c>
      <c r="P363" s="193">
        <v>0</v>
      </c>
      <c r="Q363" s="178" t="s">
        <v>45</v>
      </c>
      <c r="R363" s="194"/>
      <c r="S363" s="194"/>
      <c r="T363" s="195">
        <f t="shared" si="147"/>
        <v>0</v>
      </c>
      <c r="U363" s="193">
        <f t="shared" si="147"/>
        <v>0</v>
      </c>
      <c r="V363" s="193">
        <f t="shared" si="147"/>
        <v>0</v>
      </c>
      <c r="W363" s="193">
        <f t="shared" si="147"/>
        <v>0</v>
      </c>
      <c r="X363" s="193">
        <f t="shared" si="147"/>
        <v>0</v>
      </c>
      <c r="Y363" s="193">
        <f t="shared" si="147"/>
        <v>0</v>
      </c>
      <c r="Z363" s="193">
        <f t="shared" si="147"/>
        <v>0</v>
      </c>
      <c r="AA363" s="291">
        <f t="shared" si="147"/>
        <v>0</v>
      </c>
      <c r="AB363" s="330">
        <f t="shared" si="147"/>
        <v>0</v>
      </c>
      <c r="AC363" s="193">
        <f t="shared" si="147"/>
        <v>0</v>
      </c>
      <c r="AD363" s="331">
        <f>OAX!AD401</f>
        <v>0</v>
      </c>
      <c r="AE363" s="195"/>
      <c r="AF363" s="193"/>
      <c r="AG363" s="193">
        <f>OAX!AG401</f>
        <v>0</v>
      </c>
      <c r="AH363" s="193"/>
      <c r="AI363" s="193"/>
      <c r="AJ363" s="193">
        <f>OAX!AJ401</f>
        <v>0</v>
      </c>
      <c r="AK363" s="193"/>
      <c r="AL363" s="193"/>
      <c r="AM363" s="193">
        <f>OAX!AM401</f>
        <v>0</v>
      </c>
      <c r="AN363" s="193"/>
      <c r="AO363" s="193"/>
      <c r="AP363" s="193">
        <f>OAX!AP401</f>
        <v>0</v>
      </c>
      <c r="AQ363" s="193"/>
      <c r="AR363" s="193"/>
      <c r="AS363" s="193">
        <f>OAX!AS401</f>
        <v>0</v>
      </c>
      <c r="AT363" s="193">
        <f>OAX!AT401</f>
        <v>0</v>
      </c>
      <c r="AU363" s="193">
        <f>OAX!AU401</f>
        <v>0</v>
      </c>
      <c r="AV363" s="193">
        <f>OAX!AV401</f>
        <v>0</v>
      </c>
      <c r="AW363" s="193">
        <f>OAX!AW401</f>
        <v>0</v>
      </c>
      <c r="AX363" s="193">
        <f>OAX!AX401</f>
        <v>0</v>
      </c>
      <c r="AY363" s="193">
        <f>OAX!AY401</f>
        <v>0</v>
      </c>
      <c r="AZ363" s="193">
        <f>OAX!AZ401</f>
        <v>0</v>
      </c>
      <c r="BA363" s="193">
        <f>OAX!BA401</f>
        <v>0</v>
      </c>
    </row>
    <row r="364" spans="1:53" ht="24.75" hidden="1">
      <c r="A364" s="269"/>
      <c r="B364" s="78" t="str">
        <f t="shared" si="136"/>
        <v>135200024002476</v>
      </c>
      <c r="C364" s="143">
        <v>2023</v>
      </c>
      <c r="D364" s="143">
        <v>1</v>
      </c>
      <c r="E364" s="143">
        <v>1</v>
      </c>
      <c r="F364" s="143">
        <v>3</v>
      </c>
      <c r="G364" s="143">
        <v>5</v>
      </c>
      <c r="H364" s="143">
        <v>2000</v>
      </c>
      <c r="I364" s="143">
        <v>2400</v>
      </c>
      <c r="J364" s="143">
        <v>247</v>
      </c>
      <c r="K364" s="143"/>
      <c r="L364" s="143">
        <v>6</v>
      </c>
      <c r="M364" s="117" t="s">
        <v>319</v>
      </c>
      <c r="N364" s="118">
        <v>0</v>
      </c>
      <c r="O364" s="118">
        <v>0</v>
      </c>
      <c r="P364" s="118">
        <v>0</v>
      </c>
      <c r="Q364" s="180"/>
      <c r="R364" s="180"/>
      <c r="S364" s="180"/>
      <c r="T364" s="121">
        <f t="shared" ref="T364:AC364" si="148">SUM(T365)</f>
        <v>0</v>
      </c>
      <c r="U364" s="118">
        <f t="shared" si="148"/>
        <v>0</v>
      </c>
      <c r="V364" s="118">
        <f t="shared" si="148"/>
        <v>0</v>
      </c>
      <c r="W364" s="118">
        <f t="shared" si="148"/>
        <v>0</v>
      </c>
      <c r="X364" s="118">
        <f t="shared" si="148"/>
        <v>0</v>
      </c>
      <c r="Y364" s="118">
        <f t="shared" si="148"/>
        <v>0</v>
      </c>
      <c r="Z364" s="118">
        <f t="shared" si="148"/>
        <v>0</v>
      </c>
      <c r="AA364" s="284">
        <f t="shared" si="148"/>
        <v>0</v>
      </c>
      <c r="AB364" s="318">
        <f t="shared" si="148"/>
        <v>0</v>
      </c>
      <c r="AC364" s="118">
        <f t="shared" si="148"/>
        <v>0</v>
      </c>
      <c r="AD364" s="319">
        <f>OAX!AD402</f>
        <v>0</v>
      </c>
      <c r="AE364" s="121"/>
      <c r="AF364" s="118"/>
      <c r="AG364" s="118">
        <f>OAX!AG402</f>
        <v>0</v>
      </c>
      <c r="AH364" s="118"/>
      <c r="AI364" s="118"/>
      <c r="AJ364" s="118">
        <f>OAX!AJ402</f>
        <v>0</v>
      </c>
      <c r="AK364" s="118"/>
      <c r="AL364" s="118"/>
      <c r="AM364" s="118">
        <f>OAX!AM402</f>
        <v>0</v>
      </c>
      <c r="AN364" s="118"/>
      <c r="AO364" s="118"/>
      <c r="AP364" s="118">
        <f>OAX!AP402</f>
        <v>0</v>
      </c>
      <c r="AQ364" s="118"/>
      <c r="AR364" s="118"/>
      <c r="AS364" s="118">
        <f>OAX!AS402</f>
        <v>0</v>
      </c>
      <c r="AT364" s="118">
        <f>OAX!AT402</f>
        <v>0</v>
      </c>
      <c r="AU364" s="118">
        <f>OAX!AU402</f>
        <v>0</v>
      </c>
      <c r="AV364" s="118">
        <f>OAX!AV402</f>
        <v>0</v>
      </c>
      <c r="AW364" s="118">
        <f>OAX!AW402</f>
        <v>0</v>
      </c>
      <c r="AX364" s="118">
        <f>OAX!AX402</f>
        <v>0</v>
      </c>
      <c r="AY364" s="118">
        <f>OAX!AY402</f>
        <v>0</v>
      </c>
      <c r="AZ364" s="118">
        <f>OAX!AZ402</f>
        <v>0</v>
      </c>
      <c r="BA364" s="118">
        <f>OAX!BA402</f>
        <v>0</v>
      </c>
    </row>
    <row r="365" spans="1:53" ht="46.5" hidden="1">
      <c r="A365" s="269"/>
      <c r="B365" s="78" t="str">
        <f t="shared" si="136"/>
        <v>1352000240024716</v>
      </c>
      <c r="C365" s="196">
        <v>2023</v>
      </c>
      <c r="D365" s="146">
        <v>1</v>
      </c>
      <c r="E365" s="146">
        <v>1</v>
      </c>
      <c r="F365" s="146">
        <v>3</v>
      </c>
      <c r="G365" s="146">
        <v>5</v>
      </c>
      <c r="H365" s="196">
        <v>2000</v>
      </c>
      <c r="I365" s="196">
        <v>2400</v>
      </c>
      <c r="J365" s="196">
        <v>247</v>
      </c>
      <c r="K365" s="123">
        <v>1</v>
      </c>
      <c r="L365" s="123">
        <v>6</v>
      </c>
      <c r="M365" s="148" t="s">
        <v>320</v>
      </c>
      <c r="N365" s="125">
        <v>0</v>
      </c>
      <c r="O365" s="125">
        <v>0</v>
      </c>
      <c r="P365" s="125">
        <v>0</v>
      </c>
      <c r="Q365" s="149" t="s">
        <v>158</v>
      </c>
      <c r="R365" s="127">
        <v>0</v>
      </c>
      <c r="S365" s="127">
        <v>0</v>
      </c>
      <c r="T365" s="128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285">
        <v>0</v>
      </c>
      <c r="AB365" s="320">
        <f>N365+T365-X365</f>
        <v>0</v>
      </c>
      <c r="AC365" s="125">
        <f>O365+U365-Y365</f>
        <v>0</v>
      </c>
      <c r="AD365" s="321">
        <f>OAX!AD403</f>
        <v>0</v>
      </c>
      <c r="AE365" s="128"/>
      <c r="AF365" s="125"/>
      <c r="AG365" s="125">
        <f>OAX!AG403</f>
        <v>0</v>
      </c>
      <c r="AH365" s="125"/>
      <c r="AI365" s="125"/>
      <c r="AJ365" s="125">
        <f>OAX!AJ403</f>
        <v>0</v>
      </c>
      <c r="AK365" s="125"/>
      <c r="AL365" s="125"/>
      <c r="AM365" s="125">
        <f>OAX!AM403</f>
        <v>0</v>
      </c>
      <c r="AN365" s="125"/>
      <c r="AO365" s="125"/>
      <c r="AP365" s="125">
        <f>OAX!AP403</f>
        <v>0</v>
      </c>
      <c r="AQ365" s="125"/>
      <c r="AR365" s="125"/>
      <c r="AS365" s="125">
        <f>OAX!AS403</f>
        <v>0</v>
      </c>
      <c r="AT365" s="125">
        <f>OAX!AT403</f>
        <v>0</v>
      </c>
      <c r="AU365" s="125">
        <f>OAX!AU403</f>
        <v>0</v>
      </c>
      <c r="AV365" s="125">
        <f>OAX!AV403</f>
        <v>0</v>
      </c>
      <c r="AW365" s="125">
        <f>OAX!AW403</f>
        <v>0</v>
      </c>
      <c r="AX365" s="125">
        <f>OAX!AX403</f>
        <v>0</v>
      </c>
      <c r="AY365" s="125">
        <f>OAX!AY403</f>
        <v>0</v>
      </c>
      <c r="AZ365" s="125">
        <f>OAX!AZ403</f>
        <v>0</v>
      </c>
      <c r="BA365" s="125">
        <f>OAX!BA403</f>
        <v>0</v>
      </c>
    </row>
    <row r="366" spans="1:53" ht="24.75" hidden="1">
      <c r="A366" s="269"/>
      <c r="B366" s="78" t="str">
        <f t="shared" si="136"/>
        <v>13530006</v>
      </c>
      <c r="C366" s="139">
        <v>2023</v>
      </c>
      <c r="D366" s="139">
        <v>1</v>
      </c>
      <c r="E366" s="139">
        <v>1</v>
      </c>
      <c r="F366" s="139">
        <v>3</v>
      </c>
      <c r="G366" s="139">
        <v>5</v>
      </c>
      <c r="H366" s="139">
        <v>3000</v>
      </c>
      <c r="I366" s="139"/>
      <c r="J366" s="139"/>
      <c r="K366" s="188" t="s">
        <v>45</v>
      </c>
      <c r="L366" s="188">
        <v>6</v>
      </c>
      <c r="M366" s="186" t="s">
        <v>71</v>
      </c>
      <c r="N366" s="187">
        <v>0</v>
      </c>
      <c r="O366" s="187">
        <v>0</v>
      </c>
      <c r="P366" s="187">
        <v>0</v>
      </c>
      <c r="Q366" s="176"/>
      <c r="R366" s="188"/>
      <c r="S366" s="188"/>
      <c r="T366" s="189">
        <f t="shared" ref="T366:AC367" si="149">+T367</f>
        <v>0</v>
      </c>
      <c r="U366" s="187">
        <f t="shared" si="149"/>
        <v>0</v>
      </c>
      <c r="V366" s="187">
        <f t="shared" si="149"/>
        <v>0</v>
      </c>
      <c r="W366" s="187">
        <f t="shared" si="149"/>
        <v>0</v>
      </c>
      <c r="X366" s="187">
        <f t="shared" si="149"/>
        <v>0</v>
      </c>
      <c r="Y366" s="187">
        <f t="shared" si="149"/>
        <v>0</v>
      </c>
      <c r="Z366" s="187">
        <f t="shared" si="149"/>
        <v>0</v>
      </c>
      <c r="AA366" s="290">
        <f t="shared" si="149"/>
        <v>0</v>
      </c>
      <c r="AB366" s="328">
        <f t="shared" si="149"/>
        <v>0</v>
      </c>
      <c r="AC366" s="187">
        <f t="shared" si="149"/>
        <v>0</v>
      </c>
      <c r="AD366" s="329">
        <f>OAX!AD404</f>
        <v>0</v>
      </c>
      <c r="AE366" s="189"/>
      <c r="AF366" s="187"/>
      <c r="AG366" s="187">
        <f>OAX!AG404</f>
        <v>0</v>
      </c>
      <c r="AH366" s="187"/>
      <c r="AI366" s="187"/>
      <c r="AJ366" s="187">
        <f>OAX!AJ404</f>
        <v>0</v>
      </c>
      <c r="AK366" s="187"/>
      <c r="AL366" s="187"/>
      <c r="AM366" s="187">
        <f>OAX!AM404</f>
        <v>0</v>
      </c>
      <c r="AN366" s="187"/>
      <c r="AO366" s="187"/>
      <c r="AP366" s="187">
        <f>OAX!AP404</f>
        <v>0</v>
      </c>
      <c r="AQ366" s="187"/>
      <c r="AR366" s="187"/>
      <c r="AS366" s="187">
        <f>OAX!AS404</f>
        <v>0</v>
      </c>
      <c r="AT366" s="187">
        <f>OAX!AT404</f>
        <v>0</v>
      </c>
      <c r="AU366" s="187">
        <f>OAX!AU404</f>
        <v>0</v>
      </c>
      <c r="AV366" s="187">
        <f>OAX!AV404</f>
        <v>0</v>
      </c>
      <c r="AW366" s="187">
        <f>OAX!AW404</f>
        <v>0</v>
      </c>
      <c r="AX366" s="187">
        <f>OAX!AX404</f>
        <v>0</v>
      </c>
      <c r="AY366" s="187">
        <f>OAX!AY404</f>
        <v>0</v>
      </c>
      <c r="AZ366" s="187">
        <f>OAX!AZ404</f>
        <v>0</v>
      </c>
      <c r="BA366" s="187">
        <f>OAX!BA404</f>
        <v>0</v>
      </c>
    </row>
    <row r="367" spans="1:53" ht="48" hidden="1">
      <c r="A367" s="269"/>
      <c r="B367" s="78" t="str">
        <f t="shared" si="136"/>
        <v>135300033006</v>
      </c>
      <c r="C367" s="190">
        <v>2023</v>
      </c>
      <c r="D367" s="190">
        <v>1</v>
      </c>
      <c r="E367" s="190">
        <v>1</v>
      </c>
      <c r="F367" s="190">
        <v>3</v>
      </c>
      <c r="G367" s="190">
        <v>5</v>
      </c>
      <c r="H367" s="190">
        <v>3000</v>
      </c>
      <c r="I367" s="190">
        <v>3300</v>
      </c>
      <c r="J367" s="190"/>
      <c r="K367" s="190" t="s">
        <v>45</v>
      </c>
      <c r="L367" s="190">
        <v>6</v>
      </c>
      <c r="M367" s="192" t="s">
        <v>72</v>
      </c>
      <c r="N367" s="193">
        <v>0</v>
      </c>
      <c r="O367" s="193">
        <v>0</v>
      </c>
      <c r="P367" s="193">
        <v>0</v>
      </c>
      <c r="Q367" s="197"/>
      <c r="R367" s="198"/>
      <c r="S367" s="198"/>
      <c r="T367" s="195">
        <f t="shared" si="149"/>
        <v>0</v>
      </c>
      <c r="U367" s="193">
        <f t="shared" si="149"/>
        <v>0</v>
      </c>
      <c r="V367" s="193">
        <f t="shared" si="149"/>
        <v>0</v>
      </c>
      <c r="W367" s="193">
        <f t="shared" si="149"/>
        <v>0</v>
      </c>
      <c r="X367" s="193">
        <f t="shared" si="149"/>
        <v>0</v>
      </c>
      <c r="Y367" s="193">
        <f t="shared" si="149"/>
        <v>0</v>
      </c>
      <c r="Z367" s="193">
        <f t="shared" si="149"/>
        <v>0</v>
      </c>
      <c r="AA367" s="291">
        <f t="shared" si="149"/>
        <v>0</v>
      </c>
      <c r="AB367" s="330">
        <f t="shared" si="149"/>
        <v>0</v>
      </c>
      <c r="AC367" s="193">
        <f t="shared" si="149"/>
        <v>0</v>
      </c>
      <c r="AD367" s="331">
        <f>OAX!AD405</f>
        <v>0</v>
      </c>
      <c r="AE367" s="195"/>
      <c r="AF367" s="193"/>
      <c r="AG367" s="193">
        <f>OAX!AG405</f>
        <v>0</v>
      </c>
      <c r="AH367" s="193"/>
      <c r="AI367" s="193"/>
      <c r="AJ367" s="193">
        <f>OAX!AJ405</f>
        <v>0</v>
      </c>
      <c r="AK367" s="193"/>
      <c r="AL367" s="193"/>
      <c r="AM367" s="193">
        <f>OAX!AM405</f>
        <v>0</v>
      </c>
      <c r="AN367" s="193"/>
      <c r="AO367" s="193"/>
      <c r="AP367" s="193">
        <f>OAX!AP405</f>
        <v>0</v>
      </c>
      <c r="AQ367" s="193"/>
      <c r="AR367" s="193"/>
      <c r="AS367" s="193">
        <f>OAX!AS405</f>
        <v>0</v>
      </c>
      <c r="AT367" s="193">
        <f>OAX!AT405</f>
        <v>0</v>
      </c>
      <c r="AU367" s="193">
        <f>OAX!AU405</f>
        <v>0</v>
      </c>
      <c r="AV367" s="193">
        <f>OAX!AV405</f>
        <v>0</v>
      </c>
      <c r="AW367" s="193">
        <f>OAX!AW405</f>
        <v>0</v>
      </c>
      <c r="AX367" s="193">
        <f>OAX!AX405</f>
        <v>0</v>
      </c>
      <c r="AY367" s="193">
        <f>OAX!AY405</f>
        <v>0</v>
      </c>
      <c r="AZ367" s="193">
        <f>OAX!AZ405</f>
        <v>0</v>
      </c>
      <c r="BA367" s="193">
        <f>OAX!BA405</f>
        <v>0</v>
      </c>
    </row>
    <row r="368" spans="1:53" ht="24.75" hidden="1">
      <c r="A368" s="269"/>
      <c r="B368" s="78" t="str">
        <f t="shared" si="136"/>
        <v>135300033003396</v>
      </c>
      <c r="C368" s="143">
        <v>2023</v>
      </c>
      <c r="D368" s="143">
        <v>1</v>
      </c>
      <c r="E368" s="143">
        <v>1</v>
      </c>
      <c r="F368" s="143">
        <v>3</v>
      </c>
      <c r="G368" s="143">
        <v>5</v>
      </c>
      <c r="H368" s="143">
        <v>3000</v>
      </c>
      <c r="I368" s="143">
        <v>3300</v>
      </c>
      <c r="J368" s="143">
        <v>339</v>
      </c>
      <c r="K368" s="143"/>
      <c r="L368" s="143">
        <v>6</v>
      </c>
      <c r="M368" s="117" t="s">
        <v>73</v>
      </c>
      <c r="N368" s="118">
        <v>0</v>
      </c>
      <c r="O368" s="118">
        <v>0</v>
      </c>
      <c r="P368" s="118">
        <v>0</v>
      </c>
      <c r="Q368" s="180"/>
      <c r="R368" s="181"/>
      <c r="S368" s="181"/>
      <c r="T368" s="121">
        <f t="shared" ref="T368:AC368" si="150">SUM(T369)</f>
        <v>0</v>
      </c>
      <c r="U368" s="118">
        <f t="shared" si="150"/>
        <v>0</v>
      </c>
      <c r="V368" s="118">
        <f t="shared" si="150"/>
        <v>0</v>
      </c>
      <c r="W368" s="118">
        <f t="shared" si="150"/>
        <v>0</v>
      </c>
      <c r="X368" s="118">
        <f t="shared" si="150"/>
        <v>0</v>
      </c>
      <c r="Y368" s="118">
        <f t="shared" si="150"/>
        <v>0</v>
      </c>
      <c r="Z368" s="118">
        <f t="shared" si="150"/>
        <v>0</v>
      </c>
      <c r="AA368" s="284">
        <f t="shared" si="150"/>
        <v>0</v>
      </c>
      <c r="AB368" s="318">
        <f t="shared" si="150"/>
        <v>0</v>
      </c>
      <c r="AC368" s="118">
        <f t="shared" si="150"/>
        <v>0</v>
      </c>
      <c r="AD368" s="319">
        <f>OAX!AD406</f>
        <v>0</v>
      </c>
      <c r="AE368" s="121"/>
      <c r="AF368" s="118"/>
      <c r="AG368" s="118">
        <f>OAX!AG406</f>
        <v>0</v>
      </c>
      <c r="AH368" s="118"/>
      <c r="AI368" s="118"/>
      <c r="AJ368" s="118">
        <f>OAX!AJ406</f>
        <v>0</v>
      </c>
      <c r="AK368" s="118"/>
      <c r="AL368" s="118"/>
      <c r="AM368" s="118">
        <f>OAX!AM406</f>
        <v>0</v>
      </c>
      <c r="AN368" s="118"/>
      <c r="AO368" s="118"/>
      <c r="AP368" s="118">
        <f>OAX!AP406</f>
        <v>0</v>
      </c>
      <c r="AQ368" s="118"/>
      <c r="AR368" s="118"/>
      <c r="AS368" s="118">
        <f>OAX!AS406</f>
        <v>0</v>
      </c>
      <c r="AT368" s="118">
        <f>OAX!AT406</f>
        <v>0</v>
      </c>
      <c r="AU368" s="118">
        <f>OAX!AU406</f>
        <v>0</v>
      </c>
      <c r="AV368" s="118">
        <f>OAX!AV406</f>
        <v>0</v>
      </c>
      <c r="AW368" s="118">
        <f>OAX!AW406</f>
        <v>0</v>
      </c>
      <c r="AX368" s="118">
        <f>OAX!AX406</f>
        <v>0</v>
      </c>
      <c r="AY368" s="118">
        <f>OAX!AY406</f>
        <v>0</v>
      </c>
      <c r="AZ368" s="118">
        <f>OAX!AZ406</f>
        <v>0</v>
      </c>
      <c r="BA368" s="118">
        <f>OAX!BA406</f>
        <v>0</v>
      </c>
    </row>
    <row r="369" spans="1:53" ht="46.5" hidden="1">
      <c r="A369" s="269"/>
      <c r="B369" s="78" t="str">
        <f t="shared" si="136"/>
        <v>1353000330033926</v>
      </c>
      <c r="C369" s="196">
        <v>2023</v>
      </c>
      <c r="D369" s="146">
        <v>1</v>
      </c>
      <c r="E369" s="146">
        <v>1</v>
      </c>
      <c r="F369" s="146">
        <v>3</v>
      </c>
      <c r="G369" s="146">
        <v>5</v>
      </c>
      <c r="H369" s="196">
        <v>3000</v>
      </c>
      <c r="I369" s="196">
        <v>3300</v>
      </c>
      <c r="J369" s="196">
        <v>339</v>
      </c>
      <c r="K369" s="123">
        <v>2</v>
      </c>
      <c r="L369" s="123">
        <v>6</v>
      </c>
      <c r="M369" s="148" t="s">
        <v>321</v>
      </c>
      <c r="N369" s="125">
        <v>0</v>
      </c>
      <c r="O369" s="125">
        <v>0</v>
      </c>
      <c r="P369" s="125">
        <v>0</v>
      </c>
      <c r="Q369" s="149" t="s">
        <v>322</v>
      </c>
      <c r="R369" s="127">
        <v>0</v>
      </c>
      <c r="S369" s="127">
        <v>0</v>
      </c>
      <c r="T369" s="128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285">
        <v>0</v>
      </c>
      <c r="AB369" s="320">
        <f>N369+T369-X369</f>
        <v>0</v>
      </c>
      <c r="AC369" s="125">
        <f>O369+U369-Y369</f>
        <v>0</v>
      </c>
      <c r="AD369" s="321">
        <f>OAX!AD407</f>
        <v>0</v>
      </c>
      <c r="AE369" s="128"/>
      <c r="AF369" s="125"/>
      <c r="AG369" s="125">
        <f>OAX!AG407</f>
        <v>0</v>
      </c>
      <c r="AH369" s="125"/>
      <c r="AI369" s="125"/>
      <c r="AJ369" s="125">
        <f>OAX!AJ407</f>
        <v>0</v>
      </c>
      <c r="AK369" s="125"/>
      <c r="AL369" s="125"/>
      <c r="AM369" s="125">
        <f>OAX!AM407</f>
        <v>0</v>
      </c>
      <c r="AN369" s="125"/>
      <c r="AO369" s="125"/>
      <c r="AP369" s="125">
        <f>OAX!AP407</f>
        <v>0</v>
      </c>
      <c r="AQ369" s="125"/>
      <c r="AR369" s="125"/>
      <c r="AS369" s="125">
        <f>OAX!AS407</f>
        <v>0</v>
      </c>
      <c r="AT369" s="125">
        <f>OAX!AT407</f>
        <v>0</v>
      </c>
      <c r="AU369" s="125">
        <f>OAX!AU407</f>
        <v>0</v>
      </c>
      <c r="AV369" s="125">
        <f>OAX!AV407</f>
        <v>0</v>
      </c>
      <c r="AW369" s="125">
        <f>OAX!AW407</f>
        <v>0</v>
      </c>
      <c r="AX369" s="125">
        <f>OAX!AX407</f>
        <v>0</v>
      </c>
      <c r="AY369" s="125">
        <f>OAX!AY407</f>
        <v>0</v>
      </c>
      <c r="AZ369" s="125">
        <f>OAX!AZ407</f>
        <v>0</v>
      </c>
      <c r="BA369" s="125">
        <f>OAX!BA407</f>
        <v>0</v>
      </c>
    </row>
    <row r="370" spans="1:53" ht="24.75" hidden="1">
      <c r="A370" s="269"/>
      <c r="B370" s="78" t="str">
        <f t="shared" si="136"/>
        <v>13550006</v>
      </c>
      <c r="C370" s="139">
        <v>2023</v>
      </c>
      <c r="D370" s="139">
        <v>1</v>
      </c>
      <c r="E370" s="139">
        <v>1</v>
      </c>
      <c r="F370" s="139">
        <v>3</v>
      </c>
      <c r="G370" s="139">
        <v>5</v>
      </c>
      <c r="H370" s="139">
        <v>5000</v>
      </c>
      <c r="I370" s="188"/>
      <c r="J370" s="188"/>
      <c r="K370" s="188"/>
      <c r="L370" s="188">
        <v>6</v>
      </c>
      <c r="M370" s="186" t="s">
        <v>129</v>
      </c>
      <c r="N370" s="187">
        <v>0</v>
      </c>
      <c r="O370" s="187">
        <v>0</v>
      </c>
      <c r="P370" s="187">
        <v>0</v>
      </c>
      <c r="Q370" s="176"/>
      <c r="R370" s="199"/>
      <c r="S370" s="199"/>
      <c r="T370" s="189">
        <f t="shared" ref="T370:AC370" si="151">+T371+T377</f>
        <v>0</v>
      </c>
      <c r="U370" s="187">
        <f t="shared" si="151"/>
        <v>0</v>
      </c>
      <c r="V370" s="187">
        <f t="shared" si="151"/>
        <v>0</v>
      </c>
      <c r="W370" s="187">
        <f t="shared" si="151"/>
        <v>0</v>
      </c>
      <c r="X370" s="187">
        <f t="shared" si="151"/>
        <v>0</v>
      </c>
      <c r="Y370" s="187">
        <f t="shared" si="151"/>
        <v>0</v>
      </c>
      <c r="Z370" s="187">
        <f t="shared" si="151"/>
        <v>0</v>
      </c>
      <c r="AA370" s="290">
        <f t="shared" si="151"/>
        <v>0</v>
      </c>
      <c r="AB370" s="328">
        <f t="shared" si="151"/>
        <v>0</v>
      </c>
      <c r="AC370" s="187">
        <f t="shared" si="151"/>
        <v>0</v>
      </c>
      <c r="AD370" s="329">
        <f>OAX!AD408</f>
        <v>0</v>
      </c>
      <c r="AE370" s="189"/>
      <c r="AF370" s="187"/>
      <c r="AG370" s="187">
        <f>OAX!AG408</f>
        <v>0</v>
      </c>
      <c r="AH370" s="187"/>
      <c r="AI370" s="187"/>
      <c r="AJ370" s="187">
        <f>OAX!AJ408</f>
        <v>0</v>
      </c>
      <c r="AK370" s="187"/>
      <c r="AL370" s="187"/>
      <c r="AM370" s="187">
        <f>OAX!AM408</f>
        <v>0</v>
      </c>
      <c r="AN370" s="187"/>
      <c r="AO370" s="187"/>
      <c r="AP370" s="187">
        <f>OAX!AP408</f>
        <v>0</v>
      </c>
      <c r="AQ370" s="187"/>
      <c r="AR370" s="187"/>
      <c r="AS370" s="187">
        <f>OAX!AS408</f>
        <v>0</v>
      </c>
      <c r="AT370" s="187">
        <f>OAX!AT408</f>
        <v>0</v>
      </c>
      <c r="AU370" s="187">
        <f>OAX!AU408</f>
        <v>0</v>
      </c>
      <c r="AV370" s="187">
        <f>OAX!AV408</f>
        <v>0</v>
      </c>
      <c r="AW370" s="187">
        <f>OAX!AW408</f>
        <v>0</v>
      </c>
      <c r="AX370" s="187">
        <f>OAX!AX408</f>
        <v>0</v>
      </c>
      <c r="AY370" s="187">
        <f>OAX!AY408</f>
        <v>0</v>
      </c>
      <c r="AZ370" s="187">
        <f>OAX!AZ408</f>
        <v>0</v>
      </c>
      <c r="BA370" s="187">
        <f>OAX!BA408</f>
        <v>0</v>
      </c>
    </row>
    <row r="371" spans="1:53" ht="24.75" hidden="1">
      <c r="A371" s="269"/>
      <c r="B371" s="78" t="str">
        <f t="shared" si="136"/>
        <v>135500051006</v>
      </c>
      <c r="C371" s="190">
        <v>2023</v>
      </c>
      <c r="D371" s="190">
        <v>1</v>
      </c>
      <c r="E371" s="190">
        <v>1</v>
      </c>
      <c r="F371" s="190">
        <v>3</v>
      </c>
      <c r="G371" s="190">
        <v>5</v>
      </c>
      <c r="H371" s="190">
        <v>5000</v>
      </c>
      <c r="I371" s="190">
        <v>5100</v>
      </c>
      <c r="J371" s="190"/>
      <c r="K371" s="190"/>
      <c r="L371" s="190">
        <v>6</v>
      </c>
      <c r="M371" s="192" t="s">
        <v>130</v>
      </c>
      <c r="N371" s="193">
        <v>0</v>
      </c>
      <c r="O371" s="193">
        <v>0</v>
      </c>
      <c r="P371" s="193">
        <v>0</v>
      </c>
      <c r="Q371" s="197"/>
      <c r="R371" s="200"/>
      <c r="S371" s="200"/>
      <c r="T371" s="195">
        <f t="shared" ref="T371:AC371" si="152">+T372</f>
        <v>0</v>
      </c>
      <c r="U371" s="193">
        <f t="shared" si="152"/>
        <v>0</v>
      </c>
      <c r="V371" s="193">
        <f t="shared" si="152"/>
        <v>0</v>
      </c>
      <c r="W371" s="193">
        <f t="shared" si="152"/>
        <v>0</v>
      </c>
      <c r="X371" s="193">
        <f t="shared" si="152"/>
        <v>0</v>
      </c>
      <c r="Y371" s="193">
        <f t="shared" si="152"/>
        <v>0</v>
      </c>
      <c r="Z371" s="193">
        <f t="shared" si="152"/>
        <v>0</v>
      </c>
      <c r="AA371" s="291">
        <f t="shared" si="152"/>
        <v>0</v>
      </c>
      <c r="AB371" s="330">
        <f t="shared" si="152"/>
        <v>0</v>
      </c>
      <c r="AC371" s="193">
        <f t="shared" si="152"/>
        <v>0</v>
      </c>
      <c r="AD371" s="331">
        <f>OAX!AD409</f>
        <v>0</v>
      </c>
      <c r="AE371" s="195"/>
      <c r="AF371" s="193"/>
      <c r="AG371" s="193">
        <f>OAX!AG409</f>
        <v>0</v>
      </c>
      <c r="AH371" s="193"/>
      <c r="AI371" s="193"/>
      <c r="AJ371" s="193">
        <f>OAX!AJ409</f>
        <v>0</v>
      </c>
      <c r="AK371" s="193"/>
      <c r="AL371" s="193"/>
      <c r="AM371" s="193">
        <f>OAX!AM409</f>
        <v>0</v>
      </c>
      <c r="AN371" s="193"/>
      <c r="AO371" s="193"/>
      <c r="AP371" s="193">
        <f>OAX!AP409</f>
        <v>0</v>
      </c>
      <c r="AQ371" s="193"/>
      <c r="AR371" s="193"/>
      <c r="AS371" s="193">
        <f>OAX!AS409</f>
        <v>0</v>
      </c>
      <c r="AT371" s="193">
        <f>OAX!AT409</f>
        <v>0</v>
      </c>
      <c r="AU371" s="193">
        <f>OAX!AU409</f>
        <v>0</v>
      </c>
      <c r="AV371" s="193">
        <f>OAX!AV409</f>
        <v>0</v>
      </c>
      <c r="AW371" s="193">
        <f>OAX!AW409</f>
        <v>0</v>
      </c>
      <c r="AX371" s="193">
        <f>OAX!AX409</f>
        <v>0</v>
      </c>
      <c r="AY371" s="193">
        <f>OAX!AY409</f>
        <v>0</v>
      </c>
      <c r="AZ371" s="193">
        <f>OAX!AZ409</f>
        <v>0</v>
      </c>
      <c r="BA371" s="193">
        <f>OAX!BA409</f>
        <v>0</v>
      </c>
    </row>
    <row r="372" spans="1:53" ht="24.75" hidden="1">
      <c r="A372" s="269"/>
      <c r="B372" s="78" t="str">
        <f t="shared" si="136"/>
        <v>135500051005156</v>
      </c>
      <c r="C372" s="143">
        <v>2023</v>
      </c>
      <c r="D372" s="143">
        <v>1</v>
      </c>
      <c r="E372" s="143">
        <v>1</v>
      </c>
      <c r="F372" s="143">
        <v>3</v>
      </c>
      <c r="G372" s="143">
        <v>5</v>
      </c>
      <c r="H372" s="143">
        <v>5000</v>
      </c>
      <c r="I372" s="143">
        <v>5100</v>
      </c>
      <c r="J372" s="143">
        <v>515</v>
      </c>
      <c r="K372" s="143"/>
      <c r="L372" s="143">
        <v>6</v>
      </c>
      <c r="M372" s="117" t="s">
        <v>131</v>
      </c>
      <c r="N372" s="118">
        <v>0</v>
      </c>
      <c r="O372" s="118">
        <v>0</v>
      </c>
      <c r="P372" s="118">
        <v>0</v>
      </c>
      <c r="Q372" s="180"/>
      <c r="R372" s="180"/>
      <c r="S372" s="180"/>
      <c r="T372" s="121">
        <f t="shared" ref="T372:AC372" si="153">SUM(T373:T376)</f>
        <v>0</v>
      </c>
      <c r="U372" s="118">
        <f t="shared" si="153"/>
        <v>0</v>
      </c>
      <c r="V372" s="118">
        <f t="shared" si="153"/>
        <v>0</v>
      </c>
      <c r="W372" s="118">
        <f t="shared" si="153"/>
        <v>0</v>
      </c>
      <c r="X372" s="118">
        <f t="shared" si="153"/>
        <v>0</v>
      </c>
      <c r="Y372" s="118">
        <f t="shared" si="153"/>
        <v>0</v>
      </c>
      <c r="Z372" s="118">
        <f t="shared" si="153"/>
        <v>0</v>
      </c>
      <c r="AA372" s="284">
        <f t="shared" si="153"/>
        <v>0</v>
      </c>
      <c r="AB372" s="318">
        <f t="shared" si="153"/>
        <v>0</v>
      </c>
      <c r="AC372" s="118">
        <f t="shared" si="153"/>
        <v>0</v>
      </c>
      <c r="AD372" s="319">
        <f>OAX!AD410</f>
        <v>0</v>
      </c>
      <c r="AE372" s="121"/>
      <c r="AF372" s="118"/>
      <c r="AG372" s="118">
        <f>OAX!AG410</f>
        <v>0</v>
      </c>
      <c r="AH372" s="118"/>
      <c r="AI372" s="118"/>
      <c r="AJ372" s="118">
        <f>OAX!AJ410</f>
        <v>0</v>
      </c>
      <c r="AK372" s="118"/>
      <c r="AL372" s="118"/>
      <c r="AM372" s="118">
        <f>OAX!AM410</f>
        <v>0</v>
      </c>
      <c r="AN372" s="118"/>
      <c r="AO372" s="118"/>
      <c r="AP372" s="118">
        <f>OAX!AP410</f>
        <v>0</v>
      </c>
      <c r="AQ372" s="118"/>
      <c r="AR372" s="118"/>
      <c r="AS372" s="118">
        <f>OAX!AS410</f>
        <v>0</v>
      </c>
      <c r="AT372" s="118">
        <f>OAX!AT410</f>
        <v>0</v>
      </c>
      <c r="AU372" s="118">
        <f>OAX!AU410</f>
        <v>0</v>
      </c>
      <c r="AV372" s="118">
        <f>OAX!AV410</f>
        <v>0</v>
      </c>
      <c r="AW372" s="118">
        <f>OAX!AW410</f>
        <v>0</v>
      </c>
      <c r="AX372" s="118">
        <f>OAX!AX410</f>
        <v>0</v>
      </c>
      <c r="AY372" s="118">
        <f>OAX!AY410</f>
        <v>0</v>
      </c>
      <c r="AZ372" s="118">
        <f>OAX!AZ410</f>
        <v>0</v>
      </c>
      <c r="BA372" s="118">
        <f>OAX!BA410</f>
        <v>0</v>
      </c>
    </row>
    <row r="373" spans="1:53" ht="46.5" hidden="1">
      <c r="A373" s="269"/>
      <c r="B373" s="78" t="str">
        <f t="shared" si="136"/>
        <v>1355000510051516</v>
      </c>
      <c r="C373" s="196">
        <v>2023</v>
      </c>
      <c r="D373" s="146">
        <v>1</v>
      </c>
      <c r="E373" s="146">
        <v>1</v>
      </c>
      <c r="F373" s="146">
        <v>3</v>
      </c>
      <c r="G373" s="146">
        <v>5</v>
      </c>
      <c r="H373" s="196">
        <v>5000</v>
      </c>
      <c r="I373" s="196">
        <v>5100</v>
      </c>
      <c r="J373" s="196">
        <v>515</v>
      </c>
      <c r="K373" s="123">
        <v>1</v>
      </c>
      <c r="L373" s="123">
        <v>6</v>
      </c>
      <c r="M373" s="148" t="s">
        <v>180</v>
      </c>
      <c r="N373" s="125">
        <v>0</v>
      </c>
      <c r="O373" s="125">
        <v>0</v>
      </c>
      <c r="P373" s="125">
        <v>0</v>
      </c>
      <c r="Q373" s="149" t="s">
        <v>205</v>
      </c>
      <c r="R373" s="127">
        <v>0</v>
      </c>
      <c r="S373" s="127">
        <v>0</v>
      </c>
      <c r="T373" s="128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285">
        <v>0</v>
      </c>
      <c r="AB373" s="320">
        <f t="shared" ref="AB373:AC376" si="154">N373+T373-X373</f>
        <v>0</v>
      </c>
      <c r="AC373" s="125">
        <f t="shared" si="154"/>
        <v>0</v>
      </c>
      <c r="AD373" s="321">
        <f>OAX!AD411</f>
        <v>0</v>
      </c>
      <c r="AE373" s="128"/>
      <c r="AF373" s="125"/>
      <c r="AG373" s="125">
        <f>OAX!AG411</f>
        <v>0</v>
      </c>
      <c r="AH373" s="125"/>
      <c r="AI373" s="125"/>
      <c r="AJ373" s="125">
        <f>OAX!AJ411</f>
        <v>0</v>
      </c>
      <c r="AK373" s="125"/>
      <c r="AL373" s="125"/>
      <c r="AM373" s="125">
        <f>OAX!AM411</f>
        <v>0</v>
      </c>
      <c r="AN373" s="125"/>
      <c r="AO373" s="125"/>
      <c r="AP373" s="125">
        <f>OAX!AP411</f>
        <v>0</v>
      </c>
      <c r="AQ373" s="125"/>
      <c r="AR373" s="125"/>
      <c r="AS373" s="125">
        <f>OAX!AS411</f>
        <v>0</v>
      </c>
      <c r="AT373" s="125">
        <f>OAX!AT411</f>
        <v>0</v>
      </c>
      <c r="AU373" s="125">
        <f>OAX!AU411</f>
        <v>0</v>
      </c>
      <c r="AV373" s="125">
        <f>OAX!AV411</f>
        <v>0</v>
      </c>
      <c r="AW373" s="125">
        <f>OAX!AW411</f>
        <v>0</v>
      </c>
      <c r="AX373" s="125">
        <f>OAX!AX411</f>
        <v>0</v>
      </c>
      <c r="AY373" s="125">
        <f>OAX!AY411</f>
        <v>0</v>
      </c>
      <c r="AZ373" s="125">
        <f>OAX!AZ411</f>
        <v>0</v>
      </c>
      <c r="BA373" s="125">
        <f>OAX!BA411</f>
        <v>0</v>
      </c>
    </row>
    <row r="374" spans="1:53" ht="46.5" hidden="1">
      <c r="A374" s="269"/>
      <c r="B374" s="78" t="str">
        <f t="shared" si="136"/>
        <v>1355000510051526</v>
      </c>
      <c r="C374" s="196">
        <v>2023</v>
      </c>
      <c r="D374" s="146">
        <v>1</v>
      </c>
      <c r="E374" s="146">
        <v>1</v>
      </c>
      <c r="F374" s="146">
        <v>3</v>
      </c>
      <c r="G374" s="146">
        <v>5</v>
      </c>
      <c r="H374" s="196">
        <v>5000</v>
      </c>
      <c r="I374" s="196">
        <v>5100</v>
      </c>
      <c r="J374" s="196">
        <v>515</v>
      </c>
      <c r="K374" s="123">
        <v>2</v>
      </c>
      <c r="L374" s="123">
        <v>6</v>
      </c>
      <c r="M374" s="148" t="s">
        <v>323</v>
      </c>
      <c r="N374" s="125">
        <v>0</v>
      </c>
      <c r="O374" s="125">
        <v>0</v>
      </c>
      <c r="P374" s="125">
        <v>0</v>
      </c>
      <c r="Q374" s="149" t="s">
        <v>205</v>
      </c>
      <c r="R374" s="127">
        <v>0</v>
      </c>
      <c r="S374" s="127">
        <v>0</v>
      </c>
      <c r="T374" s="128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285">
        <v>0</v>
      </c>
      <c r="AB374" s="320">
        <f t="shared" si="154"/>
        <v>0</v>
      </c>
      <c r="AC374" s="125">
        <f t="shared" si="154"/>
        <v>0</v>
      </c>
      <c r="AD374" s="321">
        <f>OAX!AD412</f>
        <v>0</v>
      </c>
      <c r="AE374" s="128"/>
      <c r="AF374" s="125"/>
      <c r="AG374" s="125">
        <f>OAX!AG412</f>
        <v>0</v>
      </c>
      <c r="AH374" s="125"/>
      <c r="AI374" s="125"/>
      <c r="AJ374" s="125">
        <f>OAX!AJ412</f>
        <v>0</v>
      </c>
      <c r="AK374" s="125"/>
      <c r="AL374" s="125"/>
      <c r="AM374" s="125">
        <f>OAX!AM412</f>
        <v>0</v>
      </c>
      <c r="AN374" s="125"/>
      <c r="AO374" s="125"/>
      <c r="AP374" s="125">
        <f>OAX!AP412</f>
        <v>0</v>
      </c>
      <c r="AQ374" s="125"/>
      <c r="AR374" s="125"/>
      <c r="AS374" s="125">
        <f>OAX!AS412</f>
        <v>0</v>
      </c>
      <c r="AT374" s="125">
        <f>OAX!AT412</f>
        <v>0</v>
      </c>
      <c r="AU374" s="125">
        <f>OAX!AU412</f>
        <v>0</v>
      </c>
      <c r="AV374" s="125">
        <f>OAX!AV412</f>
        <v>0</v>
      </c>
      <c r="AW374" s="125">
        <f>OAX!AW412</f>
        <v>0</v>
      </c>
      <c r="AX374" s="125">
        <f>OAX!AX412</f>
        <v>0</v>
      </c>
      <c r="AY374" s="125">
        <f>OAX!AY412</f>
        <v>0</v>
      </c>
      <c r="AZ374" s="125">
        <f>OAX!AZ412</f>
        <v>0</v>
      </c>
      <c r="BA374" s="125">
        <f>OAX!BA412</f>
        <v>0</v>
      </c>
    </row>
    <row r="375" spans="1:53" ht="46.5" hidden="1">
      <c r="A375" s="269"/>
      <c r="B375" s="78" t="str">
        <f t="shared" si="136"/>
        <v>1355000510051536</v>
      </c>
      <c r="C375" s="196">
        <v>2023</v>
      </c>
      <c r="D375" s="146">
        <v>1</v>
      </c>
      <c r="E375" s="146">
        <v>1</v>
      </c>
      <c r="F375" s="146">
        <v>3</v>
      </c>
      <c r="G375" s="146">
        <v>5</v>
      </c>
      <c r="H375" s="196">
        <v>5000</v>
      </c>
      <c r="I375" s="196">
        <v>5100</v>
      </c>
      <c r="J375" s="196">
        <v>515</v>
      </c>
      <c r="K375" s="123">
        <v>3</v>
      </c>
      <c r="L375" s="123">
        <v>6</v>
      </c>
      <c r="M375" s="148" t="s">
        <v>324</v>
      </c>
      <c r="N375" s="125">
        <v>0</v>
      </c>
      <c r="O375" s="125">
        <v>0</v>
      </c>
      <c r="P375" s="125">
        <v>0</v>
      </c>
      <c r="Q375" s="149" t="s">
        <v>205</v>
      </c>
      <c r="R375" s="127">
        <v>0</v>
      </c>
      <c r="S375" s="127">
        <v>0</v>
      </c>
      <c r="T375" s="128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285">
        <v>0</v>
      </c>
      <c r="AB375" s="320">
        <f t="shared" si="154"/>
        <v>0</v>
      </c>
      <c r="AC375" s="125">
        <f t="shared" si="154"/>
        <v>0</v>
      </c>
      <c r="AD375" s="321">
        <f>OAX!AD413</f>
        <v>0</v>
      </c>
      <c r="AE375" s="128"/>
      <c r="AF375" s="125"/>
      <c r="AG375" s="125">
        <f>OAX!AG413</f>
        <v>0</v>
      </c>
      <c r="AH375" s="125"/>
      <c r="AI375" s="125"/>
      <c r="AJ375" s="125">
        <f>OAX!AJ413</f>
        <v>0</v>
      </c>
      <c r="AK375" s="125"/>
      <c r="AL375" s="125"/>
      <c r="AM375" s="125">
        <f>OAX!AM413</f>
        <v>0</v>
      </c>
      <c r="AN375" s="125"/>
      <c r="AO375" s="125"/>
      <c r="AP375" s="125">
        <f>OAX!AP413</f>
        <v>0</v>
      </c>
      <c r="AQ375" s="125"/>
      <c r="AR375" s="125"/>
      <c r="AS375" s="125">
        <f>OAX!AS413</f>
        <v>0</v>
      </c>
      <c r="AT375" s="125">
        <f>OAX!AT413</f>
        <v>0</v>
      </c>
      <c r="AU375" s="125">
        <f>OAX!AU413</f>
        <v>0</v>
      </c>
      <c r="AV375" s="125">
        <f>OAX!AV413</f>
        <v>0</v>
      </c>
      <c r="AW375" s="125">
        <f>OAX!AW413</f>
        <v>0</v>
      </c>
      <c r="AX375" s="125">
        <f>OAX!AX413</f>
        <v>0</v>
      </c>
      <c r="AY375" s="125">
        <f>OAX!AY413</f>
        <v>0</v>
      </c>
      <c r="AZ375" s="125">
        <f>OAX!AZ413</f>
        <v>0</v>
      </c>
      <c r="BA375" s="125">
        <f>OAX!BA413</f>
        <v>0</v>
      </c>
    </row>
    <row r="376" spans="1:53" ht="46.5" hidden="1">
      <c r="A376" s="269"/>
      <c r="B376" s="78" t="str">
        <f t="shared" si="136"/>
        <v>1355000510051556</v>
      </c>
      <c r="C376" s="196">
        <v>2023</v>
      </c>
      <c r="D376" s="146">
        <v>1</v>
      </c>
      <c r="E376" s="146">
        <v>1</v>
      </c>
      <c r="F376" s="146">
        <v>3</v>
      </c>
      <c r="G376" s="146">
        <v>5</v>
      </c>
      <c r="H376" s="196">
        <v>5000</v>
      </c>
      <c r="I376" s="196">
        <v>5100</v>
      </c>
      <c r="J376" s="196">
        <v>515</v>
      </c>
      <c r="K376" s="123">
        <v>5</v>
      </c>
      <c r="L376" s="123">
        <v>6</v>
      </c>
      <c r="M376" s="148" t="s">
        <v>325</v>
      </c>
      <c r="N376" s="125">
        <v>0</v>
      </c>
      <c r="O376" s="125">
        <v>0</v>
      </c>
      <c r="P376" s="125">
        <v>0</v>
      </c>
      <c r="Q376" s="149" t="s">
        <v>205</v>
      </c>
      <c r="R376" s="127">
        <v>0</v>
      </c>
      <c r="S376" s="127">
        <v>0</v>
      </c>
      <c r="T376" s="128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285">
        <v>0</v>
      </c>
      <c r="AB376" s="320">
        <f t="shared" si="154"/>
        <v>0</v>
      </c>
      <c r="AC376" s="125">
        <f t="shared" si="154"/>
        <v>0</v>
      </c>
      <c r="AD376" s="321">
        <f>OAX!AD414</f>
        <v>0</v>
      </c>
      <c r="AE376" s="128"/>
      <c r="AF376" s="125"/>
      <c r="AG376" s="125">
        <f>OAX!AG414</f>
        <v>0</v>
      </c>
      <c r="AH376" s="125"/>
      <c r="AI376" s="125"/>
      <c r="AJ376" s="125">
        <f>OAX!AJ414</f>
        <v>0</v>
      </c>
      <c r="AK376" s="125"/>
      <c r="AL376" s="125"/>
      <c r="AM376" s="125">
        <f>OAX!AM414</f>
        <v>0</v>
      </c>
      <c r="AN376" s="125"/>
      <c r="AO376" s="125"/>
      <c r="AP376" s="125">
        <f>OAX!AP414</f>
        <v>0</v>
      </c>
      <c r="AQ376" s="125"/>
      <c r="AR376" s="125"/>
      <c r="AS376" s="125">
        <f>OAX!AS414</f>
        <v>0</v>
      </c>
      <c r="AT376" s="125">
        <f>OAX!AT414</f>
        <v>0</v>
      </c>
      <c r="AU376" s="125">
        <f>OAX!AU414</f>
        <v>0</v>
      </c>
      <c r="AV376" s="125">
        <f>OAX!AV414</f>
        <v>0</v>
      </c>
      <c r="AW376" s="125">
        <f>OAX!AW414</f>
        <v>0</v>
      </c>
      <c r="AX376" s="125">
        <f>OAX!AX414</f>
        <v>0</v>
      </c>
      <c r="AY376" s="125">
        <f>OAX!AY414</f>
        <v>0</v>
      </c>
      <c r="AZ376" s="125">
        <f>OAX!AZ414</f>
        <v>0</v>
      </c>
      <c r="BA376" s="125">
        <f>OAX!BA414</f>
        <v>0</v>
      </c>
    </row>
    <row r="377" spans="1:53" ht="24.75" hidden="1">
      <c r="A377" s="269"/>
      <c r="B377" s="78" t="str">
        <f t="shared" si="136"/>
        <v>135500052006</v>
      </c>
      <c r="C377" s="190">
        <v>2023</v>
      </c>
      <c r="D377" s="190">
        <v>1</v>
      </c>
      <c r="E377" s="190">
        <v>1</v>
      </c>
      <c r="F377" s="190">
        <v>3</v>
      </c>
      <c r="G377" s="190">
        <v>5</v>
      </c>
      <c r="H377" s="190">
        <v>5000</v>
      </c>
      <c r="I377" s="190">
        <v>5200</v>
      </c>
      <c r="J377" s="190"/>
      <c r="K377" s="190"/>
      <c r="L377" s="190">
        <v>6</v>
      </c>
      <c r="M377" s="192" t="s">
        <v>326</v>
      </c>
      <c r="N377" s="193">
        <v>0</v>
      </c>
      <c r="O377" s="193">
        <v>0</v>
      </c>
      <c r="P377" s="193">
        <v>0</v>
      </c>
      <c r="Q377" s="201" t="s">
        <v>45</v>
      </c>
      <c r="R377" s="202"/>
      <c r="S377" s="202"/>
      <c r="T377" s="195">
        <f t="shared" ref="T377:AC377" si="155">+T378</f>
        <v>0</v>
      </c>
      <c r="U377" s="193">
        <f t="shared" si="155"/>
        <v>0</v>
      </c>
      <c r="V377" s="193">
        <f t="shared" si="155"/>
        <v>0</v>
      </c>
      <c r="W377" s="193">
        <f t="shared" si="155"/>
        <v>0</v>
      </c>
      <c r="X377" s="193">
        <f t="shared" si="155"/>
        <v>0</v>
      </c>
      <c r="Y377" s="193">
        <f t="shared" si="155"/>
        <v>0</v>
      </c>
      <c r="Z377" s="193">
        <f t="shared" si="155"/>
        <v>0</v>
      </c>
      <c r="AA377" s="291">
        <f t="shared" si="155"/>
        <v>0</v>
      </c>
      <c r="AB377" s="330">
        <f t="shared" si="155"/>
        <v>0</v>
      </c>
      <c r="AC377" s="193">
        <f t="shared" si="155"/>
        <v>0</v>
      </c>
      <c r="AD377" s="331">
        <f>OAX!AD415</f>
        <v>0</v>
      </c>
      <c r="AE377" s="195"/>
      <c r="AF377" s="193"/>
      <c r="AG377" s="193">
        <f>OAX!AG415</f>
        <v>0</v>
      </c>
      <c r="AH377" s="193"/>
      <c r="AI377" s="193"/>
      <c r="AJ377" s="193">
        <f>OAX!AJ415</f>
        <v>0</v>
      </c>
      <c r="AK377" s="193"/>
      <c r="AL377" s="193"/>
      <c r="AM377" s="193">
        <f>OAX!AM415</f>
        <v>0</v>
      </c>
      <c r="AN377" s="193"/>
      <c r="AO377" s="193"/>
      <c r="AP377" s="193">
        <f>OAX!AP415</f>
        <v>0</v>
      </c>
      <c r="AQ377" s="193"/>
      <c r="AR377" s="193"/>
      <c r="AS377" s="193">
        <f>OAX!AS415</f>
        <v>0</v>
      </c>
      <c r="AT377" s="193">
        <f>OAX!AT415</f>
        <v>0</v>
      </c>
      <c r="AU377" s="193">
        <f>OAX!AU415</f>
        <v>0</v>
      </c>
      <c r="AV377" s="193">
        <f>OAX!AV415</f>
        <v>0</v>
      </c>
      <c r="AW377" s="193">
        <f>OAX!AW415</f>
        <v>0</v>
      </c>
      <c r="AX377" s="193">
        <f>OAX!AX415</f>
        <v>0</v>
      </c>
      <c r="AY377" s="193">
        <f>OAX!AY415</f>
        <v>0</v>
      </c>
      <c r="AZ377" s="193">
        <f>OAX!AZ415</f>
        <v>0</v>
      </c>
      <c r="BA377" s="193">
        <f>OAX!BA415</f>
        <v>0</v>
      </c>
    </row>
    <row r="378" spans="1:53" ht="24.75" hidden="1">
      <c r="A378" s="269"/>
      <c r="B378" s="78" t="str">
        <f t="shared" si="136"/>
        <v>135500052005236</v>
      </c>
      <c r="C378" s="143">
        <v>2023</v>
      </c>
      <c r="D378" s="143">
        <v>1</v>
      </c>
      <c r="E378" s="143">
        <v>1</v>
      </c>
      <c r="F378" s="143">
        <v>3</v>
      </c>
      <c r="G378" s="143">
        <v>5</v>
      </c>
      <c r="H378" s="143">
        <v>5000</v>
      </c>
      <c r="I378" s="143">
        <v>5200</v>
      </c>
      <c r="J378" s="143">
        <v>523</v>
      </c>
      <c r="K378" s="143"/>
      <c r="L378" s="143">
        <v>6</v>
      </c>
      <c r="M378" s="117" t="s">
        <v>134</v>
      </c>
      <c r="N378" s="118">
        <v>0</v>
      </c>
      <c r="O378" s="118">
        <v>0</v>
      </c>
      <c r="P378" s="118">
        <v>0</v>
      </c>
      <c r="Q378" s="180"/>
      <c r="R378" s="180"/>
      <c r="S378" s="180"/>
      <c r="T378" s="121">
        <f t="shared" ref="T378:AC378" si="156">SUM(T379)</f>
        <v>0</v>
      </c>
      <c r="U378" s="118">
        <f t="shared" si="156"/>
        <v>0</v>
      </c>
      <c r="V378" s="118">
        <f t="shared" si="156"/>
        <v>0</v>
      </c>
      <c r="W378" s="118">
        <f t="shared" si="156"/>
        <v>0</v>
      </c>
      <c r="X378" s="118">
        <f t="shared" si="156"/>
        <v>0</v>
      </c>
      <c r="Y378" s="118">
        <f t="shared" si="156"/>
        <v>0</v>
      </c>
      <c r="Z378" s="118">
        <f t="shared" si="156"/>
        <v>0</v>
      </c>
      <c r="AA378" s="284">
        <f t="shared" si="156"/>
        <v>0</v>
      </c>
      <c r="AB378" s="318">
        <f t="shared" si="156"/>
        <v>0</v>
      </c>
      <c r="AC378" s="118">
        <f t="shared" si="156"/>
        <v>0</v>
      </c>
      <c r="AD378" s="319">
        <f>OAX!AD416</f>
        <v>0</v>
      </c>
      <c r="AE378" s="121"/>
      <c r="AF378" s="118"/>
      <c r="AG378" s="118">
        <f>OAX!AG416</f>
        <v>0</v>
      </c>
      <c r="AH378" s="118"/>
      <c r="AI378" s="118"/>
      <c r="AJ378" s="118">
        <f>OAX!AJ416</f>
        <v>0</v>
      </c>
      <c r="AK378" s="118"/>
      <c r="AL378" s="118"/>
      <c r="AM378" s="118">
        <f>OAX!AM416</f>
        <v>0</v>
      </c>
      <c r="AN378" s="118"/>
      <c r="AO378" s="118"/>
      <c r="AP378" s="118">
        <f>OAX!AP416</f>
        <v>0</v>
      </c>
      <c r="AQ378" s="118"/>
      <c r="AR378" s="118"/>
      <c r="AS378" s="118">
        <f>OAX!AS416</f>
        <v>0</v>
      </c>
      <c r="AT378" s="118">
        <f>OAX!AT416</f>
        <v>0</v>
      </c>
      <c r="AU378" s="118">
        <f>OAX!AU416</f>
        <v>0</v>
      </c>
      <c r="AV378" s="118">
        <f>OAX!AV416</f>
        <v>0</v>
      </c>
      <c r="AW378" s="118">
        <f>OAX!AW416</f>
        <v>0</v>
      </c>
      <c r="AX378" s="118">
        <f>OAX!AX416</f>
        <v>0</v>
      </c>
      <c r="AY378" s="118">
        <f>OAX!AY416</f>
        <v>0</v>
      </c>
      <c r="AZ378" s="118">
        <f>OAX!AZ416</f>
        <v>0</v>
      </c>
      <c r="BA378" s="118">
        <f>OAX!BA416</f>
        <v>0</v>
      </c>
    </row>
    <row r="379" spans="1:53" ht="46.5" hidden="1">
      <c r="A379" s="269"/>
      <c r="B379" s="78" t="str">
        <f t="shared" si="136"/>
        <v>1355000520052316</v>
      </c>
      <c r="C379" s="196">
        <v>2023</v>
      </c>
      <c r="D379" s="146">
        <v>1</v>
      </c>
      <c r="E379" s="146">
        <v>1</v>
      </c>
      <c r="F379" s="146">
        <v>3</v>
      </c>
      <c r="G379" s="146">
        <v>5</v>
      </c>
      <c r="H379" s="196">
        <v>5000</v>
      </c>
      <c r="I379" s="196">
        <v>5200</v>
      </c>
      <c r="J379" s="196">
        <v>523</v>
      </c>
      <c r="K379" s="123">
        <v>1</v>
      </c>
      <c r="L379" s="123">
        <v>6</v>
      </c>
      <c r="M379" s="148" t="s">
        <v>268</v>
      </c>
      <c r="N379" s="125">
        <v>0</v>
      </c>
      <c r="O379" s="125">
        <v>0</v>
      </c>
      <c r="P379" s="125">
        <v>0</v>
      </c>
      <c r="Q379" s="149" t="s">
        <v>205</v>
      </c>
      <c r="R379" s="127">
        <v>0</v>
      </c>
      <c r="S379" s="127">
        <v>0</v>
      </c>
      <c r="T379" s="128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285">
        <v>0</v>
      </c>
      <c r="AB379" s="320">
        <f>N379+T379-X379</f>
        <v>0</v>
      </c>
      <c r="AC379" s="125">
        <f>O379+U379-Y379</f>
        <v>0</v>
      </c>
      <c r="AD379" s="321">
        <f>OAX!AD417</f>
        <v>0</v>
      </c>
      <c r="AE379" s="128"/>
      <c r="AF379" s="125"/>
      <c r="AG379" s="125">
        <f>OAX!AG417</f>
        <v>0</v>
      </c>
      <c r="AH379" s="125"/>
      <c r="AI379" s="125"/>
      <c r="AJ379" s="125">
        <f>OAX!AJ417</f>
        <v>0</v>
      </c>
      <c r="AK379" s="125"/>
      <c r="AL379" s="125"/>
      <c r="AM379" s="125">
        <f>OAX!AM417</f>
        <v>0</v>
      </c>
      <c r="AN379" s="125"/>
      <c r="AO379" s="125"/>
      <c r="AP379" s="125">
        <f>OAX!AP417</f>
        <v>0</v>
      </c>
      <c r="AQ379" s="125"/>
      <c r="AR379" s="125"/>
      <c r="AS379" s="125">
        <f>OAX!AS417</f>
        <v>0</v>
      </c>
      <c r="AT379" s="125">
        <f>OAX!AT417</f>
        <v>0</v>
      </c>
      <c r="AU379" s="125">
        <f>OAX!AU417</f>
        <v>0</v>
      </c>
      <c r="AV379" s="125">
        <f>OAX!AV417</f>
        <v>0</v>
      </c>
      <c r="AW379" s="125">
        <f>OAX!AW417</f>
        <v>0</v>
      </c>
      <c r="AX379" s="125">
        <f>OAX!AX417</f>
        <v>0</v>
      </c>
      <c r="AY379" s="125">
        <f>OAX!AY417</f>
        <v>0</v>
      </c>
      <c r="AZ379" s="125">
        <f>OAX!AZ417</f>
        <v>0</v>
      </c>
      <c r="BA379" s="125">
        <f>OAX!BA417</f>
        <v>0</v>
      </c>
    </row>
    <row r="380" spans="1:53" ht="48" hidden="1">
      <c r="A380" s="269"/>
      <c r="B380" s="78" t="str">
        <f t="shared" si="136"/>
        <v>136</v>
      </c>
      <c r="C380" s="150">
        <v>2023</v>
      </c>
      <c r="D380" s="150">
        <v>1</v>
      </c>
      <c r="E380" s="150">
        <v>1</v>
      </c>
      <c r="F380" s="150">
        <v>3</v>
      </c>
      <c r="G380" s="150">
        <v>6</v>
      </c>
      <c r="H380" s="150"/>
      <c r="I380" s="150"/>
      <c r="J380" s="150"/>
      <c r="K380" s="150"/>
      <c r="L380" s="150"/>
      <c r="M380" s="203" t="s">
        <v>327</v>
      </c>
      <c r="N380" s="204">
        <v>0</v>
      </c>
      <c r="O380" s="204">
        <v>0</v>
      </c>
      <c r="P380" s="204">
        <v>0</v>
      </c>
      <c r="Q380" s="137"/>
      <c r="R380" s="205"/>
      <c r="S380" s="205"/>
      <c r="T380" s="206">
        <f t="shared" ref="T380:AC380" si="157">+T381+T386+T396</f>
        <v>0</v>
      </c>
      <c r="U380" s="204">
        <f t="shared" si="157"/>
        <v>0</v>
      </c>
      <c r="V380" s="204">
        <f t="shared" si="157"/>
        <v>0</v>
      </c>
      <c r="W380" s="204">
        <f t="shared" si="157"/>
        <v>0</v>
      </c>
      <c r="X380" s="204">
        <f t="shared" si="157"/>
        <v>0</v>
      </c>
      <c r="Y380" s="204">
        <f t="shared" si="157"/>
        <v>0</v>
      </c>
      <c r="Z380" s="204">
        <f t="shared" si="157"/>
        <v>0</v>
      </c>
      <c r="AA380" s="292">
        <f t="shared" si="157"/>
        <v>0</v>
      </c>
      <c r="AB380" s="332">
        <f t="shared" si="157"/>
        <v>0</v>
      </c>
      <c r="AC380" s="204">
        <f t="shared" si="157"/>
        <v>0</v>
      </c>
      <c r="AD380" s="333">
        <f>OAX!AD418</f>
        <v>0</v>
      </c>
      <c r="AE380" s="206"/>
      <c r="AF380" s="204"/>
      <c r="AG380" s="204">
        <f>OAX!AG418</f>
        <v>0</v>
      </c>
      <c r="AH380" s="204"/>
      <c r="AI380" s="204"/>
      <c r="AJ380" s="204">
        <f>OAX!AJ418</f>
        <v>0</v>
      </c>
      <c r="AK380" s="204"/>
      <c r="AL380" s="204"/>
      <c r="AM380" s="204">
        <f>OAX!AM418</f>
        <v>0</v>
      </c>
      <c r="AN380" s="204"/>
      <c r="AO380" s="204"/>
      <c r="AP380" s="204">
        <f>OAX!AP418</f>
        <v>0</v>
      </c>
      <c r="AQ380" s="204"/>
      <c r="AR380" s="204"/>
      <c r="AS380" s="204">
        <f>OAX!AS418</f>
        <v>0</v>
      </c>
      <c r="AT380" s="204">
        <f>OAX!AT418</f>
        <v>0</v>
      </c>
      <c r="AU380" s="204">
        <f>OAX!AU418</f>
        <v>0</v>
      </c>
      <c r="AV380" s="204">
        <f>OAX!AV418</f>
        <v>0</v>
      </c>
      <c r="AW380" s="204">
        <f>OAX!AW418</f>
        <v>0</v>
      </c>
      <c r="AX380" s="204">
        <f>OAX!AX418</f>
        <v>0</v>
      </c>
      <c r="AY380" s="204">
        <f>OAX!AY418</f>
        <v>0</v>
      </c>
      <c r="AZ380" s="204">
        <f>OAX!AZ418</f>
        <v>0</v>
      </c>
      <c r="BA380" s="204">
        <f>OAX!BA418</f>
        <v>0</v>
      </c>
    </row>
    <row r="381" spans="1:53" ht="24.75" hidden="1">
      <c r="A381" s="269"/>
      <c r="B381" s="78" t="str">
        <f t="shared" si="136"/>
        <v>1362000</v>
      </c>
      <c r="C381" s="139">
        <v>2023</v>
      </c>
      <c r="D381" s="139">
        <v>1</v>
      </c>
      <c r="E381" s="139">
        <v>1</v>
      </c>
      <c r="F381" s="139">
        <v>3</v>
      </c>
      <c r="G381" s="139">
        <v>6</v>
      </c>
      <c r="H381" s="139">
        <v>2000</v>
      </c>
      <c r="I381" s="139"/>
      <c r="J381" s="139"/>
      <c r="K381" s="139"/>
      <c r="L381" s="139"/>
      <c r="M381" s="103" t="s">
        <v>55</v>
      </c>
      <c r="N381" s="104">
        <v>0</v>
      </c>
      <c r="O381" s="104">
        <v>0</v>
      </c>
      <c r="P381" s="104">
        <v>0</v>
      </c>
      <c r="Q381" s="105"/>
      <c r="R381" s="105"/>
      <c r="S381" s="105"/>
      <c r="T381" s="107">
        <f t="shared" ref="T381:AC382" si="158">+T382</f>
        <v>0</v>
      </c>
      <c r="U381" s="104">
        <f t="shared" si="158"/>
        <v>0</v>
      </c>
      <c r="V381" s="104">
        <f t="shared" si="158"/>
        <v>0</v>
      </c>
      <c r="W381" s="104">
        <f t="shared" si="158"/>
        <v>0</v>
      </c>
      <c r="X381" s="104">
        <f t="shared" si="158"/>
        <v>0</v>
      </c>
      <c r="Y381" s="104">
        <f t="shared" si="158"/>
        <v>0</v>
      </c>
      <c r="Z381" s="104">
        <f t="shared" si="158"/>
        <v>0</v>
      </c>
      <c r="AA381" s="282">
        <f t="shared" si="158"/>
        <v>0</v>
      </c>
      <c r="AB381" s="314">
        <f t="shared" si="158"/>
        <v>0</v>
      </c>
      <c r="AC381" s="104">
        <f t="shared" si="158"/>
        <v>0</v>
      </c>
      <c r="AD381" s="315">
        <f>OAX!AD419</f>
        <v>0</v>
      </c>
      <c r="AE381" s="107"/>
      <c r="AF381" s="104"/>
      <c r="AG381" s="104">
        <f>OAX!AG419</f>
        <v>0</v>
      </c>
      <c r="AH381" s="104"/>
      <c r="AI381" s="104"/>
      <c r="AJ381" s="104">
        <f>OAX!AJ419</f>
        <v>0</v>
      </c>
      <c r="AK381" s="104"/>
      <c r="AL381" s="104"/>
      <c r="AM381" s="104">
        <f>OAX!AM419</f>
        <v>0</v>
      </c>
      <c r="AN381" s="104"/>
      <c r="AO381" s="104"/>
      <c r="AP381" s="104">
        <f>OAX!AP419</f>
        <v>0</v>
      </c>
      <c r="AQ381" s="104"/>
      <c r="AR381" s="104"/>
      <c r="AS381" s="104">
        <f>OAX!AS419</f>
        <v>0</v>
      </c>
      <c r="AT381" s="104">
        <f>OAX!AT419</f>
        <v>0</v>
      </c>
      <c r="AU381" s="104">
        <f>OAX!AU419</f>
        <v>0</v>
      </c>
      <c r="AV381" s="104">
        <f>OAX!AV419</f>
        <v>0</v>
      </c>
      <c r="AW381" s="104">
        <f>OAX!AW419</f>
        <v>0</v>
      </c>
      <c r="AX381" s="104">
        <f>OAX!AX419</f>
        <v>0</v>
      </c>
      <c r="AY381" s="104">
        <f>OAX!AY419</f>
        <v>0</v>
      </c>
      <c r="AZ381" s="104">
        <f>OAX!AZ419</f>
        <v>0</v>
      </c>
      <c r="BA381" s="104">
        <f>OAX!BA419</f>
        <v>0</v>
      </c>
    </row>
    <row r="382" spans="1:53" ht="48" hidden="1">
      <c r="A382" s="269"/>
      <c r="B382" s="78" t="str">
        <f t="shared" si="136"/>
        <v>13620002700</v>
      </c>
      <c r="C382" s="140">
        <v>2023</v>
      </c>
      <c r="D382" s="140">
        <v>1</v>
      </c>
      <c r="E382" s="140">
        <v>1</v>
      </c>
      <c r="F382" s="140">
        <v>3</v>
      </c>
      <c r="G382" s="140">
        <v>6</v>
      </c>
      <c r="H382" s="140">
        <v>2000</v>
      </c>
      <c r="I382" s="140">
        <v>2700</v>
      </c>
      <c r="J382" s="140"/>
      <c r="K382" s="140"/>
      <c r="L382" s="140"/>
      <c r="M382" s="110" t="s">
        <v>328</v>
      </c>
      <c r="N382" s="111">
        <v>0</v>
      </c>
      <c r="O382" s="111">
        <v>0</v>
      </c>
      <c r="P382" s="111">
        <v>0</v>
      </c>
      <c r="Q382" s="178"/>
      <c r="R382" s="178"/>
      <c r="S382" s="178"/>
      <c r="T382" s="114">
        <f t="shared" si="158"/>
        <v>0</v>
      </c>
      <c r="U382" s="111">
        <f t="shared" si="158"/>
        <v>0</v>
      </c>
      <c r="V382" s="111">
        <f t="shared" si="158"/>
        <v>0</v>
      </c>
      <c r="W382" s="111">
        <f t="shared" si="158"/>
        <v>0</v>
      </c>
      <c r="X382" s="111">
        <f t="shared" si="158"/>
        <v>0</v>
      </c>
      <c r="Y382" s="111">
        <f t="shared" si="158"/>
        <v>0</v>
      </c>
      <c r="Z382" s="111">
        <f t="shared" si="158"/>
        <v>0</v>
      </c>
      <c r="AA382" s="283">
        <f t="shared" si="158"/>
        <v>0</v>
      </c>
      <c r="AB382" s="316">
        <f t="shared" si="158"/>
        <v>0</v>
      </c>
      <c r="AC382" s="111">
        <f t="shared" si="158"/>
        <v>0</v>
      </c>
      <c r="AD382" s="317">
        <f>OAX!AD420</f>
        <v>0</v>
      </c>
      <c r="AE382" s="114"/>
      <c r="AF382" s="111"/>
      <c r="AG382" s="111">
        <f>OAX!AG420</f>
        <v>0</v>
      </c>
      <c r="AH382" s="111"/>
      <c r="AI382" s="111"/>
      <c r="AJ382" s="111">
        <f>OAX!AJ420</f>
        <v>0</v>
      </c>
      <c r="AK382" s="111"/>
      <c r="AL382" s="111"/>
      <c r="AM382" s="111">
        <f>OAX!AM420</f>
        <v>0</v>
      </c>
      <c r="AN382" s="111"/>
      <c r="AO382" s="111"/>
      <c r="AP382" s="111">
        <f>OAX!AP420</f>
        <v>0</v>
      </c>
      <c r="AQ382" s="111"/>
      <c r="AR382" s="111"/>
      <c r="AS382" s="111">
        <f>OAX!AS420</f>
        <v>0</v>
      </c>
      <c r="AT382" s="111">
        <f>OAX!AT420</f>
        <v>0</v>
      </c>
      <c r="AU382" s="111">
        <f>OAX!AU420</f>
        <v>0</v>
      </c>
      <c r="AV382" s="111">
        <f>OAX!AV420</f>
        <v>0</v>
      </c>
      <c r="AW382" s="111">
        <f>OAX!AW420</f>
        <v>0</v>
      </c>
      <c r="AX382" s="111">
        <f>OAX!AX420</f>
        <v>0</v>
      </c>
      <c r="AY382" s="111">
        <f>OAX!AY420</f>
        <v>0</v>
      </c>
      <c r="AZ382" s="111">
        <f>OAX!AZ420</f>
        <v>0</v>
      </c>
      <c r="BA382" s="111">
        <f>OAX!BA420</f>
        <v>0</v>
      </c>
    </row>
    <row r="383" spans="1:53" ht="24.75" hidden="1">
      <c r="A383" s="269"/>
      <c r="B383" s="78" t="str">
        <f t="shared" si="136"/>
        <v>13620002700272</v>
      </c>
      <c r="C383" s="143">
        <v>2023</v>
      </c>
      <c r="D383" s="143">
        <v>1</v>
      </c>
      <c r="E383" s="143">
        <v>1</v>
      </c>
      <c r="F383" s="143">
        <v>3</v>
      </c>
      <c r="G383" s="143">
        <v>6</v>
      </c>
      <c r="H383" s="143">
        <v>2000</v>
      </c>
      <c r="I383" s="143">
        <v>2700</v>
      </c>
      <c r="J383" s="143">
        <v>272</v>
      </c>
      <c r="K383" s="143"/>
      <c r="L383" s="143"/>
      <c r="M383" s="117" t="s">
        <v>329</v>
      </c>
      <c r="N383" s="118">
        <v>0</v>
      </c>
      <c r="O383" s="118">
        <v>0</v>
      </c>
      <c r="P383" s="118">
        <v>0</v>
      </c>
      <c r="Q383" s="119"/>
      <c r="R383" s="119"/>
      <c r="S383" s="119"/>
      <c r="T383" s="121">
        <f t="shared" ref="T383:AC383" si="159">SUM(T384:T385)</f>
        <v>0</v>
      </c>
      <c r="U383" s="118">
        <f t="shared" si="159"/>
        <v>0</v>
      </c>
      <c r="V383" s="118">
        <f t="shared" si="159"/>
        <v>0</v>
      </c>
      <c r="W383" s="118">
        <f t="shared" si="159"/>
        <v>0</v>
      </c>
      <c r="X383" s="118">
        <f t="shared" si="159"/>
        <v>0</v>
      </c>
      <c r="Y383" s="118">
        <f t="shared" si="159"/>
        <v>0</v>
      </c>
      <c r="Z383" s="118">
        <f t="shared" si="159"/>
        <v>0</v>
      </c>
      <c r="AA383" s="284">
        <f t="shared" si="159"/>
        <v>0</v>
      </c>
      <c r="AB383" s="318">
        <f t="shared" si="159"/>
        <v>0</v>
      </c>
      <c r="AC383" s="118">
        <f t="shared" si="159"/>
        <v>0</v>
      </c>
      <c r="AD383" s="319">
        <f>OAX!AD421</f>
        <v>0</v>
      </c>
      <c r="AE383" s="121"/>
      <c r="AF383" s="118"/>
      <c r="AG383" s="118">
        <f>OAX!AG421</f>
        <v>0</v>
      </c>
      <c r="AH383" s="118"/>
      <c r="AI383" s="118"/>
      <c r="AJ383" s="118">
        <f>OAX!AJ421</f>
        <v>0</v>
      </c>
      <c r="AK383" s="118"/>
      <c r="AL383" s="118"/>
      <c r="AM383" s="118">
        <f>OAX!AM421</f>
        <v>0</v>
      </c>
      <c r="AN383" s="118"/>
      <c r="AO383" s="118"/>
      <c r="AP383" s="118">
        <f>OAX!AP421</f>
        <v>0</v>
      </c>
      <c r="AQ383" s="118"/>
      <c r="AR383" s="118"/>
      <c r="AS383" s="118">
        <f>OAX!AS421</f>
        <v>0</v>
      </c>
      <c r="AT383" s="118">
        <f>OAX!AT421</f>
        <v>0</v>
      </c>
      <c r="AU383" s="118">
        <f>OAX!AU421</f>
        <v>0</v>
      </c>
      <c r="AV383" s="118">
        <f>OAX!AV421</f>
        <v>0</v>
      </c>
      <c r="AW383" s="118">
        <f>OAX!AW421</f>
        <v>0</v>
      </c>
      <c r="AX383" s="118">
        <f>OAX!AX421</f>
        <v>0</v>
      </c>
      <c r="AY383" s="118">
        <f>OAX!AY421</f>
        <v>0</v>
      </c>
      <c r="AZ383" s="118">
        <f>OAX!AZ421</f>
        <v>0</v>
      </c>
      <c r="BA383" s="118">
        <f>OAX!BA421</f>
        <v>0</v>
      </c>
    </row>
    <row r="384" spans="1:53" ht="24.75" hidden="1">
      <c r="A384" s="269"/>
      <c r="B384" s="78" t="str">
        <f t="shared" si="136"/>
        <v>136200027002721</v>
      </c>
      <c r="C384" s="174">
        <v>2023</v>
      </c>
      <c r="D384" s="122">
        <v>1</v>
      </c>
      <c r="E384" s="146">
        <v>1</v>
      </c>
      <c r="F384" s="146">
        <v>3</v>
      </c>
      <c r="G384" s="146">
        <v>6</v>
      </c>
      <c r="H384" s="146">
        <v>2000</v>
      </c>
      <c r="I384" s="146">
        <v>2700</v>
      </c>
      <c r="J384" s="146">
        <v>272</v>
      </c>
      <c r="K384" s="147">
        <v>1</v>
      </c>
      <c r="L384" s="147"/>
      <c r="M384" s="124" t="s">
        <v>330</v>
      </c>
      <c r="N384" s="125">
        <v>0</v>
      </c>
      <c r="O384" s="125">
        <v>0</v>
      </c>
      <c r="P384" s="125">
        <v>0</v>
      </c>
      <c r="Q384" s="126" t="s">
        <v>59</v>
      </c>
      <c r="R384" s="127">
        <v>0</v>
      </c>
      <c r="S384" s="127">
        <v>0</v>
      </c>
      <c r="T384" s="128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285">
        <v>0</v>
      </c>
      <c r="AB384" s="320">
        <f>N384+T384-X384</f>
        <v>0</v>
      </c>
      <c r="AC384" s="125">
        <f>O384+U384-Y384</f>
        <v>0</v>
      </c>
      <c r="AD384" s="321">
        <f>OAX!AD422</f>
        <v>0</v>
      </c>
      <c r="AE384" s="128"/>
      <c r="AF384" s="125"/>
      <c r="AG384" s="125">
        <f>OAX!AG422</f>
        <v>0</v>
      </c>
      <c r="AH384" s="125"/>
      <c r="AI384" s="125"/>
      <c r="AJ384" s="125">
        <f>OAX!AJ422</f>
        <v>0</v>
      </c>
      <c r="AK384" s="125"/>
      <c r="AL384" s="125"/>
      <c r="AM384" s="125">
        <f>OAX!AM422</f>
        <v>0</v>
      </c>
      <c r="AN384" s="125"/>
      <c r="AO384" s="125"/>
      <c r="AP384" s="125">
        <f>OAX!AP422</f>
        <v>0</v>
      </c>
      <c r="AQ384" s="125"/>
      <c r="AR384" s="125"/>
      <c r="AS384" s="125">
        <f>OAX!AS422</f>
        <v>0</v>
      </c>
      <c r="AT384" s="125">
        <f>OAX!AT422</f>
        <v>0</v>
      </c>
      <c r="AU384" s="125">
        <f>OAX!AU422</f>
        <v>0</v>
      </c>
      <c r="AV384" s="125">
        <f>OAX!AV422</f>
        <v>0</v>
      </c>
      <c r="AW384" s="125">
        <f>OAX!AW422</f>
        <v>0</v>
      </c>
      <c r="AX384" s="125">
        <f>OAX!AX422</f>
        <v>0</v>
      </c>
      <c r="AY384" s="125">
        <f>OAX!AY422</f>
        <v>0</v>
      </c>
      <c r="AZ384" s="125">
        <f>OAX!AZ422</f>
        <v>0</v>
      </c>
      <c r="BA384" s="125">
        <f>OAX!BA422</f>
        <v>0</v>
      </c>
    </row>
    <row r="385" spans="1:53" ht="24.75" hidden="1">
      <c r="A385" s="269"/>
      <c r="B385" s="78" t="str">
        <f t="shared" si="136"/>
        <v>136200027002722</v>
      </c>
      <c r="C385" s="174">
        <v>2023</v>
      </c>
      <c r="D385" s="122">
        <v>1</v>
      </c>
      <c r="E385" s="146">
        <v>1</v>
      </c>
      <c r="F385" s="146">
        <v>3</v>
      </c>
      <c r="G385" s="146">
        <v>6</v>
      </c>
      <c r="H385" s="146">
        <v>2000</v>
      </c>
      <c r="I385" s="146">
        <v>2700</v>
      </c>
      <c r="J385" s="146">
        <v>272</v>
      </c>
      <c r="K385" s="147">
        <v>2</v>
      </c>
      <c r="L385" s="147"/>
      <c r="M385" s="124" t="s">
        <v>331</v>
      </c>
      <c r="N385" s="125">
        <v>0</v>
      </c>
      <c r="O385" s="125">
        <v>0</v>
      </c>
      <c r="P385" s="125">
        <v>0</v>
      </c>
      <c r="Q385" s="126" t="s">
        <v>59</v>
      </c>
      <c r="R385" s="127">
        <v>0</v>
      </c>
      <c r="S385" s="127">
        <v>0</v>
      </c>
      <c r="T385" s="128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285">
        <v>0</v>
      </c>
      <c r="AB385" s="320">
        <f>N385+T385-X385</f>
        <v>0</v>
      </c>
      <c r="AC385" s="125">
        <f>O385+U385-Y385</f>
        <v>0</v>
      </c>
      <c r="AD385" s="321">
        <f>OAX!AD423</f>
        <v>0</v>
      </c>
      <c r="AE385" s="128"/>
      <c r="AF385" s="125"/>
      <c r="AG385" s="125">
        <f>OAX!AG423</f>
        <v>0</v>
      </c>
      <c r="AH385" s="125"/>
      <c r="AI385" s="125"/>
      <c r="AJ385" s="125">
        <f>OAX!AJ423</f>
        <v>0</v>
      </c>
      <c r="AK385" s="125"/>
      <c r="AL385" s="125"/>
      <c r="AM385" s="125">
        <f>OAX!AM423</f>
        <v>0</v>
      </c>
      <c r="AN385" s="125"/>
      <c r="AO385" s="125"/>
      <c r="AP385" s="125">
        <f>OAX!AP423</f>
        <v>0</v>
      </c>
      <c r="AQ385" s="125"/>
      <c r="AR385" s="125"/>
      <c r="AS385" s="125">
        <f>OAX!AS423</f>
        <v>0</v>
      </c>
      <c r="AT385" s="125">
        <f>OAX!AT423</f>
        <v>0</v>
      </c>
      <c r="AU385" s="125">
        <f>OAX!AU423</f>
        <v>0</v>
      </c>
      <c r="AV385" s="125">
        <f>OAX!AV423</f>
        <v>0</v>
      </c>
      <c r="AW385" s="125">
        <f>OAX!AW423</f>
        <v>0</v>
      </c>
      <c r="AX385" s="125">
        <f>OAX!AX423</f>
        <v>0</v>
      </c>
      <c r="AY385" s="125">
        <f>OAX!AY423</f>
        <v>0</v>
      </c>
      <c r="AZ385" s="125">
        <f>OAX!AZ423</f>
        <v>0</v>
      </c>
      <c r="BA385" s="125">
        <f>OAX!BA423</f>
        <v>0</v>
      </c>
    </row>
    <row r="386" spans="1:53" ht="24.75" hidden="1">
      <c r="A386" s="269"/>
      <c r="B386" s="78" t="str">
        <f t="shared" si="136"/>
        <v>1363000</v>
      </c>
      <c r="C386" s="139">
        <v>2023</v>
      </c>
      <c r="D386" s="139">
        <v>1</v>
      </c>
      <c r="E386" s="139">
        <v>1</v>
      </c>
      <c r="F386" s="139">
        <v>3</v>
      </c>
      <c r="G386" s="139">
        <v>6</v>
      </c>
      <c r="H386" s="139">
        <v>3000</v>
      </c>
      <c r="I386" s="139"/>
      <c r="J386" s="139"/>
      <c r="K386" s="139"/>
      <c r="L386" s="139"/>
      <c r="M386" s="103" t="s">
        <v>71</v>
      </c>
      <c r="N386" s="104">
        <v>0</v>
      </c>
      <c r="O386" s="104">
        <v>0</v>
      </c>
      <c r="P386" s="104">
        <v>0</v>
      </c>
      <c r="Q386" s="105"/>
      <c r="R386" s="105"/>
      <c r="S386" s="105"/>
      <c r="T386" s="107">
        <f t="shared" ref="T386:AC386" si="160">+T387+T390</f>
        <v>0</v>
      </c>
      <c r="U386" s="104">
        <f t="shared" si="160"/>
        <v>0</v>
      </c>
      <c r="V386" s="104">
        <f t="shared" si="160"/>
        <v>0</v>
      </c>
      <c r="W386" s="104">
        <f t="shared" si="160"/>
        <v>0</v>
      </c>
      <c r="X386" s="104">
        <f t="shared" si="160"/>
        <v>0</v>
      </c>
      <c r="Y386" s="104">
        <f t="shared" si="160"/>
        <v>0</v>
      </c>
      <c r="Z386" s="104">
        <f t="shared" si="160"/>
        <v>0</v>
      </c>
      <c r="AA386" s="282">
        <f t="shared" si="160"/>
        <v>0</v>
      </c>
      <c r="AB386" s="314">
        <f t="shared" si="160"/>
        <v>0</v>
      </c>
      <c r="AC386" s="104">
        <f t="shared" si="160"/>
        <v>0</v>
      </c>
      <c r="AD386" s="315">
        <f>OAX!AD424</f>
        <v>0</v>
      </c>
      <c r="AE386" s="107"/>
      <c r="AF386" s="104"/>
      <c r="AG386" s="104">
        <f>OAX!AG424</f>
        <v>0</v>
      </c>
      <c r="AH386" s="104"/>
      <c r="AI386" s="104"/>
      <c r="AJ386" s="104">
        <f>OAX!AJ424</f>
        <v>0</v>
      </c>
      <c r="AK386" s="104"/>
      <c r="AL386" s="104"/>
      <c r="AM386" s="104">
        <f>OAX!AM424</f>
        <v>0</v>
      </c>
      <c r="AN386" s="104"/>
      <c r="AO386" s="104"/>
      <c r="AP386" s="104">
        <f>OAX!AP424</f>
        <v>0</v>
      </c>
      <c r="AQ386" s="104"/>
      <c r="AR386" s="104"/>
      <c r="AS386" s="104">
        <f>OAX!AS424</f>
        <v>0</v>
      </c>
      <c r="AT386" s="104">
        <f>OAX!AT424</f>
        <v>0</v>
      </c>
      <c r="AU386" s="104">
        <f>OAX!AU424</f>
        <v>0</v>
      </c>
      <c r="AV386" s="104">
        <f>OAX!AV424</f>
        <v>0</v>
      </c>
      <c r="AW386" s="104">
        <f>OAX!AW424</f>
        <v>0</v>
      </c>
      <c r="AX386" s="104">
        <f>OAX!AX424</f>
        <v>0</v>
      </c>
      <c r="AY386" s="104">
        <f>OAX!AY424</f>
        <v>0</v>
      </c>
      <c r="AZ386" s="104">
        <f>OAX!AZ424</f>
        <v>0</v>
      </c>
      <c r="BA386" s="104">
        <f>OAX!BA424</f>
        <v>0</v>
      </c>
    </row>
    <row r="387" spans="1:53" ht="24.75" hidden="1">
      <c r="A387" s="269"/>
      <c r="B387" s="78" t="str">
        <f t="shared" si="136"/>
        <v>13630003100</v>
      </c>
      <c r="C387" s="140">
        <v>2023</v>
      </c>
      <c r="D387" s="140">
        <v>1</v>
      </c>
      <c r="E387" s="140">
        <v>1</v>
      </c>
      <c r="F387" s="140">
        <v>3</v>
      </c>
      <c r="G387" s="140">
        <v>6</v>
      </c>
      <c r="H387" s="140">
        <v>3000</v>
      </c>
      <c r="I387" s="140">
        <v>3100</v>
      </c>
      <c r="J387" s="140"/>
      <c r="K387" s="178"/>
      <c r="L387" s="178"/>
      <c r="M387" s="110" t="s">
        <v>166</v>
      </c>
      <c r="N387" s="111">
        <v>0</v>
      </c>
      <c r="O387" s="111">
        <v>0</v>
      </c>
      <c r="P387" s="111">
        <v>0</v>
      </c>
      <c r="Q387" s="178"/>
      <c r="R387" s="178"/>
      <c r="S387" s="178"/>
      <c r="T387" s="114">
        <f t="shared" ref="T387:AC388" si="161">+T388</f>
        <v>0</v>
      </c>
      <c r="U387" s="111">
        <f t="shared" si="161"/>
        <v>0</v>
      </c>
      <c r="V387" s="111">
        <f t="shared" si="161"/>
        <v>0</v>
      </c>
      <c r="W387" s="111">
        <f t="shared" si="161"/>
        <v>0</v>
      </c>
      <c r="X387" s="111">
        <f t="shared" si="161"/>
        <v>0</v>
      </c>
      <c r="Y387" s="111">
        <f t="shared" si="161"/>
        <v>0</v>
      </c>
      <c r="Z387" s="111">
        <f t="shared" si="161"/>
        <v>0</v>
      </c>
      <c r="AA387" s="283">
        <f t="shared" si="161"/>
        <v>0</v>
      </c>
      <c r="AB387" s="316">
        <f t="shared" si="161"/>
        <v>0</v>
      </c>
      <c r="AC387" s="111">
        <f t="shared" si="161"/>
        <v>0</v>
      </c>
      <c r="AD387" s="317">
        <f>OAX!AD425</f>
        <v>0</v>
      </c>
      <c r="AE387" s="114"/>
      <c r="AF387" s="111"/>
      <c r="AG387" s="111">
        <f>OAX!AG425</f>
        <v>0</v>
      </c>
      <c r="AH387" s="111"/>
      <c r="AI387" s="111"/>
      <c r="AJ387" s="111">
        <f>OAX!AJ425</f>
        <v>0</v>
      </c>
      <c r="AK387" s="111"/>
      <c r="AL387" s="111"/>
      <c r="AM387" s="111">
        <f>OAX!AM425</f>
        <v>0</v>
      </c>
      <c r="AN387" s="111"/>
      <c r="AO387" s="111"/>
      <c r="AP387" s="111">
        <f>OAX!AP425</f>
        <v>0</v>
      </c>
      <c r="AQ387" s="111"/>
      <c r="AR387" s="111"/>
      <c r="AS387" s="111">
        <f>OAX!AS425</f>
        <v>0</v>
      </c>
      <c r="AT387" s="111">
        <f>OAX!AT425</f>
        <v>0</v>
      </c>
      <c r="AU387" s="111">
        <f>OAX!AU425</f>
        <v>0</v>
      </c>
      <c r="AV387" s="111">
        <f>OAX!AV425</f>
        <v>0</v>
      </c>
      <c r="AW387" s="111">
        <f>OAX!AW425</f>
        <v>0</v>
      </c>
      <c r="AX387" s="111">
        <f>OAX!AX425</f>
        <v>0</v>
      </c>
      <c r="AY387" s="111">
        <f>OAX!AY425</f>
        <v>0</v>
      </c>
      <c r="AZ387" s="111">
        <f>OAX!AZ425</f>
        <v>0</v>
      </c>
      <c r="BA387" s="111">
        <f>OAX!BA425</f>
        <v>0</v>
      </c>
    </row>
    <row r="388" spans="1:53" ht="48" hidden="1">
      <c r="A388" s="269"/>
      <c r="B388" s="78" t="str">
        <f t="shared" si="136"/>
        <v>13630003100317</v>
      </c>
      <c r="C388" s="143">
        <v>2023</v>
      </c>
      <c r="D388" s="143">
        <v>1</v>
      </c>
      <c r="E388" s="143">
        <v>1</v>
      </c>
      <c r="F388" s="143">
        <v>3</v>
      </c>
      <c r="G388" s="143">
        <v>6</v>
      </c>
      <c r="H388" s="143">
        <v>3000</v>
      </c>
      <c r="I388" s="143">
        <v>3100</v>
      </c>
      <c r="J388" s="143">
        <v>317</v>
      </c>
      <c r="K388" s="143"/>
      <c r="L388" s="143"/>
      <c r="M388" s="117" t="s">
        <v>332</v>
      </c>
      <c r="N388" s="118">
        <v>0</v>
      </c>
      <c r="O388" s="118">
        <v>0</v>
      </c>
      <c r="P388" s="118">
        <v>0</v>
      </c>
      <c r="Q388" s="119"/>
      <c r="R388" s="119"/>
      <c r="S388" s="119"/>
      <c r="T388" s="121">
        <f t="shared" si="161"/>
        <v>0</v>
      </c>
      <c r="U388" s="118">
        <f t="shared" si="161"/>
        <v>0</v>
      </c>
      <c r="V388" s="118">
        <f t="shared" si="161"/>
        <v>0</v>
      </c>
      <c r="W388" s="118">
        <f t="shared" si="161"/>
        <v>0</v>
      </c>
      <c r="X388" s="118">
        <f t="shared" si="161"/>
        <v>0</v>
      </c>
      <c r="Y388" s="118">
        <f t="shared" si="161"/>
        <v>0</v>
      </c>
      <c r="Z388" s="118">
        <f t="shared" si="161"/>
        <v>0</v>
      </c>
      <c r="AA388" s="284">
        <f t="shared" si="161"/>
        <v>0</v>
      </c>
      <c r="AB388" s="318">
        <f t="shared" si="161"/>
        <v>0</v>
      </c>
      <c r="AC388" s="118">
        <f t="shared" si="161"/>
        <v>0</v>
      </c>
      <c r="AD388" s="319">
        <f>OAX!AD426</f>
        <v>0</v>
      </c>
      <c r="AE388" s="121"/>
      <c r="AF388" s="118"/>
      <c r="AG388" s="118">
        <f>OAX!AG426</f>
        <v>0</v>
      </c>
      <c r="AH388" s="118"/>
      <c r="AI388" s="118"/>
      <c r="AJ388" s="118">
        <f>OAX!AJ426</f>
        <v>0</v>
      </c>
      <c r="AK388" s="118"/>
      <c r="AL388" s="118"/>
      <c r="AM388" s="118">
        <f>OAX!AM426</f>
        <v>0</v>
      </c>
      <c r="AN388" s="118"/>
      <c r="AO388" s="118"/>
      <c r="AP388" s="118">
        <f>OAX!AP426</f>
        <v>0</v>
      </c>
      <c r="AQ388" s="118"/>
      <c r="AR388" s="118"/>
      <c r="AS388" s="118">
        <f>OAX!AS426</f>
        <v>0</v>
      </c>
      <c r="AT388" s="118">
        <f>OAX!AT426</f>
        <v>0</v>
      </c>
      <c r="AU388" s="118">
        <f>OAX!AU426</f>
        <v>0</v>
      </c>
      <c r="AV388" s="118">
        <f>OAX!AV426</f>
        <v>0</v>
      </c>
      <c r="AW388" s="118">
        <f>OAX!AW426</f>
        <v>0</v>
      </c>
      <c r="AX388" s="118">
        <f>OAX!AX426</f>
        <v>0</v>
      </c>
      <c r="AY388" s="118">
        <f>OAX!AY426</f>
        <v>0</v>
      </c>
      <c r="AZ388" s="118">
        <f>OAX!AZ426</f>
        <v>0</v>
      </c>
      <c r="BA388" s="118">
        <f>OAX!BA426</f>
        <v>0</v>
      </c>
    </row>
    <row r="389" spans="1:53" ht="24.75" hidden="1">
      <c r="A389" s="269"/>
      <c r="B389" s="78" t="str">
        <f t="shared" si="136"/>
        <v>136300031003171</v>
      </c>
      <c r="C389" s="174">
        <v>2023</v>
      </c>
      <c r="D389" s="122">
        <v>1</v>
      </c>
      <c r="E389" s="146">
        <v>1</v>
      </c>
      <c r="F389" s="146">
        <v>3</v>
      </c>
      <c r="G389" s="146">
        <v>6</v>
      </c>
      <c r="H389" s="146">
        <v>3000</v>
      </c>
      <c r="I389" s="146">
        <v>3100</v>
      </c>
      <c r="J389" s="146">
        <v>317</v>
      </c>
      <c r="K389" s="147">
        <v>1</v>
      </c>
      <c r="L389" s="147"/>
      <c r="M389" s="124" t="s">
        <v>168</v>
      </c>
      <c r="N389" s="125">
        <v>0</v>
      </c>
      <c r="O389" s="125">
        <v>0</v>
      </c>
      <c r="P389" s="125">
        <v>0</v>
      </c>
      <c r="Q389" s="126" t="s">
        <v>80</v>
      </c>
      <c r="R389" s="127">
        <v>0</v>
      </c>
      <c r="S389" s="127">
        <v>0</v>
      </c>
      <c r="T389" s="128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285">
        <v>0</v>
      </c>
      <c r="AB389" s="320">
        <f>N389+T389-X389</f>
        <v>0</v>
      </c>
      <c r="AC389" s="125">
        <f>O389+U389-Y389</f>
        <v>0</v>
      </c>
      <c r="AD389" s="321">
        <f>OAX!AD427</f>
        <v>0</v>
      </c>
      <c r="AE389" s="128"/>
      <c r="AF389" s="125"/>
      <c r="AG389" s="125">
        <f>OAX!AG427</f>
        <v>0</v>
      </c>
      <c r="AH389" s="125"/>
      <c r="AI389" s="125"/>
      <c r="AJ389" s="125">
        <f>OAX!AJ427</f>
        <v>0</v>
      </c>
      <c r="AK389" s="125"/>
      <c r="AL389" s="125"/>
      <c r="AM389" s="125">
        <f>OAX!AM427</f>
        <v>0</v>
      </c>
      <c r="AN389" s="125"/>
      <c r="AO389" s="125"/>
      <c r="AP389" s="125">
        <f>OAX!AP427</f>
        <v>0</v>
      </c>
      <c r="AQ389" s="125"/>
      <c r="AR389" s="125"/>
      <c r="AS389" s="125">
        <f>OAX!AS427</f>
        <v>0</v>
      </c>
      <c r="AT389" s="125">
        <f>OAX!AT427</f>
        <v>0</v>
      </c>
      <c r="AU389" s="125">
        <f>OAX!AU427</f>
        <v>0</v>
      </c>
      <c r="AV389" s="125">
        <f>OAX!AV427</f>
        <v>0</v>
      </c>
      <c r="AW389" s="125">
        <f>OAX!AW427</f>
        <v>0</v>
      </c>
      <c r="AX389" s="125">
        <f>OAX!AX427</f>
        <v>0</v>
      </c>
      <c r="AY389" s="125">
        <f>OAX!AY427</f>
        <v>0</v>
      </c>
      <c r="AZ389" s="125">
        <f>OAX!AZ427</f>
        <v>0</v>
      </c>
      <c r="BA389" s="125">
        <f>OAX!BA427</f>
        <v>0</v>
      </c>
    </row>
    <row r="390" spans="1:53" ht="48" hidden="1">
      <c r="A390" s="269"/>
      <c r="B390" s="78" t="str">
        <f t="shared" si="136"/>
        <v>13630003300</v>
      </c>
      <c r="C390" s="140">
        <v>2023</v>
      </c>
      <c r="D390" s="140">
        <v>1</v>
      </c>
      <c r="E390" s="140">
        <v>1</v>
      </c>
      <c r="F390" s="140">
        <v>3</v>
      </c>
      <c r="G390" s="140">
        <v>6</v>
      </c>
      <c r="H390" s="140">
        <v>3000</v>
      </c>
      <c r="I390" s="140">
        <v>3300</v>
      </c>
      <c r="J390" s="140"/>
      <c r="K390" s="178"/>
      <c r="L390" s="178"/>
      <c r="M390" s="110" t="s">
        <v>72</v>
      </c>
      <c r="N390" s="111">
        <v>0</v>
      </c>
      <c r="O390" s="111">
        <v>0</v>
      </c>
      <c r="P390" s="111">
        <v>0</v>
      </c>
      <c r="Q390" s="178"/>
      <c r="R390" s="178"/>
      <c r="S390" s="178"/>
      <c r="T390" s="114">
        <f t="shared" ref="T390:AC390" si="162">+T391</f>
        <v>0</v>
      </c>
      <c r="U390" s="111">
        <f t="shared" si="162"/>
        <v>0</v>
      </c>
      <c r="V390" s="111">
        <f t="shared" si="162"/>
        <v>0</v>
      </c>
      <c r="W390" s="111">
        <f t="shared" si="162"/>
        <v>0</v>
      </c>
      <c r="X390" s="111">
        <f t="shared" si="162"/>
        <v>0</v>
      </c>
      <c r="Y390" s="111">
        <f t="shared" si="162"/>
        <v>0</v>
      </c>
      <c r="Z390" s="111">
        <f t="shared" si="162"/>
        <v>0</v>
      </c>
      <c r="AA390" s="283">
        <f t="shared" si="162"/>
        <v>0</v>
      </c>
      <c r="AB390" s="316">
        <f t="shared" si="162"/>
        <v>0</v>
      </c>
      <c r="AC390" s="111">
        <f t="shared" si="162"/>
        <v>0</v>
      </c>
      <c r="AD390" s="317">
        <f>OAX!AD428</f>
        <v>0</v>
      </c>
      <c r="AE390" s="114"/>
      <c r="AF390" s="111"/>
      <c r="AG390" s="111">
        <f>OAX!AG428</f>
        <v>0</v>
      </c>
      <c r="AH390" s="111"/>
      <c r="AI390" s="111"/>
      <c r="AJ390" s="111">
        <f>OAX!AJ428</f>
        <v>0</v>
      </c>
      <c r="AK390" s="111"/>
      <c r="AL390" s="111"/>
      <c r="AM390" s="111">
        <f>OAX!AM428</f>
        <v>0</v>
      </c>
      <c r="AN390" s="111"/>
      <c r="AO390" s="111"/>
      <c r="AP390" s="111">
        <f>OAX!AP428</f>
        <v>0</v>
      </c>
      <c r="AQ390" s="111"/>
      <c r="AR390" s="111"/>
      <c r="AS390" s="111">
        <f>OAX!AS428</f>
        <v>0</v>
      </c>
      <c r="AT390" s="111">
        <f>OAX!AT428</f>
        <v>0</v>
      </c>
      <c r="AU390" s="111">
        <f>OAX!AU428</f>
        <v>0</v>
      </c>
      <c r="AV390" s="111">
        <f>OAX!AV428</f>
        <v>0</v>
      </c>
      <c r="AW390" s="111">
        <f>OAX!AW428</f>
        <v>0</v>
      </c>
      <c r="AX390" s="111">
        <f>OAX!AX428</f>
        <v>0</v>
      </c>
      <c r="AY390" s="111">
        <f>OAX!AY428</f>
        <v>0</v>
      </c>
      <c r="AZ390" s="111">
        <f>OAX!AZ428</f>
        <v>0</v>
      </c>
      <c r="BA390" s="111">
        <f>OAX!BA428</f>
        <v>0</v>
      </c>
    </row>
    <row r="391" spans="1:53" ht="48" hidden="1">
      <c r="A391" s="269"/>
      <c r="B391" s="78" t="str">
        <f t="shared" si="136"/>
        <v>13630003300333</v>
      </c>
      <c r="C391" s="143">
        <v>2023</v>
      </c>
      <c r="D391" s="143">
        <v>1</v>
      </c>
      <c r="E391" s="143">
        <v>1</v>
      </c>
      <c r="F391" s="143">
        <v>3</v>
      </c>
      <c r="G391" s="143">
        <v>6</v>
      </c>
      <c r="H391" s="143">
        <v>3000</v>
      </c>
      <c r="I391" s="143">
        <v>3300</v>
      </c>
      <c r="J391" s="143">
        <v>333</v>
      </c>
      <c r="K391" s="143"/>
      <c r="L391" s="143"/>
      <c r="M391" s="117" t="s">
        <v>333</v>
      </c>
      <c r="N391" s="118">
        <v>0</v>
      </c>
      <c r="O391" s="118">
        <v>0</v>
      </c>
      <c r="P391" s="118">
        <v>0</v>
      </c>
      <c r="Q391" s="119"/>
      <c r="R391" s="119"/>
      <c r="S391" s="119"/>
      <c r="T391" s="121">
        <f t="shared" ref="T391:AC391" si="163">SUM(T392:T395)</f>
        <v>0</v>
      </c>
      <c r="U391" s="118">
        <f t="shared" si="163"/>
        <v>0</v>
      </c>
      <c r="V391" s="118">
        <f t="shared" si="163"/>
        <v>0</v>
      </c>
      <c r="W391" s="118">
        <f t="shared" si="163"/>
        <v>0</v>
      </c>
      <c r="X391" s="118">
        <f t="shared" si="163"/>
        <v>0</v>
      </c>
      <c r="Y391" s="118">
        <f t="shared" si="163"/>
        <v>0</v>
      </c>
      <c r="Z391" s="118">
        <f t="shared" si="163"/>
        <v>0</v>
      </c>
      <c r="AA391" s="284">
        <f t="shared" si="163"/>
        <v>0</v>
      </c>
      <c r="AB391" s="318">
        <f t="shared" si="163"/>
        <v>0</v>
      </c>
      <c r="AC391" s="118">
        <f t="shared" si="163"/>
        <v>0</v>
      </c>
      <c r="AD391" s="319">
        <f>OAX!AD429</f>
        <v>0</v>
      </c>
      <c r="AE391" s="121"/>
      <c r="AF391" s="118"/>
      <c r="AG391" s="118">
        <f>OAX!AG429</f>
        <v>0</v>
      </c>
      <c r="AH391" s="118"/>
      <c r="AI391" s="118"/>
      <c r="AJ391" s="118">
        <f>OAX!AJ429</f>
        <v>0</v>
      </c>
      <c r="AK391" s="118"/>
      <c r="AL391" s="118"/>
      <c r="AM391" s="118">
        <f>OAX!AM429</f>
        <v>0</v>
      </c>
      <c r="AN391" s="118"/>
      <c r="AO391" s="118"/>
      <c r="AP391" s="118">
        <f>OAX!AP429</f>
        <v>0</v>
      </c>
      <c r="AQ391" s="118"/>
      <c r="AR391" s="118"/>
      <c r="AS391" s="118">
        <f>OAX!AS429</f>
        <v>0</v>
      </c>
      <c r="AT391" s="118">
        <f>OAX!AT429</f>
        <v>0</v>
      </c>
      <c r="AU391" s="118">
        <f>OAX!AU429</f>
        <v>0</v>
      </c>
      <c r="AV391" s="118">
        <f>OAX!AV429</f>
        <v>0</v>
      </c>
      <c r="AW391" s="118">
        <f>OAX!AW429</f>
        <v>0</v>
      </c>
      <c r="AX391" s="118">
        <f>OAX!AX429</f>
        <v>0</v>
      </c>
      <c r="AY391" s="118">
        <f>OAX!AY429</f>
        <v>0</v>
      </c>
      <c r="AZ391" s="118">
        <f>OAX!AZ429</f>
        <v>0</v>
      </c>
      <c r="BA391" s="118">
        <f>OAX!BA429</f>
        <v>0</v>
      </c>
    </row>
    <row r="392" spans="1:53" ht="24.75" hidden="1">
      <c r="A392" s="269"/>
      <c r="B392" s="78" t="str">
        <f t="shared" si="136"/>
        <v>136300033003331</v>
      </c>
      <c r="C392" s="174">
        <v>2023</v>
      </c>
      <c r="D392" s="122">
        <v>1</v>
      </c>
      <c r="E392" s="146">
        <v>1</v>
      </c>
      <c r="F392" s="146">
        <v>3</v>
      </c>
      <c r="G392" s="146">
        <v>6</v>
      </c>
      <c r="H392" s="146">
        <v>3000</v>
      </c>
      <c r="I392" s="146">
        <v>3300</v>
      </c>
      <c r="J392" s="146">
        <v>333</v>
      </c>
      <c r="K392" s="147">
        <v>1</v>
      </c>
      <c r="L392" s="147"/>
      <c r="M392" s="124" t="s">
        <v>334</v>
      </c>
      <c r="N392" s="125">
        <v>0</v>
      </c>
      <c r="O392" s="125">
        <v>0</v>
      </c>
      <c r="P392" s="125">
        <v>0</v>
      </c>
      <c r="Q392" s="126" t="s">
        <v>175</v>
      </c>
      <c r="R392" s="127">
        <v>0</v>
      </c>
      <c r="S392" s="127">
        <v>0</v>
      </c>
      <c r="T392" s="128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285">
        <v>0</v>
      </c>
      <c r="AB392" s="320">
        <f t="shared" ref="AB392:AC395" si="164">N392+T392-X392</f>
        <v>0</v>
      </c>
      <c r="AC392" s="125">
        <f t="shared" si="164"/>
        <v>0</v>
      </c>
      <c r="AD392" s="321">
        <f>OAX!AD430</f>
        <v>0</v>
      </c>
      <c r="AE392" s="128"/>
      <c r="AF392" s="125"/>
      <c r="AG392" s="125">
        <f>OAX!AG430</f>
        <v>0</v>
      </c>
      <c r="AH392" s="125"/>
      <c r="AI392" s="125"/>
      <c r="AJ392" s="125">
        <f>OAX!AJ430</f>
        <v>0</v>
      </c>
      <c r="AK392" s="125"/>
      <c r="AL392" s="125"/>
      <c r="AM392" s="125">
        <f>OAX!AM430</f>
        <v>0</v>
      </c>
      <c r="AN392" s="125"/>
      <c r="AO392" s="125"/>
      <c r="AP392" s="125">
        <f>OAX!AP430</f>
        <v>0</v>
      </c>
      <c r="AQ392" s="125"/>
      <c r="AR392" s="125"/>
      <c r="AS392" s="125">
        <f>OAX!AS430</f>
        <v>0</v>
      </c>
      <c r="AT392" s="125">
        <f>OAX!AT430</f>
        <v>0</v>
      </c>
      <c r="AU392" s="125">
        <f>OAX!AU430</f>
        <v>0</v>
      </c>
      <c r="AV392" s="125">
        <f>OAX!AV430</f>
        <v>0</v>
      </c>
      <c r="AW392" s="125">
        <f>OAX!AW430</f>
        <v>0</v>
      </c>
      <c r="AX392" s="125">
        <f>OAX!AX430</f>
        <v>0</v>
      </c>
      <c r="AY392" s="125">
        <f>OAX!AY430</f>
        <v>0</v>
      </c>
      <c r="AZ392" s="125">
        <f>OAX!AZ430</f>
        <v>0</v>
      </c>
      <c r="BA392" s="125">
        <f>OAX!BA430</f>
        <v>0</v>
      </c>
    </row>
    <row r="393" spans="1:53" ht="69.75" hidden="1">
      <c r="A393" s="269"/>
      <c r="B393" s="78" t="str">
        <f t="shared" si="136"/>
        <v>136300033003332</v>
      </c>
      <c r="C393" s="174">
        <v>2023</v>
      </c>
      <c r="D393" s="122">
        <v>1</v>
      </c>
      <c r="E393" s="146">
        <v>1</v>
      </c>
      <c r="F393" s="146">
        <v>3</v>
      </c>
      <c r="G393" s="146">
        <v>6</v>
      </c>
      <c r="H393" s="146">
        <v>3000</v>
      </c>
      <c r="I393" s="146">
        <v>3300</v>
      </c>
      <c r="J393" s="146">
        <v>333</v>
      </c>
      <c r="K393" s="147">
        <v>2</v>
      </c>
      <c r="L393" s="147"/>
      <c r="M393" s="124" t="s">
        <v>335</v>
      </c>
      <c r="N393" s="125">
        <v>0</v>
      </c>
      <c r="O393" s="125">
        <v>0</v>
      </c>
      <c r="P393" s="125">
        <v>0</v>
      </c>
      <c r="Q393" s="126" t="s">
        <v>175</v>
      </c>
      <c r="R393" s="127">
        <v>0</v>
      </c>
      <c r="S393" s="127">
        <v>0</v>
      </c>
      <c r="T393" s="128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285">
        <v>0</v>
      </c>
      <c r="AB393" s="320">
        <f t="shared" si="164"/>
        <v>0</v>
      </c>
      <c r="AC393" s="125">
        <f t="shared" si="164"/>
        <v>0</v>
      </c>
      <c r="AD393" s="321">
        <f>OAX!AD431</f>
        <v>0</v>
      </c>
      <c r="AE393" s="128"/>
      <c r="AF393" s="125"/>
      <c r="AG393" s="125">
        <f>OAX!AG431</f>
        <v>0</v>
      </c>
      <c r="AH393" s="125"/>
      <c r="AI393" s="125"/>
      <c r="AJ393" s="125">
        <f>OAX!AJ431</f>
        <v>0</v>
      </c>
      <c r="AK393" s="125"/>
      <c r="AL393" s="125"/>
      <c r="AM393" s="125">
        <f>OAX!AM431</f>
        <v>0</v>
      </c>
      <c r="AN393" s="125"/>
      <c r="AO393" s="125"/>
      <c r="AP393" s="125">
        <f>OAX!AP431</f>
        <v>0</v>
      </c>
      <c r="AQ393" s="125"/>
      <c r="AR393" s="125"/>
      <c r="AS393" s="125">
        <f>OAX!AS431</f>
        <v>0</v>
      </c>
      <c r="AT393" s="125">
        <f>OAX!AT431</f>
        <v>0</v>
      </c>
      <c r="AU393" s="125">
        <f>OAX!AU431</f>
        <v>0</v>
      </c>
      <c r="AV393" s="125">
        <f>OAX!AV431</f>
        <v>0</v>
      </c>
      <c r="AW393" s="125">
        <f>OAX!AW431</f>
        <v>0</v>
      </c>
      <c r="AX393" s="125">
        <f>OAX!AX431</f>
        <v>0</v>
      </c>
      <c r="AY393" s="125">
        <f>OAX!AY431</f>
        <v>0</v>
      </c>
      <c r="AZ393" s="125">
        <f>OAX!AZ431</f>
        <v>0</v>
      </c>
      <c r="BA393" s="125">
        <f>OAX!BA431</f>
        <v>0</v>
      </c>
    </row>
    <row r="394" spans="1:53" ht="24.75" hidden="1">
      <c r="A394" s="269"/>
      <c r="B394" s="78" t="str">
        <f t="shared" si="136"/>
        <v>136300033003333</v>
      </c>
      <c r="C394" s="174">
        <v>2023</v>
      </c>
      <c r="D394" s="122">
        <v>1</v>
      </c>
      <c r="E394" s="146">
        <v>1</v>
      </c>
      <c r="F394" s="146">
        <v>3</v>
      </c>
      <c r="G394" s="146">
        <v>6</v>
      </c>
      <c r="H394" s="146">
        <v>3000</v>
      </c>
      <c r="I394" s="146">
        <v>3300</v>
      </c>
      <c r="J394" s="146">
        <v>333</v>
      </c>
      <c r="K394" s="147">
        <v>3</v>
      </c>
      <c r="L394" s="147"/>
      <c r="M394" s="124" t="s">
        <v>336</v>
      </c>
      <c r="N394" s="125">
        <v>0</v>
      </c>
      <c r="O394" s="125">
        <v>0</v>
      </c>
      <c r="P394" s="125">
        <v>0</v>
      </c>
      <c r="Q394" s="126" t="s">
        <v>175</v>
      </c>
      <c r="R394" s="127">
        <v>0</v>
      </c>
      <c r="S394" s="127">
        <v>0</v>
      </c>
      <c r="T394" s="128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285">
        <v>0</v>
      </c>
      <c r="AB394" s="320">
        <f t="shared" si="164"/>
        <v>0</v>
      </c>
      <c r="AC394" s="125">
        <f t="shared" si="164"/>
        <v>0</v>
      </c>
      <c r="AD394" s="321">
        <f>OAX!AD432</f>
        <v>0</v>
      </c>
      <c r="AE394" s="128"/>
      <c r="AF394" s="125"/>
      <c r="AG394" s="125">
        <f>OAX!AG432</f>
        <v>0</v>
      </c>
      <c r="AH394" s="125"/>
      <c r="AI394" s="125"/>
      <c r="AJ394" s="125">
        <f>OAX!AJ432</f>
        <v>0</v>
      </c>
      <c r="AK394" s="125"/>
      <c r="AL394" s="125"/>
      <c r="AM394" s="125">
        <f>OAX!AM432</f>
        <v>0</v>
      </c>
      <c r="AN394" s="125"/>
      <c r="AO394" s="125"/>
      <c r="AP394" s="125">
        <f>OAX!AP432</f>
        <v>0</v>
      </c>
      <c r="AQ394" s="125"/>
      <c r="AR394" s="125"/>
      <c r="AS394" s="125">
        <f>OAX!AS432</f>
        <v>0</v>
      </c>
      <c r="AT394" s="125">
        <f>OAX!AT432</f>
        <v>0</v>
      </c>
      <c r="AU394" s="125">
        <f>OAX!AU432</f>
        <v>0</v>
      </c>
      <c r="AV394" s="125">
        <f>OAX!AV432</f>
        <v>0</v>
      </c>
      <c r="AW394" s="125">
        <f>OAX!AW432</f>
        <v>0</v>
      </c>
      <c r="AX394" s="125">
        <f>OAX!AX432</f>
        <v>0</v>
      </c>
      <c r="AY394" s="125">
        <f>OAX!AY432</f>
        <v>0</v>
      </c>
      <c r="AZ394" s="125">
        <f>OAX!AZ432</f>
        <v>0</v>
      </c>
      <c r="BA394" s="125">
        <f>OAX!BA432</f>
        <v>0</v>
      </c>
    </row>
    <row r="395" spans="1:53" ht="46.5" hidden="1">
      <c r="A395" s="269"/>
      <c r="B395" s="78" t="str">
        <f t="shared" si="136"/>
        <v>136300033003334</v>
      </c>
      <c r="C395" s="174">
        <v>2023</v>
      </c>
      <c r="D395" s="122">
        <v>1</v>
      </c>
      <c r="E395" s="146">
        <v>1</v>
      </c>
      <c r="F395" s="146">
        <v>3</v>
      </c>
      <c r="G395" s="146">
        <v>6</v>
      </c>
      <c r="H395" s="146">
        <v>3000</v>
      </c>
      <c r="I395" s="146">
        <v>3300</v>
      </c>
      <c r="J395" s="146">
        <v>333</v>
      </c>
      <c r="K395" s="147">
        <v>4</v>
      </c>
      <c r="L395" s="147"/>
      <c r="M395" s="124" t="s">
        <v>337</v>
      </c>
      <c r="N395" s="125">
        <v>0</v>
      </c>
      <c r="O395" s="125">
        <v>0</v>
      </c>
      <c r="P395" s="125">
        <v>0</v>
      </c>
      <c r="Q395" s="126" t="s">
        <v>175</v>
      </c>
      <c r="R395" s="127">
        <v>0</v>
      </c>
      <c r="S395" s="127">
        <v>0</v>
      </c>
      <c r="T395" s="128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285">
        <v>0</v>
      </c>
      <c r="AB395" s="320">
        <f t="shared" si="164"/>
        <v>0</v>
      </c>
      <c r="AC395" s="125">
        <f t="shared" si="164"/>
        <v>0</v>
      </c>
      <c r="AD395" s="321">
        <f>OAX!AD433</f>
        <v>0</v>
      </c>
      <c r="AE395" s="128"/>
      <c r="AF395" s="125"/>
      <c r="AG395" s="125">
        <f>OAX!AG433</f>
        <v>0</v>
      </c>
      <c r="AH395" s="125"/>
      <c r="AI395" s="125"/>
      <c r="AJ395" s="125">
        <f>OAX!AJ433</f>
        <v>0</v>
      </c>
      <c r="AK395" s="125"/>
      <c r="AL395" s="125"/>
      <c r="AM395" s="125">
        <f>OAX!AM433</f>
        <v>0</v>
      </c>
      <c r="AN395" s="125"/>
      <c r="AO395" s="125"/>
      <c r="AP395" s="125">
        <f>OAX!AP433</f>
        <v>0</v>
      </c>
      <c r="AQ395" s="125"/>
      <c r="AR395" s="125"/>
      <c r="AS395" s="125">
        <f>OAX!AS433</f>
        <v>0</v>
      </c>
      <c r="AT395" s="125">
        <f>OAX!AT433</f>
        <v>0</v>
      </c>
      <c r="AU395" s="125">
        <f>OAX!AU433</f>
        <v>0</v>
      </c>
      <c r="AV395" s="125">
        <f>OAX!AV433</f>
        <v>0</v>
      </c>
      <c r="AW395" s="125">
        <f>OAX!AW433</f>
        <v>0</v>
      </c>
      <c r="AX395" s="125">
        <f>OAX!AX433</f>
        <v>0</v>
      </c>
      <c r="AY395" s="125">
        <f>OAX!AY433</f>
        <v>0</v>
      </c>
      <c r="AZ395" s="125">
        <f>OAX!AZ433</f>
        <v>0</v>
      </c>
      <c r="BA395" s="125">
        <f>OAX!BA433</f>
        <v>0</v>
      </c>
    </row>
    <row r="396" spans="1:53" ht="24.75" hidden="1">
      <c r="A396" s="269"/>
      <c r="B396" s="78" t="str">
        <f t="shared" si="136"/>
        <v>1365000</v>
      </c>
      <c r="C396" s="139">
        <v>2023</v>
      </c>
      <c r="D396" s="139">
        <v>1</v>
      </c>
      <c r="E396" s="139">
        <v>1</v>
      </c>
      <c r="F396" s="139">
        <v>3</v>
      </c>
      <c r="G396" s="139">
        <v>6</v>
      </c>
      <c r="H396" s="139">
        <v>5000</v>
      </c>
      <c r="I396" s="139"/>
      <c r="J396" s="139"/>
      <c r="K396" s="139"/>
      <c r="L396" s="139"/>
      <c r="M396" s="103" t="s">
        <v>129</v>
      </c>
      <c r="N396" s="104">
        <v>0</v>
      </c>
      <c r="O396" s="104">
        <v>0</v>
      </c>
      <c r="P396" s="104">
        <v>0</v>
      </c>
      <c r="Q396" s="105"/>
      <c r="R396" s="105"/>
      <c r="S396" s="105"/>
      <c r="T396" s="107">
        <f t="shared" ref="T396:AC396" si="165">+T397+T406+T412+T554</f>
        <v>0</v>
      </c>
      <c r="U396" s="104">
        <f t="shared" si="165"/>
        <v>0</v>
      </c>
      <c r="V396" s="104">
        <f t="shared" si="165"/>
        <v>0</v>
      </c>
      <c r="W396" s="104">
        <f t="shared" si="165"/>
        <v>0</v>
      </c>
      <c r="X396" s="104">
        <f t="shared" si="165"/>
        <v>0</v>
      </c>
      <c r="Y396" s="104">
        <f t="shared" si="165"/>
        <v>0</v>
      </c>
      <c r="Z396" s="104">
        <f t="shared" si="165"/>
        <v>0</v>
      </c>
      <c r="AA396" s="282">
        <f t="shared" si="165"/>
        <v>0</v>
      </c>
      <c r="AB396" s="314">
        <f t="shared" si="165"/>
        <v>0</v>
      </c>
      <c r="AC396" s="104">
        <f t="shared" si="165"/>
        <v>0</v>
      </c>
      <c r="AD396" s="315">
        <f>OAX!AD434</f>
        <v>0</v>
      </c>
      <c r="AE396" s="107"/>
      <c r="AF396" s="104"/>
      <c r="AG396" s="104">
        <f>OAX!AG434</f>
        <v>0</v>
      </c>
      <c r="AH396" s="104"/>
      <c r="AI396" s="104"/>
      <c r="AJ396" s="104">
        <f>OAX!AJ434</f>
        <v>0</v>
      </c>
      <c r="AK396" s="104"/>
      <c r="AL396" s="104"/>
      <c r="AM396" s="104">
        <f>OAX!AM434</f>
        <v>0</v>
      </c>
      <c r="AN396" s="104"/>
      <c r="AO396" s="104"/>
      <c r="AP396" s="104">
        <f>OAX!AP434</f>
        <v>0</v>
      </c>
      <c r="AQ396" s="104"/>
      <c r="AR396" s="104"/>
      <c r="AS396" s="104">
        <f>OAX!AS434</f>
        <v>0</v>
      </c>
      <c r="AT396" s="104">
        <f>OAX!AT434</f>
        <v>0</v>
      </c>
      <c r="AU396" s="104">
        <f>OAX!AU434</f>
        <v>0</v>
      </c>
      <c r="AV396" s="104">
        <f>OAX!AV434</f>
        <v>0</v>
      </c>
      <c r="AW396" s="104">
        <f>OAX!AW434</f>
        <v>0</v>
      </c>
      <c r="AX396" s="104">
        <f>OAX!AX434</f>
        <v>0</v>
      </c>
      <c r="AY396" s="104">
        <f>OAX!AY434</f>
        <v>0</v>
      </c>
      <c r="AZ396" s="104">
        <f>OAX!AZ434</f>
        <v>0</v>
      </c>
      <c r="BA396" s="104">
        <f>OAX!BA434</f>
        <v>0</v>
      </c>
    </row>
    <row r="397" spans="1:53" ht="24.75" hidden="1">
      <c r="A397" s="269"/>
      <c r="B397" s="78" t="str">
        <f t="shared" si="136"/>
        <v>13650005100</v>
      </c>
      <c r="C397" s="140">
        <v>2023</v>
      </c>
      <c r="D397" s="140">
        <v>1</v>
      </c>
      <c r="E397" s="140">
        <v>1</v>
      </c>
      <c r="F397" s="140">
        <v>3</v>
      </c>
      <c r="G397" s="140">
        <v>6</v>
      </c>
      <c r="H397" s="140">
        <v>5000</v>
      </c>
      <c r="I397" s="140">
        <v>5100</v>
      </c>
      <c r="J397" s="140"/>
      <c r="K397" s="178"/>
      <c r="L397" s="178"/>
      <c r="M397" s="110" t="s">
        <v>130</v>
      </c>
      <c r="N397" s="111">
        <v>0</v>
      </c>
      <c r="O397" s="111">
        <v>0</v>
      </c>
      <c r="P397" s="111">
        <v>0</v>
      </c>
      <c r="Q397" s="178"/>
      <c r="R397" s="178"/>
      <c r="S397" s="178"/>
      <c r="T397" s="114">
        <f t="shared" ref="T397:AC397" si="166">+T398</f>
        <v>0</v>
      </c>
      <c r="U397" s="111">
        <f t="shared" si="166"/>
        <v>0</v>
      </c>
      <c r="V397" s="111">
        <f t="shared" si="166"/>
        <v>0</v>
      </c>
      <c r="W397" s="111">
        <f t="shared" si="166"/>
        <v>0</v>
      </c>
      <c r="X397" s="111">
        <f t="shared" si="166"/>
        <v>0</v>
      </c>
      <c r="Y397" s="111">
        <f t="shared" si="166"/>
        <v>0</v>
      </c>
      <c r="Z397" s="111">
        <f t="shared" si="166"/>
        <v>0</v>
      </c>
      <c r="AA397" s="283">
        <f t="shared" si="166"/>
        <v>0</v>
      </c>
      <c r="AB397" s="316">
        <f t="shared" si="166"/>
        <v>0</v>
      </c>
      <c r="AC397" s="111">
        <f t="shared" si="166"/>
        <v>0</v>
      </c>
      <c r="AD397" s="317">
        <f>OAX!AD435</f>
        <v>0</v>
      </c>
      <c r="AE397" s="114"/>
      <c r="AF397" s="111"/>
      <c r="AG397" s="111">
        <f>OAX!AG435</f>
        <v>0</v>
      </c>
      <c r="AH397" s="111"/>
      <c r="AI397" s="111"/>
      <c r="AJ397" s="111">
        <f>OAX!AJ435</f>
        <v>0</v>
      </c>
      <c r="AK397" s="111"/>
      <c r="AL397" s="111"/>
      <c r="AM397" s="111">
        <f>OAX!AM435</f>
        <v>0</v>
      </c>
      <c r="AN397" s="111"/>
      <c r="AO397" s="111"/>
      <c r="AP397" s="111">
        <f>OAX!AP435</f>
        <v>0</v>
      </c>
      <c r="AQ397" s="111"/>
      <c r="AR397" s="111"/>
      <c r="AS397" s="111">
        <f>OAX!AS435</f>
        <v>0</v>
      </c>
      <c r="AT397" s="111">
        <f>OAX!AT435</f>
        <v>0</v>
      </c>
      <c r="AU397" s="111">
        <f>OAX!AU435</f>
        <v>0</v>
      </c>
      <c r="AV397" s="111">
        <f>OAX!AV435</f>
        <v>0</v>
      </c>
      <c r="AW397" s="111">
        <f>OAX!AW435</f>
        <v>0</v>
      </c>
      <c r="AX397" s="111">
        <f>OAX!AX435</f>
        <v>0</v>
      </c>
      <c r="AY397" s="111">
        <f>OAX!AY435</f>
        <v>0</v>
      </c>
      <c r="AZ397" s="111">
        <f>OAX!AZ435</f>
        <v>0</v>
      </c>
      <c r="BA397" s="111">
        <f>OAX!BA435</f>
        <v>0</v>
      </c>
    </row>
    <row r="398" spans="1:53" ht="24.75" hidden="1">
      <c r="A398" s="269"/>
      <c r="B398" s="78" t="str">
        <f t="shared" ref="B398:B461" si="167">+CONCATENATE(E398,F398,G398,H398,I398,J398,K398,L398)</f>
        <v>13650005100515</v>
      </c>
      <c r="C398" s="143">
        <v>2023</v>
      </c>
      <c r="D398" s="143">
        <v>1</v>
      </c>
      <c r="E398" s="143">
        <v>1</v>
      </c>
      <c r="F398" s="143">
        <v>3</v>
      </c>
      <c r="G398" s="143">
        <v>6</v>
      </c>
      <c r="H398" s="143">
        <v>5000</v>
      </c>
      <c r="I398" s="143">
        <v>5100</v>
      </c>
      <c r="J398" s="143">
        <v>515</v>
      </c>
      <c r="K398" s="143"/>
      <c r="L398" s="143"/>
      <c r="M398" s="117" t="s">
        <v>338</v>
      </c>
      <c r="N398" s="118">
        <v>0</v>
      </c>
      <c r="O398" s="118">
        <v>0</v>
      </c>
      <c r="P398" s="118">
        <v>0</v>
      </c>
      <c r="Q398" s="119"/>
      <c r="R398" s="119"/>
      <c r="S398" s="119"/>
      <c r="T398" s="121">
        <f t="shared" ref="T398:AC398" si="168">SUM(T399:T405)</f>
        <v>0</v>
      </c>
      <c r="U398" s="118">
        <f t="shared" si="168"/>
        <v>0</v>
      </c>
      <c r="V398" s="118">
        <f t="shared" si="168"/>
        <v>0</v>
      </c>
      <c r="W398" s="118">
        <f t="shared" si="168"/>
        <v>0</v>
      </c>
      <c r="X398" s="118">
        <f t="shared" si="168"/>
        <v>0</v>
      </c>
      <c r="Y398" s="118">
        <f t="shared" si="168"/>
        <v>0</v>
      </c>
      <c r="Z398" s="118">
        <f t="shared" si="168"/>
        <v>0</v>
      </c>
      <c r="AA398" s="284">
        <f t="shared" si="168"/>
        <v>0</v>
      </c>
      <c r="AB398" s="318">
        <f t="shared" si="168"/>
        <v>0</v>
      </c>
      <c r="AC398" s="118">
        <f t="shared" si="168"/>
        <v>0</v>
      </c>
      <c r="AD398" s="319">
        <f>OAX!AD436</f>
        <v>0</v>
      </c>
      <c r="AE398" s="121"/>
      <c r="AF398" s="118"/>
      <c r="AG398" s="118">
        <f>OAX!AG436</f>
        <v>0</v>
      </c>
      <c r="AH398" s="118"/>
      <c r="AI398" s="118"/>
      <c r="AJ398" s="118">
        <f>OAX!AJ436</f>
        <v>0</v>
      </c>
      <c r="AK398" s="118"/>
      <c r="AL398" s="118"/>
      <c r="AM398" s="118">
        <f>OAX!AM436</f>
        <v>0</v>
      </c>
      <c r="AN398" s="118"/>
      <c r="AO398" s="118"/>
      <c r="AP398" s="118">
        <f>OAX!AP436</f>
        <v>0</v>
      </c>
      <c r="AQ398" s="118"/>
      <c r="AR398" s="118"/>
      <c r="AS398" s="118">
        <f>OAX!AS436</f>
        <v>0</v>
      </c>
      <c r="AT398" s="118">
        <f>OAX!AT436</f>
        <v>0</v>
      </c>
      <c r="AU398" s="118">
        <f>OAX!AU436</f>
        <v>0</v>
      </c>
      <c r="AV398" s="118">
        <f>OAX!AV436</f>
        <v>0</v>
      </c>
      <c r="AW398" s="118">
        <f>OAX!AW436</f>
        <v>0</v>
      </c>
      <c r="AX398" s="118">
        <f>OAX!AX436</f>
        <v>0</v>
      </c>
      <c r="AY398" s="118">
        <f>OAX!AY436</f>
        <v>0</v>
      </c>
      <c r="AZ398" s="118">
        <f>OAX!AZ436</f>
        <v>0</v>
      </c>
      <c r="BA398" s="118">
        <f>OAX!BA436</f>
        <v>0</v>
      </c>
    </row>
    <row r="399" spans="1:53" ht="24.75" hidden="1">
      <c r="A399" s="269"/>
      <c r="B399" s="78" t="str">
        <f t="shared" si="167"/>
        <v>136500051005151</v>
      </c>
      <c r="C399" s="174">
        <v>2023</v>
      </c>
      <c r="D399" s="122">
        <v>1</v>
      </c>
      <c r="E399" s="146">
        <v>1</v>
      </c>
      <c r="F399" s="146">
        <v>3</v>
      </c>
      <c r="G399" s="146">
        <v>6</v>
      </c>
      <c r="H399" s="146">
        <v>5000</v>
      </c>
      <c r="I399" s="146">
        <v>5100</v>
      </c>
      <c r="J399" s="146">
        <v>515</v>
      </c>
      <c r="K399" s="147">
        <v>1</v>
      </c>
      <c r="L399" s="147"/>
      <c r="M399" s="124" t="s">
        <v>178</v>
      </c>
      <c r="N399" s="125">
        <v>0</v>
      </c>
      <c r="O399" s="125">
        <v>0</v>
      </c>
      <c r="P399" s="125">
        <v>0</v>
      </c>
      <c r="Q399" s="126" t="s">
        <v>59</v>
      </c>
      <c r="R399" s="127">
        <v>0</v>
      </c>
      <c r="S399" s="127">
        <v>0</v>
      </c>
      <c r="T399" s="128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285">
        <v>0</v>
      </c>
      <c r="AB399" s="320">
        <f t="shared" ref="AB399:AC405" si="169">N399+T399-X399</f>
        <v>0</v>
      </c>
      <c r="AC399" s="125">
        <f t="shared" si="169"/>
        <v>0</v>
      </c>
      <c r="AD399" s="321">
        <f>OAX!AD437</f>
        <v>0</v>
      </c>
      <c r="AE399" s="128"/>
      <c r="AF399" s="125"/>
      <c r="AG399" s="125">
        <f>OAX!AG437</f>
        <v>0</v>
      </c>
      <c r="AH399" s="125"/>
      <c r="AI399" s="125"/>
      <c r="AJ399" s="125">
        <f>OAX!AJ437</f>
        <v>0</v>
      </c>
      <c r="AK399" s="125"/>
      <c r="AL399" s="125"/>
      <c r="AM399" s="125">
        <f>OAX!AM437</f>
        <v>0</v>
      </c>
      <c r="AN399" s="125"/>
      <c r="AO399" s="125"/>
      <c r="AP399" s="125">
        <f>OAX!AP437</f>
        <v>0</v>
      </c>
      <c r="AQ399" s="125"/>
      <c r="AR399" s="125"/>
      <c r="AS399" s="125">
        <f>OAX!AS437</f>
        <v>0</v>
      </c>
      <c r="AT399" s="125">
        <f>OAX!AT437</f>
        <v>0</v>
      </c>
      <c r="AU399" s="125">
        <f>OAX!AU437</f>
        <v>0</v>
      </c>
      <c r="AV399" s="125">
        <f>OAX!AV437</f>
        <v>0</v>
      </c>
      <c r="AW399" s="125">
        <f>OAX!AW437</f>
        <v>0</v>
      </c>
      <c r="AX399" s="125">
        <f>OAX!AX437</f>
        <v>0</v>
      </c>
      <c r="AY399" s="125">
        <f>OAX!AY437</f>
        <v>0</v>
      </c>
      <c r="AZ399" s="125">
        <f>OAX!AZ437</f>
        <v>0</v>
      </c>
      <c r="BA399" s="125">
        <f>OAX!BA437</f>
        <v>0</v>
      </c>
    </row>
    <row r="400" spans="1:53" ht="24.75" hidden="1">
      <c r="A400" s="269"/>
      <c r="B400" s="78" t="str">
        <f t="shared" si="167"/>
        <v>136500051005152</v>
      </c>
      <c r="C400" s="174">
        <v>2023</v>
      </c>
      <c r="D400" s="122">
        <v>1</v>
      </c>
      <c r="E400" s="146">
        <v>1</v>
      </c>
      <c r="F400" s="146">
        <v>3</v>
      </c>
      <c r="G400" s="146">
        <v>6</v>
      </c>
      <c r="H400" s="146">
        <v>5000</v>
      </c>
      <c r="I400" s="146">
        <v>5100</v>
      </c>
      <c r="J400" s="146">
        <v>515</v>
      </c>
      <c r="K400" s="147">
        <v>2</v>
      </c>
      <c r="L400" s="147"/>
      <c r="M400" s="124" t="s">
        <v>288</v>
      </c>
      <c r="N400" s="125">
        <v>0</v>
      </c>
      <c r="O400" s="125">
        <v>0</v>
      </c>
      <c r="P400" s="125">
        <v>0</v>
      </c>
      <c r="Q400" s="126" t="s">
        <v>59</v>
      </c>
      <c r="R400" s="127">
        <v>0</v>
      </c>
      <c r="S400" s="127">
        <v>0</v>
      </c>
      <c r="T400" s="128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285">
        <v>0</v>
      </c>
      <c r="AB400" s="320">
        <f t="shared" si="169"/>
        <v>0</v>
      </c>
      <c r="AC400" s="125">
        <f t="shared" si="169"/>
        <v>0</v>
      </c>
      <c r="AD400" s="321">
        <f>OAX!AD438</f>
        <v>0</v>
      </c>
      <c r="AE400" s="128"/>
      <c r="AF400" s="125"/>
      <c r="AG400" s="125">
        <f>OAX!AG438</f>
        <v>0</v>
      </c>
      <c r="AH400" s="125"/>
      <c r="AI400" s="125"/>
      <c r="AJ400" s="125">
        <f>OAX!AJ438</f>
        <v>0</v>
      </c>
      <c r="AK400" s="125"/>
      <c r="AL400" s="125"/>
      <c r="AM400" s="125">
        <f>OAX!AM438</f>
        <v>0</v>
      </c>
      <c r="AN400" s="125"/>
      <c r="AO400" s="125"/>
      <c r="AP400" s="125">
        <f>OAX!AP438</f>
        <v>0</v>
      </c>
      <c r="AQ400" s="125"/>
      <c r="AR400" s="125"/>
      <c r="AS400" s="125">
        <f>OAX!AS438</f>
        <v>0</v>
      </c>
      <c r="AT400" s="125">
        <f>OAX!AT438</f>
        <v>0</v>
      </c>
      <c r="AU400" s="125">
        <f>OAX!AU438</f>
        <v>0</v>
      </c>
      <c r="AV400" s="125">
        <f>OAX!AV438</f>
        <v>0</v>
      </c>
      <c r="AW400" s="125">
        <f>OAX!AW438</f>
        <v>0</v>
      </c>
      <c r="AX400" s="125">
        <f>OAX!AX438</f>
        <v>0</v>
      </c>
      <c r="AY400" s="125">
        <f>OAX!AY438</f>
        <v>0</v>
      </c>
      <c r="AZ400" s="125">
        <f>OAX!AZ438</f>
        <v>0</v>
      </c>
      <c r="BA400" s="125">
        <f>OAX!BA438</f>
        <v>0</v>
      </c>
    </row>
    <row r="401" spans="1:53" ht="24.75" hidden="1">
      <c r="A401" s="269"/>
      <c r="B401" s="78" t="str">
        <f t="shared" si="167"/>
        <v>136500051005153</v>
      </c>
      <c r="C401" s="174">
        <v>2023</v>
      </c>
      <c r="D401" s="122">
        <v>1</v>
      </c>
      <c r="E401" s="146">
        <v>1</v>
      </c>
      <c r="F401" s="146">
        <v>3</v>
      </c>
      <c r="G401" s="146">
        <v>6</v>
      </c>
      <c r="H401" s="146">
        <v>5000</v>
      </c>
      <c r="I401" s="146">
        <v>5100</v>
      </c>
      <c r="J401" s="146">
        <v>515</v>
      </c>
      <c r="K401" s="147">
        <v>3</v>
      </c>
      <c r="L401" s="147"/>
      <c r="M401" s="124" t="s">
        <v>180</v>
      </c>
      <c r="N401" s="125">
        <v>0</v>
      </c>
      <c r="O401" s="125">
        <v>0</v>
      </c>
      <c r="P401" s="125">
        <v>0</v>
      </c>
      <c r="Q401" s="126" t="s">
        <v>59</v>
      </c>
      <c r="R401" s="127">
        <v>0</v>
      </c>
      <c r="S401" s="127">
        <v>0</v>
      </c>
      <c r="T401" s="128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285">
        <v>0</v>
      </c>
      <c r="AB401" s="320">
        <f t="shared" si="169"/>
        <v>0</v>
      </c>
      <c r="AC401" s="125">
        <f t="shared" si="169"/>
        <v>0</v>
      </c>
      <c r="AD401" s="321">
        <f>OAX!AD439</f>
        <v>0</v>
      </c>
      <c r="AE401" s="128"/>
      <c r="AF401" s="125"/>
      <c r="AG401" s="125">
        <f>OAX!AG439</f>
        <v>0</v>
      </c>
      <c r="AH401" s="125"/>
      <c r="AI401" s="125"/>
      <c r="AJ401" s="125">
        <f>OAX!AJ439</f>
        <v>0</v>
      </c>
      <c r="AK401" s="125"/>
      <c r="AL401" s="125"/>
      <c r="AM401" s="125">
        <f>OAX!AM439</f>
        <v>0</v>
      </c>
      <c r="AN401" s="125"/>
      <c r="AO401" s="125"/>
      <c r="AP401" s="125">
        <f>OAX!AP439</f>
        <v>0</v>
      </c>
      <c r="AQ401" s="125"/>
      <c r="AR401" s="125"/>
      <c r="AS401" s="125">
        <f>OAX!AS439</f>
        <v>0</v>
      </c>
      <c r="AT401" s="125">
        <f>OAX!AT439</f>
        <v>0</v>
      </c>
      <c r="AU401" s="125">
        <f>OAX!AU439</f>
        <v>0</v>
      </c>
      <c r="AV401" s="125">
        <f>OAX!AV439</f>
        <v>0</v>
      </c>
      <c r="AW401" s="125">
        <f>OAX!AW439</f>
        <v>0</v>
      </c>
      <c r="AX401" s="125">
        <f>OAX!AX439</f>
        <v>0</v>
      </c>
      <c r="AY401" s="125">
        <f>OAX!AY439</f>
        <v>0</v>
      </c>
      <c r="AZ401" s="125">
        <f>OAX!AZ439</f>
        <v>0</v>
      </c>
      <c r="BA401" s="125">
        <f>OAX!BA439</f>
        <v>0</v>
      </c>
    </row>
    <row r="402" spans="1:53" ht="24.75" hidden="1">
      <c r="A402" s="269"/>
      <c r="B402" s="78" t="str">
        <f t="shared" si="167"/>
        <v>136500051005154</v>
      </c>
      <c r="C402" s="174">
        <v>2023</v>
      </c>
      <c r="D402" s="122">
        <v>1</v>
      </c>
      <c r="E402" s="146">
        <v>1</v>
      </c>
      <c r="F402" s="146">
        <v>3</v>
      </c>
      <c r="G402" s="146">
        <v>6</v>
      </c>
      <c r="H402" s="146">
        <v>5000</v>
      </c>
      <c r="I402" s="146">
        <v>5100</v>
      </c>
      <c r="J402" s="146">
        <v>515</v>
      </c>
      <c r="K402" s="147">
        <v>4</v>
      </c>
      <c r="L402" s="147"/>
      <c r="M402" s="124" t="s">
        <v>339</v>
      </c>
      <c r="N402" s="125">
        <v>0</v>
      </c>
      <c r="O402" s="125">
        <v>0</v>
      </c>
      <c r="P402" s="125">
        <v>0</v>
      </c>
      <c r="Q402" s="126" t="s">
        <v>59</v>
      </c>
      <c r="R402" s="127">
        <v>0</v>
      </c>
      <c r="S402" s="127">
        <v>0</v>
      </c>
      <c r="T402" s="128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285">
        <v>0</v>
      </c>
      <c r="AB402" s="320">
        <f t="shared" si="169"/>
        <v>0</v>
      </c>
      <c r="AC402" s="125">
        <f t="shared" si="169"/>
        <v>0</v>
      </c>
      <c r="AD402" s="321">
        <f>OAX!AD440</f>
        <v>0</v>
      </c>
      <c r="AE402" s="128"/>
      <c r="AF402" s="125"/>
      <c r="AG402" s="125">
        <f>OAX!AG440</f>
        <v>0</v>
      </c>
      <c r="AH402" s="125"/>
      <c r="AI402" s="125"/>
      <c r="AJ402" s="125">
        <f>OAX!AJ440</f>
        <v>0</v>
      </c>
      <c r="AK402" s="125"/>
      <c r="AL402" s="125"/>
      <c r="AM402" s="125">
        <f>OAX!AM440</f>
        <v>0</v>
      </c>
      <c r="AN402" s="125"/>
      <c r="AO402" s="125"/>
      <c r="AP402" s="125">
        <f>OAX!AP440</f>
        <v>0</v>
      </c>
      <c r="AQ402" s="125"/>
      <c r="AR402" s="125"/>
      <c r="AS402" s="125">
        <f>OAX!AS440</f>
        <v>0</v>
      </c>
      <c r="AT402" s="125">
        <f>OAX!AT440</f>
        <v>0</v>
      </c>
      <c r="AU402" s="125">
        <f>OAX!AU440</f>
        <v>0</v>
      </c>
      <c r="AV402" s="125">
        <f>OAX!AV440</f>
        <v>0</v>
      </c>
      <c r="AW402" s="125">
        <f>OAX!AW440</f>
        <v>0</v>
      </c>
      <c r="AX402" s="125">
        <f>OAX!AX440</f>
        <v>0</v>
      </c>
      <c r="AY402" s="125">
        <f>OAX!AY440</f>
        <v>0</v>
      </c>
      <c r="AZ402" s="125">
        <f>OAX!AZ440</f>
        <v>0</v>
      </c>
      <c r="BA402" s="125">
        <f>OAX!BA440</f>
        <v>0</v>
      </c>
    </row>
    <row r="403" spans="1:53" ht="24.75" hidden="1">
      <c r="A403" s="269"/>
      <c r="B403" s="78" t="str">
        <f t="shared" si="167"/>
        <v>136500051005155</v>
      </c>
      <c r="C403" s="174">
        <v>2023</v>
      </c>
      <c r="D403" s="122">
        <v>1</v>
      </c>
      <c r="E403" s="146">
        <v>1</v>
      </c>
      <c r="F403" s="146">
        <v>3</v>
      </c>
      <c r="G403" s="146">
        <v>6</v>
      </c>
      <c r="H403" s="146">
        <v>5000</v>
      </c>
      <c r="I403" s="146">
        <v>5100</v>
      </c>
      <c r="J403" s="146">
        <v>515</v>
      </c>
      <c r="K403" s="147">
        <v>5</v>
      </c>
      <c r="L403" s="147"/>
      <c r="M403" s="124" t="s">
        <v>340</v>
      </c>
      <c r="N403" s="125">
        <v>0</v>
      </c>
      <c r="O403" s="125">
        <v>0</v>
      </c>
      <c r="P403" s="125">
        <v>0</v>
      </c>
      <c r="Q403" s="126" t="s">
        <v>59</v>
      </c>
      <c r="R403" s="127">
        <v>0</v>
      </c>
      <c r="S403" s="127">
        <v>0</v>
      </c>
      <c r="T403" s="128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285">
        <v>0</v>
      </c>
      <c r="AB403" s="320">
        <f t="shared" si="169"/>
        <v>0</v>
      </c>
      <c r="AC403" s="125">
        <f t="shared" si="169"/>
        <v>0</v>
      </c>
      <c r="AD403" s="321">
        <f>OAX!AD441</f>
        <v>0</v>
      </c>
      <c r="AE403" s="128"/>
      <c r="AF403" s="125"/>
      <c r="AG403" s="125">
        <f>OAX!AG441</f>
        <v>0</v>
      </c>
      <c r="AH403" s="125"/>
      <c r="AI403" s="125"/>
      <c r="AJ403" s="125">
        <f>OAX!AJ441</f>
        <v>0</v>
      </c>
      <c r="AK403" s="125"/>
      <c r="AL403" s="125"/>
      <c r="AM403" s="125">
        <f>OAX!AM441</f>
        <v>0</v>
      </c>
      <c r="AN403" s="125"/>
      <c r="AO403" s="125"/>
      <c r="AP403" s="125">
        <f>OAX!AP441</f>
        <v>0</v>
      </c>
      <c r="AQ403" s="125"/>
      <c r="AR403" s="125"/>
      <c r="AS403" s="125">
        <f>OAX!AS441</f>
        <v>0</v>
      </c>
      <c r="AT403" s="125">
        <f>OAX!AT441</f>
        <v>0</v>
      </c>
      <c r="AU403" s="125">
        <f>OAX!AU441</f>
        <v>0</v>
      </c>
      <c r="AV403" s="125">
        <f>OAX!AV441</f>
        <v>0</v>
      </c>
      <c r="AW403" s="125">
        <f>OAX!AW441</f>
        <v>0</v>
      </c>
      <c r="AX403" s="125">
        <f>OAX!AX441</f>
        <v>0</v>
      </c>
      <c r="AY403" s="125">
        <f>OAX!AY441</f>
        <v>0</v>
      </c>
      <c r="AZ403" s="125">
        <f>OAX!AZ441</f>
        <v>0</v>
      </c>
      <c r="BA403" s="125">
        <f>OAX!BA441</f>
        <v>0</v>
      </c>
    </row>
    <row r="404" spans="1:53" ht="24.75" hidden="1">
      <c r="A404" s="269"/>
      <c r="B404" s="78" t="str">
        <f t="shared" si="167"/>
        <v>136500051005156</v>
      </c>
      <c r="C404" s="174">
        <v>2023</v>
      </c>
      <c r="D404" s="122">
        <v>1</v>
      </c>
      <c r="E404" s="146">
        <v>1</v>
      </c>
      <c r="F404" s="146">
        <v>3</v>
      </c>
      <c r="G404" s="146">
        <v>6</v>
      </c>
      <c r="H404" s="146">
        <v>5000</v>
      </c>
      <c r="I404" s="146">
        <v>5100</v>
      </c>
      <c r="J404" s="146">
        <v>515</v>
      </c>
      <c r="K404" s="147">
        <v>6</v>
      </c>
      <c r="L404" s="147"/>
      <c r="M404" s="124" t="s">
        <v>191</v>
      </c>
      <c r="N404" s="125">
        <v>0</v>
      </c>
      <c r="O404" s="125">
        <v>0</v>
      </c>
      <c r="P404" s="125">
        <v>0</v>
      </c>
      <c r="Q404" s="126" t="s">
        <v>59</v>
      </c>
      <c r="R404" s="127">
        <v>0</v>
      </c>
      <c r="S404" s="127">
        <v>0</v>
      </c>
      <c r="T404" s="128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285">
        <v>0</v>
      </c>
      <c r="AB404" s="320">
        <f t="shared" si="169"/>
        <v>0</v>
      </c>
      <c r="AC404" s="125">
        <f t="shared" si="169"/>
        <v>0</v>
      </c>
      <c r="AD404" s="321">
        <f>OAX!AD442</f>
        <v>0</v>
      </c>
      <c r="AE404" s="128"/>
      <c r="AF404" s="125"/>
      <c r="AG404" s="125">
        <f>OAX!AG442</f>
        <v>0</v>
      </c>
      <c r="AH404" s="125"/>
      <c r="AI404" s="125"/>
      <c r="AJ404" s="125">
        <f>OAX!AJ442</f>
        <v>0</v>
      </c>
      <c r="AK404" s="125"/>
      <c r="AL404" s="125"/>
      <c r="AM404" s="125">
        <f>OAX!AM442</f>
        <v>0</v>
      </c>
      <c r="AN404" s="125"/>
      <c r="AO404" s="125"/>
      <c r="AP404" s="125">
        <f>OAX!AP442</f>
        <v>0</v>
      </c>
      <c r="AQ404" s="125"/>
      <c r="AR404" s="125"/>
      <c r="AS404" s="125">
        <f>OAX!AS442</f>
        <v>0</v>
      </c>
      <c r="AT404" s="125">
        <f>OAX!AT442</f>
        <v>0</v>
      </c>
      <c r="AU404" s="125">
        <f>OAX!AU442</f>
        <v>0</v>
      </c>
      <c r="AV404" s="125">
        <f>OAX!AV442</f>
        <v>0</v>
      </c>
      <c r="AW404" s="125">
        <f>OAX!AW442</f>
        <v>0</v>
      </c>
      <c r="AX404" s="125">
        <f>OAX!AX442</f>
        <v>0</v>
      </c>
      <c r="AY404" s="125">
        <f>OAX!AY442</f>
        <v>0</v>
      </c>
      <c r="AZ404" s="125">
        <f>OAX!AZ442</f>
        <v>0</v>
      </c>
      <c r="BA404" s="125">
        <f>OAX!BA442</f>
        <v>0</v>
      </c>
    </row>
    <row r="405" spans="1:53" ht="24.75" hidden="1">
      <c r="A405" s="269"/>
      <c r="B405" s="78" t="str">
        <f t="shared" si="167"/>
        <v>136500051005157</v>
      </c>
      <c r="C405" s="174">
        <v>2023</v>
      </c>
      <c r="D405" s="122">
        <v>1</v>
      </c>
      <c r="E405" s="146">
        <v>1</v>
      </c>
      <c r="F405" s="146">
        <v>3</v>
      </c>
      <c r="G405" s="146">
        <v>6</v>
      </c>
      <c r="H405" s="146">
        <v>5000</v>
      </c>
      <c r="I405" s="146">
        <v>5100</v>
      </c>
      <c r="J405" s="146">
        <v>515</v>
      </c>
      <c r="K405" s="147">
        <v>7</v>
      </c>
      <c r="L405" s="147"/>
      <c r="M405" s="124" t="s">
        <v>341</v>
      </c>
      <c r="N405" s="125">
        <v>0</v>
      </c>
      <c r="O405" s="125">
        <v>0</v>
      </c>
      <c r="P405" s="125">
        <v>0</v>
      </c>
      <c r="Q405" s="126" t="s">
        <v>59</v>
      </c>
      <c r="R405" s="127">
        <v>0</v>
      </c>
      <c r="S405" s="127">
        <v>0</v>
      </c>
      <c r="T405" s="128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285">
        <v>0</v>
      </c>
      <c r="AB405" s="320">
        <f t="shared" si="169"/>
        <v>0</v>
      </c>
      <c r="AC405" s="125">
        <f t="shared" si="169"/>
        <v>0</v>
      </c>
      <c r="AD405" s="321">
        <f>OAX!AD443</f>
        <v>0</v>
      </c>
      <c r="AE405" s="128"/>
      <c r="AF405" s="125"/>
      <c r="AG405" s="125">
        <f>OAX!AG443</f>
        <v>0</v>
      </c>
      <c r="AH405" s="125"/>
      <c r="AI405" s="125"/>
      <c r="AJ405" s="125">
        <f>OAX!AJ443</f>
        <v>0</v>
      </c>
      <c r="AK405" s="125"/>
      <c r="AL405" s="125"/>
      <c r="AM405" s="125">
        <f>OAX!AM443</f>
        <v>0</v>
      </c>
      <c r="AN405" s="125"/>
      <c r="AO405" s="125"/>
      <c r="AP405" s="125">
        <f>OAX!AP443</f>
        <v>0</v>
      </c>
      <c r="AQ405" s="125"/>
      <c r="AR405" s="125"/>
      <c r="AS405" s="125">
        <f>OAX!AS443</f>
        <v>0</v>
      </c>
      <c r="AT405" s="125">
        <f>OAX!AT443</f>
        <v>0</v>
      </c>
      <c r="AU405" s="125">
        <f>OAX!AU443</f>
        <v>0</v>
      </c>
      <c r="AV405" s="125">
        <f>OAX!AV443</f>
        <v>0</v>
      </c>
      <c r="AW405" s="125">
        <f>OAX!AW443</f>
        <v>0</v>
      </c>
      <c r="AX405" s="125">
        <f>OAX!AX443</f>
        <v>0</v>
      </c>
      <c r="AY405" s="125">
        <f>OAX!AY443</f>
        <v>0</v>
      </c>
      <c r="AZ405" s="125">
        <f>OAX!AZ443</f>
        <v>0</v>
      </c>
      <c r="BA405" s="125">
        <f>OAX!BA443</f>
        <v>0</v>
      </c>
    </row>
    <row r="406" spans="1:53" ht="24.75" hidden="1">
      <c r="A406" s="269"/>
      <c r="B406" s="78" t="str">
        <f t="shared" si="167"/>
        <v>13650005200</v>
      </c>
      <c r="C406" s="140">
        <v>2023</v>
      </c>
      <c r="D406" s="140">
        <v>1</v>
      </c>
      <c r="E406" s="140">
        <v>1</v>
      </c>
      <c r="F406" s="140">
        <v>3</v>
      </c>
      <c r="G406" s="140">
        <v>6</v>
      </c>
      <c r="H406" s="140">
        <v>5000</v>
      </c>
      <c r="I406" s="140">
        <v>5200</v>
      </c>
      <c r="J406" s="140"/>
      <c r="K406" s="178"/>
      <c r="L406" s="178"/>
      <c r="M406" s="110" t="s">
        <v>133</v>
      </c>
      <c r="N406" s="111">
        <v>0</v>
      </c>
      <c r="O406" s="111">
        <v>0</v>
      </c>
      <c r="P406" s="111">
        <v>0</v>
      </c>
      <c r="Q406" s="178"/>
      <c r="R406" s="178"/>
      <c r="S406" s="178"/>
      <c r="T406" s="114">
        <f t="shared" ref="T406:AC406" si="170">+T407</f>
        <v>0</v>
      </c>
      <c r="U406" s="111">
        <f t="shared" si="170"/>
        <v>0</v>
      </c>
      <c r="V406" s="111">
        <f t="shared" si="170"/>
        <v>0</v>
      </c>
      <c r="W406" s="111">
        <f t="shared" si="170"/>
        <v>0</v>
      </c>
      <c r="X406" s="111">
        <f t="shared" si="170"/>
        <v>0</v>
      </c>
      <c r="Y406" s="111">
        <f t="shared" si="170"/>
        <v>0</v>
      </c>
      <c r="Z406" s="111">
        <f t="shared" si="170"/>
        <v>0</v>
      </c>
      <c r="AA406" s="283">
        <f t="shared" si="170"/>
        <v>0</v>
      </c>
      <c r="AB406" s="316">
        <f t="shared" si="170"/>
        <v>0</v>
      </c>
      <c r="AC406" s="111">
        <f t="shared" si="170"/>
        <v>0</v>
      </c>
      <c r="AD406" s="317">
        <f>OAX!AD444</f>
        <v>0</v>
      </c>
      <c r="AE406" s="114"/>
      <c r="AF406" s="111"/>
      <c r="AG406" s="111">
        <f>OAX!AG444</f>
        <v>0</v>
      </c>
      <c r="AH406" s="111"/>
      <c r="AI406" s="111"/>
      <c r="AJ406" s="111">
        <f>OAX!AJ444</f>
        <v>0</v>
      </c>
      <c r="AK406" s="111"/>
      <c r="AL406" s="111"/>
      <c r="AM406" s="111">
        <f>OAX!AM444</f>
        <v>0</v>
      </c>
      <c r="AN406" s="111"/>
      <c r="AO406" s="111"/>
      <c r="AP406" s="111">
        <f>OAX!AP444</f>
        <v>0</v>
      </c>
      <c r="AQ406" s="111"/>
      <c r="AR406" s="111"/>
      <c r="AS406" s="111">
        <f>OAX!AS444</f>
        <v>0</v>
      </c>
      <c r="AT406" s="111">
        <f>OAX!AT444</f>
        <v>0</v>
      </c>
      <c r="AU406" s="111">
        <f>OAX!AU444</f>
        <v>0</v>
      </c>
      <c r="AV406" s="111">
        <f>OAX!AV444</f>
        <v>0</v>
      </c>
      <c r="AW406" s="111">
        <f>OAX!AW444</f>
        <v>0</v>
      </c>
      <c r="AX406" s="111">
        <f>OAX!AX444</f>
        <v>0</v>
      </c>
      <c r="AY406" s="111">
        <f>OAX!AY444</f>
        <v>0</v>
      </c>
      <c r="AZ406" s="111">
        <f>OAX!AZ444</f>
        <v>0</v>
      </c>
      <c r="BA406" s="111">
        <f>OAX!BA444</f>
        <v>0</v>
      </c>
    </row>
    <row r="407" spans="1:53" ht="24.75" hidden="1">
      <c r="A407" s="269"/>
      <c r="B407" s="78" t="str">
        <f t="shared" si="167"/>
        <v>13650005200523</v>
      </c>
      <c r="C407" s="143">
        <v>2023</v>
      </c>
      <c r="D407" s="143">
        <v>1</v>
      </c>
      <c r="E407" s="143">
        <v>1</v>
      </c>
      <c r="F407" s="143">
        <v>3</v>
      </c>
      <c r="G407" s="143">
        <v>6</v>
      </c>
      <c r="H407" s="143">
        <v>5000</v>
      </c>
      <c r="I407" s="143">
        <v>5200</v>
      </c>
      <c r="J407" s="143">
        <v>523</v>
      </c>
      <c r="K407" s="143"/>
      <c r="L407" s="143"/>
      <c r="M407" s="117" t="s">
        <v>134</v>
      </c>
      <c r="N407" s="118">
        <v>0</v>
      </c>
      <c r="O407" s="118">
        <v>0</v>
      </c>
      <c r="P407" s="118">
        <v>0</v>
      </c>
      <c r="Q407" s="119"/>
      <c r="R407" s="119"/>
      <c r="S407" s="119"/>
      <c r="T407" s="121">
        <f t="shared" ref="T407:AC407" si="171">SUM(T408:T411)</f>
        <v>0</v>
      </c>
      <c r="U407" s="118">
        <f t="shared" si="171"/>
        <v>0</v>
      </c>
      <c r="V407" s="118">
        <f t="shared" si="171"/>
        <v>0</v>
      </c>
      <c r="W407" s="118">
        <f t="shared" si="171"/>
        <v>0</v>
      </c>
      <c r="X407" s="118">
        <f t="shared" si="171"/>
        <v>0</v>
      </c>
      <c r="Y407" s="118">
        <f t="shared" si="171"/>
        <v>0</v>
      </c>
      <c r="Z407" s="118">
        <f t="shared" si="171"/>
        <v>0</v>
      </c>
      <c r="AA407" s="284">
        <f t="shared" si="171"/>
        <v>0</v>
      </c>
      <c r="AB407" s="318">
        <f t="shared" si="171"/>
        <v>0</v>
      </c>
      <c r="AC407" s="118">
        <f t="shared" si="171"/>
        <v>0</v>
      </c>
      <c r="AD407" s="319">
        <f>OAX!AD445</f>
        <v>0</v>
      </c>
      <c r="AE407" s="121"/>
      <c r="AF407" s="118"/>
      <c r="AG407" s="118">
        <f>OAX!AG445</f>
        <v>0</v>
      </c>
      <c r="AH407" s="118"/>
      <c r="AI407" s="118"/>
      <c r="AJ407" s="118">
        <f>OAX!AJ445</f>
        <v>0</v>
      </c>
      <c r="AK407" s="118"/>
      <c r="AL407" s="118"/>
      <c r="AM407" s="118">
        <f>OAX!AM445</f>
        <v>0</v>
      </c>
      <c r="AN407" s="118"/>
      <c r="AO407" s="118"/>
      <c r="AP407" s="118">
        <f>OAX!AP445</f>
        <v>0</v>
      </c>
      <c r="AQ407" s="118"/>
      <c r="AR407" s="118"/>
      <c r="AS407" s="118">
        <f>OAX!AS445</f>
        <v>0</v>
      </c>
      <c r="AT407" s="118">
        <f>OAX!AT445</f>
        <v>0</v>
      </c>
      <c r="AU407" s="118">
        <f>OAX!AU445</f>
        <v>0</v>
      </c>
      <c r="AV407" s="118">
        <f>OAX!AV445</f>
        <v>0</v>
      </c>
      <c r="AW407" s="118">
        <f>OAX!AW445</f>
        <v>0</v>
      </c>
      <c r="AX407" s="118">
        <f>OAX!AX445</f>
        <v>0</v>
      </c>
      <c r="AY407" s="118">
        <f>OAX!AY445</f>
        <v>0</v>
      </c>
      <c r="AZ407" s="118">
        <f>OAX!AZ445</f>
        <v>0</v>
      </c>
      <c r="BA407" s="118">
        <f>OAX!BA445</f>
        <v>0</v>
      </c>
    </row>
    <row r="408" spans="1:53" ht="24.75" hidden="1">
      <c r="A408" s="269"/>
      <c r="B408" s="78" t="str">
        <f t="shared" si="167"/>
        <v>136500052005231</v>
      </c>
      <c r="C408" s="174">
        <v>2023</v>
      </c>
      <c r="D408" s="122">
        <v>1</v>
      </c>
      <c r="E408" s="146">
        <v>1</v>
      </c>
      <c r="F408" s="146">
        <v>3</v>
      </c>
      <c r="G408" s="146">
        <v>6</v>
      </c>
      <c r="H408" s="146">
        <v>5000</v>
      </c>
      <c r="I408" s="146">
        <v>5200</v>
      </c>
      <c r="J408" s="146">
        <v>523</v>
      </c>
      <c r="K408" s="147">
        <v>1</v>
      </c>
      <c r="L408" s="147"/>
      <c r="M408" s="124" t="s">
        <v>342</v>
      </c>
      <c r="N408" s="125">
        <v>0</v>
      </c>
      <c r="O408" s="125">
        <v>0</v>
      </c>
      <c r="P408" s="125">
        <v>0</v>
      </c>
      <c r="Q408" s="149" t="s">
        <v>59</v>
      </c>
      <c r="R408" s="127">
        <v>0</v>
      </c>
      <c r="S408" s="127">
        <v>0</v>
      </c>
      <c r="T408" s="128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285">
        <v>0</v>
      </c>
      <c r="AB408" s="320">
        <f t="shared" ref="AB408:AC411" si="172">N408+T408-X408</f>
        <v>0</v>
      </c>
      <c r="AC408" s="125">
        <f t="shared" si="172"/>
        <v>0</v>
      </c>
      <c r="AD408" s="321">
        <f>OAX!AD446</f>
        <v>0</v>
      </c>
      <c r="AE408" s="128"/>
      <c r="AF408" s="125"/>
      <c r="AG408" s="125">
        <f>OAX!AG446</f>
        <v>0</v>
      </c>
      <c r="AH408" s="125"/>
      <c r="AI408" s="125"/>
      <c r="AJ408" s="125">
        <f>OAX!AJ446</f>
        <v>0</v>
      </c>
      <c r="AK408" s="125"/>
      <c r="AL408" s="125"/>
      <c r="AM408" s="125">
        <f>OAX!AM446</f>
        <v>0</v>
      </c>
      <c r="AN408" s="125"/>
      <c r="AO408" s="125"/>
      <c r="AP408" s="125">
        <f>OAX!AP446</f>
        <v>0</v>
      </c>
      <c r="AQ408" s="125"/>
      <c r="AR408" s="125"/>
      <c r="AS408" s="125">
        <f>OAX!AS446</f>
        <v>0</v>
      </c>
      <c r="AT408" s="125">
        <f>OAX!AT446</f>
        <v>0</v>
      </c>
      <c r="AU408" s="125">
        <f>OAX!AU446</f>
        <v>0</v>
      </c>
      <c r="AV408" s="125">
        <f>OAX!AV446</f>
        <v>0</v>
      </c>
      <c r="AW408" s="125">
        <f>OAX!AW446</f>
        <v>0</v>
      </c>
      <c r="AX408" s="125">
        <f>OAX!AX446</f>
        <v>0</v>
      </c>
      <c r="AY408" s="125">
        <f>OAX!AY446</f>
        <v>0</v>
      </c>
      <c r="AZ408" s="125">
        <f>OAX!AZ446</f>
        <v>0</v>
      </c>
      <c r="BA408" s="125">
        <f>OAX!BA446</f>
        <v>0</v>
      </c>
    </row>
    <row r="409" spans="1:53" ht="24.75" hidden="1">
      <c r="A409" s="269"/>
      <c r="B409" s="78" t="str">
        <f t="shared" si="167"/>
        <v>136500052005232</v>
      </c>
      <c r="C409" s="174">
        <v>2023</v>
      </c>
      <c r="D409" s="122">
        <v>1</v>
      </c>
      <c r="E409" s="146">
        <v>1</v>
      </c>
      <c r="F409" s="146">
        <v>3</v>
      </c>
      <c r="G409" s="146">
        <v>6</v>
      </c>
      <c r="H409" s="146">
        <v>5000</v>
      </c>
      <c r="I409" s="146">
        <v>5200</v>
      </c>
      <c r="J409" s="146">
        <v>523</v>
      </c>
      <c r="K409" s="147">
        <v>2</v>
      </c>
      <c r="L409" s="147"/>
      <c r="M409" s="124" t="s">
        <v>343</v>
      </c>
      <c r="N409" s="125">
        <v>0</v>
      </c>
      <c r="O409" s="125">
        <v>0</v>
      </c>
      <c r="P409" s="125">
        <v>0</v>
      </c>
      <c r="Q409" s="149" t="s">
        <v>59</v>
      </c>
      <c r="R409" s="127">
        <v>0</v>
      </c>
      <c r="S409" s="127">
        <v>0</v>
      </c>
      <c r="T409" s="128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285">
        <v>0</v>
      </c>
      <c r="AB409" s="320">
        <f t="shared" si="172"/>
        <v>0</v>
      </c>
      <c r="AC409" s="125">
        <f t="shared" si="172"/>
        <v>0</v>
      </c>
      <c r="AD409" s="321">
        <f>OAX!AD447</f>
        <v>0</v>
      </c>
      <c r="AE409" s="128"/>
      <c r="AF409" s="125"/>
      <c r="AG409" s="125">
        <f>OAX!AG447</f>
        <v>0</v>
      </c>
      <c r="AH409" s="125"/>
      <c r="AI409" s="125"/>
      <c r="AJ409" s="125">
        <f>OAX!AJ447</f>
        <v>0</v>
      </c>
      <c r="AK409" s="125"/>
      <c r="AL409" s="125"/>
      <c r="AM409" s="125">
        <f>OAX!AM447</f>
        <v>0</v>
      </c>
      <c r="AN409" s="125"/>
      <c r="AO409" s="125"/>
      <c r="AP409" s="125">
        <f>OAX!AP447</f>
        <v>0</v>
      </c>
      <c r="AQ409" s="125"/>
      <c r="AR409" s="125"/>
      <c r="AS409" s="125">
        <f>OAX!AS447</f>
        <v>0</v>
      </c>
      <c r="AT409" s="125">
        <f>OAX!AT447</f>
        <v>0</v>
      </c>
      <c r="AU409" s="125">
        <f>OAX!AU447</f>
        <v>0</v>
      </c>
      <c r="AV409" s="125">
        <f>OAX!AV447</f>
        <v>0</v>
      </c>
      <c r="AW409" s="125">
        <f>OAX!AW447</f>
        <v>0</v>
      </c>
      <c r="AX409" s="125">
        <f>OAX!AX447</f>
        <v>0</v>
      </c>
      <c r="AY409" s="125">
        <f>OAX!AY447</f>
        <v>0</v>
      </c>
      <c r="AZ409" s="125">
        <f>OAX!AZ447</f>
        <v>0</v>
      </c>
      <c r="BA409" s="125">
        <f>OAX!BA447</f>
        <v>0</v>
      </c>
    </row>
    <row r="410" spans="1:53" ht="24.75" hidden="1">
      <c r="A410" s="269"/>
      <c r="B410" s="78" t="str">
        <f t="shared" si="167"/>
        <v>136500052005233</v>
      </c>
      <c r="C410" s="174">
        <v>2023</v>
      </c>
      <c r="D410" s="122">
        <v>1</v>
      </c>
      <c r="E410" s="146">
        <v>1</v>
      </c>
      <c r="F410" s="146">
        <v>3</v>
      </c>
      <c r="G410" s="146">
        <v>6</v>
      </c>
      <c r="H410" s="146">
        <v>5000</v>
      </c>
      <c r="I410" s="146">
        <v>5200</v>
      </c>
      <c r="J410" s="146">
        <v>523</v>
      </c>
      <c r="K410" s="147">
        <v>3</v>
      </c>
      <c r="L410" s="147"/>
      <c r="M410" s="124" t="s">
        <v>344</v>
      </c>
      <c r="N410" s="125">
        <v>0</v>
      </c>
      <c r="O410" s="125">
        <v>0</v>
      </c>
      <c r="P410" s="125">
        <v>0</v>
      </c>
      <c r="Q410" s="149" t="s">
        <v>59</v>
      </c>
      <c r="R410" s="127">
        <v>0</v>
      </c>
      <c r="S410" s="127">
        <v>0</v>
      </c>
      <c r="T410" s="128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285">
        <v>0</v>
      </c>
      <c r="AB410" s="320">
        <f t="shared" si="172"/>
        <v>0</v>
      </c>
      <c r="AC410" s="125">
        <f t="shared" si="172"/>
        <v>0</v>
      </c>
      <c r="AD410" s="321">
        <f>OAX!AD448</f>
        <v>0</v>
      </c>
      <c r="AE410" s="128"/>
      <c r="AF410" s="125"/>
      <c r="AG410" s="125">
        <f>OAX!AG448</f>
        <v>0</v>
      </c>
      <c r="AH410" s="125"/>
      <c r="AI410" s="125"/>
      <c r="AJ410" s="125">
        <f>OAX!AJ448</f>
        <v>0</v>
      </c>
      <c r="AK410" s="125"/>
      <c r="AL410" s="125"/>
      <c r="AM410" s="125">
        <f>OAX!AM448</f>
        <v>0</v>
      </c>
      <c r="AN410" s="125"/>
      <c r="AO410" s="125"/>
      <c r="AP410" s="125">
        <f>OAX!AP448</f>
        <v>0</v>
      </c>
      <c r="AQ410" s="125"/>
      <c r="AR410" s="125"/>
      <c r="AS410" s="125">
        <f>OAX!AS448</f>
        <v>0</v>
      </c>
      <c r="AT410" s="125">
        <f>OAX!AT448</f>
        <v>0</v>
      </c>
      <c r="AU410" s="125">
        <f>OAX!AU448</f>
        <v>0</v>
      </c>
      <c r="AV410" s="125">
        <f>OAX!AV448</f>
        <v>0</v>
      </c>
      <c r="AW410" s="125">
        <f>OAX!AW448</f>
        <v>0</v>
      </c>
      <c r="AX410" s="125">
        <f>OAX!AX448</f>
        <v>0</v>
      </c>
      <c r="AY410" s="125">
        <f>OAX!AY448</f>
        <v>0</v>
      </c>
      <c r="AZ410" s="125">
        <f>OAX!AZ448</f>
        <v>0</v>
      </c>
      <c r="BA410" s="125">
        <f>OAX!BA448</f>
        <v>0</v>
      </c>
    </row>
    <row r="411" spans="1:53" ht="24.75" hidden="1">
      <c r="A411" s="269"/>
      <c r="B411" s="78" t="str">
        <f t="shared" si="167"/>
        <v>136500052005234</v>
      </c>
      <c r="C411" s="174">
        <v>2023</v>
      </c>
      <c r="D411" s="122">
        <v>1</v>
      </c>
      <c r="E411" s="146">
        <v>1</v>
      </c>
      <c r="F411" s="146">
        <v>3</v>
      </c>
      <c r="G411" s="146">
        <v>6</v>
      </c>
      <c r="H411" s="146">
        <v>5000</v>
      </c>
      <c r="I411" s="146">
        <v>5200</v>
      </c>
      <c r="J411" s="146">
        <v>523</v>
      </c>
      <c r="K411" s="147">
        <v>4</v>
      </c>
      <c r="L411" s="147"/>
      <c r="M411" s="124" t="s">
        <v>345</v>
      </c>
      <c r="N411" s="125">
        <v>0</v>
      </c>
      <c r="O411" s="125">
        <v>0</v>
      </c>
      <c r="P411" s="125">
        <v>0</v>
      </c>
      <c r="Q411" s="149" t="s">
        <v>59</v>
      </c>
      <c r="R411" s="127">
        <v>0</v>
      </c>
      <c r="S411" s="127">
        <v>0</v>
      </c>
      <c r="T411" s="128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285">
        <v>0</v>
      </c>
      <c r="AB411" s="320">
        <f t="shared" si="172"/>
        <v>0</v>
      </c>
      <c r="AC411" s="125">
        <f t="shared" si="172"/>
        <v>0</v>
      </c>
      <c r="AD411" s="321">
        <f>OAX!AD449</f>
        <v>0</v>
      </c>
      <c r="AE411" s="128"/>
      <c r="AF411" s="125"/>
      <c r="AG411" s="125">
        <f>OAX!AG449</f>
        <v>0</v>
      </c>
      <c r="AH411" s="125"/>
      <c r="AI411" s="125"/>
      <c r="AJ411" s="125">
        <f>OAX!AJ449</f>
        <v>0</v>
      </c>
      <c r="AK411" s="125"/>
      <c r="AL411" s="125"/>
      <c r="AM411" s="125">
        <f>OAX!AM449</f>
        <v>0</v>
      </c>
      <c r="AN411" s="125"/>
      <c r="AO411" s="125"/>
      <c r="AP411" s="125">
        <f>OAX!AP449</f>
        <v>0</v>
      </c>
      <c r="AQ411" s="125"/>
      <c r="AR411" s="125"/>
      <c r="AS411" s="125">
        <f>OAX!AS449</f>
        <v>0</v>
      </c>
      <c r="AT411" s="125">
        <f>OAX!AT449</f>
        <v>0</v>
      </c>
      <c r="AU411" s="125">
        <f>OAX!AU449</f>
        <v>0</v>
      </c>
      <c r="AV411" s="125">
        <f>OAX!AV449</f>
        <v>0</v>
      </c>
      <c r="AW411" s="125">
        <f>OAX!AW449</f>
        <v>0</v>
      </c>
      <c r="AX411" s="125">
        <f>OAX!AX449</f>
        <v>0</v>
      </c>
      <c r="AY411" s="125">
        <f>OAX!AY449</f>
        <v>0</v>
      </c>
      <c r="AZ411" s="125">
        <f>OAX!AZ449</f>
        <v>0</v>
      </c>
      <c r="BA411" s="125">
        <f>OAX!BA449</f>
        <v>0</v>
      </c>
    </row>
    <row r="412" spans="1:53" ht="24.75" hidden="1">
      <c r="A412" s="269"/>
      <c r="B412" s="78" t="str">
        <f t="shared" si="167"/>
        <v>13650005300</v>
      </c>
      <c r="C412" s="140">
        <v>2023</v>
      </c>
      <c r="D412" s="140">
        <v>1</v>
      </c>
      <c r="E412" s="140">
        <v>1</v>
      </c>
      <c r="F412" s="140">
        <v>3</v>
      </c>
      <c r="G412" s="140">
        <v>6</v>
      </c>
      <c r="H412" s="140">
        <v>5000</v>
      </c>
      <c r="I412" s="140">
        <v>5300</v>
      </c>
      <c r="J412" s="140"/>
      <c r="K412" s="178"/>
      <c r="L412" s="178"/>
      <c r="M412" s="110" t="s">
        <v>346</v>
      </c>
      <c r="N412" s="111">
        <v>0</v>
      </c>
      <c r="O412" s="111">
        <v>0</v>
      </c>
      <c r="P412" s="111">
        <v>0</v>
      </c>
      <c r="Q412" s="178"/>
      <c r="R412" s="178"/>
      <c r="S412" s="178"/>
      <c r="T412" s="114">
        <f t="shared" ref="T412:AC412" si="173">+T413</f>
        <v>0</v>
      </c>
      <c r="U412" s="111">
        <f t="shared" si="173"/>
        <v>0</v>
      </c>
      <c r="V412" s="111">
        <f t="shared" si="173"/>
        <v>0</v>
      </c>
      <c r="W412" s="111">
        <f t="shared" si="173"/>
        <v>0</v>
      </c>
      <c r="X412" s="111">
        <f t="shared" si="173"/>
        <v>0</v>
      </c>
      <c r="Y412" s="111">
        <f t="shared" si="173"/>
        <v>0</v>
      </c>
      <c r="Z412" s="111">
        <f t="shared" si="173"/>
        <v>0</v>
      </c>
      <c r="AA412" s="283">
        <f t="shared" si="173"/>
        <v>0</v>
      </c>
      <c r="AB412" s="316">
        <f t="shared" si="173"/>
        <v>0</v>
      </c>
      <c r="AC412" s="111">
        <f t="shared" si="173"/>
        <v>0</v>
      </c>
      <c r="AD412" s="317">
        <f>OAX!AD450</f>
        <v>0</v>
      </c>
      <c r="AE412" s="114"/>
      <c r="AF412" s="111"/>
      <c r="AG412" s="111">
        <f>OAX!AG450</f>
        <v>0</v>
      </c>
      <c r="AH412" s="111"/>
      <c r="AI412" s="111"/>
      <c r="AJ412" s="111">
        <f>OAX!AJ450</f>
        <v>0</v>
      </c>
      <c r="AK412" s="111"/>
      <c r="AL412" s="111"/>
      <c r="AM412" s="111">
        <f>OAX!AM450</f>
        <v>0</v>
      </c>
      <c r="AN412" s="111"/>
      <c r="AO412" s="111"/>
      <c r="AP412" s="111">
        <f>OAX!AP450</f>
        <v>0</v>
      </c>
      <c r="AQ412" s="111"/>
      <c r="AR412" s="111"/>
      <c r="AS412" s="111">
        <f>OAX!AS450</f>
        <v>0</v>
      </c>
      <c r="AT412" s="111">
        <f>OAX!AT450</f>
        <v>0</v>
      </c>
      <c r="AU412" s="111">
        <f>OAX!AU450</f>
        <v>0</v>
      </c>
      <c r="AV412" s="111">
        <f>OAX!AV450</f>
        <v>0</v>
      </c>
      <c r="AW412" s="111">
        <f>OAX!AW450</f>
        <v>0</v>
      </c>
      <c r="AX412" s="111">
        <f>OAX!AX450</f>
        <v>0</v>
      </c>
      <c r="AY412" s="111">
        <f>OAX!AY450</f>
        <v>0</v>
      </c>
      <c r="AZ412" s="111">
        <f>OAX!AZ450</f>
        <v>0</v>
      </c>
      <c r="BA412" s="111">
        <f>OAX!BA450</f>
        <v>0</v>
      </c>
    </row>
    <row r="413" spans="1:53" ht="24.75" hidden="1">
      <c r="A413" s="269"/>
      <c r="B413" s="78" t="str">
        <f t="shared" si="167"/>
        <v>13650005300531</v>
      </c>
      <c r="C413" s="143">
        <v>2023</v>
      </c>
      <c r="D413" s="143">
        <v>1</v>
      </c>
      <c r="E413" s="143">
        <v>1</v>
      </c>
      <c r="F413" s="143">
        <v>3</v>
      </c>
      <c r="G413" s="143">
        <v>6</v>
      </c>
      <c r="H413" s="143">
        <v>5000</v>
      </c>
      <c r="I413" s="143">
        <v>5300</v>
      </c>
      <c r="J413" s="143">
        <v>531</v>
      </c>
      <c r="K413" s="143"/>
      <c r="L413" s="143"/>
      <c r="M413" s="117" t="s">
        <v>347</v>
      </c>
      <c r="N413" s="118">
        <v>0</v>
      </c>
      <c r="O413" s="118">
        <v>0</v>
      </c>
      <c r="P413" s="118">
        <v>0</v>
      </c>
      <c r="Q413" s="119"/>
      <c r="R413" s="119"/>
      <c r="S413" s="119"/>
      <c r="T413" s="121">
        <f t="shared" ref="T413:AC413" si="174">SUM(T414:T553)</f>
        <v>0</v>
      </c>
      <c r="U413" s="118">
        <f t="shared" si="174"/>
        <v>0</v>
      </c>
      <c r="V413" s="118">
        <f t="shared" si="174"/>
        <v>0</v>
      </c>
      <c r="W413" s="118">
        <f t="shared" si="174"/>
        <v>0</v>
      </c>
      <c r="X413" s="118">
        <f t="shared" si="174"/>
        <v>0</v>
      </c>
      <c r="Y413" s="118">
        <f t="shared" si="174"/>
        <v>0</v>
      </c>
      <c r="Z413" s="118">
        <f t="shared" si="174"/>
        <v>0</v>
      </c>
      <c r="AA413" s="284">
        <f t="shared" si="174"/>
        <v>0</v>
      </c>
      <c r="AB413" s="318">
        <f t="shared" si="174"/>
        <v>0</v>
      </c>
      <c r="AC413" s="118">
        <f t="shared" si="174"/>
        <v>0</v>
      </c>
      <c r="AD413" s="319">
        <f>OAX!AD451</f>
        <v>0</v>
      </c>
      <c r="AE413" s="121"/>
      <c r="AF413" s="118"/>
      <c r="AG413" s="118">
        <f>OAX!AG451</f>
        <v>0</v>
      </c>
      <c r="AH413" s="118"/>
      <c r="AI413" s="118"/>
      <c r="AJ413" s="118">
        <f>OAX!AJ451</f>
        <v>0</v>
      </c>
      <c r="AK413" s="118"/>
      <c r="AL413" s="118"/>
      <c r="AM413" s="118">
        <f>OAX!AM451</f>
        <v>0</v>
      </c>
      <c r="AN413" s="118"/>
      <c r="AO413" s="118"/>
      <c r="AP413" s="118">
        <f>OAX!AP451</f>
        <v>0</v>
      </c>
      <c r="AQ413" s="118"/>
      <c r="AR413" s="118"/>
      <c r="AS413" s="118">
        <f>OAX!AS451</f>
        <v>0</v>
      </c>
      <c r="AT413" s="118">
        <f>OAX!AT451</f>
        <v>0</v>
      </c>
      <c r="AU413" s="118">
        <f>OAX!AU451</f>
        <v>0</v>
      </c>
      <c r="AV413" s="118">
        <f>OAX!AV451</f>
        <v>0</v>
      </c>
      <c r="AW413" s="118">
        <f>OAX!AW451</f>
        <v>0</v>
      </c>
      <c r="AX413" s="118">
        <f>OAX!AX451</f>
        <v>0</v>
      </c>
      <c r="AY413" s="118">
        <f>OAX!AY451</f>
        <v>0</v>
      </c>
      <c r="AZ413" s="118">
        <f>OAX!AZ451</f>
        <v>0</v>
      </c>
      <c r="BA413" s="118">
        <f>OAX!BA451</f>
        <v>0</v>
      </c>
    </row>
    <row r="414" spans="1:53" ht="24.75" hidden="1">
      <c r="A414" s="269"/>
      <c r="B414" s="78" t="str">
        <f t="shared" si="167"/>
        <v>136500053005311</v>
      </c>
      <c r="C414" s="174">
        <v>2023</v>
      </c>
      <c r="D414" s="122">
        <v>1</v>
      </c>
      <c r="E414" s="146">
        <v>1</v>
      </c>
      <c r="F414" s="146">
        <v>3</v>
      </c>
      <c r="G414" s="146">
        <v>6</v>
      </c>
      <c r="H414" s="146">
        <v>5000</v>
      </c>
      <c r="I414" s="146">
        <v>5300</v>
      </c>
      <c r="J414" s="146">
        <v>531</v>
      </c>
      <c r="K414" s="147">
        <v>1</v>
      </c>
      <c r="L414" s="147"/>
      <c r="M414" s="124" t="s">
        <v>348</v>
      </c>
      <c r="N414" s="125">
        <v>0</v>
      </c>
      <c r="O414" s="125">
        <v>0</v>
      </c>
      <c r="P414" s="125">
        <v>0</v>
      </c>
      <c r="Q414" s="126" t="s">
        <v>59</v>
      </c>
      <c r="R414" s="127">
        <v>0</v>
      </c>
      <c r="S414" s="127">
        <v>0</v>
      </c>
      <c r="T414" s="128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285">
        <v>0</v>
      </c>
      <c r="AB414" s="320">
        <f t="shared" ref="AB414:AB445" si="175">N414+T414-X414</f>
        <v>0</v>
      </c>
      <c r="AC414" s="125">
        <f t="shared" ref="AC414:AC445" si="176">O414+U414-Y414</f>
        <v>0</v>
      </c>
      <c r="AD414" s="321">
        <f>OAX!AD452</f>
        <v>0</v>
      </c>
      <c r="AE414" s="128"/>
      <c r="AF414" s="125"/>
      <c r="AG414" s="125">
        <f>OAX!AG452</f>
        <v>0</v>
      </c>
      <c r="AH414" s="125"/>
      <c r="AI414" s="125"/>
      <c r="AJ414" s="125">
        <f>OAX!AJ452</f>
        <v>0</v>
      </c>
      <c r="AK414" s="125"/>
      <c r="AL414" s="125"/>
      <c r="AM414" s="125">
        <f>OAX!AM452</f>
        <v>0</v>
      </c>
      <c r="AN414" s="125"/>
      <c r="AO414" s="125"/>
      <c r="AP414" s="125">
        <f>OAX!AP452</f>
        <v>0</v>
      </c>
      <c r="AQ414" s="125"/>
      <c r="AR414" s="125"/>
      <c r="AS414" s="125">
        <f>OAX!AS452</f>
        <v>0</v>
      </c>
      <c r="AT414" s="125">
        <f>OAX!AT452</f>
        <v>0</v>
      </c>
      <c r="AU414" s="125">
        <f>OAX!AU452</f>
        <v>0</v>
      </c>
      <c r="AV414" s="125">
        <f>OAX!AV452</f>
        <v>0</v>
      </c>
      <c r="AW414" s="125">
        <f>OAX!AW452</f>
        <v>0</v>
      </c>
      <c r="AX414" s="125">
        <f>OAX!AX452</f>
        <v>0</v>
      </c>
      <c r="AY414" s="125">
        <f>OAX!AY452</f>
        <v>0</v>
      </c>
      <c r="AZ414" s="125">
        <f>OAX!AZ452</f>
        <v>0</v>
      </c>
      <c r="BA414" s="125">
        <f>OAX!BA452</f>
        <v>0</v>
      </c>
    </row>
    <row r="415" spans="1:53" ht="24.75" hidden="1">
      <c r="A415" s="269"/>
      <c r="B415" s="78" t="str">
        <f t="shared" si="167"/>
        <v>136500053005312</v>
      </c>
      <c r="C415" s="174">
        <v>2023</v>
      </c>
      <c r="D415" s="122">
        <v>1</v>
      </c>
      <c r="E415" s="146">
        <v>1</v>
      </c>
      <c r="F415" s="146">
        <v>3</v>
      </c>
      <c r="G415" s="146">
        <v>6</v>
      </c>
      <c r="H415" s="146">
        <v>5000</v>
      </c>
      <c r="I415" s="146">
        <v>5300</v>
      </c>
      <c r="J415" s="146">
        <v>531</v>
      </c>
      <c r="K415" s="147">
        <v>2</v>
      </c>
      <c r="L415" s="147"/>
      <c r="M415" s="124" t="s">
        <v>349</v>
      </c>
      <c r="N415" s="125">
        <v>0</v>
      </c>
      <c r="O415" s="125">
        <v>0</v>
      </c>
      <c r="P415" s="125">
        <v>0</v>
      </c>
      <c r="Q415" s="126" t="s">
        <v>59</v>
      </c>
      <c r="R415" s="127">
        <v>0</v>
      </c>
      <c r="S415" s="127">
        <v>0</v>
      </c>
      <c r="T415" s="128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285">
        <v>0</v>
      </c>
      <c r="AB415" s="320">
        <f t="shared" si="175"/>
        <v>0</v>
      </c>
      <c r="AC415" s="125">
        <f t="shared" si="176"/>
        <v>0</v>
      </c>
      <c r="AD415" s="321">
        <f>OAX!AD453</f>
        <v>0</v>
      </c>
      <c r="AE415" s="128"/>
      <c r="AF415" s="125"/>
      <c r="AG415" s="125">
        <f>OAX!AG453</f>
        <v>0</v>
      </c>
      <c r="AH415" s="125"/>
      <c r="AI415" s="125"/>
      <c r="AJ415" s="125">
        <f>OAX!AJ453</f>
        <v>0</v>
      </c>
      <c r="AK415" s="125"/>
      <c r="AL415" s="125"/>
      <c r="AM415" s="125">
        <f>OAX!AM453</f>
        <v>0</v>
      </c>
      <c r="AN415" s="125"/>
      <c r="AO415" s="125"/>
      <c r="AP415" s="125">
        <f>OAX!AP453</f>
        <v>0</v>
      </c>
      <c r="AQ415" s="125"/>
      <c r="AR415" s="125"/>
      <c r="AS415" s="125">
        <f>OAX!AS453</f>
        <v>0</v>
      </c>
      <c r="AT415" s="125">
        <f>OAX!AT453</f>
        <v>0</v>
      </c>
      <c r="AU415" s="125">
        <f>OAX!AU453</f>
        <v>0</v>
      </c>
      <c r="AV415" s="125">
        <f>OAX!AV453</f>
        <v>0</v>
      </c>
      <c r="AW415" s="125">
        <f>OAX!AW453</f>
        <v>0</v>
      </c>
      <c r="AX415" s="125">
        <f>OAX!AX453</f>
        <v>0</v>
      </c>
      <c r="AY415" s="125">
        <f>OAX!AY453</f>
        <v>0</v>
      </c>
      <c r="AZ415" s="125">
        <f>OAX!AZ453</f>
        <v>0</v>
      </c>
      <c r="BA415" s="125">
        <f>OAX!BA453</f>
        <v>0</v>
      </c>
    </row>
    <row r="416" spans="1:53" ht="24.75" hidden="1">
      <c r="A416" s="269"/>
      <c r="B416" s="78" t="str">
        <f t="shared" si="167"/>
        <v>136500053005313</v>
      </c>
      <c r="C416" s="174">
        <v>2023</v>
      </c>
      <c r="D416" s="122">
        <v>1</v>
      </c>
      <c r="E416" s="146">
        <v>1</v>
      </c>
      <c r="F416" s="146">
        <v>3</v>
      </c>
      <c r="G416" s="146">
        <v>6</v>
      </c>
      <c r="H416" s="146">
        <v>5000</v>
      </c>
      <c r="I416" s="146">
        <v>5300</v>
      </c>
      <c r="J416" s="146">
        <v>531</v>
      </c>
      <c r="K416" s="147">
        <v>3</v>
      </c>
      <c r="L416" s="147"/>
      <c r="M416" s="124" t="s">
        <v>350</v>
      </c>
      <c r="N416" s="125">
        <v>0</v>
      </c>
      <c r="O416" s="125">
        <v>0</v>
      </c>
      <c r="P416" s="125">
        <v>0</v>
      </c>
      <c r="Q416" s="126" t="s">
        <v>59</v>
      </c>
      <c r="R416" s="127">
        <v>0</v>
      </c>
      <c r="S416" s="127">
        <v>0</v>
      </c>
      <c r="T416" s="128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285">
        <v>0</v>
      </c>
      <c r="AB416" s="320">
        <f t="shared" si="175"/>
        <v>0</v>
      </c>
      <c r="AC416" s="125">
        <f t="shared" si="176"/>
        <v>0</v>
      </c>
      <c r="AD416" s="321">
        <f>OAX!AD454</f>
        <v>0</v>
      </c>
      <c r="AE416" s="128"/>
      <c r="AF416" s="125"/>
      <c r="AG416" s="125">
        <f>OAX!AG454</f>
        <v>0</v>
      </c>
      <c r="AH416" s="125"/>
      <c r="AI416" s="125"/>
      <c r="AJ416" s="125">
        <f>OAX!AJ454</f>
        <v>0</v>
      </c>
      <c r="AK416" s="125"/>
      <c r="AL416" s="125"/>
      <c r="AM416" s="125">
        <f>OAX!AM454</f>
        <v>0</v>
      </c>
      <c r="AN416" s="125"/>
      <c r="AO416" s="125"/>
      <c r="AP416" s="125">
        <f>OAX!AP454</f>
        <v>0</v>
      </c>
      <c r="AQ416" s="125"/>
      <c r="AR416" s="125"/>
      <c r="AS416" s="125">
        <f>OAX!AS454</f>
        <v>0</v>
      </c>
      <c r="AT416" s="125">
        <f>OAX!AT454</f>
        <v>0</v>
      </c>
      <c r="AU416" s="125">
        <f>OAX!AU454</f>
        <v>0</v>
      </c>
      <c r="AV416" s="125">
        <f>OAX!AV454</f>
        <v>0</v>
      </c>
      <c r="AW416" s="125">
        <f>OAX!AW454</f>
        <v>0</v>
      </c>
      <c r="AX416" s="125">
        <f>OAX!AX454</f>
        <v>0</v>
      </c>
      <c r="AY416" s="125">
        <f>OAX!AY454</f>
        <v>0</v>
      </c>
      <c r="AZ416" s="125">
        <f>OAX!AZ454</f>
        <v>0</v>
      </c>
      <c r="BA416" s="125">
        <f>OAX!BA454</f>
        <v>0</v>
      </c>
    </row>
    <row r="417" spans="1:53" ht="24.75" hidden="1">
      <c r="A417" s="269"/>
      <c r="B417" s="78" t="str">
        <f t="shared" si="167"/>
        <v>136500053005314</v>
      </c>
      <c r="C417" s="174">
        <v>2023</v>
      </c>
      <c r="D417" s="122">
        <v>1</v>
      </c>
      <c r="E417" s="146">
        <v>1</v>
      </c>
      <c r="F417" s="146">
        <v>3</v>
      </c>
      <c r="G417" s="146">
        <v>6</v>
      </c>
      <c r="H417" s="146">
        <v>5000</v>
      </c>
      <c r="I417" s="146">
        <v>5300</v>
      </c>
      <c r="J417" s="146">
        <v>531</v>
      </c>
      <c r="K417" s="147">
        <v>4</v>
      </c>
      <c r="L417" s="147"/>
      <c r="M417" s="124" t="s">
        <v>351</v>
      </c>
      <c r="N417" s="125">
        <v>0</v>
      </c>
      <c r="O417" s="125">
        <v>0</v>
      </c>
      <c r="P417" s="125">
        <v>0</v>
      </c>
      <c r="Q417" s="126" t="s">
        <v>59</v>
      </c>
      <c r="R417" s="127">
        <v>0</v>
      </c>
      <c r="S417" s="127">
        <v>0</v>
      </c>
      <c r="T417" s="128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285">
        <v>0</v>
      </c>
      <c r="AB417" s="320">
        <f t="shared" si="175"/>
        <v>0</v>
      </c>
      <c r="AC417" s="125">
        <f t="shared" si="176"/>
        <v>0</v>
      </c>
      <c r="AD417" s="321">
        <f>OAX!AD455</f>
        <v>0</v>
      </c>
      <c r="AE417" s="128"/>
      <c r="AF417" s="125"/>
      <c r="AG417" s="125">
        <f>OAX!AG455</f>
        <v>0</v>
      </c>
      <c r="AH417" s="125"/>
      <c r="AI417" s="125"/>
      <c r="AJ417" s="125">
        <f>OAX!AJ455</f>
        <v>0</v>
      </c>
      <c r="AK417" s="125"/>
      <c r="AL417" s="125"/>
      <c r="AM417" s="125">
        <f>OAX!AM455</f>
        <v>0</v>
      </c>
      <c r="AN417" s="125"/>
      <c r="AO417" s="125"/>
      <c r="AP417" s="125">
        <f>OAX!AP455</f>
        <v>0</v>
      </c>
      <c r="AQ417" s="125"/>
      <c r="AR417" s="125"/>
      <c r="AS417" s="125">
        <f>OAX!AS455</f>
        <v>0</v>
      </c>
      <c r="AT417" s="125">
        <f>OAX!AT455</f>
        <v>0</v>
      </c>
      <c r="AU417" s="125">
        <f>OAX!AU455</f>
        <v>0</v>
      </c>
      <c r="AV417" s="125">
        <f>OAX!AV455</f>
        <v>0</v>
      </c>
      <c r="AW417" s="125">
        <f>OAX!AW455</f>
        <v>0</v>
      </c>
      <c r="AX417" s="125">
        <f>OAX!AX455</f>
        <v>0</v>
      </c>
      <c r="AY417" s="125">
        <f>OAX!AY455</f>
        <v>0</v>
      </c>
      <c r="AZ417" s="125">
        <f>OAX!AZ455</f>
        <v>0</v>
      </c>
      <c r="BA417" s="125">
        <f>OAX!BA455</f>
        <v>0</v>
      </c>
    </row>
    <row r="418" spans="1:53" ht="24.75" hidden="1">
      <c r="A418" s="269"/>
      <c r="B418" s="78" t="str">
        <f t="shared" si="167"/>
        <v>136500053005315</v>
      </c>
      <c r="C418" s="174">
        <v>2023</v>
      </c>
      <c r="D418" s="122">
        <v>1</v>
      </c>
      <c r="E418" s="146">
        <v>1</v>
      </c>
      <c r="F418" s="146">
        <v>3</v>
      </c>
      <c r="G418" s="146">
        <v>6</v>
      </c>
      <c r="H418" s="146">
        <v>5000</v>
      </c>
      <c r="I418" s="146">
        <v>5300</v>
      </c>
      <c r="J418" s="146">
        <v>531</v>
      </c>
      <c r="K418" s="147">
        <v>5</v>
      </c>
      <c r="L418" s="147"/>
      <c r="M418" s="124" t="s">
        <v>352</v>
      </c>
      <c r="N418" s="125">
        <v>0</v>
      </c>
      <c r="O418" s="125">
        <v>0</v>
      </c>
      <c r="P418" s="125">
        <v>0</v>
      </c>
      <c r="Q418" s="126" t="s">
        <v>59</v>
      </c>
      <c r="R418" s="127">
        <v>0</v>
      </c>
      <c r="S418" s="127">
        <v>0</v>
      </c>
      <c r="T418" s="128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285">
        <v>0</v>
      </c>
      <c r="AB418" s="320">
        <f t="shared" si="175"/>
        <v>0</v>
      </c>
      <c r="AC418" s="125">
        <f t="shared" si="176"/>
        <v>0</v>
      </c>
      <c r="AD418" s="321">
        <f>OAX!AD456</f>
        <v>0</v>
      </c>
      <c r="AE418" s="128"/>
      <c r="AF418" s="125"/>
      <c r="AG418" s="125">
        <f>OAX!AG456</f>
        <v>0</v>
      </c>
      <c r="AH418" s="125"/>
      <c r="AI418" s="125"/>
      <c r="AJ418" s="125">
        <f>OAX!AJ456</f>
        <v>0</v>
      </c>
      <c r="AK418" s="125"/>
      <c r="AL418" s="125"/>
      <c r="AM418" s="125">
        <f>OAX!AM456</f>
        <v>0</v>
      </c>
      <c r="AN418" s="125"/>
      <c r="AO418" s="125"/>
      <c r="AP418" s="125">
        <f>OAX!AP456</f>
        <v>0</v>
      </c>
      <c r="AQ418" s="125"/>
      <c r="AR418" s="125"/>
      <c r="AS418" s="125">
        <f>OAX!AS456</f>
        <v>0</v>
      </c>
      <c r="AT418" s="125">
        <f>OAX!AT456</f>
        <v>0</v>
      </c>
      <c r="AU418" s="125">
        <f>OAX!AU456</f>
        <v>0</v>
      </c>
      <c r="AV418" s="125">
        <f>OAX!AV456</f>
        <v>0</v>
      </c>
      <c r="AW418" s="125">
        <f>OAX!AW456</f>
        <v>0</v>
      </c>
      <c r="AX418" s="125">
        <f>OAX!AX456</f>
        <v>0</v>
      </c>
      <c r="AY418" s="125">
        <f>OAX!AY456</f>
        <v>0</v>
      </c>
      <c r="AZ418" s="125">
        <f>OAX!AZ456</f>
        <v>0</v>
      </c>
      <c r="BA418" s="125">
        <f>OAX!BA456</f>
        <v>0</v>
      </c>
    </row>
    <row r="419" spans="1:53" ht="46.5" hidden="1">
      <c r="A419" s="269"/>
      <c r="B419" s="78" t="str">
        <f t="shared" si="167"/>
        <v>136500053005316</v>
      </c>
      <c r="C419" s="174">
        <v>2023</v>
      </c>
      <c r="D419" s="122">
        <v>1</v>
      </c>
      <c r="E419" s="146">
        <v>1</v>
      </c>
      <c r="F419" s="146">
        <v>3</v>
      </c>
      <c r="G419" s="146">
        <v>6</v>
      </c>
      <c r="H419" s="146">
        <v>5000</v>
      </c>
      <c r="I419" s="146">
        <v>5300</v>
      </c>
      <c r="J419" s="146">
        <v>531</v>
      </c>
      <c r="K419" s="147">
        <v>6</v>
      </c>
      <c r="L419" s="147"/>
      <c r="M419" s="124" t="s">
        <v>353</v>
      </c>
      <c r="N419" s="125">
        <v>0</v>
      </c>
      <c r="O419" s="125">
        <v>0</v>
      </c>
      <c r="P419" s="125">
        <v>0</v>
      </c>
      <c r="Q419" s="126" t="s">
        <v>59</v>
      </c>
      <c r="R419" s="127">
        <v>0</v>
      </c>
      <c r="S419" s="127">
        <v>0</v>
      </c>
      <c r="T419" s="128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285">
        <v>0</v>
      </c>
      <c r="AB419" s="320">
        <f t="shared" si="175"/>
        <v>0</v>
      </c>
      <c r="AC419" s="125">
        <f t="shared" si="176"/>
        <v>0</v>
      </c>
      <c r="AD419" s="321">
        <f>OAX!AD457</f>
        <v>0</v>
      </c>
      <c r="AE419" s="128"/>
      <c r="AF419" s="125"/>
      <c r="AG419" s="125">
        <f>OAX!AG457</f>
        <v>0</v>
      </c>
      <c r="AH419" s="125"/>
      <c r="AI419" s="125"/>
      <c r="AJ419" s="125">
        <f>OAX!AJ457</f>
        <v>0</v>
      </c>
      <c r="AK419" s="125"/>
      <c r="AL419" s="125"/>
      <c r="AM419" s="125">
        <f>OAX!AM457</f>
        <v>0</v>
      </c>
      <c r="AN419" s="125"/>
      <c r="AO419" s="125"/>
      <c r="AP419" s="125">
        <f>OAX!AP457</f>
        <v>0</v>
      </c>
      <c r="AQ419" s="125"/>
      <c r="AR419" s="125"/>
      <c r="AS419" s="125">
        <f>OAX!AS457</f>
        <v>0</v>
      </c>
      <c r="AT419" s="125">
        <f>OAX!AT457</f>
        <v>0</v>
      </c>
      <c r="AU419" s="125">
        <f>OAX!AU457</f>
        <v>0</v>
      </c>
      <c r="AV419" s="125">
        <f>OAX!AV457</f>
        <v>0</v>
      </c>
      <c r="AW419" s="125">
        <f>OAX!AW457</f>
        <v>0</v>
      </c>
      <c r="AX419" s="125">
        <f>OAX!AX457</f>
        <v>0</v>
      </c>
      <c r="AY419" s="125">
        <f>OAX!AY457</f>
        <v>0</v>
      </c>
      <c r="AZ419" s="125">
        <f>OAX!AZ457</f>
        <v>0</v>
      </c>
      <c r="BA419" s="125">
        <f>OAX!BA457</f>
        <v>0</v>
      </c>
    </row>
    <row r="420" spans="1:53" ht="24.75" hidden="1">
      <c r="A420" s="269"/>
      <c r="B420" s="78" t="str">
        <f t="shared" si="167"/>
        <v>136500053005317</v>
      </c>
      <c r="C420" s="174">
        <v>2023</v>
      </c>
      <c r="D420" s="122">
        <v>1</v>
      </c>
      <c r="E420" s="146">
        <v>1</v>
      </c>
      <c r="F420" s="146">
        <v>3</v>
      </c>
      <c r="G420" s="146">
        <v>6</v>
      </c>
      <c r="H420" s="146">
        <v>5000</v>
      </c>
      <c r="I420" s="146">
        <v>5300</v>
      </c>
      <c r="J420" s="146">
        <v>531</v>
      </c>
      <c r="K420" s="147">
        <v>7</v>
      </c>
      <c r="L420" s="147"/>
      <c r="M420" s="124" t="s">
        <v>354</v>
      </c>
      <c r="N420" s="125">
        <v>0</v>
      </c>
      <c r="O420" s="125">
        <v>0</v>
      </c>
      <c r="P420" s="125">
        <v>0</v>
      </c>
      <c r="Q420" s="126" t="s">
        <v>59</v>
      </c>
      <c r="R420" s="127">
        <v>0</v>
      </c>
      <c r="S420" s="127">
        <v>0</v>
      </c>
      <c r="T420" s="128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285">
        <v>0</v>
      </c>
      <c r="AB420" s="320">
        <f t="shared" si="175"/>
        <v>0</v>
      </c>
      <c r="AC420" s="125">
        <f t="shared" si="176"/>
        <v>0</v>
      </c>
      <c r="AD420" s="321">
        <f>OAX!AD458</f>
        <v>0</v>
      </c>
      <c r="AE420" s="128"/>
      <c r="AF420" s="125"/>
      <c r="AG420" s="125">
        <f>OAX!AG458</f>
        <v>0</v>
      </c>
      <c r="AH420" s="125"/>
      <c r="AI420" s="125"/>
      <c r="AJ420" s="125">
        <f>OAX!AJ458</f>
        <v>0</v>
      </c>
      <c r="AK420" s="125"/>
      <c r="AL420" s="125"/>
      <c r="AM420" s="125">
        <f>OAX!AM458</f>
        <v>0</v>
      </c>
      <c r="AN420" s="125"/>
      <c r="AO420" s="125"/>
      <c r="AP420" s="125">
        <f>OAX!AP458</f>
        <v>0</v>
      </c>
      <c r="AQ420" s="125"/>
      <c r="AR420" s="125"/>
      <c r="AS420" s="125">
        <f>OAX!AS458</f>
        <v>0</v>
      </c>
      <c r="AT420" s="125">
        <f>OAX!AT458</f>
        <v>0</v>
      </c>
      <c r="AU420" s="125">
        <f>OAX!AU458</f>
        <v>0</v>
      </c>
      <c r="AV420" s="125">
        <f>OAX!AV458</f>
        <v>0</v>
      </c>
      <c r="AW420" s="125">
        <f>OAX!AW458</f>
        <v>0</v>
      </c>
      <c r="AX420" s="125">
        <f>OAX!AX458</f>
        <v>0</v>
      </c>
      <c r="AY420" s="125">
        <f>OAX!AY458</f>
        <v>0</v>
      </c>
      <c r="AZ420" s="125">
        <f>OAX!AZ458</f>
        <v>0</v>
      </c>
      <c r="BA420" s="125">
        <f>OAX!BA458</f>
        <v>0</v>
      </c>
    </row>
    <row r="421" spans="1:53" ht="24.75" hidden="1">
      <c r="A421" s="269"/>
      <c r="B421" s="78" t="str">
        <f t="shared" si="167"/>
        <v>136500053005318</v>
      </c>
      <c r="C421" s="174">
        <v>2023</v>
      </c>
      <c r="D421" s="122">
        <v>1</v>
      </c>
      <c r="E421" s="146">
        <v>1</v>
      </c>
      <c r="F421" s="146">
        <v>3</v>
      </c>
      <c r="G421" s="146">
        <v>6</v>
      </c>
      <c r="H421" s="146">
        <v>5000</v>
      </c>
      <c r="I421" s="146">
        <v>5300</v>
      </c>
      <c r="J421" s="146">
        <v>531</v>
      </c>
      <c r="K421" s="147">
        <v>8</v>
      </c>
      <c r="L421" s="147"/>
      <c r="M421" s="124" t="s">
        <v>355</v>
      </c>
      <c r="N421" s="125">
        <v>0</v>
      </c>
      <c r="O421" s="125">
        <v>0</v>
      </c>
      <c r="P421" s="125">
        <v>0</v>
      </c>
      <c r="Q421" s="126" t="s">
        <v>59</v>
      </c>
      <c r="R421" s="127">
        <v>0</v>
      </c>
      <c r="S421" s="127">
        <v>0</v>
      </c>
      <c r="T421" s="128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285">
        <v>0</v>
      </c>
      <c r="AB421" s="320">
        <f t="shared" si="175"/>
        <v>0</v>
      </c>
      <c r="AC421" s="125">
        <f t="shared" si="176"/>
        <v>0</v>
      </c>
      <c r="AD421" s="321">
        <f>OAX!AD459</f>
        <v>0</v>
      </c>
      <c r="AE421" s="128"/>
      <c r="AF421" s="125"/>
      <c r="AG421" s="125">
        <f>OAX!AG459</f>
        <v>0</v>
      </c>
      <c r="AH421" s="125"/>
      <c r="AI421" s="125"/>
      <c r="AJ421" s="125">
        <f>OAX!AJ459</f>
        <v>0</v>
      </c>
      <c r="AK421" s="125"/>
      <c r="AL421" s="125"/>
      <c r="AM421" s="125">
        <f>OAX!AM459</f>
        <v>0</v>
      </c>
      <c r="AN421" s="125"/>
      <c r="AO421" s="125"/>
      <c r="AP421" s="125">
        <f>OAX!AP459</f>
        <v>0</v>
      </c>
      <c r="AQ421" s="125"/>
      <c r="AR421" s="125"/>
      <c r="AS421" s="125">
        <f>OAX!AS459</f>
        <v>0</v>
      </c>
      <c r="AT421" s="125">
        <f>OAX!AT459</f>
        <v>0</v>
      </c>
      <c r="AU421" s="125">
        <f>OAX!AU459</f>
        <v>0</v>
      </c>
      <c r="AV421" s="125">
        <f>OAX!AV459</f>
        <v>0</v>
      </c>
      <c r="AW421" s="125">
        <f>OAX!AW459</f>
        <v>0</v>
      </c>
      <c r="AX421" s="125">
        <f>OAX!AX459</f>
        <v>0</v>
      </c>
      <c r="AY421" s="125">
        <f>OAX!AY459</f>
        <v>0</v>
      </c>
      <c r="AZ421" s="125">
        <f>OAX!AZ459</f>
        <v>0</v>
      </c>
      <c r="BA421" s="125">
        <f>OAX!BA459</f>
        <v>0</v>
      </c>
    </row>
    <row r="422" spans="1:53" ht="24.75" hidden="1">
      <c r="A422" s="269"/>
      <c r="B422" s="78" t="str">
        <f t="shared" si="167"/>
        <v>136500053005319</v>
      </c>
      <c r="C422" s="174">
        <v>2023</v>
      </c>
      <c r="D422" s="122">
        <v>1</v>
      </c>
      <c r="E422" s="146">
        <v>1</v>
      </c>
      <c r="F422" s="146">
        <v>3</v>
      </c>
      <c r="G422" s="146">
        <v>6</v>
      </c>
      <c r="H422" s="146">
        <v>5000</v>
      </c>
      <c r="I422" s="146">
        <v>5300</v>
      </c>
      <c r="J422" s="146">
        <v>531</v>
      </c>
      <c r="K422" s="147">
        <v>9</v>
      </c>
      <c r="L422" s="147"/>
      <c r="M422" s="124" t="s">
        <v>356</v>
      </c>
      <c r="N422" s="125">
        <v>0</v>
      </c>
      <c r="O422" s="125">
        <v>0</v>
      </c>
      <c r="P422" s="125">
        <v>0</v>
      </c>
      <c r="Q422" s="126" t="s">
        <v>59</v>
      </c>
      <c r="R422" s="127">
        <v>0</v>
      </c>
      <c r="S422" s="127">
        <v>0</v>
      </c>
      <c r="T422" s="128">
        <v>0</v>
      </c>
      <c r="U422" s="125">
        <v>0</v>
      </c>
      <c r="V422" s="125">
        <v>0</v>
      </c>
      <c r="W422" s="125">
        <v>0</v>
      </c>
      <c r="X422" s="125">
        <v>0</v>
      </c>
      <c r="Y422" s="125">
        <v>0</v>
      </c>
      <c r="Z422" s="125">
        <v>0</v>
      </c>
      <c r="AA422" s="285">
        <v>0</v>
      </c>
      <c r="AB422" s="320">
        <f t="shared" si="175"/>
        <v>0</v>
      </c>
      <c r="AC422" s="125">
        <f t="shared" si="176"/>
        <v>0</v>
      </c>
      <c r="AD422" s="321">
        <f>OAX!AD460</f>
        <v>0</v>
      </c>
      <c r="AE422" s="128"/>
      <c r="AF422" s="125"/>
      <c r="AG422" s="125">
        <f>OAX!AG460</f>
        <v>0</v>
      </c>
      <c r="AH422" s="125"/>
      <c r="AI422" s="125"/>
      <c r="AJ422" s="125">
        <f>OAX!AJ460</f>
        <v>0</v>
      </c>
      <c r="AK422" s="125"/>
      <c r="AL422" s="125"/>
      <c r="AM422" s="125">
        <f>OAX!AM460</f>
        <v>0</v>
      </c>
      <c r="AN422" s="125"/>
      <c r="AO422" s="125"/>
      <c r="AP422" s="125">
        <f>OAX!AP460</f>
        <v>0</v>
      </c>
      <c r="AQ422" s="125"/>
      <c r="AR422" s="125"/>
      <c r="AS422" s="125">
        <f>OAX!AS460</f>
        <v>0</v>
      </c>
      <c r="AT422" s="125">
        <f>OAX!AT460</f>
        <v>0</v>
      </c>
      <c r="AU422" s="125">
        <f>OAX!AU460</f>
        <v>0</v>
      </c>
      <c r="AV422" s="125">
        <f>OAX!AV460</f>
        <v>0</v>
      </c>
      <c r="AW422" s="125">
        <f>OAX!AW460</f>
        <v>0</v>
      </c>
      <c r="AX422" s="125">
        <f>OAX!AX460</f>
        <v>0</v>
      </c>
      <c r="AY422" s="125">
        <f>OAX!AY460</f>
        <v>0</v>
      </c>
      <c r="AZ422" s="125">
        <f>OAX!AZ460</f>
        <v>0</v>
      </c>
      <c r="BA422" s="125">
        <f>OAX!BA460</f>
        <v>0</v>
      </c>
    </row>
    <row r="423" spans="1:53" ht="69.75" hidden="1">
      <c r="A423" s="269"/>
      <c r="B423" s="78" t="str">
        <f t="shared" si="167"/>
        <v>1365000530053110</v>
      </c>
      <c r="C423" s="174">
        <v>2023</v>
      </c>
      <c r="D423" s="122">
        <v>1</v>
      </c>
      <c r="E423" s="146">
        <v>1</v>
      </c>
      <c r="F423" s="146">
        <v>3</v>
      </c>
      <c r="G423" s="146">
        <v>6</v>
      </c>
      <c r="H423" s="146">
        <v>5000</v>
      </c>
      <c r="I423" s="146">
        <v>5300</v>
      </c>
      <c r="J423" s="146">
        <v>531</v>
      </c>
      <c r="K423" s="147">
        <v>10</v>
      </c>
      <c r="L423" s="147"/>
      <c r="M423" s="124" t="s">
        <v>357</v>
      </c>
      <c r="N423" s="125">
        <v>0</v>
      </c>
      <c r="O423" s="125">
        <v>0</v>
      </c>
      <c r="P423" s="125">
        <v>0</v>
      </c>
      <c r="Q423" s="126" t="s">
        <v>59</v>
      </c>
      <c r="R423" s="127">
        <v>0</v>
      </c>
      <c r="S423" s="127">
        <v>0</v>
      </c>
      <c r="T423" s="128">
        <v>0</v>
      </c>
      <c r="U423" s="125">
        <v>0</v>
      </c>
      <c r="V423" s="125">
        <v>0</v>
      </c>
      <c r="W423" s="125">
        <v>0</v>
      </c>
      <c r="X423" s="125">
        <v>0</v>
      </c>
      <c r="Y423" s="125">
        <v>0</v>
      </c>
      <c r="Z423" s="125">
        <v>0</v>
      </c>
      <c r="AA423" s="285">
        <v>0</v>
      </c>
      <c r="AB423" s="320">
        <f t="shared" si="175"/>
        <v>0</v>
      </c>
      <c r="AC423" s="125">
        <f t="shared" si="176"/>
        <v>0</v>
      </c>
      <c r="AD423" s="321">
        <f>OAX!AD461</f>
        <v>0</v>
      </c>
      <c r="AE423" s="128"/>
      <c r="AF423" s="125"/>
      <c r="AG423" s="125">
        <f>OAX!AG461</f>
        <v>0</v>
      </c>
      <c r="AH423" s="125"/>
      <c r="AI423" s="125"/>
      <c r="AJ423" s="125">
        <f>OAX!AJ461</f>
        <v>0</v>
      </c>
      <c r="AK423" s="125"/>
      <c r="AL423" s="125"/>
      <c r="AM423" s="125">
        <f>OAX!AM461</f>
        <v>0</v>
      </c>
      <c r="AN423" s="125"/>
      <c r="AO423" s="125"/>
      <c r="AP423" s="125">
        <f>OAX!AP461</f>
        <v>0</v>
      </c>
      <c r="AQ423" s="125"/>
      <c r="AR423" s="125"/>
      <c r="AS423" s="125">
        <f>OAX!AS461</f>
        <v>0</v>
      </c>
      <c r="AT423" s="125">
        <f>OAX!AT461</f>
        <v>0</v>
      </c>
      <c r="AU423" s="125">
        <f>OAX!AU461</f>
        <v>0</v>
      </c>
      <c r="AV423" s="125">
        <f>OAX!AV461</f>
        <v>0</v>
      </c>
      <c r="AW423" s="125">
        <f>OAX!AW461</f>
        <v>0</v>
      </c>
      <c r="AX423" s="125">
        <f>OAX!AX461</f>
        <v>0</v>
      </c>
      <c r="AY423" s="125">
        <f>OAX!AY461</f>
        <v>0</v>
      </c>
      <c r="AZ423" s="125">
        <f>OAX!AZ461</f>
        <v>0</v>
      </c>
      <c r="BA423" s="125">
        <f>OAX!BA461</f>
        <v>0</v>
      </c>
    </row>
    <row r="424" spans="1:53" ht="24.75" hidden="1">
      <c r="A424" s="269"/>
      <c r="B424" s="78" t="str">
        <f t="shared" si="167"/>
        <v>1365000530053111</v>
      </c>
      <c r="C424" s="174">
        <v>2023</v>
      </c>
      <c r="D424" s="122">
        <v>1</v>
      </c>
      <c r="E424" s="146">
        <v>1</v>
      </c>
      <c r="F424" s="146">
        <v>3</v>
      </c>
      <c r="G424" s="146">
        <v>6</v>
      </c>
      <c r="H424" s="146">
        <v>5000</v>
      </c>
      <c r="I424" s="146">
        <v>5300</v>
      </c>
      <c r="J424" s="146">
        <v>531</v>
      </c>
      <c r="K424" s="147">
        <v>11</v>
      </c>
      <c r="L424" s="147"/>
      <c r="M424" s="124" t="s">
        <v>358</v>
      </c>
      <c r="N424" s="125">
        <v>0</v>
      </c>
      <c r="O424" s="125">
        <v>0</v>
      </c>
      <c r="P424" s="125">
        <v>0</v>
      </c>
      <c r="Q424" s="126" t="s">
        <v>59</v>
      </c>
      <c r="R424" s="127">
        <v>0</v>
      </c>
      <c r="S424" s="127">
        <v>0</v>
      </c>
      <c r="T424" s="128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285">
        <v>0</v>
      </c>
      <c r="AB424" s="320">
        <f t="shared" si="175"/>
        <v>0</v>
      </c>
      <c r="AC424" s="125">
        <f t="shared" si="176"/>
        <v>0</v>
      </c>
      <c r="AD424" s="321">
        <f>OAX!AD462</f>
        <v>0</v>
      </c>
      <c r="AE424" s="128"/>
      <c r="AF424" s="125"/>
      <c r="AG424" s="125">
        <f>OAX!AG462</f>
        <v>0</v>
      </c>
      <c r="AH424" s="125"/>
      <c r="AI424" s="125"/>
      <c r="AJ424" s="125">
        <f>OAX!AJ462</f>
        <v>0</v>
      </c>
      <c r="AK424" s="125"/>
      <c r="AL424" s="125"/>
      <c r="AM424" s="125">
        <f>OAX!AM462</f>
        <v>0</v>
      </c>
      <c r="AN424" s="125"/>
      <c r="AO424" s="125"/>
      <c r="AP424" s="125">
        <f>OAX!AP462</f>
        <v>0</v>
      </c>
      <c r="AQ424" s="125"/>
      <c r="AR424" s="125"/>
      <c r="AS424" s="125">
        <f>OAX!AS462</f>
        <v>0</v>
      </c>
      <c r="AT424" s="125">
        <f>OAX!AT462</f>
        <v>0</v>
      </c>
      <c r="AU424" s="125">
        <f>OAX!AU462</f>
        <v>0</v>
      </c>
      <c r="AV424" s="125">
        <f>OAX!AV462</f>
        <v>0</v>
      </c>
      <c r="AW424" s="125">
        <f>OAX!AW462</f>
        <v>0</v>
      </c>
      <c r="AX424" s="125">
        <f>OAX!AX462</f>
        <v>0</v>
      </c>
      <c r="AY424" s="125">
        <f>OAX!AY462</f>
        <v>0</v>
      </c>
      <c r="AZ424" s="125">
        <f>OAX!AZ462</f>
        <v>0</v>
      </c>
      <c r="BA424" s="125">
        <f>OAX!BA462</f>
        <v>0</v>
      </c>
    </row>
    <row r="425" spans="1:53" ht="24.75" hidden="1">
      <c r="A425" s="269"/>
      <c r="B425" s="78" t="str">
        <f t="shared" si="167"/>
        <v>1365000530053112</v>
      </c>
      <c r="C425" s="174">
        <v>2023</v>
      </c>
      <c r="D425" s="122">
        <v>1</v>
      </c>
      <c r="E425" s="146">
        <v>1</v>
      </c>
      <c r="F425" s="146">
        <v>3</v>
      </c>
      <c r="G425" s="146">
        <v>6</v>
      </c>
      <c r="H425" s="146">
        <v>5000</v>
      </c>
      <c r="I425" s="146">
        <v>5300</v>
      </c>
      <c r="J425" s="146">
        <v>531</v>
      </c>
      <c r="K425" s="147">
        <v>12</v>
      </c>
      <c r="L425" s="147"/>
      <c r="M425" s="124" t="s">
        <v>359</v>
      </c>
      <c r="N425" s="125">
        <v>0</v>
      </c>
      <c r="O425" s="125">
        <v>0</v>
      </c>
      <c r="P425" s="125">
        <v>0</v>
      </c>
      <c r="Q425" s="126" t="s">
        <v>59</v>
      </c>
      <c r="R425" s="127">
        <v>0</v>
      </c>
      <c r="S425" s="127">
        <v>0</v>
      </c>
      <c r="T425" s="128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285">
        <v>0</v>
      </c>
      <c r="AB425" s="320">
        <f t="shared" si="175"/>
        <v>0</v>
      </c>
      <c r="AC425" s="125">
        <f t="shared" si="176"/>
        <v>0</v>
      </c>
      <c r="AD425" s="321">
        <f>OAX!AD463</f>
        <v>0</v>
      </c>
      <c r="AE425" s="128"/>
      <c r="AF425" s="125"/>
      <c r="AG425" s="125">
        <f>OAX!AG463</f>
        <v>0</v>
      </c>
      <c r="AH425" s="125"/>
      <c r="AI425" s="125"/>
      <c r="AJ425" s="125">
        <f>OAX!AJ463</f>
        <v>0</v>
      </c>
      <c r="AK425" s="125"/>
      <c r="AL425" s="125"/>
      <c r="AM425" s="125">
        <f>OAX!AM463</f>
        <v>0</v>
      </c>
      <c r="AN425" s="125"/>
      <c r="AO425" s="125"/>
      <c r="AP425" s="125">
        <f>OAX!AP463</f>
        <v>0</v>
      </c>
      <c r="AQ425" s="125"/>
      <c r="AR425" s="125"/>
      <c r="AS425" s="125">
        <f>OAX!AS463</f>
        <v>0</v>
      </c>
      <c r="AT425" s="125">
        <f>OAX!AT463</f>
        <v>0</v>
      </c>
      <c r="AU425" s="125">
        <f>OAX!AU463</f>
        <v>0</v>
      </c>
      <c r="AV425" s="125">
        <f>OAX!AV463</f>
        <v>0</v>
      </c>
      <c r="AW425" s="125">
        <f>OAX!AW463</f>
        <v>0</v>
      </c>
      <c r="AX425" s="125">
        <f>OAX!AX463</f>
        <v>0</v>
      </c>
      <c r="AY425" s="125">
        <f>OAX!AY463</f>
        <v>0</v>
      </c>
      <c r="AZ425" s="125">
        <f>OAX!AZ463</f>
        <v>0</v>
      </c>
      <c r="BA425" s="125">
        <f>OAX!BA463</f>
        <v>0</v>
      </c>
    </row>
    <row r="426" spans="1:53" ht="24.75" hidden="1">
      <c r="A426" s="269"/>
      <c r="B426" s="78" t="str">
        <f t="shared" si="167"/>
        <v>1365000530053113</v>
      </c>
      <c r="C426" s="174">
        <v>2023</v>
      </c>
      <c r="D426" s="122">
        <v>1</v>
      </c>
      <c r="E426" s="146">
        <v>1</v>
      </c>
      <c r="F426" s="146">
        <v>3</v>
      </c>
      <c r="G426" s="146">
        <v>6</v>
      </c>
      <c r="H426" s="146">
        <v>5000</v>
      </c>
      <c r="I426" s="146">
        <v>5300</v>
      </c>
      <c r="J426" s="146">
        <v>531</v>
      </c>
      <c r="K426" s="147">
        <v>13</v>
      </c>
      <c r="L426" s="147"/>
      <c r="M426" s="124" t="s">
        <v>360</v>
      </c>
      <c r="N426" s="125">
        <v>0</v>
      </c>
      <c r="O426" s="125">
        <v>0</v>
      </c>
      <c r="P426" s="125">
        <v>0</v>
      </c>
      <c r="Q426" s="126" t="s">
        <v>59</v>
      </c>
      <c r="R426" s="127">
        <v>0</v>
      </c>
      <c r="S426" s="127">
        <v>0</v>
      </c>
      <c r="T426" s="128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285">
        <v>0</v>
      </c>
      <c r="AB426" s="320">
        <f t="shared" si="175"/>
        <v>0</v>
      </c>
      <c r="AC426" s="125">
        <f t="shared" si="176"/>
        <v>0</v>
      </c>
      <c r="AD426" s="321">
        <f>OAX!AD464</f>
        <v>0</v>
      </c>
      <c r="AE426" s="128"/>
      <c r="AF426" s="125"/>
      <c r="AG426" s="125">
        <f>OAX!AG464</f>
        <v>0</v>
      </c>
      <c r="AH426" s="125"/>
      <c r="AI426" s="125"/>
      <c r="AJ426" s="125">
        <f>OAX!AJ464</f>
        <v>0</v>
      </c>
      <c r="AK426" s="125"/>
      <c r="AL426" s="125"/>
      <c r="AM426" s="125">
        <f>OAX!AM464</f>
        <v>0</v>
      </c>
      <c r="AN426" s="125"/>
      <c r="AO426" s="125"/>
      <c r="AP426" s="125">
        <f>OAX!AP464</f>
        <v>0</v>
      </c>
      <c r="AQ426" s="125"/>
      <c r="AR426" s="125"/>
      <c r="AS426" s="125">
        <f>OAX!AS464</f>
        <v>0</v>
      </c>
      <c r="AT426" s="125">
        <f>OAX!AT464</f>
        <v>0</v>
      </c>
      <c r="AU426" s="125">
        <f>OAX!AU464</f>
        <v>0</v>
      </c>
      <c r="AV426" s="125">
        <f>OAX!AV464</f>
        <v>0</v>
      </c>
      <c r="AW426" s="125">
        <f>OAX!AW464</f>
        <v>0</v>
      </c>
      <c r="AX426" s="125">
        <f>OAX!AX464</f>
        <v>0</v>
      </c>
      <c r="AY426" s="125">
        <f>OAX!AY464</f>
        <v>0</v>
      </c>
      <c r="AZ426" s="125">
        <f>OAX!AZ464</f>
        <v>0</v>
      </c>
      <c r="BA426" s="125">
        <f>OAX!BA464</f>
        <v>0</v>
      </c>
    </row>
    <row r="427" spans="1:53" ht="24.75" hidden="1">
      <c r="A427" s="269"/>
      <c r="B427" s="78" t="str">
        <f t="shared" si="167"/>
        <v>1365000530053114</v>
      </c>
      <c r="C427" s="174">
        <v>2023</v>
      </c>
      <c r="D427" s="122">
        <v>1</v>
      </c>
      <c r="E427" s="146">
        <v>1</v>
      </c>
      <c r="F427" s="146">
        <v>3</v>
      </c>
      <c r="G427" s="146">
        <v>6</v>
      </c>
      <c r="H427" s="146">
        <v>5000</v>
      </c>
      <c r="I427" s="146">
        <v>5300</v>
      </c>
      <c r="J427" s="146">
        <v>531</v>
      </c>
      <c r="K427" s="147">
        <v>14</v>
      </c>
      <c r="L427" s="147"/>
      <c r="M427" s="124" t="s">
        <v>361</v>
      </c>
      <c r="N427" s="125">
        <v>0</v>
      </c>
      <c r="O427" s="125">
        <v>0</v>
      </c>
      <c r="P427" s="125">
        <v>0</v>
      </c>
      <c r="Q427" s="126" t="s">
        <v>59</v>
      </c>
      <c r="R427" s="127">
        <v>0</v>
      </c>
      <c r="S427" s="127">
        <v>0</v>
      </c>
      <c r="T427" s="128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285">
        <v>0</v>
      </c>
      <c r="AB427" s="320">
        <f t="shared" si="175"/>
        <v>0</v>
      </c>
      <c r="AC427" s="125">
        <f t="shared" si="176"/>
        <v>0</v>
      </c>
      <c r="AD427" s="321">
        <f>OAX!AD465</f>
        <v>0</v>
      </c>
      <c r="AE427" s="128"/>
      <c r="AF427" s="125"/>
      <c r="AG427" s="125">
        <f>OAX!AG465</f>
        <v>0</v>
      </c>
      <c r="AH427" s="125"/>
      <c r="AI427" s="125"/>
      <c r="AJ427" s="125">
        <f>OAX!AJ465</f>
        <v>0</v>
      </c>
      <c r="AK427" s="125"/>
      <c r="AL427" s="125"/>
      <c r="AM427" s="125">
        <f>OAX!AM465</f>
        <v>0</v>
      </c>
      <c r="AN427" s="125"/>
      <c r="AO427" s="125"/>
      <c r="AP427" s="125">
        <f>OAX!AP465</f>
        <v>0</v>
      </c>
      <c r="AQ427" s="125"/>
      <c r="AR427" s="125"/>
      <c r="AS427" s="125">
        <f>OAX!AS465</f>
        <v>0</v>
      </c>
      <c r="AT427" s="125">
        <f>OAX!AT465</f>
        <v>0</v>
      </c>
      <c r="AU427" s="125">
        <f>OAX!AU465</f>
        <v>0</v>
      </c>
      <c r="AV427" s="125">
        <f>OAX!AV465</f>
        <v>0</v>
      </c>
      <c r="AW427" s="125">
        <f>OAX!AW465</f>
        <v>0</v>
      </c>
      <c r="AX427" s="125">
        <f>OAX!AX465</f>
        <v>0</v>
      </c>
      <c r="AY427" s="125">
        <f>OAX!AY465</f>
        <v>0</v>
      </c>
      <c r="AZ427" s="125">
        <f>OAX!AZ465</f>
        <v>0</v>
      </c>
      <c r="BA427" s="125">
        <f>OAX!BA465</f>
        <v>0</v>
      </c>
    </row>
    <row r="428" spans="1:53" ht="24.75" hidden="1">
      <c r="A428" s="269"/>
      <c r="B428" s="78" t="str">
        <f t="shared" si="167"/>
        <v>1365000530053115</v>
      </c>
      <c r="C428" s="174">
        <v>2023</v>
      </c>
      <c r="D428" s="122">
        <v>1</v>
      </c>
      <c r="E428" s="146">
        <v>1</v>
      </c>
      <c r="F428" s="146">
        <v>3</v>
      </c>
      <c r="G428" s="146">
        <v>6</v>
      </c>
      <c r="H428" s="146">
        <v>5000</v>
      </c>
      <c r="I428" s="146">
        <v>5300</v>
      </c>
      <c r="J428" s="146">
        <v>531</v>
      </c>
      <c r="K428" s="147">
        <v>15</v>
      </c>
      <c r="L428" s="147"/>
      <c r="M428" s="124" t="s">
        <v>362</v>
      </c>
      <c r="N428" s="125">
        <v>0</v>
      </c>
      <c r="O428" s="125">
        <v>0</v>
      </c>
      <c r="P428" s="125">
        <v>0</v>
      </c>
      <c r="Q428" s="126" t="s">
        <v>59</v>
      </c>
      <c r="R428" s="127">
        <v>0</v>
      </c>
      <c r="S428" s="127">
        <v>0</v>
      </c>
      <c r="T428" s="128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285">
        <v>0</v>
      </c>
      <c r="AB428" s="320">
        <f t="shared" si="175"/>
        <v>0</v>
      </c>
      <c r="AC428" s="125">
        <f t="shared" si="176"/>
        <v>0</v>
      </c>
      <c r="AD428" s="321">
        <f>OAX!AD466</f>
        <v>0</v>
      </c>
      <c r="AE428" s="128"/>
      <c r="AF428" s="125"/>
      <c r="AG428" s="125">
        <f>OAX!AG466</f>
        <v>0</v>
      </c>
      <c r="AH428" s="125"/>
      <c r="AI428" s="125"/>
      <c r="AJ428" s="125">
        <f>OAX!AJ466</f>
        <v>0</v>
      </c>
      <c r="AK428" s="125"/>
      <c r="AL428" s="125"/>
      <c r="AM428" s="125">
        <f>OAX!AM466</f>
        <v>0</v>
      </c>
      <c r="AN428" s="125"/>
      <c r="AO428" s="125"/>
      <c r="AP428" s="125">
        <f>OAX!AP466</f>
        <v>0</v>
      </c>
      <c r="AQ428" s="125"/>
      <c r="AR428" s="125"/>
      <c r="AS428" s="125">
        <f>OAX!AS466</f>
        <v>0</v>
      </c>
      <c r="AT428" s="125">
        <f>OAX!AT466</f>
        <v>0</v>
      </c>
      <c r="AU428" s="125">
        <f>OAX!AU466</f>
        <v>0</v>
      </c>
      <c r="AV428" s="125">
        <f>OAX!AV466</f>
        <v>0</v>
      </c>
      <c r="AW428" s="125">
        <f>OAX!AW466</f>
        <v>0</v>
      </c>
      <c r="AX428" s="125">
        <f>OAX!AX466</f>
        <v>0</v>
      </c>
      <c r="AY428" s="125">
        <f>OAX!AY466</f>
        <v>0</v>
      </c>
      <c r="AZ428" s="125">
        <f>OAX!AZ466</f>
        <v>0</v>
      </c>
      <c r="BA428" s="125">
        <f>OAX!BA466</f>
        <v>0</v>
      </c>
    </row>
    <row r="429" spans="1:53" ht="24.75" hidden="1">
      <c r="A429" s="269"/>
      <c r="B429" s="78" t="str">
        <f t="shared" si="167"/>
        <v>1365000530053116</v>
      </c>
      <c r="C429" s="174">
        <v>2023</v>
      </c>
      <c r="D429" s="122">
        <v>1</v>
      </c>
      <c r="E429" s="146">
        <v>1</v>
      </c>
      <c r="F429" s="146">
        <v>3</v>
      </c>
      <c r="G429" s="146">
        <v>6</v>
      </c>
      <c r="H429" s="146">
        <v>5000</v>
      </c>
      <c r="I429" s="146">
        <v>5300</v>
      </c>
      <c r="J429" s="146">
        <v>531</v>
      </c>
      <c r="K429" s="147">
        <v>16</v>
      </c>
      <c r="L429" s="147"/>
      <c r="M429" s="124" t="s">
        <v>363</v>
      </c>
      <c r="N429" s="125">
        <v>0</v>
      </c>
      <c r="O429" s="125">
        <v>0</v>
      </c>
      <c r="P429" s="125">
        <v>0</v>
      </c>
      <c r="Q429" s="126" t="s">
        <v>59</v>
      </c>
      <c r="R429" s="127">
        <v>0</v>
      </c>
      <c r="S429" s="127">
        <v>0</v>
      </c>
      <c r="T429" s="128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285">
        <v>0</v>
      </c>
      <c r="AB429" s="320">
        <f t="shared" si="175"/>
        <v>0</v>
      </c>
      <c r="AC429" s="125">
        <f t="shared" si="176"/>
        <v>0</v>
      </c>
      <c r="AD429" s="321">
        <f>OAX!AD467</f>
        <v>0</v>
      </c>
      <c r="AE429" s="128"/>
      <c r="AF429" s="125"/>
      <c r="AG429" s="125">
        <f>OAX!AG467</f>
        <v>0</v>
      </c>
      <c r="AH429" s="125"/>
      <c r="AI429" s="125"/>
      <c r="AJ429" s="125">
        <f>OAX!AJ467</f>
        <v>0</v>
      </c>
      <c r="AK429" s="125"/>
      <c r="AL429" s="125"/>
      <c r="AM429" s="125">
        <f>OAX!AM467</f>
        <v>0</v>
      </c>
      <c r="AN429" s="125"/>
      <c r="AO429" s="125"/>
      <c r="AP429" s="125">
        <f>OAX!AP467</f>
        <v>0</v>
      </c>
      <c r="AQ429" s="125"/>
      <c r="AR429" s="125"/>
      <c r="AS429" s="125">
        <f>OAX!AS467</f>
        <v>0</v>
      </c>
      <c r="AT429" s="125">
        <f>OAX!AT467</f>
        <v>0</v>
      </c>
      <c r="AU429" s="125">
        <f>OAX!AU467</f>
        <v>0</v>
      </c>
      <c r="AV429" s="125">
        <f>OAX!AV467</f>
        <v>0</v>
      </c>
      <c r="AW429" s="125">
        <f>OAX!AW467</f>
        <v>0</v>
      </c>
      <c r="AX429" s="125">
        <f>OAX!AX467</f>
        <v>0</v>
      </c>
      <c r="AY429" s="125">
        <f>OAX!AY467</f>
        <v>0</v>
      </c>
      <c r="AZ429" s="125">
        <f>OAX!AZ467</f>
        <v>0</v>
      </c>
      <c r="BA429" s="125">
        <f>OAX!BA467</f>
        <v>0</v>
      </c>
    </row>
    <row r="430" spans="1:53" ht="24.75" hidden="1">
      <c r="A430" s="269"/>
      <c r="B430" s="78" t="str">
        <f t="shared" si="167"/>
        <v>1365000530053117</v>
      </c>
      <c r="C430" s="174">
        <v>2023</v>
      </c>
      <c r="D430" s="122">
        <v>1</v>
      </c>
      <c r="E430" s="146">
        <v>1</v>
      </c>
      <c r="F430" s="146">
        <v>3</v>
      </c>
      <c r="G430" s="146">
        <v>6</v>
      </c>
      <c r="H430" s="146">
        <v>5000</v>
      </c>
      <c r="I430" s="146">
        <v>5300</v>
      </c>
      <c r="J430" s="146">
        <v>531</v>
      </c>
      <c r="K430" s="147">
        <v>17</v>
      </c>
      <c r="L430" s="147"/>
      <c r="M430" s="124" t="s">
        <v>206</v>
      </c>
      <c r="N430" s="125">
        <v>0</v>
      </c>
      <c r="O430" s="125">
        <v>0</v>
      </c>
      <c r="P430" s="125">
        <v>0</v>
      </c>
      <c r="Q430" s="126" t="s">
        <v>59</v>
      </c>
      <c r="R430" s="127">
        <v>0</v>
      </c>
      <c r="S430" s="127">
        <v>0</v>
      </c>
      <c r="T430" s="128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285">
        <v>0</v>
      </c>
      <c r="AB430" s="320">
        <f t="shared" si="175"/>
        <v>0</v>
      </c>
      <c r="AC430" s="125">
        <f t="shared" si="176"/>
        <v>0</v>
      </c>
      <c r="AD430" s="321">
        <f>OAX!AD468</f>
        <v>0</v>
      </c>
      <c r="AE430" s="128"/>
      <c r="AF430" s="125"/>
      <c r="AG430" s="125">
        <f>OAX!AG468</f>
        <v>0</v>
      </c>
      <c r="AH430" s="125"/>
      <c r="AI430" s="125"/>
      <c r="AJ430" s="125">
        <f>OAX!AJ468</f>
        <v>0</v>
      </c>
      <c r="AK430" s="125"/>
      <c r="AL430" s="125"/>
      <c r="AM430" s="125">
        <f>OAX!AM468</f>
        <v>0</v>
      </c>
      <c r="AN430" s="125"/>
      <c r="AO430" s="125"/>
      <c r="AP430" s="125">
        <f>OAX!AP468</f>
        <v>0</v>
      </c>
      <c r="AQ430" s="125"/>
      <c r="AR430" s="125"/>
      <c r="AS430" s="125">
        <f>OAX!AS468</f>
        <v>0</v>
      </c>
      <c r="AT430" s="125">
        <f>OAX!AT468</f>
        <v>0</v>
      </c>
      <c r="AU430" s="125">
        <f>OAX!AU468</f>
        <v>0</v>
      </c>
      <c r="AV430" s="125">
        <f>OAX!AV468</f>
        <v>0</v>
      </c>
      <c r="AW430" s="125">
        <f>OAX!AW468</f>
        <v>0</v>
      </c>
      <c r="AX430" s="125">
        <f>OAX!AX468</f>
        <v>0</v>
      </c>
      <c r="AY430" s="125">
        <f>OAX!AY468</f>
        <v>0</v>
      </c>
      <c r="AZ430" s="125">
        <f>OAX!AZ468</f>
        <v>0</v>
      </c>
      <c r="BA430" s="125">
        <f>OAX!BA468</f>
        <v>0</v>
      </c>
    </row>
    <row r="431" spans="1:53" ht="24.75" hidden="1">
      <c r="A431" s="269"/>
      <c r="B431" s="78" t="str">
        <f t="shared" si="167"/>
        <v>1365000530053118</v>
      </c>
      <c r="C431" s="174">
        <v>2023</v>
      </c>
      <c r="D431" s="122">
        <v>1</v>
      </c>
      <c r="E431" s="146">
        <v>1</v>
      </c>
      <c r="F431" s="146">
        <v>3</v>
      </c>
      <c r="G431" s="146">
        <v>6</v>
      </c>
      <c r="H431" s="146">
        <v>5000</v>
      </c>
      <c r="I431" s="146">
        <v>5300</v>
      </c>
      <c r="J431" s="146">
        <v>531</v>
      </c>
      <c r="K431" s="147">
        <v>18</v>
      </c>
      <c r="L431" s="147"/>
      <c r="M431" s="124" t="s">
        <v>364</v>
      </c>
      <c r="N431" s="125">
        <v>0</v>
      </c>
      <c r="O431" s="125">
        <v>0</v>
      </c>
      <c r="P431" s="125">
        <v>0</v>
      </c>
      <c r="Q431" s="126" t="s">
        <v>59</v>
      </c>
      <c r="R431" s="127">
        <v>0</v>
      </c>
      <c r="S431" s="127">
        <v>0</v>
      </c>
      <c r="T431" s="128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285">
        <v>0</v>
      </c>
      <c r="AB431" s="320">
        <f t="shared" si="175"/>
        <v>0</v>
      </c>
      <c r="AC431" s="125">
        <f t="shared" si="176"/>
        <v>0</v>
      </c>
      <c r="AD431" s="321">
        <f>OAX!AD469</f>
        <v>0</v>
      </c>
      <c r="AE431" s="128"/>
      <c r="AF431" s="125"/>
      <c r="AG431" s="125">
        <f>OAX!AG469</f>
        <v>0</v>
      </c>
      <c r="AH431" s="125"/>
      <c r="AI431" s="125"/>
      <c r="AJ431" s="125">
        <f>OAX!AJ469</f>
        <v>0</v>
      </c>
      <c r="AK431" s="125"/>
      <c r="AL431" s="125"/>
      <c r="AM431" s="125">
        <f>OAX!AM469</f>
        <v>0</v>
      </c>
      <c r="AN431" s="125"/>
      <c r="AO431" s="125"/>
      <c r="AP431" s="125">
        <f>OAX!AP469</f>
        <v>0</v>
      </c>
      <c r="AQ431" s="125"/>
      <c r="AR431" s="125"/>
      <c r="AS431" s="125">
        <f>OAX!AS469</f>
        <v>0</v>
      </c>
      <c r="AT431" s="125">
        <f>OAX!AT469</f>
        <v>0</v>
      </c>
      <c r="AU431" s="125">
        <f>OAX!AU469</f>
        <v>0</v>
      </c>
      <c r="AV431" s="125">
        <f>OAX!AV469</f>
        <v>0</v>
      </c>
      <c r="AW431" s="125">
        <f>OAX!AW469</f>
        <v>0</v>
      </c>
      <c r="AX431" s="125">
        <f>OAX!AX469</f>
        <v>0</v>
      </c>
      <c r="AY431" s="125">
        <f>OAX!AY469</f>
        <v>0</v>
      </c>
      <c r="AZ431" s="125">
        <f>OAX!AZ469</f>
        <v>0</v>
      </c>
      <c r="BA431" s="125">
        <f>OAX!BA469</f>
        <v>0</v>
      </c>
    </row>
    <row r="432" spans="1:53" ht="24.75" hidden="1">
      <c r="A432" s="269"/>
      <c r="B432" s="78" t="str">
        <f t="shared" si="167"/>
        <v>1365000530053119</v>
      </c>
      <c r="C432" s="174">
        <v>2023</v>
      </c>
      <c r="D432" s="122">
        <v>1</v>
      </c>
      <c r="E432" s="146">
        <v>1</v>
      </c>
      <c r="F432" s="146">
        <v>3</v>
      </c>
      <c r="G432" s="146">
        <v>6</v>
      </c>
      <c r="H432" s="146">
        <v>5000</v>
      </c>
      <c r="I432" s="146">
        <v>5300</v>
      </c>
      <c r="J432" s="146">
        <v>531</v>
      </c>
      <c r="K432" s="147">
        <v>19</v>
      </c>
      <c r="L432" s="147"/>
      <c r="M432" s="124" t="s">
        <v>365</v>
      </c>
      <c r="N432" s="125">
        <v>0</v>
      </c>
      <c r="O432" s="125">
        <v>0</v>
      </c>
      <c r="P432" s="125">
        <v>0</v>
      </c>
      <c r="Q432" s="126" t="s">
        <v>59</v>
      </c>
      <c r="R432" s="127">
        <v>0</v>
      </c>
      <c r="S432" s="127">
        <v>0</v>
      </c>
      <c r="T432" s="128">
        <v>0</v>
      </c>
      <c r="U432" s="125">
        <v>0</v>
      </c>
      <c r="V432" s="125">
        <v>0</v>
      </c>
      <c r="W432" s="125">
        <v>0</v>
      </c>
      <c r="X432" s="125">
        <v>0</v>
      </c>
      <c r="Y432" s="125">
        <v>0</v>
      </c>
      <c r="Z432" s="125">
        <v>0</v>
      </c>
      <c r="AA432" s="285">
        <v>0</v>
      </c>
      <c r="AB432" s="320">
        <f t="shared" si="175"/>
        <v>0</v>
      </c>
      <c r="AC432" s="125">
        <f t="shared" si="176"/>
        <v>0</v>
      </c>
      <c r="AD432" s="321">
        <f>OAX!AD470</f>
        <v>0</v>
      </c>
      <c r="AE432" s="128"/>
      <c r="AF432" s="125"/>
      <c r="AG432" s="125">
        <f>OAX!AG470</f>
        <v>0</v>
      </c>
      <c r="AH432" s="125"/>
      <c r="AI432" s="125"/>
      <c r="AJ432" s="125">
        <f>OAX!AJ470</f>
        <v>0</v>
      </c>
      <c r="AK432" s="125"/>
      <c r="AL432" s="125"/>
      <c r="AM432" s="125">
        <f>OAX!AM470</f>
        <v>0</v>
      </c>
      <c r="AN432" s="125"/>
      <c r="AO432" s="125"/>
      <c r="AP432" s="125">
        <f>OAX!AP470</f>
        <v>0</v>
      </c>
      <c r="AQ432" s="125"/>
      <c r="AR432" s="125"/>
      <c r="AS432" s="125">
        <f>OAX!AS470</f>
        <v>0</v>
      </c>
      <c r="AT432" s="125">
        <f>OAX!AT470</f>
        <v>0</v>
      </c>
      <c r="AU432" s="125">
        <f>OAX!AU470</f>
        <v>0</v>
      </c>
      <c r="AV432" s="125">
        <f>OAX!AV470</f>
        <v>0</v>
      </c>
      <c r="AW432" s="125">
        <f>OAX!AW470</f>
        <v>0</v>
      </c>
      <c r="AX432" s="125">
        <f>OAX!AX470</f>
        <v>0</v>
      </c>
      <c r="AY432" s="125">
        <f>OAX!AY470</f>
        <v>0</v>
      </c>
      <c r="AZ432" s="125">
        <f>OAX!AZ470</f>
        <v>0</v>
      </c>
      <c r="BA432" s="125">
        <f>OAX!BA470</f>
        <v>0</v>
      </c>
    </row>
    <row r="433" spans="1:53" ht="24.75" hidden="1">
      <c r="A433" s="269"/>
      <c r="B433" s="78" t="str">
        <f t="shared" si="167"/>
        <v>1365000530053120</v>
      </c>
      <c r="C433" s="174">
        <v>2023</v>
      </c>
      <c r="D433" s="122">
        <v>1</v>
      </c>
      <c r="E433" s="146">
        <v>1</v>
      </c>
      <c r="F433" s="146">
        <v>3</v>
      </c>
      <c r="G433" s="146">
        <v>6</v>
      </c>
      <c r="H433" s="146">
        <v>5000</v>
      </c>
      <c r="I433" s="146">
        <v>5300</v>
      </c>
      <c r="J433" s="146">
        <v>531</v>
      </c>
      <c r="K433" s="147">
        <v>20</v>
      </c>
      <c r="L433" s="147"/>
      <c r="M433" s="124" t="s">
        <v>366</v>
      </c>
      <c r="N433" s="125">
        <v>0</v>
      </c>
      <c r="O433" s="125">
        <v>0</v>
      </c>
      <c r="P433" s="125">
        <v>0</v>
      </c>
      <c r="Q433" s="126" t="s">
        <v>59</v>
      </c>
      <c r="R433" s="127">
        <v>0</v>
      </c>
      <c r="S433" s="127">
        <v>0</v>
      </c>
      <c r="T433" s="128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285">
        <v>0</v>
      </c>
      <c r="AB433" s="320">
        <f t="shared" si="175"/>
        <v>0</v>
      </c>
      <c r="AC433" s="125">
        <f t="shared" si="176"/>
        <v>0</v>
      </c>
      <c r="AD433" s="321">
        <f>OAX!AD471</f>
        <v>0</v>
      </c>
      <c r="AE433" s="128"/>
      <c r="AF433" s="125"/>
      <c r="AG433" s="125">
        <f>OAX!AG471</f>
        <v>0</v>
      </c>
      <c r="AH433" s="125"/>
      <c r="AI433" s="125"/>
      <c r="AJ433" s="125">
        <f>OAX!AJ471</f>
        <v>0</v>
      </c>
      <c r="AK433" s="125"/>
      <c r="AL433" s="125"/>
      <c r="AM433" s="125">
        <f>OAX!AM471</f>
        <v>0</v>
      </c>
      <c r="AN433" s="125"/>
      <c r="AO433" s="125"/>
      <c r="AP433" s="125">
        <f>OAX!AP471</f>
        <v>0</v>
      </c>
      <c r="AQ433" s="125"/>
      <c r="AR433" s="125"/>
      <c r="AS433" s="125">
        <f>OAX!AS471</f>
        <v>0</v>
      </c>
      <c r="AT433" s="125">
        <f>OAX!AT471</f>
        <v>0</v>
      </c>
      <c r="AU433" s="125">
        <f>OAX!AU471</f>
        <v>0</v>
      </c>
      <c r="AV433" s="125">
        <f>OAX!AV471</f>
        <v>0</v>
      </c>
      <c r="AW433" s="125">
        <f>OAX!AW471</f>
        <v>0</v>
      </c>
      <c r="AX433" s="125">
        <f>OAX!AX471</f>
        <v>0</v>
      </c>
      <c r="AY433" s="125">
        <f>OAX!AY471</f>
        <v>0</v>
      </c>
      <c r="AZ433" s="125">
        <f>OAX!AZ471</f>
        <v>0</v>
      </c>
      <c r="BA433" s="125">
        <f>OAX!BA471</f>
        <v>0</v>
      </c>
    </row>
    <row r="434" spans="1:53" ht="24.75" hidden="1">
      <c r="A434" s="269"/>
      <c r="B434" s="78" t="str">
        <f t="shared" si="167"/>
        <v>1365000530053121</v>
      </c>
      <c r="C434" s="174">
        <v>2023</v>
      </c>
      <c r="D434" s="122">
        <v>1</v>
      </c>
      <c r="E434" s="146">
        <v>1</v>
      </c>
      <c r="F434" s="146">
        <v>3</v>
      </c>
      <c r="G434" s="146">
        <v>6</v>
      </c>
      <c r="H434" s="146">
        <v>5000</v>
      </c>
      <c r="I434" s="146">
        <v>5300</v>
      </c>
      <c r="J434" s="146">
        <v>531</v>
      </c>
      <c r="K434" s="147">
        <v>21</v>
      </c>
      <c r="L434" s="147"/>
      <c r="M434" s="124" t="s">
        <v>367</v>
      </c>
      <c r="N434" s="125">
        <v>0</v>
      </c>
      <c r="O434" s="125">
        <v>0</v>
      </c>
      <c r="P434" s="125">
        <v>0</v>
      </c>
      <c r="Q434" s="126" t="s">
        <v>59</v>
      </c>
      <c r="R434" s="127">
        <v>0</v>
      </c>
      <c r="S434" s="127">
        <v>0</v>
      </c>
      <c r="T434" s="128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285">
        <v>0</v>
      </c>
      <c r="AB434" s="320">
        <f t="shared" si="175"/>
        <v>0</v>
      </c>
      <c r="AC434" s="125">
        <f t="shared" si="176"/>
        <v>0</v>
      </c>
      <c r="AD434" s="321">
        <f>OAX!AD472</f>
        <v>0</v>
      </c>
      <c r="AE434" s="128"/>
      <c r="AF434" s="125"/>
      <c r="AG434" s="125">
        <f>OAX!AG472</f>
        <v>0</v>
      </c>
      <c r="AH434" s="125"/>
      <c r="AI434" s="125"/>
      <c r="AJ434" s="125">
        <f>OAX!AJ472</f>
        <v>0</v>
      </c>
      <c r="AK434" s="125"/>
      <c r="AL434" s="125"/>
      <c r="AM434" s="125">
        <f>OAX!AM472</f>
        <v>0</v>
      </c>
      <c r="AN434" s="125"/>
      <c r="AO434" s="125"/>
      <c r="AP434" s="125">
        <f>OAX!AP472</f>
        <v>0</v>
      </c>
      <c r="AQ434" s="125"/>
      <c r="AR434" s="125"/>
      <c r="AS434" s="125">
        <f>OAX!AS472</f>
        <v>0</v>
      </c>
      <c r="AT434" s="125">
        <f>OAX!AT472</f>
        <v>0</v>
      </c>
      <c r="AU434" s="125">
        <f>OAX!AU472</f>
        <v>0</v>
      </c>
      <c r="AV434" s="125">
        <f>OAX!AV472</f>
        <v>0</v>
      </c>
      <c r="AW434" s="125">
        <f>OAX!AW472</f>
        <v>0</v>
      </c>
      <c r="AX434" s="125">
        <f>OAX!AX472</f>
        <v>0</v>
      </c>
      <c r="AY434" s="125">
        <f>OAX!AY472</f>
        <v>0</v>
      </c>
      <c r="AZ434" s="125">
        <f>OAX!AZ472</f>
        <v>0</v>
      </c>
      <c r="BA434" s="125">
        <f>OAX!BA472</f>
        <v>0</v>
      </c>
    </row>
    <row r="435" spans="1:53" ht="24.75" hidden="1">
      <c r="A435" s="269"/>
      <c r="B435" s="78" t="str">
        <f t="shared" si="167"/>
        <v>1365000530053122</v>
      </c>
      <c r="C435" s="174">
        <v>2023</v>
      </c>
      <c r="D435" s="122">
        <v>1</v>
      </c>
      <c r="E435" s="146">
        <v>1</v>
      </c>
      <c r="F435" s="146">
        <v>3</v>
      </c>
      <c r="G435" s="146">
        <v>6</v>
      </c>
      <c r="H435" s="146">
        <v>5000</v>
      </c>
      <c r="I435" s="146">
        <v>5300</v>
      </c>
      <c r="J435" s="146">
        <v>531</v>
      </c>
      <c r="K435" s="147">
        <v>22</v>
      </c>
      <c r="L435" s="147"/>
      <c r="M435" s="124" t="s">
        <v>368</v>
      </c>
      <c r="N435" s="125">
        <v>0</v>
      </c>
      <c r="O435" s="125">
        <v>0</v>
      </c>
      <c r="P435" s="125">
        <v>0</v>
      </c>
      <c r="Q435" s="126" t="s">
        <v>59</v>
      </c>
      <c r="R435" s="127">
        <v>0</v>
      </c>
      <c r="S435" s="127">
        <v>0</v>
      </c>
      <c r="T435" s="128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285">
        <v>0</v>
      </c>
      <c r="AB435" s="320">
        <f t="shared" si="175"/>
        <v>0</v>
      </c>
      <c r="AC435" s="125">
        <f t="shared" si="176"/>
        <v>0</v>
      </c>
      <c r="AD435" s="321">
        <f>OAX!AD473</f>
        <v>0</v>
      </c>
      <c r="AE435" s="128"/>
      <c r="AF435" s="125"/>
      <c r="AG435" s="125">
        <f>OAX!AG473</f>
        <v>0</v>
      </c>
      <c r="AH435" s="125"/>
      <c r="AI435" s="125"/>
      <c r="AJ435" s="125">
        <f>OAX!AJ473</f>
        <v>0</v>
      </c>
      <c r="AK435" s="125"/>
      <c r="AL435" s="125"/>
      <c r="AM435" s="125">
        <f>OAX!AM473</f>
        <v>0</v>
      </c>
      <c r="AN435" s="125"/>
      <c r="AO435" s="125"/>
      <c r="AP435" s="125">
        <f>OAX!AP473</f>
        <v>0</v>
      </c>
      <c r="AQ435" s="125"/>
      <c r="AR435" s="125"/>
      <c r="AS435" s="125">
        <f>OAX!AS473</f>
        <v>0</v>
      </c>
      <c r="AT435" s="125">
        <f>OAX!AT473</f>
        <v>0</v>
      </c>
      <c r="AU435" s="125">
        <f>OAX!AU473</f>
        <v>0</v>
      </c>
      <c r="AV435" s="125">
        <f>OAX!AV473</f>
        <v>0</v>
      </c>
      <c r="AW435" s="125">
        <f>OAX!AW473</f>
        <v>0</v>
      </c>
      <c r="AX435" s="125">
        <f>OAX!AX473</f>
        <v>0</v>
      </c>
      <c r="AY435" s="125">
        <f>OAX!AY473</f>
        <v>0</v>
      </c>
      <c r="AZ435" s="125">
        <f>OAX!AZ473</f>
        <v>0</v>
      </c>
      <c r="BA435" s="125">
        <f>OAX!BA473</f>
        <v>0</v>
      </c>
    </row>
    <row r="436" spans="1:53" ht="46.5" hidden="1">
      <c r="A436" s="269"/>
      <c r="B436" s="78" t="str">
        <f t="shared" si="167"/>
        <v>1365000530053123</v>
      </c>
      <c r="C436" s="174">
        <v>2023</v>
      </c>
      <c r="D436" s="122">
        <v>1</v>
      </c>
      <c r="E436" s="146">
        <v>1</v>
      </c>
      <c r="F436" s="146">
        <v>3</v>
      </c>
      <c r="G436" s="146">
        <v>6</v>
      </c>
      <c r="H436" s="146">
        <v>5000</v>
      </c>
      <c r="I436" s="146">
        <v>5300</v>
      </c>
      <c r="J436" s="146">
        <v>531</v>
      </c>
      <c r="K436" s="147">
        <v>23</v>
      </c>
      <c r="L436" s="147"/>
      <c r="M436" s="124" t="s">
        <v>369</v>
      </c>
      <c r="N436" s="125">
        <v>0</v>
      </c>
      <c r="O436" s="125">
        <v>0</v>
      </c>
      <c r="P436" s="125">
        <v>0</v>
      </c>
      <c r="Q436" s="126" t="s">
        <v>59</v>
      </c>
      <c r="R436" s="127">
        <v>0</v>
      </c>
      <c r="S436" s="127">
        <v>0</v>
      </c>
      <c r="T436" s="128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285">
        <v>0</v>
      </c>
      <c r="AB436" s="320">
        <f t="shared" si="175"/>
        <v>0</v>
      </c>
      <c r="AC436" s="125">
        <f t="shared" si="176"/>
        <v>0</v>
      </c>
      <c r="AD436" s="321">
        <f>OAX!AD474</f>
        <v>0</v>
      </c>
      <c r="AE436" s="128"/>
      <c r="AF436" s="125"/>
      <c r="AG436" s="125">
        <f>OAX!AG474</f>
        <v>0</v>
      </c>
      <c r="AH436" s="125"/>
      <c r="AI436" s="125"/>
      <c r="AJ436" s="125">
        <f>OAX!AJ474</f>
        <v>0</v>
      </c>
      <c r="AK436" s="125"/>
      <c r="AL436" s="125"/>
      <c r="AM436" s="125">
        <f>OAX!AM474</f>
        <v>0</v>
      </c>
      <c r="AN436" s="125"/>
      <c r="AO436" s="125"/>
      <c r="AP436" s="125">
        <f>OAX!AP474</f>
        <v>0</v>
      </c>
      <c r="AQ436" s="125"/>
      <c r="AR436" s="125"/>
      <c r="AS436" s="125">
        <f>OAX!AS474</f>
        <v>0</v>
      </c>
      <c r="AT436" s="125">
        <f>OAX!AT474</f>
        <v>0</v>
      </c>
      <c r="AU436" s="125">
        <f>OAX!AU474</f>
        <v>0</v>
      </c>
      <c r="AV436" s="125">
        <f>OAX!AV474</f>
        <v>0</v>
      </c>
      <c r="AW436" s="125">
        <f>OAX!AW474</f>
        <v>0</v>
      </c>
      <c r="AX436" s="125">
        <f>OAX!AX474</f>
        <v>0</v>
      </c>
      <c r="AY436" s="125">
        <f>OAX!AY474</f>
        <v>0</v>
      </c>
      <c r="AZ436" s="125">
        <f>OAX!AZ474</f>
        <v>0</v>
      </c>
      <c r="BA436" s="125">
        <f>OAX!BA474</f>
        <v>0</v>
      </c>
    </row>
    <row r="437" spans="1:53" ht="24.75" hidden="1">
      <c r="A437" s="269"/>
      <c r="B437" s="78" t="str">
        <f t="shared" si="167"/>
        <v>1365000530053124</v>
      </c>
      <c r="C437" s="174">
        <v>2023</v>
      </c>
      <c r="D437" s="122">
        <v>1</v>
      </c>
      <c r="E437" s="146">
        <v>1</v>
      </c>
      <c r="F437" s="146">
        <v>3</v>
      </c>
      <c r="G437" s="146">
        <v>6</v>
      </c>
      <c r="H437" s="146">
        <v>5000</v>
      </c>
      <c r="I437" s="146">
        <v>5300</v>
      </c>
      <c r="J437" s="146">
        <v>531</v>
      </c>
      <c r="K437" s="147">
        <v>24</v>
      </c>
      <c r="L437" s="147"/>
      <c r="M437" s="124" t="s">
        <v>370</v>
      </c>
      <c r="N437" s="125">
        <v>0</v>
      </c>
      <c r="O437" s="125">
        <v>0</v>
      </c>
      <c r="P437" s="125">
        <v>0</v>
      </c>
      <c r="Q437" s="126" t="s">
        <v>59</v>
      </c>
      <c r="R437" s="127">
        <v>0</v>
      </c>
      <c r="S437" s="127">
        <v>0</v>
      </c>
      <c r="T437" s="128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285">
        <v>0</v>
      </c>
      <c r="AB437" s="320">
        <f t="shared" si="175"/>
        <v>0</v>
      </c>
      <c r="AC437" s="125">
        <f t="shared" si="176"/>
        <v>0</v>
      </c>
      <c r="AD437" s="321">
        <f>OAX!AD475</f>
        <v>0</v>
      </c>
      <c r="AE437" s="128"/>
      <c r="AF437" s="125"/>
      <c r="AG437" s="125">
        <f>OAX!AG475</f>
        <v>0</v>
      </c>
      <c r="AH437" s="125"/>
      <c r="AI437" s="125"/>
      <c r="AJ437" s="125">
        <f>OAX!AJ475</f>
        <v>0</v>
      </c>
      <c r="AK437" s="125"/>
      <c r="AL437" s="125"/>
      <c r="AM437" s="125">
        <f>OAX!AM475</f>
        <v>0</v>
      </c>
      <c r="AN437" s="125"/>
      <c r="AO437" s="125"/>
      <c r="AP437" s="125">
        <f>OAX!AP475</f>
        <v>0</v>
      </c>
      <c r="AQ437" s="125"/>
      <c r="AR437" s="125"/>
      <c r="AS437" s="125">
        <f>OAX!AS475</f>
        <v>0</v>
      </c>
      <c r="AT437" s="125">
        <f>OAX!AT475</f>
        <v>0</v>
      </c>
      <c r="AU437" s="125">
        <f>OAX!AU475</f>
        <v>0</v>
      </c>
      <c r="AV437" s="125">
        <f>OAX!AV475</f>
        <v>0</v>
      </c>
      <c r="AW437" s="125">
        <f>OAX!AW475</f>
        <v>0</v>
      </c>
      <c r="AX437" s="125">
        <f>OAX!AX475</f>
        <v>0</v>
      </c>
      <c r="AY437" s="125">
        <f>OAX!AY475</f>
        <v>0</v>
      </c>
      <c r="AZ437" s="125">
        <f>OAX!AZ475</f>
        <v>0</v>
      </c>
      <c r="BA437" s="125">
        <f>OAX!BA475</f>
        <v>0</v>
      </c>
    </row>
    <row r="438" spans="1:53" ht="24.75" hidden="1">
      <c r="A438" s="269"/>
      <c r="B438" s="78" t="str">
        <f t="shared" si="167"/>
        <v>1365000530053125</v>
      </c>
      <c r="C438" s="174">
        <v>2023</v>
      </c>
      <c r="D438" s="122">
        <v>1</v>
      </c>
      <c r="E438" s="146">
        <v>1</v>
      </c>
      <c r="F438" s="146">
        <v>3</v>
      </c>
      <c r="G438" s="146">
        <v>6</v>
      </c>
      <c r="H438" s="146">
        <v>5000</v>
      </c>
      <c r="I438" s="146">
        <v>5300</v>
      </c>
      <c r="J438" s="146">
        <v>531</v>
      </c>
      <c r="K438" s="147">
        <v>25</v>
      </c>
      <c r="L438" s="147"/>
      <c r="M438" s="124" t="s">
        <v>371</v>
      </c>
      <c r="N438" s="125">
        <v>0</v>
      </c>
      <c r="O438" s="125">
        <v>0</v>
      </c>
      <c r="P438" s="125">
        <v>0</v>
      </c>
      <c r="Q438" s="126" t="s">
        <v>59</v>
      </c>
      <c r="R438" s="127">
        <v>0</v>
      </c>
      <c r="S438" s="127">
        <v>0</v>
      </c>
      <c r="T438" s="128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285">
        <v>0</v>
      </c>
      <c r="AB438" s="320">
        <f t="shared" si="175"/>
        <v>0</v>
      </c>
      <c r="AC438" s="125">
        <f t="shared" si="176"/>
        <v>0</v>
      </c>
      <c r="AD438" s="321">
        <f>OAX!AD476</f>
        <v>0</v>
      </c>
      <c r="AE438" s="128"/>
      <c r="AF438" s="125"/>
      <c r="AG438" s="125">
        <f>OAX!AG476</f>
        <v>0</v>
      </c>
      <c r="AH438" s="125"/>
      <c r="AI438" s="125"/>
      <c r="AJ438" s="125">
        <f>OAX!AJ476</f>
        <v>0</v>
      </c>
      <c r="AK438" s="125"/>
      <c r="AL438" s="125"/>
      <c r="AM438" s="125">
        <f>OAX!AM476</f>
        <v>0</v>
      </c>
      <c r="AN438" s="125"/>
      <c r="AO438" s="125"/>
      <c r="AP438" s="125">
        <f>OAX!AP476</f>
        <v>0</v>
      </c>
      <c r="AQ438" s="125"/>
      <c r="AR438" s="125"/>
      <c r="AS438" s="125">
        <f>OAX!AS476</f>
        <v>0</v>
      </c>
      <c r="AT438" s="125">
        <f>OAX!AT476</f>
        <v>0</v>
      </c>
      <c r="AU438" s="125">
        <f>OAX!AU476</f>
        <v>0</v>
      </c>
      <c r="AV438" s="125">
        <f>OAX!AV476</f>
        <v>0</v>
      </c>
      <c r="AW438" s="125">
        <f>OAX!AW476</f>
        <v>0</v>
      </c>
      <c r="AX438" s="125">
        <f>OAX!AX476</f>
        <v>0</v>
      </c>
      <c r="AY438" s="125">
        <f>OAX!AY476</f>
        <v>0</v>
      </c>
      <c r="AZ438" s="125">
        <f>OAX!AZ476</f>
        <v>0</v>
      </c>
      <c r="BA438" s="125">
        <f>OAX!BA476</f>
        <v>0</v>
      </c>
    </row>
    <row r="439" spans="1:53" ht="24.75" hidden="1">
      <c r="A439" s="269"/>
      <c r="B439" s="78" t="str">
        <f t="shared" si="167"/>
        <v>1365000530053126</v>
      </c>
      <c r="C439" s="174">
        <v>2023</v>
      </c>
      <c r="D439" s="122">
        <v>1</v>
      </c>
      <c r="E439" s="146">
        <v>1</v>
      </c>
      <c r="F439" s="146">
        <v>3</v>
      </c>
      <c r="G439" s="146">
        <v>6</v>
      </c>
      <c r="H439" s="146">
        <v>5000</v>
      </c>
      <c r="I439" s="146">
        <v>5300</v>
      </c>
      <c r="J439" s="146">
        <v>531</v>
      </c>
      <c r="K439" s="147">
        <v>26</v>
      </c>
      <c r="L439" s="147"/>
      <c r="M439" s="124" t="s">
        <v>372</v>
      </c>
      <c r="N439" s="125">
        <v>0</v>
      </c>
      <c r="O439" s="125">
        <v>0</v>
      </c>
      <c r="P439" s="125">
        <v>0</v>
      </c>
      <c r="Q439" s="126" t="s">
        <v>59</v>
      </c>
      <c r="R439" s="127">
        <v>0</v>
      </c>
      <c r="S439" s="127">
        <v>0</v>
      </c>
      <c r="T439" s="128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285">
        <v>0</v>
      </c>
      <c r="AB439" s="320">
        <f t="shared" si="175"/>
        <v>0</v>
      </c>
      <c r="AC439" s="125">
        <f t="shared" si="176"/>
        <v>0</v>
      </c>
      <c r="AD439" s="321">
        <f>OAX!AD477</f>
        <v>0</v>
      </c>
      <c r="AE439" s="128"/>
      <c r="AF439" s="125"/>
      <c r="AG439" s="125">
        <f>OAX!AG477</f>
        <v>0</v>
      </c>
      <c r="AH439" s="125"/>
      <c r="AI439" s="125"/>
      <c r="AJ439" s="125">
        <f>OAX!AJ477</f>
        <v>0</v>
      </c>
      <c r="AK439" s="125"/>
      <c r="AL439" s="125"/>
      <c r="AM439" s="125">
        <f>OAX!AM477</f>
        <v>0</v>
      </c>
      <c r="AN439" s="125"/>
      <c r="AO439" s="125"/>
      <c r="AP439" s="125">
        <f>OAX!AP477</f>
        <v>0</v>
      </c>
      <c r="AQ439" s="125"/>
      <c r="AR439" s="125"/>
      <c r="AS439" s="125">
        <f>OAX!AS477</f>
        <v>0</v>
      </c>
      <c r="AT439" s="125">
        <f>OAX!AT477</f>
        <v>0</v>
      </c>
      <c r="AU439" s="125">
        <f>OAX!AU477</f>
        <v>0</v>
      </c>
      <c r="AV439" s="125">
        <f>OAX!AV477</f>
        <v>0</v>
      </c>
      <c r="AW439" s="125">
        <f>OAX!AW477</f>
        <v>0</v>
      </c>
      <c r="AX439" s="125">
        <f>OAX!AX477</f>
        <v>0</v>
      </c>
      <c r="AY439" s="125">
        <f>OAX!AY477</f>
        <v>0</v>
      </c>
      <c r="AZ439" s="125">
        <f>OAX!AZ477</f>
        <v>0</v>
      </c>
      <c r="BA439" s="125">
        <f>OAX!BA477</f>
        <v>0</v>
      </c>
    </row>
    <row r="440" spans="1:53" ht="24.75" hidden="1">
      <c r="A440" s="269"/>
      <c r="B440" s="78" t="str">
        <f t="shared" si="167"/>
        <v>1365000530053127</v>
      </c>
      <c r="C440" s="174">
        <v>2023</v>
      </c>
      <c r="D440" s="122">
        <v>1</v>
      </c>
      <c r="E440" s="146">
        <v>1</v>
      </c>
      <c r="F440" s="146">
        <v>3</v>
      </c>
      <c r="G440" s="146">
        <v>6</v>
      </c>
      <c r="H440" s="146">
        <v>5000</v>
      </c>
      <c r="I440" s="146">
        <v>5300</v>
      </c>
      <c r="J440" s="146">
        <v>531</v>
      </c>
      <c r="K440" s="147">
        <v>27</v>
      </c>
      <c r="L440" s="147"/>
      <c r="M440" s="124" t="s">
        <v>373</v>
      </c>
      <c r="N440" s="125">
        <v>0</v>
      </c>
      <c r="O440" s="125">
        <v>0</v>
      </c>
      <c r="P440" s="125">
        <v>0</v>
      </c>
      <c r="Q440" s="126" t="s">
        <v>59</v>
      </c>
      <c r="R440" s="127">
        <v>0</v>
      </c>
      <c r="S440" s="127">
        <v>0</v>
      </c>
      <c r="T440" s="128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285">
        <v>0</v>
      </c>
      <c r="AB440" s="320">
        <f t="shared" si="175"/>
        <v>0</v>
      </c>
      <c r="AC440" s="125">
        <f t="shared" si="176"/>
        <v>0</v>
      </c>
      <c r="AD440" s="321">
        <f>OAX!AD478</f>
        <v>0</v>
      </c>
      <c r="AE440" s="128"/>
      <c r="AF440" s="125"/>
      <c r="AG440" s="125">
        <f>OAX!AG478</f>
        <v>0</v>
      </c>
      <c r="AH440" s="125"/>
      <c r="AI440" s="125"/>
      <c r="AJ440" s="125">
        <f>OAX!AJ478</f>
        <v>0</v>
      </c>
      <c r="AK440" s="125"/>
      <c r="AL440" s="125"/>
      <c r="AM440" s="125">
        <f>OAX!AM478</f>
        <v>0</v>
      </c>
      <c r="AN440" s="125"/>
      <c r="AO440" s="125"/>
      <c r="AP440" s="125">
        <f>OAX!AP478</f>
        <v>0</v>
      </c>
      <c r="AQ440" s="125"/>
      <c r="AR440" s="125"/>
      <c r="AS440" s="125">
        <f>OAX!AS478</f>
        <v>0</v>
      </c>
      <c r="AT440" s="125">
        <f>OAX!AT478</f>
        <v>0</v>
      </c>
      <c r="AU440" s="125">
        <f>OAX!AU478</f>
        <v>0</v>
      </c>
      <c r="AV440" s="125">
        <f>OAX!AV478</f>
        <v>0</v>
      </c>
      <c r="AW440" s="125">
        <f>OAX!AW478</f>
        <v>0</v>
      </c>
      <c r="AX440" s="125">
        <f>OAX!AX478</f>
        <v>0</v>
      </c>
      <c r="AY440" s="125">
        <f>OAX!AY478</f>
        <v>0</v>
      </c>
      <c r="AZ440" s="125">
        <f>OAX!AZ478</f>
        <v>0</v>
      </c>
      <c r="BA440" s="125">
        <f>OAX!BA478</f>
        <v>0</v>
      </c>
    </row>
    <row r="441" spans="1:53" ht="24.75" hidden="1">
      <c r="A441" s="269"/>
      <c r="B441" s="78" t="str">
        <f t="shared" si="167"/>
        <v>1365000530053128</v>
      </c>
      <c r="C441" s="174">
        <v>2023</v>
      </c>
      <c r="D441" s="122">
        <v>1</v>
      </c>
      <c r="E441" s="146">
        <v>1</v>
      </c>
      <c r="F441" s="146">
        <v>3</v>
      </c>
      <c r="G441" s="146">
        <v>6</v>
      </c>
      <c r="H441" s="146">
        <v>5000</v>
      </c>
      <c r="I441" s="146">
        <v>5300</v>
      </c>
      <c r="J441" s="146">
        <v>531</v>
      </c>
      <c r="K441" s="147">
        <v>28</v>
      </c>
      <c r="L441" s="147"/>
      <c r="M441" s="124" t="s">
        <v>374</v>
      </c>
      <c r="N441" s="125">
        <v>0</v>
      </c>
      <c r="O441" s="125">
        <v>0</v>
      </c>
      <c r="P441" s="125">
        <v>0</v>
      </c>
      <c r="Q441" s="126" t="s">
        <v>59</v>
      </c>
      <c r="R441" s="127">
        <v>0</v>
      </c>
      <c r="S441" s="127">
        <v>0</v>
      </c>
      <c r="T441" s="128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285">
        <v>0</v>
      </c>
      <c r="AB441" s="320">
        <f t="shared" si="175"/>
        <v>0</v>
      </c>
      <c r="AC441" s="125">
        <f t="shared" si="176"/>
        <v>0</v>
      </c>
      <c r="AD441" s="321">
        <f>OAX!AD479</f>
        <v>0</v>
      </c>
      <c r="AE441" s="128"/>
      <c r="AF441" s="125"/>
      <c r="AG441" s="125">
        <f>OAX!AG479</f>
        <v>0</v>
      </c>
      <c r="AH441" s="125"/>
      <c r="AI441" s="125"/>
      <c r="AJ441" s="125">
        <f>OAX!AJ479</f>
        <v>0</v>
      </c>
      <c r="AK441" s="125"/>
      <c r="AL441" s="125"/>
      <c r="AM441" s="125">
        <f>OAX!AM479</f>
        <v>0</v>
      </c>
      <c r="AN441" s="125"/>
      <c r="AO441" s="125"/>
      <c r="AP441" s="125">
        <f>OAX!AP479</f>
        <v>0</v>
      </c>
      <c r="AQ441" s="125"/>
      <c r="AR441" s="125"/>
      <c r="AS441" s="125">
        <f>OAX!AS479</f>
        <v>0</v>
      </c>
      <c r="AT441" s="125">
        <f>OAX!AT479</f>
        <v>0</v>
      </c>
      <c r="AU441" s="125">
        <f>OAX!AU479</f>
        <v>0</v>
      </c>
      <c r="AV441" s="125">
        <f>OAX!AV479</f>
        <v>0</v>
      </c>
      <c r="AW441" s="125">
        <f>OAX!AW479</f>
        <v>0</v>
      </c>
      <c r="AX441" s="125">
        <f>OAX!AX479</f>
        <v>0</v>
      </c>
      <c r="AY441" s="125">
        <f>OAX!AY479</f>
        <v>0</v>
      </c>
      <c r="AZ441" s="125">
        <f>OAX!AZ479</f>
        <v>0</v>
      </c>
      <c r="BA441" s="125">
        <f>OAX!BA479</f>
        <v>0</v>
      </c>
    </row>
    <row r="442" spans="1:53" ht="24.75" hidden="1">
      <c r="A442" s="269"/>
      <c r="B442" s="78" t="str">
        <f t="shared" si="167"/>
        <v>1365000530053129</v>
      </c>
      <c r="C442" s="174">
        <v>2023</v>
      </c>
      <c r="D442" s="122">
        <v>1</v>
      </c>
      <c r="E442" s="146">
        <v>1</v>
      </c>
      <c r="F442" s="146">
        <v>3</v>
      </c>
      <c r="G442" s="146">
        <v>6</v>
      </c>
      <c r="H442" s="146">
        <v>5000</v>
      </c>
      <c r="I442" s="146">
        <v>5300</v>
      </c>
      <c r="J442" s="146">
        <v>531</v>
      </c>
      <c r="K442" s="147">
        <v>29</v>
      </c>
      <c r="L442" s="147"/>
      <c r="M442" s="124" t="s">
        <v>375</v>
      </c>
      <c r="N442" s="125">
        <v>0</v>
      </c>
      <c r="O442" s="125">
        <v>0</v>
      </c>
      <c r="P442" s="125">
        <v>0</v>
      </c>
      <c r="Q442" s="126" t="s">
        <v>59</v>
      </c>
      <c r="R442" s="127">
        <v>0</v>
      </c>
      <c r="S442" s="127">
        <v>0</v>
      </c>
      <c r="T442" s="128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285">
        <v>0</v>
      </c>
      <c r="AB442" s="320">
        <f t="shared" si="175"/>
        <v>0</v>
      </c>
      <c r="AC442" s="125">
        <f t="shared" si="176"/>
        <v>0</v>
      </c>
      <c r="AD442" s="321">
        <f>OAX!AD480</f>
        <v>0</v>
      </c>
      <c r="AE442" s="128"/>
      <c r="AF442" s="125"/>
      <c r="AG442" s="125">
        <f>OAX!AG480</f>
        <v>0</v>
      </c>
      <c r="AH442" s="125"/>
      <c r="AI442" s="125"/>
      <c r="AJ442" s="125">
        <f>OAX!AJ480</f>
        <v>0</v>
      </c>
      <c r="AK442" s="125"/>
      <c r="AL442" s="125"/>
      <c r="AM442" s="125">
        <f>OAX!AM480</f>
        <v>0</v>
      </c>
      <c r="AN442" s="125"/>
      <c r="AO442" s="125"/>
      <c r="AP442" s="125">
        <f>OAX!AP480</f>
        <v>0</v>
      </c>
      <c r="AQ442" s="125"/>
      <c r="AR442" s="125"/>
      <c r="AS442" s="125">
        <f>OAX!AS480</f>
        <v>0</v>
      </c>
      <c r="AT442" s="125">
        <f>OAX!AT480</f>
        <v>0</v>
      </c>
      <c r="AU442" s="125">
        <f>OAX!AU480</f>
        <v>0</v>
      </c>
      <c r="AV442" s="125">
        <f>OAX!AV480</f>
        <v>0</v>
      </c>
      <c r="AW442" s="125">
        <f>OAX!AW480</f>
        <v>0</v>
      </c>
      <c r="AX442" s="125">
        <f>OAX!AX480</f>
        <v>0</v>
      </c>
      <c r="AY442" s="125">
        <f>OAX!AY480</f>
        <v>0</v>
      </c>
      <c r="AZ442" s="125">
        <f>OAX!AZ480</f>
        <v>0</v>
      </c>
      <c r="BA442" s="125">
        <f>OAX!BA480</f>
        <v>0</v>
      </c>
    </row>
    <row r="443" spans="1:53" ht="24.75" hidden="1">
      <c r="A443" s="269"/>
      <c r="B443" s="78" t="str">
        <f t="shared" si="167"/>
        <v>1365000530053130</v>
      </c>
      <c r="C443" s="174">
        <v>2023</v>
      </c>
      <c r="D443" s="122">
        <v>1</v>
      </c>
      <c r="E443" s="146">
        <v>1</v>
      </c>
      <c r="F443" s="146">
        <v>3</v>
      </c>
      <c r="G443" s="146">
        <v>6</v>
      </c>
      <c r="H443" s="146">
        <v>5000</v>
      </c>
      <c r="I443" s="146">
        <v>5300</v>
      </c>
      <c r="J443" s="146">
        <v>531</v>
      </c>
      <c r="K443" s="147">
        <v>30</v>
      </c>
      <c r="L443" s="147"/>
      <c r="M443" s="124" t="s">
        <v>376</v>
      </c>
      <c r="N443" s="125">
        <v>0</v>
      </c>
      <c r="O443" s="125">
        <v>0</v>
      </c>
      <c r="P443" s="125">
        <v>0</v>
      </c>
      <c r="Q443" s="126" t="s">
        <v>59</v>
      </c>
      <c r="R443" s="127">
        <v>0</v>
      </c>
      <c r="S443" s="127">
        <v>0</v>
      </c>
      <c r="T443" s="128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285">
        <v>0</v>
      </c>
      <c r="AB443" s="320">
        <f t="shared" si="175"/>
        <v>0</v>
      </c>
      <c r="AC443" s="125">
        <f t="shared" si="176"/>
        <v>0</v>
      </c>
      <c r="AD443" s="321">
        <f>OAX!AD481</f>
        <v>0</v>
      </c>
      <c r="AE443" s="128"/>
      <c r="AF443" s="125"/>
      <c r="AG443" s="125">
        <f>OAX!AG481</f>
        <v>0</v>
      </c>
      <c r="AH443" s="125"/>
      <c r="AI443" s="125"/>
      <c r="AJ443" s="125">
        <f>OAX!AJ481</f>
        <v>0</v>
      </c>
      <c r="AK443" s="125"/>
      <c r="AL443" s="125"/>
      <c r="AM443" s="125">
        <f>OAX!AM481</f>
        <v>0</v>
      </c>
      <c r="AN443" s="125"/>
      <c r="AO443" s="125"/>
      <c r="AP443" s="125">
        <f>OAX!AP481</f>
        <v>0</v>
      </c>
      <c r="AQ443" s="125"/>
      <c r="AR443" s="125"/>
      <c r="AS443" s="125">
        <f>OAX!AS481</f>
        <v>0</v>
      </c>
      <c r="AT443" s="125">
        <f>OAX!AT481</f>
        <v>0</v>
      </c>
      <c r="AU443" s="125">
        <f>OAX!AU481</f>
        <v>0</v>
      </c>
      <c r="AV443" s="125">
        <f>OAX!AV481</f>
        <v>0</v>
      </c>
      <c r="AW443" s="125">
        <f>OAX!AW481</f>
        <v>0</v>
      </c>
      <c r="AX443" s="125">
        <f>OAX!AX481</f>
        <v>0</v>
      </c>
      <c r="AY443" s="125">
        <f>OAX!AY481</f>
        <v>0</v>
      </c>
      <c r="AZ443" s="125">
        <f>OAX!AZ481</f>
        <v>0</v>
      </c>
      <c r="BA443" s="125">
        <f>OAX!BA481</f>
        <v>0</v>
      </c>
    </row>
    <row r="444" spans="1:53" ht="24.75" hidden="1">
      <c r="A444" s="269"/>
      <c r="B444" s="78" t="str">
        <f t="shared" si="167"/>
        <v>1365000530053131</v>
      </c>
      <c r="C444" s="174">
        <v>2023</v>
      </c>
      <c r="D444" s="122">
        <v>1</v>
      </c>
      <c r="E444" s="146">
        <v>1</v>
      </c>
      <c r="F444" s="146">
        <v>3</v>
      </c>
      <c r="G444" s="146">
        <v>6</v>
      </c>
      <c r="H444" s="146">
        <v>5000</v>
      </c>
      <c r="I444" s="146">
        <v>5300</v>
      </c>
      <c r="J444" s="146">
        <v>531</v>
      </c>
      <c r="K444" s="147">
        <v>31</v>
      </c>
      <c r="L444" s="147"/>
      <c r="M444" s="124" t="s">
        <v>377</v>
      </c>
      <c r="N444" s="125">
        <v>0</v>
      </c>
      <c r="O444" s="125">
        <v>0</v>
      </c>
      <c r="P444" s="125">
        <v>0</v>
      </c>
      <c r="Q444" s="126" t="s">
        <v>59</v>
      </c>
      <c r="R444" s="127">
        <v>0</v>
      </c>
      <c r="S444" s="127">
        <v>0</v>
      </c>
      <c r="T444" s="128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285">
        <v>0</v>
      </c>
      <c r="AB444" s="320">
        <f t="shared" si="175"/>
        <v>0</v>
      </c>
      <c r="AC444" s="125">
        <f t="shared" si="176"/>
        <v>0</v>
      </c>
      <c r="AD444" s="321">
        <f>OAX!AD482</f>
        <v>0</v>
      </c>
      <c r="AE444" s="128"/>
      <c r="AF444" s="125"/>
      <c r="AG444" s="125">
        <f>OAX!AG482</f>
        <v>0</v>
      </c>
      <c r="AH444" s="125"/>
      <c r="AI444" s="125"/>
      <c r="AJ444" s="125">
        <f>OAX!AJ482</f>
        <v>0</v>
      </c>
      <c r="AK444" s="125"/>
      <c r="AL444" s="125"/>
      <c r="AM444" s="125">
        <f>OAX!AM482</f>
        <v>0</v>
      </c>
      <c r="AN444" s="125"/>
      <c r="AO444" s="125"/>
      <c r="AP444" s="125">
        <f>OAX!AP482</f>
        <v>0</v>
      </c>
      <c r="AQ444" s="125"/>
      <c r="AR444" s="125"/>
      <c r="AS444" s="125">
        <f>OAX!AS482</f>
        <v>0</v>
      </c>
      <c r="AT444" s="125">
        <f>OAX!AT482</f>
        <v>0</v>
      </c>
      <c r="AU444" s="125">
        <f>OAX!AU482</f>
        <v>0</v>
      </c>
      <c r="AV444" s="125">
        <f>OAX!AV482</f>
        <v>0</v>
      </c>
      <c r="AW444" s="125">
        <f>OAX!AW482</f>
        <v>0</v>
      </c>
      <c r="AX444" s="125">
        <f>OAX!AX482</f>
        <v>0</v>
      </c>
      <c r="AY444" s="125">
        <f>OAX!AY482</f>
        <v>0</v>
      </c>
      <c r="AZ444" s="125">
        <f>OAX!AZ482</f>
        <v>0</v>
      </c>
      <c r="BA444" s="125">
        <f>OAX!BA482</f>
        <v>0</v>
      </c>
    </row>
    <row r="445" spans="1:53" ht="24.75" hidden="1">
      <c r="A445" s="269"/>
      <c r="B445" s="78" t="str">
        <f t="shared" si="167"/>
        <v>1365000530053132</v>
      </c>
      <c r="C445" s="174">
        <v>2023</v>
      </c>
      <c r="D445" s="122">
        <v>1</v>
      </c>
      <c r="E445" s="146">
        <v>1</v>
      </c>
      <c r="F445" s="146">
        <v>3</v>
      </c>
      <c r="G445" s="146">
        <v>6</v>
      </c>
      <c r="H445" s="146">
        <v>5000</v>
      </c>
      <c r="I445" s="146">
        <v>5300</v>
      </c>
      <c r="J445" s="146">
        <v>531</v>
      </c>
      <c r="K445" s="147">
        <v>32</v>
      </c>
      <c r="L445" s="147"/>
      <c r="M445" s="124" t="s">
        <v>378</v>
      </c>
      <c r="N445" s="125">
        <v>0</v>
      </c>
      <c r="O445" s="125">
        <v>0</v>
      </c>
      <c r="P445" s="125">
        <v>0</v>
      </c>
      <c r="Q445" s="126" t="s">
        <v>59</v>
      </c>
      <c r="R445" s="127">
        <v>0</v>
      </c>
      <c r="S445" s="127">
        <v>0</v>
      </c>
      <c r="T445" s="128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285">
        <v>0</v>
      </c>
      <c r="AB445" s="320">
        <f t="shared" si="175"/>
        <v>0</v>
      </c>
      <c r="AC445" s="125">
        <f t="shared" si="176"/>
        <v>0</v>
      </c>
      <c r="AD445" s="321">
        <f>OAX!AD483</f>
        <v>0</v>
      </c>
      <c r="AE445" s="128"/>
      <c r="AF445" s="125"/>
      <c r="AG445" s="125">
        <f>OAX!AG483</f>
        <v>0</v>
      </c>
      <c r="AH445" s="125"/>
      <c r="AI445" s="125"/>
      <c r="AJ445" s="125">
        <f>OAX!AJ483</f>
        <v>0</v>
      </c>
      <c r="AK445" s="125"/>
      <c r="AL445" s="125"/>
      <c r="AM445" s="125">
        <f>OAX!AM483</f>
        <v>0</v>
      </c>
      <c r="AN445" s="125"/>
      <c r="AO445" s="125"/>
      <c r="AP445" s="125">
        <f>OAX!AP483</f>
        <v>0</v>
      </c>
      <c r="AQ445" s="125"/>
      <c r="AR445" s="125"/>
      <c r="AS445" s="125">
        <f>OAX!AS483</f>
        <v>0</v>
      </c>
      <c r="AT445" s="125">
        <f>OAX!AT483</f>
        <v>0</v>
      </c>
      <c r="AU445" s="125">
        <f>OAX!AU483</f>
        <v>0</v>
      </c>
      <c r="AV445" s="125">
        <f>OAX!AV483</f>
        <v>0</v>
      </c>
      <c r="AW445" s="125">
        <f>OAX!AW483</f>
        <v>0</v>
      </c>
      <c r="AX445" s="125">
        <f>OAX!AX483</f>
        <v>0</v>
      </c>
      <c r="AY445" s="125">
        <f>OAX!AY483</f>
        <v>0</v>
      </c>
      <c r="AZ445" s="125">
        <f>OAX!AZ483</f>
        <v>0</v>
      </c>
      <c r="BA445" s="125">
        <f>OAX!BA483</f>
        <v>0</v>
      </c>
    </row>
    <row r="446" spans="1:53" ht="24.75" hidden="1">
      <c r="A446" s="269"/>
      <c r="B446" s="78" t="str">
        <f t="shared" si="167"/>
        <v>1365000530053133</v>
      </c>
      <c r="C446" s="174">
        <v>2023</v>
      </c>
      <c r="D446" s="122">
        <v>1</v>
      </c>
      <c r="E446" s="146">
        <v>1</v>
      </c>
      <c r="F446" s="146">
        <v>3</v>
      </c>
      <c r="G446" s="146">
        <v>6</v>
      </c>
      <c r="H446" s="146">
        <v>5000</v>
      </c>
      <c r="I446" s="146">
        <v>5300</v>
      </c>
      <c r="J446" s="146">
        <v>531</v>
      </c>
      <c r="K446" s="147">
        <v>33</v>
      </c>
      <c r="L446" s="147"/>
      <c r="M446" s="124" t="s">
        <v>379</v>
      </c>
      <c r="N446" s="125">
        <v>0</v>
      </c>
      <c r="O446" s="125">
        <v>0</v>
      </c>
      <c r="P446" s="125">
        <v>0</v>
      </c>
      <c r="Q446" s="126" t="s">
        <v>59</v>
      </c>
      <c r="R446" s="127">
        <v>0</v>
      </c>
      <c r="S446" s="127">
        <v>0</v>
      </c>
      <c r="T446" s="128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285">
        <v>0</v>
      </c>
      <c r="AB446" s="320">
        <f t="shared" ref="AB446:AB477" si="177">N446+T446-X446</f>
        <v>0</v>
      </c>
      <c r="AC446" s="125">
        <f t="shared" ref="AC446:AC477" si="178">O446+U446-Y446</f>
        <v>0</v>
      </c>
      <c r="AD446" s="321">
        <f>OAX!AD484</f>
        <v>0</v>
      </c>
      <c r="AE446" s="128"/>
      <c r="AF446" s="125"/>
      <c r="AG446" s="125">
        <f>OAX!AG484</f>
        <v>0</v>
      </c>
      <c r="AH446" s="125"/>
      <c r="AI446" s="125"/>
      <c r="AJ446" s="125">
        <f>OAX!AJ484</f>
        <v>0</v>
      </c>
      <c r="AK446" s="125"/>
      <c r="AL446" s="125"/>
      <c r="AM446" s="125">
        <f>OAX!AM484</f>
        <v>0</v>
      </c>
      <c r="AN446" s="125"/>
      <c r="AO446" s="125"/>
      <c r="AP446" s="125">
        <f>OAX!AP484</f>
        <v>0</v>
      </c>
      <c r="AQ446" s="125"/>
      <c r="AR446" s="125"/>
      <c r="AS446" s="125">
        <f>OAX!AS484</f>
        <v>0</v>
      </c>
      <c r="AT446" s="125">
        <f>OAX!AT484</f>
        <v>0</v>
      </c>
      <c r="AU446" s="125">
        <f>OAX!AU484</f>
        <v>0</v>
      </c>
      <c r="AV446" s="125">
        <f>OAX!AV484</f>
        <v>0</v>
      </c>
      <c r="AW446" s="125">
        <f>OAX!AW484</f>
        <v>0</v>
      </c>
      <c r="AX446" s="125">
        <f>OAX!AX484</f>
        <v>0</v>
      </c>
      <c r="AY446" s="125">
        <f>OAX!AY484</f>
        <v>0</v>
      </c>
      <c r="AZ446" s="125">
        <f>OAX!AZ484</f>
        <v>0</v>
      </c>
      <c r="BA446" s="125">
        <f>OAX!BA484</f>
        <v>0</v>
      </c>
    </row>
    <row r="447" spans="1:53" ht="24.75" hidden="1">
      <c r="A447" s="269"/>
      <c r="B447" s="78" t="str">
        <f t="shared" si="167"/>
        <v>1365000530053134</v>
      </c>
      <c r="C447" s="174">
        <v>2023</v>
      </c>
      <c r="D447" s="122">
        <v>1</v>
      </c>
      <c r="E447" s="146">
        <v>1</v>
      </c>
      <c r="F447" s="146">
        <v>3</v>
      </c>
      <c r="G447" s="146">
        <v>6</v>
      </c>
      <c r="H447" s="146">
        <v>5000</v>
      </c>
      <c r="I447" s="146">
        <v>5300</v>
      </c>
      <c r="J447" s="146">
        <v>531</v>
      </c>
      <c r="K447" s="147">
        <v>34</v>
      </c>
      <c r="L447" s="147"/>
      <c r="M447" s="124" t="s">
        <v>380</v>
      </c>
      <c r="N447" s="125">
        <v>0</v>
      </c>
      <c r="O447" s="125">
        <v>0</v>
      </c>
      <c r="P447" s="125">
        <v>0</v>
      </c>
      <c r="Q447" s="126" t="s">
        <v>59</v>
      </c>
      <c r="R447" s="127">
        <v>0</v>
      </c>
      <c r="S447" s="127">
        <v>0</v>
      </c>
      <c r="T447" s="128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285">
        <v>0</v>
      </c>
      <c r="AB447" s="320">
        <f t="shared" si="177"/>
        <v>0</v>
      </c>
      <c r="AC447" s="125">
        <f t="shared" si="178"/>
        <v>0</v>
      </c>
      <c r="AD447" s="321">
        <f>OAX!AD485</f>
        <v>0</v>
      </c>
      <c r="AE447" s="128"/>
      <c r="AF447" s="125"/>
      <c r="AG447" s="125">
        <f>OAX!AG485</f>
        <v>0</v>
      </c>
      <c r="AH447" s="125"/>
      <c r="AI447" s="125"/>
      <c r="AJ447" s="125">
        <f>OAX!AJ485</f>
        <v>0</v>
      </c>
      <c r="AK447" s="125"/>
      <c r="AL447" s="125"/>
      <c r="AM447" s="125">
        <f>OAX!AM485</f>
        <v>0</v>
      </c>
      <c r="AN447" s="125"/>
      <c r="AO447" s="125"/>
      <c r="AP447" s="125">
        <f>OAX!AP485</f>
        <v>0</v>
      </c>
      <c r="AQ447" s="125"/>
      <c r="AR447" s="125"/>
      <c r="AS447" s="125">
        <f>OAX!AS485</f>
        <v>0</v>
      </c>
      <c r="AT447" s="125">
        <f>OAX!AT485</f>
        <v>0</v>
      </c>
      <c r="AU447" s="125">
        <f>OAX!AU485</f>
        <v>0</v>
      </c>
      <c r="AV447" s="125">
        <f>OAX!AV485</f>
        <v>0</v>
      </c>
      <c r="AW447" s="125">
        <f>OAX!AW485</f>
        <v>0</v>
      </c>
      <c r="AX447" s="125">
        <f>OAX!AX485</f>
        <v>0</v>
      </c>
      <c r="AY447" s="125">
        <f>OAX!AY485</f>
        <v>0</v>
      </c>
      <c r="AZ447" s="125">
        <f>OAX!AZ485</f>
        <v>0</v>
      </c>
      <c r="BA447" s="125">
        <f>OAX!BA485</f>
        <v>0</v>
      </c>
    </row>
    <row r="448" spans="1:53" ht="24.75" hidden="1">
      <c r="A448" s="269"/>
      <c r="B448" s="78" t="str">
        <f t="shared" si="167"/>
        <v>1365000530053135</v>
      </c>
      <c r="C448" s="174">
        <v>2023</v>
      </c>
      <c r="D448" s="122">
        <v>1</v>
      </c>
      <c r="E448" s="146">
        <v>1</v>
      </c>
      <c r="F448" s="146">
        <v>3</v>
      </c>
      <c r="G448" s="146">
        <v>6</v>
      </c>
      <c r="H448" s="146">
        <v>5000</v>
      </c>
      <c r="I448" s="146">
        <v>5300</v>
      </c>
      <c r="J448" s="146">
        <v>531</v>
      </c>
      <c r="K448" s="147">
        <v>35</v>
      </c>
      <c r="L448" s="147"/>
      <c r="M448" s="124" t="s">
        <v>381</v>
      </c>
      <c r="N448" s="125">
        <v>0</v>
      </c>
      <c r="O448" s="125">
        <v>0</v>
      </c>
      <c r="P448" s="125">
        <v>0</v>
      </c>
      <c r="Q448" s="126" t="s">
        <v>59</v>
      </c>
      <c r="R448" s="127">
        <v>0</v>
      </c>
      <c r="S448" s="127">
        <v>0</v>
      </c>
      <c r="T448" s="128">
        <v>0</v>
      </c>
      <c r="U448" s="125">
        <v>0</v>
      </c>
      <c r="V448" s="125">
        <v>0</v>
      </c>
      <c r="W448" s="125">
        <v>0</v>
      </c>
      <c r="X448" s="125">
        <v>0</v>
      </c>
      <c r="Y448" s="125">
        <v>0</v>
      </c>
      <c r="Z448" s="125">
        <v>0</v>
      </c>
      <c r="AA448" s="285">
        <v>0</v>
      </c>
      <c r="AB448" s="320">
        <f t="shared" si="177"/>
        <v>0</v>
      </c>
      <c r="AC448" s="125">
        <f t="shared" si="178"/>
        <v>0</v>
      </c>
      <c r="AD448" s="321">
        <f>OAX!AD486</f>
        <v>0</v>
      </c>
      <c r="AE448" s="128"/>
      <c r="AF448" s="125"/>
      <c r="AG448" s="125">
        <f>OAX!AG486</f>
        <v>0</v>
      </c>
      <c r="AH448" s="125"/>
      <c r="AI448" s="125"/>
      <c r="AJ448" s="125">
        <f>OAX!AJ486</f>
        <v>0</v>
      </c>
      <c r="AK448" s="125"/>
      <c r="AL448" s="125"/>
      <c r="AM448" s="125">
        <f>OAX!AM486</f>
        <v>0</v>
      </c>
      <c r="AN448" s="125"/>
      <c r="AO448" s="125"/>
      <c r="AP448" s="125">
        <f>OAX!AP486</f>
        <v>0</v>
      </c>
      <c r="AQ448" s="125"/>
      <c r="AR448" s="125"/>
      <c r="AS448" s="125">
        <f>OAX!AS486</f>
        <v>0</v>
      </c>
      <c r="AT448" s="125">
        <f>OAX!AT486</f>
        <v>0</v>
      </c>
      <c r="AU448" s="125">
        <f>OAX!AU486</f>
        <v>0</v>
      </c>
      <c r="AV448" s="125">
        <f>OAX!AV486</f>
        <v>0</v>
      </c>
      <c r="AW448" s="125">
        <f>OAX!AW486</f>
        <v>0</v>
      </c>
      <c r="AX448" s="125">
        <f>OAX!AX486</f>
        <v>0</v>
      </c>
      <c r="AY448" s="125">
        <f>OAX!AY486</f>
        <v>0</v>
      </c>
      <c r="AZ448" s="125">
        <f>OAX!AZ486</f>
        <v>0</v>
      </c>
      <c r="BA448" s="125">
        <f>OAX!BA486</f>
        <v>0</v>
      </c>
    </row>
    <row r="449" spans="1:53" ht="24.75" hidden="1">
      <c r="A449" s="269"/>
      <c r="B449" s="78" t="str">
        <f t="shared" si="167"/>
        <v>1365000530053136</v>
      </c>
      <c r="C449" s="174">
        <v>2023</v>
      </c>
      <c r="D449" s="122">
        <v>1</v>
      </c>
      <c r="E449" s="146">
        <v>1</v>
      </c>
      <c r="F449" s="146">
        <v>3</v>
      </c>
      <c r="G449" s="146">
        <v>6</v>
      </c>
      <c r="H449" s="146">
        <v>5000</v>
      </c>
      <c r="I449" s="146">
        <v>5300</v>
      </c>
      <c r="J449" s="146">
        <v>531</v>
      </c>
      <c r="K449" s="147">
        <v>36</v>
      </c>
      <c r="L449" s="147"/>
      <c r="M449" s="124" t="s">
        <v>382</v>
      </c>
      <c r="N449" s="125">
        <v>0</v>
      </c>
      <c r="O449" s="125">
        <v>0</v>
      </c>
      <c r="P449" s="125">
        <v>0</v>
      </c>
      <c r="Q449" s="126" t="s">
        <v>59</v>
      </c>
      <c r="R449" s="127">
        <v>0</v>
      </c>
      <c r="S449" s="127">
        <v>0</v>
      </c>
      <c r="T449" s="128">
        <v>0</v>
      </c>
      <c r="U449" s="125">
        <v>0</v>
      </c>
      <c r="V449" s="125">
        <v>0</v>
      </c>
      <c r="W449" s="125">
        <v>0</v>
      </c>
      <c r="X449" s="125">
        <v>0</v>
      </c>
      <c r="Y449" s="125">
        <v>0</v>
      </c>
      <c r="Z449" s="125">
        <v>0</v>
      </c>
      <c r="AA449" s="285">
        <v>0</v>
      </c>
      <c r="AB449" s="320">
        <f t="shared" si="177"/>
        <v>0</v>
      </c>
      <c r="AC449" s="125">
        <f t="shared" si="178"/>
        <v>0</v>
      </c>
      <c r="AD449" s="321">
        <f>OAX!AD487</f>
        <v>0</v>
      </c>
      <c r="AE449" s="128"/>
      <c r="AF449" s="125"/>
      <c r="AG449" s="125">
        <f>OAX!AG487</f>
        <v>0</v>
      </c>
      <c r="AH449" s="125"/>
      <c r="AI449" s="125"/>
      <c r="AJ449" s="125">
        <f>OAX!AJ487</f>
        <v>0</v>
      </c>
      <c r="AK449" s="125"/>
      <c r="AL449" s="125"/>
      <c r="AM449" s="125">
        <f>OAX!AM487</f>
        <v>0</v>
      </c>
      <c r="AN449" s="125"/>
      <c r="AO449" s="125"/>
      <c r="AP449" s="125">
        <f>OAX!AP487</f>
        <v>0</v>
      </c>
      <c r="AQ449" s="125"/>
      <c r="AR449" s="125"/>
      <c r="AS449" s="125">
        <f>OAX!AS487</f>
        <v>0</v>
      </c>
      <c r="AT449" s="125">
        <f>OAX!AT487</f>
        <v>0</v>
      </c>
      <c r="AU449" s="125">
        <f>OAX!AU487</f>
        <v>0</v>
      </c>
      <c r="AV449" s="125">
        <f>OAX!AV487</f>
        <v>0</v>
      </c>
      <c r="AW449" s="125">
        <f>OAX!AW487</f>
        <v>0</v>
      </c>
      <c r="AX449" s="125">
        <f>OAX!AX487</f>
        <v>0</v>
      </c>
      <c r="AY449" s="125">
        <f>OAX!AY487</f>
        <v>0</v>
      </c>
      <c r="AZ449" s="125">
        <f>OAX!AZ487</f>
        <v>0</v>
      </c>
      <c r="BA449" s="125">
        <f>OAX!BA487</f>
        <v>0</v>
      </c>
    </row>
    <row r="450" spans="1:53" ht="24.75" hidden="1">
      <c r="A450" s="269"/>
      <c r="B450" s="78" t="str">
        <f t="shared" si="167"/>
        <v>1365000530053137</v>
      </c>
      <c r="C450" s="174">
        <v>2023</v>
      </c>
      <c r="D450" s="122">
        <v>1</v>
      </c>
      <c r="E450" s="146">
        <v>1</v>
      </c>
      <c r="F450" s="146">
        <v>3</v>
      </c>
      <c r="G450" s="146">
        <v>6</v>
      </c>
      <c r="H450" s="146">
        <v>5000</v>
      </c>
      <c r="I450" s="146">
        <v>5300</v>
      </c>
      <c r="J450" s="146">
        <v>531</v>
      </c>
      <c r="K450" s="147">
        <v>37</v>
      </c>
      <c r="L450" s="147"/>
      <c r="M450" s="124" t="s">
        <v>383</v>
      </c>
      <c r="N450" s="125">
        <v>0</v>
      </c>
      <c r="O450" s="125">
        <v>0</v>
      </c>
      <c r="P450" s="125">
        <v>0</v>
      </c>
      <c r="Q450" s="126" t="s">
        <v>59</v>
      </c>
      <c r="R450" s="127">
        <v>0</v>
      </c>
      <c r="S450" s="127">
        <v>0</v>
      </c>
      <c r="T450" s="128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285">
        <v>0</v>
      </c>
      <c r="AB450" s="320">
        <f t="shared" si="177"/>
        <v>0</v>
      </c>
      <c r="AC450" s="125">
        <f t="shared" si="178"/>
        <v>0</v>
      </c>
      <c r="AD450" s="321">
        <f>OAX!AD488</f>
        <v>0</v>
      </c>
      <c r="AE450" s="128"/>
      <c r="AF450" s="125"/>
      <c r="AG450" s="125">
        <f>OAX!AG488</f>
        <v>0</v>
      </c>
      <c r="AH450" s="125"/>
      <c r="AI450" s="125"/>
      <c r="AJ450" s="125">
        <f>OAX!AJ488</f>
        <v>0</v>
      </c>
      <c r="AK450" s="125"/>
      <c r="AL450" s="125"/>
      <c r="AM450" s="125">
        <f>OAX!AM488</f>
        <v>0</v>
      </c>
      <c r="AN450" s="125"/>
      <c r="AO450" s="125"/>
      <c r="AP450" s="125">
        <f>OAX!AP488</f>
        <v>0</v>
      </c>
      <c r="AQ450" s="125"/>
      <c r="AR450" s="125"/>
      <c r="AS450" s="125">
        <f>OAX!AS488</f>
        <v>0</v>
      </c>
      <c r="AT450" s="125">
        <f>OAX!AT488</f>
        <v>0</v>
      </c>
      <c r="AU450" s="125">
        <f>OAX!AU488</f>
        <v>0</v>
      </c>
      <c r="AV450" s="125">
        <f>OAX!AV488</f>
        <v>0</v>
      </c>
      <c r="AW450" s="125">
        <f>OAX!AW488</f>
        <v>0</v>
      </c>
      <c r="AX450" s="125">
        <f>OAX!AX488</f>
        <v>0</v>
      </c>
      <c r="AY450" s="125">
        <f>OAX!AY488</f>
        <v>0</v>
      </c>
      <c r="AZ450" s="125">
        <f>OAX!AZ488</f>
        <v>0</v>
      </c>
      <c r="BA450" s="125">
        <f>OAX!BA488</f>
        <v>0</v>
      </c>
    </row>
    <row r="451" spans="1:53" ht="24.75" hidden="1">
      <c r="A451" s="269"/>
      <c r="B451" s="78" t="str">
        <f t="shared" si="167"/>
        <v>1365000530053138</v>
      </c>
      <c r="C451" s="174">
        <v>2023</v>
      </c>
      <c r="D451" s="122">
        <v>1</v>
      </c>
      <c r="E451" s="146">
        <v>1</v>
      </c>
      <c r="F451" s="146">
        <v>3</v>
      </c>
      <c r="G451" s="146">
        <v>6</v>
      </c>
      <c r="H451" s="146">
        <v>5000</v>
      </c>
      <c r="I451" s="146">
        <v>5300</v>
      </c>
      <c r="J451" s="146">
        <v>531</v>
      </c>
      <c r="K451" s="147">
        <v>38</v>
      </c>
      <c r="L451" s="147"/>
      <c r="M451" s="124" t="s">
        <v>384</v>
      </c>
      <c r="N451" s="125">
        <v>0</v>
      </c>
      <c r="O451" s="125">
        <v>0</v>
      </c>
      <c r="P451" s="125">
        <v>0</v>
      </c>
      <c r="Q451" s="126" t="s">
        <v>59</v>
      </c>
      <c r="R451" s="127">
        <v>0</v>
      </c>
      <c r="S451" s="127">
        <v>0</v>
      </c>
      <c r="T451" s="128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285">
        <v>0</v>
      </c>
      <c r="AB451" s="320">
        <f t="shared" si="177"/>
        <v>0</v>
      </c>
      <c r="AC451" s="125">
        <f t="shared" si="178"/>
        <v>0</v>
      </c>
      <c r="AD451" s="321">
        <f>OAX!AD489</f>
        <v>0</v>
      </c>
      <c r="AE451" s="128"/>
      <c r="AF451" s="125"/>
      <c r="AG451" s="125">
        <f>OAX!AG489</f>
        <v>0</v>
      </c>
      <c r="AH451" s="125"/>
      <c r="AI451" s="125"/>
      <c r="AJ451" s="125">
        <f>OAX!AJ489</f>
        <v>0</v>
      </c>
      <c r="AK451" s="125"/>
      <c r="AL451" s="125"/>
      <c r="AM451" s="125">
        <f>OAX!AM489</f>
        <v>0</v>
      </c>
      <c r="AN451" s="125"/>
      <c r="AO451" s="125"/>
      <c r="AP451" s="125">
        <f>OAX!AP489</f>
        <v>0</v>
      </c>
      <c r="AQ451" s="125"/>
      <c r="AR451" s="125"/>
      <c r="AS451" s="125">
        <f>OAX!AS489</f>
        <v>0</v>
      </c>
      <c r="AT451" s="125">
        <f>OAX!AT489</f>
        <v>0</v>
      </c>
      <c r="AU451" s="125">
        <f>OAX!AU489</f>
        <v>0</v>
      </c>
      <c r="AV451" s="125">
        <f>OAX!AV489</f>
        <v>0</v>
      </c>
      <c r="AW451" s="125">
        <f>OAX!AW489</f>
        <v>0</v>
      </c>
      <c r="AX451" s="125">
        <f>OAX!AX489</f>
        <v>0</v>
      </c>
      <c r="AY451" s="125">
        <f>OAX!AY489</f>
        <v>0</v>
      </c>
      <c r="AZ451" s="125">
        <f>OAX!AZ489</f>
        <v>0</v>
      </c>
      <c r="BA451" s="125">
        <f>OAX!BA489</f>
        <v>0</v>
      </c>
    </row>
    <row r="452" spans="1:53" ht="24.75" hidden="1">
      <c r="A452" s="269"/>
      <c r="B452" s="78" t="str">
        <f t="shared" si="167"/>
        <v>1365000530053139</v>
      </c>
      <c r="C452" s="174">
        <v>2023</v>
      </c>
      <c r="D452" s="122">
        <v>1</v>
      </c>
      <c r="E452" s="146">
        <v>1</v>
      </c>
      <c r="F452" s="146">
        <v>3</v>
      </c>
      <c r="G452" s="146">
        <v>6</v>
      </c>
      <c r="H452" s="146">
        <v>5000</v>
      </c>
      <c r="I452" s="146">
        <v>5300</v>
      </c>
      <c r="J452" s="146">
        <v>531</v>
      </c>
      <c r="K452" s="147">
        <v>39</v>
      </c>
      <c r="L452" s="147"/>
      <c r="M452" s="124" t="s">
        <v>385</v>
      </c>
      <c r="N452" s="125">
        <v>0</v>
      </c>
      <c r="O452" s="125">
        <v>0</v>
      </c>
      <c r="P452" s="125">
        <v>0</v>
      </c>
      <c r="Q452" s="126" t="s">
        <v>59</v>
      </c>
      <c r="R452" s="127">
        <v>0</v>
      </c>
      <c r="S452" s="127">
        <v>0</v>
      </c>
      <c r="T452" s="128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285">
        <v>0</v>
      </c>
      <c r="AB452" s="320">
        <f t="shared" si="177"/>
        <v>0</v>
      </c>
      <c r="AC452" s="125">
        <f t="shared" si="178"/>
        <v>0</v>
      </c>
      <c r="AD452" s="321">
        <f>OAX!AD490</f>
        <v>0</v>
      </c>
      <c r="AE452" s="128"/>
      <c r="AF452" s="125"/>
      <c r="AG452" s="125">
        <f>OAX!AG490</f>
        <v>0</v>
      </c>
      <c r="AH452" s="125"/>
      <c r="AI452" s="125"/>
      <c r="AJ452" s="125">
        <f>OAX!AJ490</f>
        <v>0</v>
      </c>
      <c r="AK452" s="125"/>
      <c r="AL452" s="125"/>
      <c r="AM452" s="125">
        <f>OAX!AM490</f>
        <v>0</v>
      </c>
      <c r="AN452" s="125"/>
      <c r="AO452" s="125"/>
      <c r="AP452" s="125">
        <f>OAX!AP490</f>
        <v>0</v>
      </c>
      <c r="AQ452" s="125"/>
      <c r="AR452" s="125"/>
      <c r="AS452" s="125">
        <f>OAX!AS490</f>
        <v>0</v>
      </c>
      <c r="AT452" s="125">
        <f>OAX!AT490</f>
        <v>0</v>
      </c>
      <c r="AU452" s="125">
        <f>OAX!AU490</f>
        <v>0</v>
      </c>
      <c r="AV452" s="125">
        <f>OAX!AV490</f>
        <v>0</v>
      </c>
      <c r="AW452" s="125">
        <f>OAX!AW490</f>
        <v>0</v>
      </c>
      <c r="AX452" s="125">
        <f>OAX!AX490</f>
        <v>0</v>
      </c>
      <c r="AY452" s="125">
        <f>OAX!AY490</f>
        <v>0</v>
      </c>
      <c r="AZ452" s="125">
        <f>OAX!AZ490</f>
        <v>0</v>
      </c>
      <c r="BA452" s="125">
        <f>OAX!BA490</f>
        <v>0</v>
      </c>
    </row>
    <row r="453" spans="1:53" ht="24.75" hidden="1">
      <c r="A453" s="269"/>
      <c r="B453" s="78" t="str">
        <f t="shared" si="167"/>
        <v>1365000530053140</v>
      </c>
      <c r="C453" s="174">
        <v>2023</v>
      </c>
      <c r="D453" s="122">
        <v>1</v>
      </c>
      <c r="E453" s="146">
        <v>1</v>
      </c>
      <c r="F453" s="146">
        <v>3</v>
      </c>
      <c r="G453" s="146">
        <v>6</v>
      </c>
      <c r="H453" s="146">
        <v>5000</v>
      </c>
      <c r="I453" s="146">
        <v>5300</v>
      </c>
      <c r="J453" s="146">
        <v>531</v>
      </c>
      <c r="K453" s="147">
        <v>40</v>
      </c>
      <c r="L453" s="147"/>
      <c r="M453" s="124" t="s">
        <v>386</v>
      </c>
      <c r="N453" s="125">
        <v>0</v>
      </c>
      <c r="O453" s="125">
        <v>0</v>
      </c>
      <c r="P453" s="125">
        <v>0</v>
      </c>
      <c r="Q453" s="126" t="s">
        <v>59</v>
      </c>
      <c r="R453" s="127">
        <v>0</v>
      </c>
      <c r="S453" s="127">
        <v>0</v>
      </c>
      <c r="T453" s="128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285">
        <v>0</v>
      </c>
      <c r="AB453" s="320">
        <f t="shared" si="177"/>
        <v>0</v>
      </c>
      <c r="AC453" s="125">
        <f t="shared" si="178"/>
        <v>0</v>
      </c>
      <c r="AD453" s="321">
        <f>OAX!AD491</f>
        <v>0</v>
      </c>
      <c r="AE453" s="128"/>
      <c r="AF453" s="125"/>
      <c r="AG453" s="125">
        <f>OAX!AG491</f>
        <v>0</v>
      </c>
      <c r="AH453" s="125"/>
      <c r="AI453" s="125"/>
      <c r="AJ453" s="125">
        <f>OAX!AJ491</f>
        <v>0</v>
      </c>
      <c r="AK453" s="125"/>
      <c r="AL453" s="125"/>
      <c r="AM453" s="125">
        <f>OAX!AM491</f>
        <v>0</v>
      </c>
      <c r="AN453" s="125"/>
      <c r="AO453" s="125"/>
      <c r="AP453" s="125">
        <f>OAX!AP491</f>
        <v>0</v>
      </c>
      <c r="AQ453" s="125"/>
      <c r="AR453" s="125"/>
      <c r="AS453" s="125">
        <f>OAX!AS491</f>
        <v>0</v>
      </c>
      <c r="AT453" s="125">
        <f>OAX!AT491</f>
        <v>0</v>
      </c>
      <c r="AU453" s="125">
        <f>OAX!AU491</f>
        <v>0</v>
      </c>
      <c r="AV453" s="125">
        <f>OAX!AV491</f>
        <v>0</v>
      </c>
      <c r="AW453" s="125">
        <f>OAX!AW491</f>
        <v>0</v>
      </c>
      <c r="AX453" s="125">
        <f>OAX!AX491</f>
        <v>0</v>
      </c>
      <c r="AY453" s="125">
        <f>OAX!AY491</f>
        <v>0</v>
      </c>
      <c r="AZ453" s="125">
        <f>OAX!AZ491</f>
        <v>0</v>
      </c>
      <c r="BA453" s="125">
        <f>OAX!BA491</f>
        <v>0</v>
      </c>
    </row>
    <row r="454" spans="1:53" ht="46.5" hidden="1">
      <c r="A454" s="269"/>
      <c r="B454" s="78" t="str">
        <f t="shared" si="167"/>
        <v>1365000530053141</v>
      </c>
      <c r="C454" s="174">
        <v>2023</v>
      </c>
      <c r="D454" s="122">
        <v>1</v>
      </c>
      <c r="E454" s="146">
        <v>1</v>
      </c>
      <c r="F454" s="146">
        <v>3</v>
      </c>
      <c r="G454" s="146">
        <v>6</v>
      </c>
      <c r="H454" s="146">
        <v>5000</v>
      </c>
      <c r="I454" s="146">
        <v>5300</v>
      </c>
      <c r="J454" s="146">
        <v>531</v>
      </c>
      <c r="K454" s="147">
        <v>41</v>
      </c>
      <c r="L454" s="147"/>
      <c r="M454" s="124" t="s">
        <v>387</v>
      </c>
      <c r="N454" s="125">
        <v>0</v>
      </c>
      <c r="O454" s="125">
        <v>0</v>
      </c>
      <c r="P454" s="125">
        <v>0</v>
      </c>
      <c r="Q454" s="126" t="s">
        <v>59</v>
      </c>
      <c r="R454" s="127">
        <v>0</v>
      </c>
      <c r="S454" s="127">
        <v>0</v>
      </c>
      <c r="T454" s="128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285">
        <v>0</v>
      </c>
      <c r="AB454" s="320">
        <f t="shared" si="177"/>
        <v>0</v>
      </c>
      <c r="AC454" s="125">
        <f t="shared" si="178"/>
        <v>0</v>
      </c>
      <c r="AD454" s="321">
        <f>OAX!AD492</f>
        <v>0</v>
      </c>
      <c r="AE454" s="128"/>
      <c r="AF454" s="125"/>
      <c r="AG454" s="125">
        <f>OAX!AG492</f>
        <v>0</v>
      </c>
      <c r="AH454" s="125"/>
      <c r="AI454" s="125"/>
      <c r="AJ454" s="125">
        <f>OAX!AJ492</f>
        <v>0</v>
      </c>
      <c r="AK454" s="125"/>
      <c r="AL454" s="125"/>
      <c r="AM454" s="125">
        <f>OAX!AM492</f>
        <v>0</v>
      </c>
      <c r="AN454" s="125"/>
      <c r="AO454" s="125"/>
      <c r="AP454" s="125">
        <f>OAX!AP492</f>
        <v>0</v>
      </c>
      <c r="AQ454" s="125"/>
      <c r="AR454" s="125"/>
      <c r="AS454" s="125">
        <f>OAX!AS492</f>
        <v>0</v>
      </c>
      <c r="AT454" s="125">
        <f>OAX!AT492</f>
        <v>0</v>
      </c>
      <c r="AU454" s="125">
        <f>OAX!AU492</f>
        <v>0</v>
      </c>
      <c r="AV454" s="125">
        <f>OAX!AV492</f>
        <v>0</v>
      </c>
      <c r="AW454" s="125">
        <f>OAX!AW492</f>
        <v>0</v>
      </c>
      <c r="AX454" s="125">
        <f>OAX!AX492</f>
        <v>0</v>
      </c>
      <c r="AY454" s="125">
        <f>OAX!AY492</f>
        <v>0</v>
      </c>
      <c r="AZ454" s="125">
        <f>OAX!AZ492</f>
        <v>0</v>
      </c>
      <c r="BA454" s="125">
        <f>OAX!BA492</f>
        <v>0</v>
      </c>
    </row>
    <row r="455" spans="1:53" ht="24.75" hidden="1">
      <c r="A455" s="269"/>
      <c r="B455" s="78" t="str">
        <f t="shared" si="167"/>
        <v>1365000530053142</v>
      </c>
      <c r="C455" s="174">
        <v>2023</v>
      </c>
      <c r="D455" s="122">
        <v>1</v>
      </c>
      <c r="E455" s="146">
        <v>1</v>
      </c>
      <c r="F455" s="146">
        <v>3</v>
      </c>
      <c r="G455" s="146">
        <v>6</v>
      </c>
      <c r="H455" s="146">
        <v>5000</v>
      </c>
      <c r="I455" s="146">
        <v>5300</v>
      </c>
      <c r="J455" s="146">
        <v>531</v>
      </c>
      <c r="K455" s="147">
        <v>42</v>
      </c>
      <c r="L455" s="147"/>
      <c r="M455" s="124" t="s">
        <v>388</v>
      </c>
      <c r="N455" s="125">
        <v>0</v>
      </c>
      <c r="O455" s="125">
        <v>0</v>
      </c>
      <c r="P455" s="125">
        <v>0</v>
      </c>
      <c r="Q455" s="126" t="s">
        <v>59</v>
      </c>
      <c r="R455" s="127">
        <v>0</v>
      </c>
      <c r="S455" s="127">
        <v>0</v>
      </c>
      <c r="T455" s="128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285">
        <v>0</v>
      </c>
      <c r="AB455" s="320">
        <f t="shared" si="177"/>
        <v>0</v>
      </c>
      <c r="AC455" s="125">
        <f t="shared" si="178"/>
        <v>0</v>
      </c>
      <c r="AD455" s="321">
        <f>OAX!AD493</f>
        <v>0</v>
      </c>
      <c r="AE455" s="128"/>
      <c r="AF455" s="125"/>
      <c r="AG455" s="125">
        <f>OAX!AG493</f>
        <v>0</v>
      </c>
      <c r="AH455" s="125"/>
      <c r="AI455" s="125"/>
      <c r="AJ455" s="125">
        <f>OAX!AJ493</f>
        <v>0</v>
      </c>
      <c r="AK455" s="125"/>
      <c r="AL455" s="125"/>
      <c r="AM455" s="125">
        <f>OAX!AM493</f>
        <v>0</v>
      </c>
      <c r="AN455" s="125"/>
      <c r="AO455" s="125"/>
      <c r="AP455" s="125">
        <f>OAX!AP493</f>
        <v>0</v>
      </c>
      <c r="AQ455" s="125"/>
      <c r="AR455" s="125"/>
      <c r="AS455" s="125">
        <f>OAX!AS493</f>
        <v>0</v>
      </c>
      <c r="AT455" s="125">
        <f>OAX!AT493</f>
        <v>0</v>
      </c>
      <c r="AU455" s="125">
        <f>OAX!AU493</f>
        <v>0</v>
      </c>
      <c r="AV455" s="125">
        <f>OAX!AV493</f>
        <v>0</v>
      </c>
      <c r="AW455" s="125">
        <f>OAX!AW493</f>
        <v>0</v>
      </c>
      <c r="AX455" s="125">
        <f>OAX!AX493</f>
        <v>0</v>
      </c>
      <c r="AY455" s="125">
        <f>OAX!AY493</f>
        <v>0</v>
      </c>
      <c r="AZ455" s="125">
        <f>OAX!AZ493</f>
        <v>0</v>
      </c>
      <c r="BA455" s="125">
        <f>OAX!BA493</f>
        <v>0</v>
      </c>
    </row>
    <row r="456" spans="1:53" ht="24.75" hidden="1">
      <c r="A456" s="269"/>
      <c r="B456" s="78" t="str">
        <f t="shared" si="167"/>
        <v>1365000530053143</v>
      </c>
      <c r="C456" s="174">
        <v>2023</v>
      </c>
      <c r="D456" s="122">
        <v>1</v>
      </c>
      <c r="E456" s="146">
        <v>1</v>
      </c>
      <c r="F456" s="146">
        <v>3</v>
      </c>
      <c r="G456" s="146">
        <v>6</v>
      </c>
      <c r="H456" s="146">
        <v>5000</v>
      </c>
      <c r="I456" s="146">
        <v>5300</v>
      </c>
      <c r="J456" s="146">
        <v>531</v>
      </c>
      <c r="K456" s="147">
        <v>43</v>
      </c>
      <c r="L456" s="147"/>
      <c r="M456" s="124" t="s">
        <v>389</v>
      </c>
      <c r="N456" s="125">
        <v>0</v>
      </c>
      <c r="O456" s="125">
        <v>0</v>
      </c>
      <c r="P456" s="125">
        <v>0</v>
      </c>
      <c r="Q456" s="126" t="s">
        <v>59</v>
      </c>
      <c r="R456" s="127">
        <v>0</v>
      </c>
      <c r="S456" s="127">
        <v>0</v>
      </c>
      <c r="T456" s="128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285">
        <v>0</v>
      </c>
      <c r="AB456" s="320">
        <f t="shared" si="177"/>
        <v>0</v>
      </c>
      <c r="AC456" s="125">
        <f t="shared" si="178"/>
        <v>0</v>
      </c>
      <c r="AD456" s="321">
        <f>OAX!AD494</f>
        <v>0</v>
      </c>
      <c r="AE456" s="128"/>
      <c r="AF456" s="125"/>
      <c r="AG456" s="125">
        <f>OAX!AG494</f>
        <v>0</v>
      </c>
      <c r="AH456" s="125"/>
      <c r="AI456" s="125"/>
      <c r="AJ456" s="125">
        <f>OAX!AJ494</f>
        <v>0</v>
      </c>
      <c r="AK456" s="125"/>
      <c r="AL456" s="125"/>
      <c r="AM456" s="125">
        <f>OAX!AM494</f>
        <v>0</v>
      </c>
      <c r="AN456" s="125"/>
      <c r="AO456" s="125"/>
      <c r="AP456" s="125">
        <f>OAX!AP494</f>
        <v>0</v>
      </c>
      <c r="AQ456" s="125"/>
      <c r="AR456" s="125"/>
      <c r="AS456" s="125">
        <f>OAX!AS494</f>
        <v>0</v>
      </c>
      <c r="AT456" s="125">
        <f>OAX!AT494</f>
        <v>0</v>
      </c>
      <c r="AU456" s="125">
        <f>OAX!AU494</f>
        <v>0</v>
      </c>
      <c r="AV456" s="125">
        <f>OAX!AV494</f>
        <v>0</v>
      </c>
      <c r="AW456" s="125">
        <f>OAX!AW494</f>
        <v>0</v>
      </c>
      <c r="AX456" s="125">
        <f>OAX!AX494</f>
        <v>0</v>
      </c>
      <c r="AY456" s="125">
        <f>OAX!AY494</f>
        <v>0</v>
      </c>
      <c r="AZ456" s="125">
        <f>OAX!AZ494</f>
        <v>0</v>
      </c>
      <c r="BA456" s="125">
        <f>OAX!BA494</f>
        <v>0</v>
      </c>
    </row>
    <row r="457" spans="1:53" ht="46.5" hidden="1">
      <c r="A457" s="269"/>
      <c r="B457" s="78" t="str">
        <f t="shared" si="167"/>
        <v>1365000530053144</v>
      </c>
      <c r="C457" s="174">
        <v>2023</v>
      </c>
      <c r="D457" s="122">
        <v>1</v>
      </c>
      <c r="E457" s="146">
        <v>1</v>
      </c>
      <c r="F457" s="146">
        <v>3</v>
      </c>
      <c r="G457" s="146">
        <v>6</v>
      </c>
      <c r="H457" s="146">
        <v>5000</v>
      </c>
      <c r="I457" s="146">
        <v>5300</v>
      </c>
      <c r="J457" s="146">
        <v>531</v>
      </c>
      <c r="K457" s="147">
        <v>44</v>
      </c>
      <c r="L457" s="147"/>
      <c r="M457" s="124" t="s">
        <v>390</v>
      </c>
      <c r="N457" s="125">
        <v>0</v>
      </c>
      <c r="O457" s="125">
        <v>0</v>
      </c>
      <c r="P457" s="125">
        <v>0</v>
      </c>
      <c r="Q457" s="126" t="s">
        <v>59</v>
      </c>
      <c r="R457" s="127">
        <v>0</v>
      </c>
      <c r="S457" s="127">
        <v>0</v>
      </c>
      <c r="T457" s="128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285">
        <v>0</v>
      </c>
      <c r="AB457" s="320">
        <f t="shared" si="177"/>
        <v>0</v>
      </c>
      <c r="AC457" s="125">
        <f t="shared" si="178"/>
        <v>0</v>
      </c>
      <c r="AD457" s="321">
        <f>OAX!AD495</f>
        <v>0</v>
      </c>
      <c r="AE457" s="128"/>
      <c r="AF457" s="125"/>
      <c r="AG457" s="125">
        <f>OAX!AG495</f>
        <v>0</v>
      </c>
      <c r="AH457" s="125"/>
      <c r="AI457" s="125"/>
      <c r="AJ457" s="125">
        <f>OAX!AJ495</f>
        <v>0</v>
      </c>
      <c r="AK457" s="125"/>
      <c r="AL457" s="125"/>
      <c r="AM457" s="125">
        <f>OAX!AM495</f>
        <v>0</v>
      </c>
      <c r="AN457" s="125"/>
      <c r="AO457" s="125"/>
      <c r="AP457" s="125">
        <f>OAX!AP495</f>
        <v>0</v>
      </c>
      <c r="AQ457" s="125"/>
      <c r="AR457" s="125"/>
      <c r="AS457" s="125">
        <f>OAX!AS495</f>
        <v>0</v>
      </c>
      <c r="AT457" s="125">
        <f>OAX!AT495</f>
        <v>0</v>
      </c>
      <c r="AU457" s="125">
        <f>OAX!AU495</f>
        <v>0</v>
      </c>
      <c r="AV457" s="125">
        <f>OAX!AV495</f>
        <v>0</v>
      </c>
      <c r="AW457" s="125">
        <f>OAX!AW495</f>
        <v>0</v>
      </c>
      <c r="AX457" s="125">
        <f>OAX!AX495</f>
        <v>0</v>
      </c>
      <c r="AY457" s="125">
        <f>OAX!AY495</f>
        <v>0</v>
      </c>
      <c r="AZ457" s="125">
        <f>OAX!AZ495</f>
        <v>0</v>
      </c>
      <c r="BA457" s="125">
        <f>OAX!BA495</f>
        <v>0</v>
      </c>
    </row>
    <row r="458" spans="1:53" ht="46.5" hidden="1">
      <c r="A458" s="269"/>
      <c r="B458" s="78" t="str">
        <f t="shared" si="167"/>
        <v>1365000530053145</v>
      </c>
      <c r="C458" s="174">
        <v>2023</v>
      </c>
      <c r="D458" s="122">
        <v>1</v>
      </c>
      <c r="E458" s="146">
        <v>1</v>
      </c>
      <c r="F458" s="146">
        <v>3</v>
      </c>
      <c r="G458" s="146">
        <v>6</v>
      </c>
      <c r="H458" s="146">
        <v>5000</v>
      </c>
      <c r="I458" s="146">
        <v>5300</v>
      </c>
      <c r="J458" s="146">
        <v>531</v>
      </c>
      <c r="K458" s="147">
        <v>45</v>
      </c>
      <c r="L458" s="147"/>
      <c r="M458" s="124" t="s">
        <v>391</v>
      </c>
      <c r="N458" s="125">
        <v>0</v>
      </c>
      <c r="O458" s="125">
        <v>0</v>
      </c>
      <c r="P458" s="125">
        <v>0</v>
      </c>
      <c r="Q458" s="126" t="s">
        <v>59</v>
      </c>
      <c r="R458" s="127">
        <v>0</v>
      </c>
      <c r="S458" s="127">
        <v>0</v>
      </c>
      <c r="T458" s="128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285">
        <v>0</v>
      </c>
      <c r="AB458" s="320">
        <f t="shared" si="177"/>
        <v>0</v>
      </c>
      <c r="AC458" s="125">
        <f t="shared" si="178"/>
        <v>0</v>
      </c>
      <c r="AD458" s="321">
        <f>OAX!AD496</f>
        <v>0</v>
      </c>
      <c r="AE458" s="128"/>
      <c r="AF458" s="125"/>
      <c r="AG458" s="125">
        <f>OAX!AG496</f>
        <v>0</v>
      </c>
      <c r="AH458" s="125"/>
      <c r="AI458" s="125"/>
      <c r="AJ458" s="125">
        <f>OAX!AJ496</f>
        <v>0</v>
      </c>
      <c r="AK458" s="125"/>
      <c r="AL458" s="125"/>
      <c r="AM458" s="125">
        <f>OAX!AM496</f>
        <v>0</v>
      </c>
      <c r="AN458" s="125"/>
      <c r="AO458" s="125"/>
      <c r="AP458" s="125">
        <f>OAX!AP496</f>
        <v>0</v>
      </c>
      <c r="AQ458" s="125"/>
      <c r="AR458" s="125"/>
      <c r="AS458" s="125">
        <f>OAX!AS496</f>
        <v>0</v>
      </c>
      <c r="AT458" s="125">
        <f>OAX!AT496</f>
        <v>0</v>
      </c>
      <c r="AU458" s="125">
        <f>OAX!AU496</f>
        <v>0</v>
      </c>
      <c r="AV458" s="125">
        <f>OAX!AV496</f>
        <v>0</v>
      </c>
      <c r="AW458" s="125">
        <f>OAX!AW496</f>
        <v>0</v>
      </c>
      <c r="AX458" s="125">
        <f>OAX!AX496</f>
        <v>0</v>
      </c>
      <c r="AY458" s="125">
        <f>OAX!AY496</f>
        <v>0</v>
      </c>
      <c r="AZ458" s="125">
        <f>OAX!AZ496</f>
        <v>0</v>
      </c>
      <c r="BA458" s="125">
        <f>OAX!BA496</f>
        <v>0</v>
      </c>
    </row>
    <row r="459" spans="1:53" ht="24.75" hidden="1">
      <c r="A459" s="269"/>
      <c r="B459" s="78" t="str">
        <f t="shared" si="167"/>
        <v>1365000530053146</v>
      </c>
      <c r="C459" s="174">
        <v>2023</v>
      </c>
      <c r="D459" s="122">
        <v>1</v>
      </c>
      <c r="E459" s="146">
        <v>1</v>
      </c>
      <c r="F459" s="146">
        <v>3</v>
      </c>
      <c r="G459" s="146">
        <v>6</v>
      </c>
      <c r="H459" s="146">
        <v>5000</v>
      </c>
      <c r="I459" s="146">
        <v>5300</v>
      </c>
      <c r="J459" s="146">
        <v>531</v>
      </c>
      <c r="K459" s="147">
        <v>46</v>
      </c>
      <c r="L459" s="147"/>
      <c r="M459" s="124" t="s">
        <v>392</v>
      </c>
      <c r="N459" s="125">
        <v>0</v>
      </c>
      <c r="O459" s="125">
        <v>0</v>
      </c>
      <c r="P459" s="125">
        <v>0</v>
      </c>
      <c r="Q459" s="126" t="s">
        <v>59</v>
      </c>
      <c r="R459" s="127">
        <v>0</v>
      </c>
      <c r="S459" s="127">
        <v>0</v>
      </c>
      <c r="T459" s="128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285">
        <v>0</v>
      </c>
      <c r="AB459" s="320">
        <f t="shared" si="177"/>
        <v>0</v>
      </c>
      <c r="AC459" s="125">
        <f t="shared" si="178"/>
        <v>0</v>
      </c>
      <c r="AD459" s="321">
        <f>OAX!AD497</f>
        <v>0</v>
      </c>
      <c r="AE459" s="128"/>
      <c r="AF459" s="125"/>
      <c r="AG459" s="125">
        <f>OAX!AG497</f>
        <v>0</v>
      </c>
      <c r="AH459" s="125"/>
      <c r="AI459" s="125"/>
      <c r="AJ459" s="125">
        <f>OAX!AJ497</f>
        <v>0</v>
      </c>
      <c r="AK459" s="125"/>
      <c r="AL459" s="125"/>
      <c r="AM459" s="125">
        <f>OAX!AM497</f>
        <v>0</v>
      </c>
      <c r="AN459" s="125"/>
      <c r="AO459" s="125"/>
      <c r="AP459" s="125">
        <f>OAX!AP497</f>
        <v>0</v>
      </c>
      <c r="AQ459" s="125"/>
      <c r="AR459" s="125"/>
      <c r="AS459" s="125">
        <f>OAX!AS497</f>
        <v>0</v>
      </c>
      <c r="AT459" s="125">
        <f>OAX!AT497</f>
        <v>0</v>
      </c>
      <c r="AU459" s="125">
        <f>OAX!AU497</f>
        <v>0</v>
      </c>
      <c r="AV459" s="125">
        <f>OAX!AV497</f>
        <v>0</v>
      </c>
      <c r="AW459" s="125">
        <f>OAX!AW497</f>
        <v>0</v>
      </c>
      <c r="AX459" s="125">
        <f>OAX!AX497</f>
        <v>0</v>
      </c>
      <c r="AY459" s="125">
        <f>OAX!AY497</f>
        <v>0</v>
      </c>
      <c r="AZ459" s="125">
        <f>OAX!AZ497</f>
        <v>0</v>
      </c>
      <c r="BA459" s="125">
        <f>OAX!BA497</f>
        <v>0</v>
      </c>
    </row>
    <row r="460" spans="1:53" ht="24.75" hidden="1">
      <c r="A460" s="269"/>
      <c r="B460" s="78" t="str">
        <f t="shared" si="167"/>
        <v>1365000530053147</v>
      </c>
      <c r="C460" s="174">
        <v>2023</v>
      </c>
      <c r="D460" s="122">
        <v>1</v>
      </c>
      <c r="E460" s="146">
        <v>1</v>
      </c>
      <c r="F460" s="146">
        <v>3</v>
      </c>
      <c r="G460" s="146">
        <v>6</v>
      </c>
      <c r="H460" s="146">
        <v>5000</v>
      </c>
      <c r="I460" s="146">
        <v>5300</v>
      </c>
      <c r="J460" s="146">
        <v>531</v>
      </c>
      <c r="K460" s="147">
        <v>47</v>
      </c>
      <c r="L460" s="147"/>
      <c r="M460" s="124" t="s">
        <v>393</v>
      </c>
      <c r="N460" s="125">
        <v>0</v>
      </c>
      <c r="O460" s="125">
        <v>0</v>
      </c>
      <c r="P460" s="125">
        <v>0</v>
      </c>
      <c r="Q460" s="126" t="s">
        <v>59</v>
      </c>
      <c r="R460" s="127">
        <v>0</v>
      </c>
      <c r="S460" s="127">
        <v>0</v>
      </c>
      <c r="T460" s="128">
        <v>0</v>
      </c>
      <c r="U460" s="125">
        <v>0</v>
      </c>
      <c r="V460" s="125">
        <v>0</v>
      </c>
      <c r="W460" s="125">
        <v>0</v>
      </c>
      <c r="X460" s="125">
        <v>0</v>
      </c>
      <c r="Y460" s="125">
        <v>0</v>
      </c>
      <c r="Z460" s="125">
        <v>0</v>
      </c>
      <c r="AA460" s="285">
        <v>0</v>
      </c>
      <c r="AB460" s="320">
        <f t="shared" si="177"/>
        <v>0</v>
      </c>
      <c r="AC460" s="125">
        <f t="shared" si="178"/>
        <v>0</v>
      </c>
      <c r="AD460" s="321">
        <f>OAX!AD498</f>
        <v>0</v>
      </c>
      <c r="AE460" s="128"/>
      <c r="AF460" s="125"/>
      <c r="AG460" s="125">
        <f>OAX!AG498</f>
        <v>0</v>
      </c>
      <c r="AH460" s="125"/>
      <c r="AI460" s="125"/>
      <c r="AJ460" s="125">
        <f>OAX!AJ498</f>
        <v>0</v>
      </c>
      <c r="AK460" s="125"/>
      <c r="AL460" s="125"/>
      <c r="AM460" s="125">
        <f>OAX!AM498</f>
        <v>0</v>
      </c>
      <c r="AN460" s="125"/>
      <c r="AO460" s="125"/>
      <c r="AP460" s="125">
        <f>OAX!AP498</f>
        <v>0</v>
      </c>
      <c r="AQ460" s="125"/>
      <c r="AR460" s="125"/>
      <c r="AS460" s="125">
        <f>OAX!AS498</f>
        <v>0</v>
      </c>
      <c r="AT460" s="125">
        <f>OAX!AT498</f>
        <v>0</v>
      </c>
      <c r="AU460" s="125">
        <f>OAX!AU498</f>
        <v>0</v>
      </c>
      <c r="AV460" s="125">
        <f>OAX!AV498</f>
        <v>0</v>
      </c>
      <c r="AW460" s="125">
        <f>OAX!AW498</f>
        <v>0</v>
      </c>
      <c r="AX460" s="125">
        <f>OAX!AX498</f>
        <v>0</v>
      </c>
      <c r="AY460" s="125">
        <f>OAX!AY498</f>
        <v>0</v>
      </c>
      <c r="AZ460" s="125">
        <f>OAX!AZ498</f>
        <v>0</v>
      </c>
      <c r="BA460" s="125">
        <f>OAX!BA498</f>
        <v>0</v>
      </c>
    </row>
    <row r="461" spans="1:53" ht="24.75" hidden="1">
      <c r="A461" s="269"/>
      <c r="B461" s="78" t="str">
        <f t="shared" si="167"/>
        <v>1365000530053148</v>
      </c>
      <c r="C461" s="174">
        <v>2023</v>
      </c>
      <c r="D461" s="122">
        <v>1</v>
      </c>
      <c r="E461" s="146">
        <v>1</v>
      </c>
      <c r="F461" s="146">
        <v>3</v>
      </c>
      <c r="G461" s="146">
        <v>6</v>
      </c>
      <c r="H461" s="146">
        <v>5000</v>
      </c>
      <c r="I461" s="146">
        <v>5300</v>
      </c>
      <c r="J461" s="146">
        <v>531</v>
      </c>
      <c r="K461" s="147">
        <v>48</v>
      </c>
      <c r="L461" s="147"/>
      <c r="M461" s="124" t="s">
        <v>394</v>
      </c>
      <c r="N461" s="125">
        <v>0</v>
      </c>
      <c r="O461" s="125">
        <v>0</v>
      </c>
      <c r="P461" s="125">
        <v>0</v>
      </c>
      <c r="Q461" s="126" t="s">
        <v>59</v>
      </c>
      <c r="R461" s="127">
        <v>0</v>
      </c>
      <c r="S461" s="127">
        <v>0</v>
      </c>
      <c r="T461" s="128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285">
        <v>0</v>
      </c>
      <c r="AB461" s="320">
        <f t="shared" si="177"/>
        <v>0</v>
      </c>
      <c r="AC461" s="125">
        <f t="shared" si="178"/>
        <v>0</v>
      </c>
      <c r="AD461" s="321">
        <f>OAX!AD499</f>
        <v>0</v>
      </c>
      <c r="AE461" s="128"/>
      <c r="AF461" s="125"/>
      <c r="AG461" s="125">
        <f>OAX!AG499</f>
        <v>0</v>
      </c>
      <c r="AH461" s="125"/>
      <c r="AI461" s="125"/>
      <c r="AJ461" s="125">
        <f>OAX!AJ499</f>
        <v>0</v>
      </c>
      <c r="AK461" s="125"/>
      <c r="AL461" s="125"/>
      <c r="AM461" s="125">
        <f>OAX!AM499</f>
        <v>0</v>
      </c>
      <c r="AN461" s="125"/>
      <c r="AO461" s="125"/>
      <c r="AP461" s="125">
        <f>OAX!AP499</f>
        <v>0</v>
      </c>
      <c r="AQ461" s="125"/>
      <c r="AR461" s="125"/>
      <c r="AS461" s="125">
        <f>OAX!AS499</f>
        <v>0</v>
      </c>
      <c r="AT461" s="125">
        <f>OAX!AT499</f>
        <v>0</v>
      </c>
      <c r="AU461" s="125">
        <f>OAX!AU499</f>
        <v>0</v>
      </c>
      <c r="AV461" s="125">
        <f>OAX!AV499</f>
        <v>0</v>
      </c>
      <c r="AW461" s="125">
        <f>OAX!AW499</f>
        <v>0</v>
      </c>
      <c r="AX461" s="125">
        <f>OAX!AX499</f>
        <v>0</v>
      </c>
      <c r="AY461" s="125">
        <f>OAX!AY499</f>
        <v>0</v>
      </c>
      <c r="AZ461" s="125">
        <f>OAX!AZ499</f>
        <v>0</v>
      </c>
      <c r="BA461" s="125">
        <f>OAX!BA499</f>
        <v>0</v>
      </c>
    </row>
    <row r="462" spans="1:53" ht="46.5" hidden="1">
      <c r="A462" s="269"/>
      <c r="B462" s="78" t="str">
        <f t="shared" ref="B462:B525" si="179">+CONCATENATE(E462,F462,G462,H462,I462,J462,K462,L462)</f>
        <v>1365000530053149</v>
      </c>
      <c r="C462" s="174">
        <v>2023</v>
      </c>
      <c r="D462" s="122">
        <v>1</v>
      </c>
      <c r="E462" s="146">
        <v>1</v>
      </c>
      <c r="F462" s="146">
        <v>3</v>
      </c>
      <c r="G462" s="146">
        <v>6</v>
      </c>
      <c r="H462" s="146">
        <v>5000</v>
      </c>
      <c r="I462" s="146">
        <v>5300</v>
      </c>
      <c r="J462" s="146">
        <v>531</v>
      </c>
      <c r="K462" s="147">
        <v>49</v>
      </c>
      <c r="L462" s="147"/>
      <c r="M462" s="124" t="s">
        <v>395</v>
      </c>
      <c r="N462" s="125">
        <v>0</v>
      </c>
      <c r="O462" s="125">
        <v>0</v>
      </c>
      <c r="P462" s="125">
        <v>0</v>
      </c>
      <c r="Q462" s="126" t="s">
        <v>59</v>
      </c>
      <c r="R462" s="127">
        <v>0</v>
      </c>
      <c r="S462" s="127">
        <v>0</v>
      </c>
      <c r="T462" s="128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285">
        <v>0</v>
      </c>
      <c r="AB462" s="320">
        <f t="shared" si="177"/>
        <v>0</v>
      </c>
      <c r="AC462" s="125">
        <f t="shared" si="178"/>
        <v>0</v>
      </c>
      <c r="AD462" s="321">
        <f>OAX!AD500</f>
        <v>0</v>
      </c>
      <c r="AE462" s="128"/>
      <c r="AF462" s="125"/>
      <c r="AG462" s="125">
        <f>OAX!AG500</f>
        <v>0</v>
      </c>
      <c r="AH462" s="125"/>
      <c r="AI462" s="125"/>
      <c r="AJ462" s="125">
        <f>OAX!AJ500</f>
        <v>0</v>
      </c>
      <c r="AK462" s="125"/>
      <c r="AL462" s="125"/>
      <c r="AM462" s="125">
        <f>OAX!AM500</f>
        <v>0</v>
      </c>
      <c r="AN462" s="125"/>
      <c r="AO462" s="125"/>
      <c r="AP462" s="125">
        <f>OAX!AP500</f>
        <v>0</v>
      </c>
      <c r="AQ462" s="125"/>
      <c r="AR462" s="125"/>
      <c r="AS462" s="125">
        <f>OAX!AS500</f>
        <v>0</v>
      </c>
      <c r="AT462" s="125">
        <f>OAX!AT500</f>
        <v>0</v>
      </c>
      <c r="AU462" s="125">
        <f>OAX!AU500</f>
        <v>0</v>
      </c>
      <c r="AV462" s="125">
        <f>OAX!AV500</f>
        <v>0</v>
      </c>
      <c r="AW462" s="125">
        <f>OAX!AW500</f>
        <v>0</v>
      </c>
      <c r="AX462" s="125">
        <f>OAX!AX500</f>
        <v>0</v>
      </c>
      <c r="AY462" s="125">
        <f>OAX!AY500</f>
        <v>0</v>
      </c>
      <c r="AZ462" s="125">
        <f>OAX!AZ500</f>
        <v>0</v>
      </c>
      <c r="BA462" s="125">
        <f>OAX!BA500</f>
        <v>0</v>
      </c>
    </row>
    <row r="463" spans="1:53" ht="24.75" hidden="1">
      <c r="A463" s="269"/>
      <c r="B463" s="78" t="str">
        <f t="shared" si="179"/>
        <v>1365000530053150</v>
      </c>
      <c r="C463" s="174">
        <v>2023</v>
      </c>
      <c r="D463" s="122">
        <v>1</v>
      </c>
      <c r="E463" s="146">
        <v>1</v>
      </c>
      <c r="F463" s="146">
        <v>3</v>
      </c>
      <c r="G463" s="146">
        <v>6</v>
      </c>
      <c r="H463" s="146">
        <v>5000</v>
      </c>
      <c r="I463" s="146">
        <v>5300</v>
      </c>
      <c r="J463" s="146">
        <v>531</v>
      </c>
      <c r="K463" s="147">
        <v>50</v>
      </c>
      <c r="L463" s="147"/>
      <c r="M463" s="124" t="s">
        <v>396</v>
      </c>
      <c r="N463" s="125">
        <v>0</v>
      </c>
      <c r="O463" s="125">
        <v>0</v>
      </c>
      <c r="P463" s="125">
        <v>0</v>
      </c>
      <c r="Q463" s="126" t="s">
        <v>59</v>
      </c>
      <c r="R463" s="127">
        <v>0</v>
      </c>
      <c r="S463" s="127">
        <v>0</v>
      </c>
      <c r="T463" s="128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285">
        <v>0</v>
      </c>
      <c r="AB463" s="320">
        <f t="shared" si="177"/>
        <v>0</v>
      </c>
      <c r="AC463" s="125">
        <f t="shared" si="178"/>
        <v>0</v>
      </c>
      <c r="AD463" s="321">
        <f>OAX!AD501</f>
        <v>0</v>
      </c>
      <c r="AE463" s="128"/>
      <c r="AF463" s="125"/>
      <c r="AG463" s="125">
        <f>OAX!AG501</f>
        <v>0</v>
      </c>
      <c r="AH463" s="125"/>
      <c r="AI463" s="125"/>
      <c r="AJ463" s="125">
        <f>OAX!AJ501</f>
        <v>0</v>
      </c>
      <c r="AK463" s="125"/>
      <c r="AL463" s="125"/>
      <c r="AM463" s="125">
        <f>OAX!AM501</f>
        <v>0</v>
      </c>
      <c r="AN463" s="125"/>
      <c r="AO463" s="125"/>
      <c r="AP463" s="125">
        <f>OAX!AP501</f>
        <v>0</v>
      </c>
      <c r="AQ463" s="125"/>
      <c r="AR463" s="125"/>
      <c r="AS463" s="125">
        <f>OAX!AS501</f>
        <v>0</v>
      </c>
      <c r="AT463" s="125">
        <f>OAX!AT501</f>
        <v>0</v>
      </c>
      <c r="AU463" s="125">
        <f>OAX!AU501</f>
        <v>0</v>
      </c>
      <c r="AV463" s="125">
        <f>OAX!AV501</f>
        <v>0</v>
      </c>
      <c r="AW463" s="125">
        <f>OAX!AW501</f>
        <v>0</v>
      </c>
      <c r="AX463" s="125">
        <f>OAX!AX501</f>
        <v>0</v>
      </c>
      <c r="AY463" s="125">
        <f>OAX!AY501</f>
        <v>0</v>
      </c>
      <c r="AZ463" s="125">
        <f>OAX!AZ501</f>
        <v>0</v>
      </c>
      <c r="BA463" s="125">
        <f>OAX!BA501</f>
        <v>0</v>
      </c>
    </row>
    <row r="464" spans="1:53" ht="24.75" hidden="1">
      <c r="A464" s="269"/>
      <c r="B464" s="78" t="str">
        <f t="shared" si="179"/>
        <v>1365000530053151</v>
      </c>
      <c r="C464" s="174">
        <v>2023</v>
      </c>
      <c r="D464" s="122">
        <v>1</v>
      </c>
      <c r="E464" s="146">
        <v>1</v>
      </c>
      <c r="F464" s="146">
        <v>3</v>
      </c>
      <c r="G464" s="146">
        <v>6</v>
      </c>
      <c r="H464" s="146">
        <v>5000</v>
      </c>
      <c r="I464" s="146">
        <v>5300</v>
      </c>
      <c r="J464" s="146">
        <v>531</v>
      </c>
      <c r="K464" s="147">
        <v>51</v>
      </c>
      <c r="L464" s="147"/>
      <c r="M464" s="124" t="s">
        <v>397</v>
      </c>
      <c r="N464" s="125">
        <v>0</v>
      </c>
      <c r="O464" s="125">
        <v>0</v>
      </c>
      <c r="P464" s="125">
        <v>0</v>
      </c>
      <c r="Q464" s="126" t="s">
        <v>59</v>
      </c>
      <c r="R464" s="127">
        <v>0</v>
      </c>
      <c r="S464" s="127">
        <v>0</v>
      </c>
      <c r="T464" s="128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285">
        <v>0</v>
      </c>
      <c r="AB464" s="320">
        <f t="shared" si="177"/>
        <v>0</v>
      </c>
      <c r="AC464" s="125">
        <f t="shared" si="178"/>
        <v>0</v>
      </c>
      <c r="AD464" s="321">
        <f>OAX!AD502</f>
        <v>0</v>
      </c>
      <c r="AE464" s="128"/>
      <c r="AF464" s="125"/>
      <c r="AG464" s="125">
        <f>OAX!AG502</f>
        <v>0</v>
      </c>
      <c r="AH464" s="125"/>
      <c r="AI464" s="125"/>
      <c r="AJ464" s="125">
        <f>OAX!AJ502</f>
        <v>0</v>
      </c>
      <c r="AK464" s="125"/>
      <c r="AL464" s="125"/>
      <c r="AM464" s="125">
        <f>OAX!AM502</f>
        <v>0</v>
      </c>
      <c r="AN464" s="125"/>
      <c r="AO464" s="125"/>
      <c r="AP464" s="125">
        <f>OAX!AP502</f>
        <v>0</v>
      </c>
      <c r="AQ464" s="125"/>
      <c r="AR464" s="125"/>
      <c r="AS464" s="125">
        <f>OAX!AS502</f>
        <v>0</v>
      </c>
      <c r="AT464" s="125">
        <f>OAX!AT502</f>
        <v>0</v>
      </c>
      <c r="AU464" s="125">
        <f>OAX!AU502</f>
        <v>0</v>
      </c>
      <c r="AV464" s="125">
        <f>OAX!AV502</f>
        <v>0</v>
      </c>
      <c r="AW464" s="125">
        <f>OAX!AW502</f>
        <v>0</v>
      </c>
      <c r="AX464" s="125">
        <f>OAX!AX502</f>
        <v>0</v>
      </c>
      <c r="AY464" s="125">
        <f>OAX!AY502</f>
        <v>0</v>
      </c>
      <c r="AZ464" s="125">
        <f>OAX!AZ502</f>
        <v>0</v>
      </c>
      <c r="BA464" s="125">
        <f>OAX!BA502</f>
        <v>0</v>
      </c>
    </row>
    <row r="465" spans="1:53" ht="24.75" hidden="1">
      <c r="A465" s="269"/>
      <c r="B465" s="78" t="str">
        <f t="shared" si="179"/>
        <v>1365000530053152</v>
      </c>
      <c r="C465" s="174">
        <v>2023</v>
      </c>
      <c r="D465" s="122">
        <v>1</v>
      </c>
      <c r="E465" s="146">
        <v>1</v>
      </c>
      <c r="F465" s="146">
        <v>3</v>
      </c>
      <c r="G465" s="146">
        <v>6</v>
      </c>
      <c r="H465" s="146">
        <v>5000</v>
      </c>
      <c r="I465" s="146">
        <v>5300</v>
      </c>
      <c r="J465" s="146">
        <v>531</v>
      </c>
      <c r="K465" s="147">
        <v>52</v>
      </c>
      <c r="L465" s="147"/>
      <c r="M465" s="124" t="s">
        <v>398</v>
      </c>
      <c r="N465" s="125">
        <v>0</v>
      </c>
      <c r="O465" s="125">
        <v>0</v>
      </c>
      <c r="P465" s="125">
        <v>0</v>
      </c>
      <c r="Q465" s="126" t="s">
        <v>59</v>
      </c>
      <c r="R465" s="127">
        <v>0</v>
      </c>
      <c r="S465" s="127">
        <v>0</v>
      </c>
      <c r="T465" s="128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285">
        <v>0</v>
      </c>
      <c r="AB465" s="320">
        <f t="shared" si="177"/>
        <v>0</v>
      </c>
      <c r="AC465" s="125">
        <f t="shared" si="178"/>
        <v>0</v>
      </c>
      <c r="AD465" s="321">
        <f>OAX!AD503</f>
        <v>0</v>
      </c>
      <c r="AE465" s="128"/>
      <c r="AF465" s="125"/>
      <c r="AG465" s="125">
        <f>OAX!AG503</f>
        <v>0</v>
      </c>
      <c r="AH465" s="125"/>
      <c r="AI465" s="125"/>
      <c r="AJ465" s="125">
        <f>OAX!AJ503</f>
        <v>0</v>
      </c>
      <c r="AK465" s="125"/>
      <c r="AL465" s="125"/>
      <c r="AM465" s="125">
        <f>OAX!AM503</f>
        <v>0</v>
      </c>
      <c r="AN465" s="125"/>
      <c r="AO465" s="125"/>
      <c r="AP465" s="125">
        <f>OAX!AP503</f>
        <v>0</v>
      </c>
      <c r="AQ465" s="125"/>
      <c r="AR465" s="125"/>
      <c r="AS465" s="125">
        <f>OAX!AS503</f>
        <v>0</v>
      </c>
      <c r="AT465" s="125">
        <f>OAX!AT503</f>
        <v>0</v>
      </c>
      <c r="AU465" s="125">
        <f>OAX!AU503</f>
        <v>0</v>
      </c>
      <c r="AV465" s="125">
        <f>OAX!AV503</f>
        <v>0</v>
      </c>
      <c r="AW465" s="125">
        <f>OAX!AW503</f>
        <v>0</v>
      </c>
      <c r="AX465" s="125">
        <f>OAX!AX503</f>
        <v>0</v>
      </c>
      <c r="AY465" s="125">
        <f>OAX!AY503</f>
        <v>0</v>
      </c>
      <c r="AZ465" s="125">
        <f>OAX!AZ503</f>
        <v>0</v>
      </c>
      <c r="BA465" s="125">
        <f>OAX!BA503</f>
        <v>0</v>
      </c>
    </row>
    <row r="466" spans="1:53" ht="24.75" hidden="1">
      <c r="A466" s="269"/>
      <c r="B466" s="78" t="str">
        <f t="shared" si="179"/>
        <v>1365000530053153</v>
      </c>
      <c r="C466" s="174">
        <v>2023</v>
      </c>
      <c r="D466" s="122">
        <v>1</v>
      </c>
      <c r="E466" s="146">
        <v>1</v>
      </c>
      <c r="F466" s="146">
        <v>3</v>
      </c>
      <c r="G466" s="146">
        <v>6</v>
      </c>
      <c r="H466" s="146">
        <v>5000</v>
      </c>
      <c r="I466" s="146">
        <v>5300</v>
      </c>
      <c r="J466" s="146">
        <v>531</v>
      </c>
      <c r="K466" s="147">
        <v>53</v>
      </c>
      <c r="L466" s="147"/>
      <c r="M466" s="124" t="s">
        <v>399</v>
      </c>
      <c r="N466" s="125">
        <v>0</v>
      </c>
      <c r="O466" s="125">
        <v>0</v>
      </c>
      <c r="P466" s="125">
        <v>0</v>
      </c>
      <c r="Q466" s="126" t="s">
        <v>59</v>
      </c>
      <c r="R466" s="127">
        <v>0</v>
      </c>
      <c r="S466" s="127">
        <v>0</v>
      </c>
      <c r="T466" s="128">
        <v>0</v>
      </c>
      <c r="U466" s="125">
        <v>0</v>
      </c>
      <c r="V466" s="125">
        <v>0</v>
      </c>
      <c r="W466" s="125">
        <v>0</v>
      </c>
      <c r="X466" s="125">
        <v>0</v>
      </c>
      <c r="Y466" s="125">
        <v>0</v>
      </c>
      <c r="Z466" s="125">
        <v>0</v>
      </c>
      <c r="AA466" s="285">
        <v>0</v>
      </c>
      <c r="AB466" s="320">
        <f t="shared" si="177"/>
        <v>0</v>
      </c>
      <c r="AC466" s="125">
        <f t="shared" si="178"/>
        <v>0</v>
      </c>
      <c r="AD466" s="321">
        <f>OAX!AD504</f>
        <v>0</v>
      </c>
      <c r="AE466" s="128"/>
      <c r="AF466" s="125"/>
      <c r="AG466" s="125">
        <f>OAX!AG504</f>
        <v>0</v>
      </c>
      <c r="AH466" s="125"/>
      <c r="AI466" s="125"/>
      <c r="AJ466" s="125">
        <f>OAX!AJ504</f>
        <v>0</v>
      </c>
      <c r="AK466" s="125"/>
      <c r="AL466" s="125"/>
      <c r="AM466" s="125">
        <f>OAX!AM504</f>
        <v>0</v>
      </c>
      <c r="AN466" s="125"/>
      <c r="AO466" s="125"/>
      <c r="AP466" s="125">
        <f>OAX!AP504</f>
        <v>0</v>
      </c>
      <c r="AQ466" s="125"/>
      <c r="AR466" s="125"/>
      <c r="AS466" s="125">
        <f>OAX!AS504</f>
        <v>0</v>
      </c>
      <c r="AT466" s="125">
        <f>OAX!AT504</f>
        <v>0</v>
      </c>
      <c r="AU466" s="125">
        <f>OAX!AU504</f>
        <v>0</v>
      </c>
      <c r="AV466" s="125">
        <f>OAX!AV504</f>
        <v>0</v>
      </c>
      <c r="AW466" s="125">
        <f>OAX!AW504</f>
        <v>0</v>
      </c>
      <c r="AX466" s="125">
        <f>OAX!AX504</f>
        <v>0</v>
      </c>
      <c r="AY466" s="125">
        <f>OAX!AY504</f>
        <v>0</v>
      </c>
      <c r="AZ466" s="125">
        <f>OAX!AZ504</f>
        <v>0</v>
      </c>
      <c r="BA466" s="125">
        <f>OAX!BA504</f>
        <v>0</v>
      </c>
    </row>
    <row r="467" spans="1:53" ht="24.75" hidden="1">
      <c r="A467" s="269"/>
      <c r="B467" s="78" t="str">
        <f t="shared" si="179"/>
        <v>1365000530053154</v>
      </c>
      <c r="C467" s="174">
        <v>2023</v>
      </c>
      <c r="D467" s="122">
        <v>1</v>
      </c>
      <c r="E467" s="146">
        <v>1</v>
      </c>
      <c r="F467" s="146">
        <v>3</v>
      </c>
      <c r="G467" s="146">
        <v>6</v>
      </c>
      <c r="H467" s="146">
        <v>5000</v>
      </c>
      <c r="I467" s="146">
        <v>5300</v>
      </c>
      <c r="J467" s="146">
        <v>531</v>
      </c>
      <c r="K467" s="147">
        <v>54</v>
      </c>
      <c r="L467" s="147"/>
      <c r="M467" s="124" t="s">
        <v>400</v>
      </c>
      <c r="N467" s="125">
        <v>0</v>
      </c>
      <c r="O467" s="125">
        <v>0</v>
      </c>
      <c r="P467" s="125">
        <v>0</v>
      </c>
      <c r="Q467" s="126" t="s">
        <v>59</v>
      </c>
      <c r="R467" s="127">
        <v>0</v>
      </c>
      <c r="S467" s="127">
        <v>0</v>
      </c>
      <c r="T467" s="128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285">
        <v>0</v>
      </c>
      <c r="AB467" s="320">
        <f t="shared" si="177"/>
        <v>0</v>
      </c>
      <c r="AC467" s="125">
        <f t="shared" si="178"/>
        <v>0</v>
      </c>
      <c r="AD467" s="321">
        <f>OAX!AD505</f>
        <v>0</v>
      </c>
      <c r="AE467" s="128"/>
      <c r="AF467" s="125"/>
      <c r="AG467" s="125">
        <f>OAX!AG505</f>
        <v>0</v>
      </c>
      <c r="AH467" s="125"/>
      <c r="AI467" s="125"/>
      <c r="AJ467" s="125">
        <f>OAX!AJ505</f>
        <v>0</v>
      </c>
      <c r="AK467" s="125"/>
      <c r="AL467" s="125"/>
      <c r="AM467" s="125">
        <f>OAX!AM505</f>
        <v>0</v>
      </c>
      <c r="AN467" s="125"/>
      <c r="AO467" s="125"/>
      <c r="AP467" s="125">
        <f>OAX!AP505</f>
        <v>0</v>
      </c>
      <c r="AQ467" s="125"/>
      <c r="AR467" s="125"/>
      <c r="AS467" s="125">
        <f>OAX!AS505</f>
        <v>0</v>
      </c>
      <c r="AT467" s="125">
        <f>OAX!AT505</f>
        <v>0</v>
      </c>
      <c r="AU467" s="125">
        <f>OAX!AU505</f>
        <v>0</v>
      </c>
      <c r="AV467" s="125">
        <f>OAX!AV505</f>
        <v>0</v>
      </c>
      <c r="AW467" s="125">
        <f>OAX!AW505</f>
        <v>0</v>
      </c>
      <c r="AX467" s="125">
        <f>OAX!AX505</f>
        <v>0</v>
      </c>
      <c r="AY467" s="125">
        <f>OAX!AY505</f>
        <v>0</v>
      </c>
      <c r="AZ467" s="125">
        <f>OAX!AZ505</f>
        <v>0</v>
      </c>
      <c r="BA467" s="125">
        <f>OAX!BA505</f>
        <v>0</v>
      </c>
    </row>
    <row r="468" spans="1:53" ht="24.75" hidden="1">
      <c r="A468" s="269"/>
      <c r="B468" s="78" t="str">
        <f t="shared" si="179"/>
        <v>1365000530053155</v>
      </c>
      <c r="C468" s="174">
        <v>2023</v>
      </c>
      <c r="D468" s="122">
        <v>1</v>
      </c>
      <c r="E468" s="146">
        <v>1</v>
      </c>
      <c r="F468" s="146">
        <v>3</v>
      </c>
      <c r="G468" s="146">
        <v>6</v>
      </c>
      <c r="H468" s="146">
        <v>5000</v>
      </c>
      <c r="I468" s="146">
        <v>5300</v>
      </c>
      <c r="J468" s="146">
        <v>531</v>
      </c>
      <c r="K468" s="147">
        <v>55</v>
      </c>
      <c r="L468" s="147"/>
      <c r="M468" s="124" t="s">
        <v>401</v>
      </c>
      <c r="N468" s="125">
        <v>0</v>
      </c>
      <c r="O468" s="125">
        <v>0</v>
      </c>
      <c r="P468" s="125">
        <v>0</v>
      </c>
      <c r="Q468" s="126" t="s">
        <v>59</v>
      </c>
      <c r="R468" s="127">
        <v>0</v>
      </c>
      <c r="S468" s="127">
        <v>0</v>
      </c>
      <c r="T468" s="128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285">
        <v>0</v>
      </c>
      <c r="AB468" s="320">
        <f t="shared" si="177"/>
        <v>0</v>
      </c>
      <c r="AC468" s="125">
        <f t="shared" si="178"/>
        <v>0</v>
      </c>
      <c r="AD468" s="321">
        <f>OAX!AD506</f>
        <v>0</v>
      </c>
      <c r="AE468" s="128"/>
      <c r="AF468" s="125"/>
      <c r="AG468" s="125">
        <f>OAX!AG506</f>
        <v>0</v>
      </c>
      <c r="AH468" s="125"/>
      <c r="AI468" s="125"/>
      <c r="AJ468" s="125">
        <f>OAX!AJ506</f>
        <v>0</v>
      </c>
      <c r="AK468" s="125"/>
      <c r="AL468" s="125"/>
      <c r="AM468" s="125">
        <f>OAX!AM506</f>
        <v>0</v>
      </c>
      <c r="AN468" s="125"/>
      <c r="AO468" s="125"/>
      <c r="AP468" s="125">
        <f>OAX!AP506</f>
        <v>0</v>
      </c>
      <c r="AQ468" s="125"/>
      <c r="AR468" s="125"/>
      <c r="AS468" s="125">
        <f>OAX!AS506</f>
        <v>0</v>
      </c>
      <c r="AT468" s="125">
        <f>OAX!AT506</f>
        <v>0</v>
      </c>
      <c r="AU468" s="125">
        <f>OAX!AU506</f>
        <v>0</v>
      </c>
      <c r="AV468" s="125">
        <f>OAX!AV506</f>
        <v>0</v>
      </c>
      <c r="AW468" s="125">
        <f>OAX!AW506</f>
        <v>0</v>
      </c>
      <c r="AX468" s="125">
        <f>OAX!AX506</f>
        <v>0</v>
      </c>
      <c r="AY468" s="125">
        <f>OAX!AY506</f>
        <v>0</v>
      </c>
      <c r="AZ468" s="125">
        <f>OAX!AZ506</f>
        <v>0</v>
      </c>
      <c r="BA468" s="125">
        <f>OAX!BA506</f>
        <v>0</v>
      </c>
    </row>
    <row r="469" spans="1:53" ht="24.75" hidden="1">
      <c r="A469" s="269"/>
      <c r="B469" s="78" t="str">
        <f t="shared" si="179"/>
        <v>1365000530053156</v>
      </c>
      <c r="C469" s="174">
        <v>2023</v>
      </c>
      <c r="D469" s="122">
        <v>1</v>
      </c>
      <c r="E469" s="146">
        <v>1</v>
      </c>
      <c r="F469" s="146">
        <v>3</v>
      </c>
      <c r="G469" s="146">
        <v>6</v>
      </c>
      <c r="H469" s="146">
        <v>5000</v>
      </c>
      <c r="I469" s="146">
        <v>5300</v>
      </c>
      <c r="J469" s="146">
        <v>531</v>
      </c>
      <c r="K469" s="147">
        <v>56</v>
      </c>
      <c r="L469" s="147"/>
      <c r="M469" s="124" t="s">
        <v>402</v>
      </c>
      <c r="N469" s="125">
        <v>0</v>
      </c>
      <c r="O469" s="125">
        <v>0</v>
      </c>
      <c r="P469" s="125">
        <v>0</v>
      </c>
      <c r="Q469" s="126" t="s">
        <v>59</v>
      </c>
      <c r="R469" s="127">
        <v>0</v>
      </c>
      <c r="S469" s="127">
        <v>0</v>
      </c>
      <c r="T469" s="128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285">
        <v>0</v>
      </c>
      <c r="AB469" s="320">
        <f t="shared" si="177"/>
        <v>0</v>
      </c>
      <c r="AC469" s="125">
        <f t="shared" si="178"/>
        <v>0</v>
      </c>
      <c r="AD469" s="321">
        <f>OAX!AD507</f>
        <v>0</v>
      </c>
      <c r="AE469" s="128"/>
      <c r="AF469" s="125"/>
      <c r="AG469" s="125">
        <f>OAX!AG507</f>
        <v>0</v>
      </c>
      <c r="AH469" s="125"/>
      <c r="AI469" s="125"/>
      <c r="AJ469" s="125">
        <f>OAX!AJ507</f>
        <v>0</v>
      </c>
      <c r="AK469" s="125"/>
      <c r="AL469" s="125"/>
      <c r="AM469" s="125">
        <f>OAX!AM507</f>
        <v>0</v>
      </c>
      <c r="AN469" s="125"/>
      <c r="AO469" s="125"/>
      <c r="AP469" s="125">
        <f>OAX!AP507</f>
        <v>0</v>
      </c>
      <c r="AQ469" s="125"/>
      <c r="AR469" s="125"/>
      <c r="AS469" s="125">
        <f>OAX!AS507</f>
        <v>0</v>
      </c>
      <c r="AT469" s="125">
        <f>OAX!AT507</f>
        <v>0</v>
      </c>
      <c r="AU469" s="125">
        <f>OAX!AU507</f>
        <v>0</v>
      </c>
      <c r="AV469" s="125">
        <f>OAX!AV507</f>
        <v>0</v>
      </c>
      <c r="AW469" s="125">
        <f>OAX!AW507</f>
        <v>0</v>
      </c>
      <c r="AX469" s="125">
        <f>OAX!AX507</f>
        <v>0</v>
      </c>
      <c r="AY469" s="125">
        <f>OAX!AY507</f>
        <v>0</v>
      </c>
      <c r="AZ469" s="125">
        <f>OAX!AZ507</f>
        <v>0</v>
      </c>
      <c r="BA469" s="125">
        <f>OAX!BA507</f>
        <v>0</v>
      </c>
    </row>
    <row r="470" spans="1:53" ht="46.5" hidden="1">
      <c r="A470" s="269"/>
      <c r="B470" s="78" t="str">
        <f t="shared" si="179"/>
        <v>1365000530053157</v>
      </c>
      <c r="C470" s="174">
        <v>2023</v>
      </c>
      <c r="D470" s="122">
        <v>1</v>
      </c>
      <c r="E470" s="146">
        <v>1</v>
      </c>
      <c r="F470" s="146">
        <v>3</v>
      </c>
      <c r="G470" s="146">
        <v>6</v>
      </c>
      <c r="H470" s="146">
        <v>5000</v>
      </c>
      <c r="I470" s="146">
        <v>5300</v>
      </c>
      <c r="J470" s="146">
        <v>531</v>
      </c>
      <c r="K470" s="147">
        <v>57</v>
      </c>
      <c r="L470" s="147"/>
      <c r="M470" s="124" t="s">
        <v>403</v>
      </c>
      <c r="N470" s="125">
        <v>0</v>
      </c>
      <c r="O470" s="125">
        <v>0</v>
      </c>
      <c r="P470" s="125">
        <v>0</v>
      </c>
      <c r="Q470" s="126" t="s">
        <v>59</v>
      </c>
      <c r="R470" s="127">
        <v>0</v>
      </c>
      <c r="S470" s="127">
        <v>0</v>
      </c>
      <c r="T470" s="128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285">
        <v>0</v>
      </c>
      <c r="AB470" s="320">
        <f t="shared" si="177"/>
        <v>0</v>
      </c>
      <c r="AC470" s="125">
        <f t="shared" si="178"/>
        <v>0</v>
      </c>
      <c r="AD470" s="321">
        <f>OAX!AD508</f>
        <v>0</v>
      </c>
      <c r="AE470" s="128"/>
      <c r="AF470" s="125"/>
      <c r="AG470" s="125">
        <f>OAX!AG508</f>
        <v>0</v>
      </c>
      <c r="AH470" s="125"/>
      <c r="AI470" s="125"/>
      <c r="AJ470" s="125">
        <f>OAX!AJ508</f>
        <v>0</v>
      </c>
      <c r="AK470" s="125"/>
      <c r="AL470" s="125"/>
      <c r="AM470" s="125">
        <f>OAX!AM508</f>
        <v>0</v>
      </c>
      <c r="AN470" s="125"/>
      <c r="AO470" s="125"/>
      <c r="AP470" s="125">
        <f>OAX!AP508</f>
        <v>0</v>
      </c>
      <c r="AQ470" s="125"/>
      <c r="AR470" s="125"/>
      <c r="AS470" s="125">
        <f>OAX!AS508</f>
        <v>0</v>
      </c>
      <c r="AT470" s="125">
        <f>OAX!AT508</f>
        <v>0</v>
      </c>
      <c r="AU470" s="125">
        <f>OAX!AU508</f>
        <v>0</v>
      </c>
      <c r="AV470" s="125">
        <f>OAX!AV508</f>
        <v>0</v>
      </c>
      <c r="AW470" s="125">
        <f>OAX!AW508</f>
        <v>0</v>
      </c>
      <c r="AX470" s="125">
        <f>OAX!AX508</f>
        <v>0</v>
      </c>
      <c r="AY470" s="125">
        <f>OAX!AY508</f>
        <v>0</v>
      </c>
      <c r="AZ470" s="125">
        <f>OAX!AZ508</f>
        <v>0</v>
      </c>
      <c r="BA470" s="125">
        <f>OAX!BA508</f>
        <v>0</v>
      </c>
    </row>
    <row r="471" spans="1:53" ht="46.5" hidden="1">
      <c r="A471" s="269"/>
      <c r="B471" s="78" t="str">
        <f t="shared" si="179"/>
        <v>1365000530053158</v>
      </c>
      <c r="C471" s="174">
        <v>2023</v>
      </c>
      <c r="D471" s="122">
        <v>1</v>
      </c>
      <c r="E471" s="146">
        <v>1</v>
      </c>
      <c r="F471" s="146">
        <v>3</v>
      </c>
      <c r="G471" s="146">
        <v>6</v>
      </c>
      <c r="H471" s="146">
        <v>5000</v>
      </c>
      <c r="I471" s="146">
        <v>5300</v>
      </c>
      <c r="J471" s="146">
        <v>531</v>
      </c>
      <c r="K471" s="147">
        <v>58</v>
      </c>
      <c r="L471" s="147"/>
      <c r="M471" s="124" t="s">
        <v>404</v>
      </c>
      <c r="N471" s="125">
        <v>0</v>
      </c>
      <c r="O471" s="125">
        <v>0</v>
      </c>
      <c r="P471" s="125">
        <v>0</v>
      </c>
      <c r="Q471" s="126" t="s">
        <v>59</v>
      </c>
      <c r="R471" s="127">
        <v>0</v>
      </c>
      <c r="S471" s="127">
        <v>0</v>
      </c>
      <c r="T471" s="128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285">
        <v>0</v>
      </c>
      <c r="AB471" s="320">
        <f t="shared" si="177"/>
        <v>0</v>
      </c>
      <c r="AC471" s="125">
        <f t="shared" si="178"/>
        <v>0</v>
      </c>
      <c r="AD471" s="321">
        <f>OAX!AD509</f>
        <v>0</v>
      </c>
      <c r="AE471" s="128"/>
      <c r="AF471" s="125"/>
      <c r="AG471" s="125">
        <f>OAX!AG509</f>
        <v>0</v>
      </c>
      <c r="AH471" s="125"/>
      <c r="AI471" s="125"/>
      <c r="AJ471" s="125">
        <f>OAX!AJ509</f>
        <v>0</v>
      </c>
      <c r="AK471" s="125"/>
      <c r="AL471" s="125"/>
      <c r="AM471" s="125">
        <f>OAX!AM509</f>
        <v>0</v>
      </c>
      <c r="AN471" s="125"/>
      <c r="AO471" s="125"/>
      <c r="AP471" s="125">
        <f>OAX!AP509</f>
        <v>0</v>
      </c>
      <c r="AQ471" s="125"/>
      <c r="AR471" s="125"/>
      <c r="AS471" s="125">
        <f>OAX!AS509</f>
        <v>0</v>
      </c>
      <c r="AT471" s="125">
        <f>OAX!AT509</f>
        <v>0</v>
      </c>
      <c r="AU471" s="125">
        <f>OAX!AU509</f>
        <v>0</v>
      </c>
      <c r="AV471" s="125">
        <f>OAX!AV509</f>
        <v>0</v>
      </c>
      <c r="AW471" s="125">
        <f>OAX!AW509</f>
        <v>0</v>
      </c>
      <c r="AX471" s="125">
        <f>OAX!AX509</f>
        <v>0</v>
      </c>
      <c r="AY471" s="125">
        <f>OAX!AY509</f>
        <v>0</v>
      </c>
      <c r="AZ471" s="125">
        <f>OAX!AZ509</f>
        <v>0</v>
      </c>
      <c r="BA471" s="125">
        <f>OAX!BA509</f>
        <v>0</v>
      </c>
    </row>
    <row r="472" spans="1:53" ht="46.5" hidden="1">
      <c r="A472" s="269"/>
      <c r="B472" s="78" t="str">
        <f t="shared" si="179"/>
        <v>1365000530053159</v>
      </c>
      <c r="C472" s="174">
        <v>2023</v>
      </c>
      <c r="D472" s="122">
        <v>1</v>
      </c>
      <c r="E472" s="146">
        <v>1</v>
      </c>
      <c r="F472" s="146">
        <v>3</v>
      </c>
      <c r="G472" s="146">
        <v>6</v>
      </c>
      <c r="H472" s="146">
        <v>5000</v>
      </c>
      <c r="I472" s="146">
        <v>5300</v>
      </c>
      <c r="J472" s="146">
        <v>531</v>
      </c>
      <c r="K472" s="147">
        <v>59</v>
      </c>
      <c r="L472" s="147"/>
      <c r="M472" s="124" t="s">
        <v>405</v>
      </c>
      <c r="N472" s="125">
        <v>0</v>
      </c>
      <c r="O472" s="125">
        <v>0</v>
      </c>
      <c r="P472" s="125">
        <v>0</v>
      </c>
      <c r="Q472" s="126" t="s">
        <v>59</v>
      </c>
      <c r="R472" s="127">
        <v>0</v>
      </c>
      <c r="S472" s="127">
        <v>0</v>
      </c>
      <c r="T472" s="128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285">
        <v>0</v>
      </c>
      <c r="AB472" s="320">
        <f t="shared" si="177"/>
        <v>0</v>
      </c>
      <c r="AC472" s="125">
        <f t="shared" si="178"/>
        <v>0</v>
      </c>
      <c r="AD472" s="321">
        <f>OAX!AD510</f>
        <v>0</v>
      </c>
      <c r="AE472" s="128"/>
      <c r="AF472" s="125"/>
      <c r="AG472" s="125">
        <f>OAX!AG510</f>
        <v>0</v>
      </c>
      <c r="AH472" s="125"/>
      <c r="AI472" s="125"/>
      <c r="AJ472" s="125">
        <f>OAX!AJ510</f>
        <v>0</v>
      </c>
      <c r="AK472" s="125"/>
      <c r="AL472" s="125"/>
      <c r="AM472" s="125">
        <f>OAX!AM510</f>
        <v>0</v>
      </c>
      <c r="AN472" s="125"/>
      <c r="AO472" s="125"/>
      <c r="AP472" s="125">
        <f>OAX!AP510</f>
        <v>0</v>
      </c>
      <c r="AQ472" s="125"/>
      <c r="AR472" s="125"/>
      <c r="AS472" s="125">
        <f>OAX!AS510</f>
        <v>0</v>
      </c>
      <c r="AT472" s="125">
        <f>OAX!AT510</f>
        <v>0</v>
      </c>
      <c r="AU472" s="125">
        <f>OAX!AU510</f>
        <v>0</v>
      </c>
      <c r="AV472" s="125">
        <f>OAX!AV510</f>
        <v>0</v>
      </c>
      <c r="AW472" s="125">
        <f>OAX!AW510</f>
        <v>0</v>
      </c>
      <c r="AX472" s="125">
        <f>OAX!AX510</f>
        <v>0</v>
      </c>
      <c r="AY472" s="125">
        <f>OAX!AY510</f>
        <v>0</v>
      </c>
      <c r="AZ472" s="125">
        <f>OAX!AZ510</f>
        <v>0</v>
      </c>
      <c r="BA472" s="125">
        <f>OAX!BA510</f>
        <v>0</v>
      </c>
    </row>
    <row r="473" spans="1:53" ht="24.75" hidden="1">
      <c r="A473" s="269"/>
      <c r="B473" s="78" t="str">
        <f t="shared" si="179"/>
        <v>1365000530053160</v>
      </c>
      <c r="C473" s="174">
        <v>2023</v>
      </c>
      <c r="D473" s="122">
        <v>1</v>
      </c>
      <c r="E473" s="146">
        <v>1</v>
      </c>
      <c r="F473" s="146">
        <v>3</v>
      </c>
      <c r="G473" s="146">
        <v>6</v>
      </c>
      <c r="H473" s="146">
        <v>5000</v>
      </c>
      <c r="I473" s="146">
        <v>5300</v>
      </c>
      <c r="J473" s="146">
        <v>531</v>
      </c>
      <c r="K473" s="147">
        <v>60</v>
      </c>
      <c r="L473" s="147"/>
      <c r="M473" s="124" t="s">
        <v>406</v>
      </c>
      <c r="N473" s="125">
        <v>0</v>
      </c>
      <c r="O473" s="125">
        <v>0</v>
      </c>
      <c r="P473" s="125">
        <v>0</v>
      </c>
      <c r="Q473" s="126" t="s">
        <v>59</v>
      </c>
      <c r="R473" s="127">
        <v>0</v>
      </c>
      <c r="S473" s="127">
        <v>0</v>
      </c>
      <c r="T473" s="128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285">
        <v>0</v>
      </c>
      <c r="AB473" s="320">
        <f t="shared" si="177"/>
        <v>0</v>
      </c>
      <c r="AC473" s="125">
        <f t="shared" si="178"/>
        <v>0</v>
      </c>
      <c r="AD473" s="321">
        <f>OAX!AD511</f>
        <v>0</v>
      </c>
      <c r="AE473" s="128"/>
      <c r="AF473" s="125"/>
      <c r="AG473" s="125">
        <f>OAX!AG511</f>
        <v>0</v>
      </c>
      <c r="AH473" s="125"/>
      <c r="AI473" s="125"/>
      <c r="AJ473" s="125">
        <f>OAX!AJ511</f>
        <v>0</v>
      </c>
      <c r="AK473" s="125"/>
      <c r="AL473" s="125"/>
      <c r="AM473" s="125">
        <f>OAX!AM511</f>
        <v>0</v>
      </c>
      <c r="AN473" s="125"/>
      <c r="AO473" s="125"/>
      <c r="AP473" s="125">
        <f>OAX!AP511</f>
        <v>0</v>
      </c>
      <c r="AQ473" s="125"/>
      <c r="AR473" s="125"/>
      <c r="AS473" s="125">
        <f>OAX!AS511</f>
        <v>0</v>
      </c>
      <c r="AT473" s="125">
        <f>OAX!AT511</f>
        <v>0</v>
      </c>
      <c r="AU473" s="125">
        <f>OAX!AU511</f>
        <v>0</v>
      </c>
      <c r="AV473" s="125">
        <f>OAX!AV511</f>
        <v>0</v>
      </c>
      <c r="AW473" s="125">
        <f>OAX!AW511</f>
        <v>0</v>
      </c>
      <c r="AX473" s="125">
        <f>OAX!AX511</f>
        <v>0</v>
      </c>
      <c r="AY473" s="125">
        <f>OAX!AY511</f>
        <v>0</v>
      </c>
      <c r="AZ473" s="125">
        <f>OAX!AZ511</f>
        <v>0</v>
      </c>
      <c r="BA473" s="125">
        <f>OAX!BA511</f>
        <v>0</v>
      </c>
    </row>
    <row r="474" spans="1:53" ht="46.5" hidden="1">
      <c r="A474" s="269"/>
      <c r="B474" s="78" t="str">
        <f t="shared" si="179"/>
        <v>1365000530053161</v>
      </c>
      <c r="C474" s="174">
        <v>2023</v>
      </c>
      <c r="D474" s="122">
        <v>1</v>
      </c>
      <c r="E474" s="146">
        <v>1</v>
      </c>
      <c r="F474" s="146">
        <v>3</v>
      </c>
      <c r="G474" s="146">
        <v>6</v>
      </c>
      <c r="H474" s="146">
        <v>5000</v>
      </c>
      <c r="I474" s="146">
        <v>5300</v>
      </c>
      <c r="J474" s="146">
        <v>531</v>
      </c>
      <c r="K474" s="147">
        <v>61</v>
      </c>
      <c r="L474" s="147"/>
      <c r="M474" s="124" t="s">
        <v>407</v>
      </c>
      <c r="N474" s="125">
        <v>0</v>
      </c>
      <c r="O474" s="125">
        <v>0</v>
      </c>
      <c r="P474" s="125">
        <v>0</v>
      </c>
      <c r="Q474" s="126" t="s">
        <v>59</v>
      </c>
      <c r="R474" s="127">
        <v>0</v>
      </c>
      <c r="S474" s="127">
        <v>0</v>
      </c>
      <c r="T474" s="128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285">
        <v>0</v>
      </c>
      <c r="AB474" s="320">
        <f t="shared" si="177"/>
        <v>0</v>
      </c>
      <c r="AC474" s="125">
        <f t="shared" si="178"/>
        <v>0</v>
      </c>
      <c r="AD474" s="321">
        <f>OAX!AD512</f>
        <v>0</v>
      </c>
      <c r="AE474" s="128"/>
      <c r="AF474" s="125"/>
      <c r="AG474" s="125">
        <f>OAX!AG512</f>
        <v>0</v>
      </c>
      <c r="AH474" s="125"/>
      <c r="AI474" s="125"/>
      <c r="AJ474" s="125">
        <f>OAX!AJ512</f>
        <v>0</v>
      </c>
      <c r="AK474" s="125"/>
      <c r="AL474" s="125"/>
      <c r="AM474" s="125">
        <f>OAX!AM512</f>
        <v>0</v>
      </c>
      <c r="AN474" s="125"/>
      <c r="AO474" s="125"/>
      <c r="AP474" s="125">
        <f>OAX!AP512</f>
        <v>0</v>
      </c>
      <c r="AQ474" s="125"/>
      <c r="AR474" s="125"/>
      <c r="AS474" s="125">
        <f>OAX!AS512</f>
        <v>0</v>
      </c>
      <c r="AT474" s="125">
        <f>OAX!AT512</f>
        <v>0</v>
      </c>
      <c r="AU474" s="125">
        <f>OAX!AU512</f>
        <v>0</v>
      </c>
      <c r="AV474" s="125">
        <f>OAX!AV512</f>
        <v>0</v>
      </c>
      <c r="AW474" s="125">
        <f>OAX!AW512</f>
        <v>0</v>
      </c>
      <c r="AX474" s="125">
        <f>OAX!AX512</f>
        <v>0</v>
      </c>
      <c r="AY474" s="125">
        <f>OAX!AY512</f>
        <v>0</v>
      </c>
      <c r="AZ474" s="125">
        <f>OAX!AZ512</f>
        <v>0</v>
      </c>
      <c r="BA474" s="125">
        <f>OAX!BA512</f>
        <v>0</v>
      </c>
    </row>
    <row r="475" spans="1:53" ht="24.75" hidden="1">
      <c r="A475" s="269"/>
      <c r="B475" s="78" t="str">
        <f t="shared" si="179"/>
        <v>1365000530053162</v>
      </c>
      <c r="C475" s="174">
        <v>2023</v>
      </c>
      <c r="D475" s="122">
        <v>1</v>
      </c>
      <c r="E475" s="146">
        <v>1</v>
      </c>
      <c r="F475" s="146">
        <v>3</v>
      </c>
      <c r="G475" s="146">
        <v>6</v>
      </c>
      <c r="H475" s="146">
        <v>5000</v>
      </c>
      <c r="I475" s="146">
        <v>5300</v>
      </c>
      <c r="J475" s="146">
        <v>531</v>
      </c>
      <c r="K475" s="147">
        <v>62</v>
      </c>
      <c r="L475" s="147"/>
      <c r="M475" s="124" t="s">
        <v>408</v>
      </c>
      <c r="N475" s="125">
        <v>0</v>
      </c>
      <c r="O475" s="125">
        <v>0</v>
      </c>
      <c r="P475" s="125">
        <v>0</v>
      </c>
      <c r="Q475" s="126" t="s">
        <v>59</v>
      </c>
      <c r="R475" s="127">
        <v>0</v>
      </c>
      <c r="S475" s="127">
        <v>0</v>
      </c>
      <c r="T475" s="128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285">
        <v>0</v>
      </c>
      <c r="AB475" s="320">
        <f t="shared" si="177"/>
        <v>0</v>
      </c>
      <c r="AC475" s="125">
        <f t="shared" si="178"/>
        <v>0</v>
      </c>
      <c r="AD475" s="321">
        <f>OAX!AD513</f>
        <v>0</v>
      </c>
      <c r="AE475" s="128"/>
      <c r="AF475" s="125"/>
      <c r="AG475" s="125">
        <f>OAX!AG513</f>
        <v>0</v>
      </c>
      <c r="AH475" s="125"/>
      <c r="AI475" s="125"/>
      <c r="AJ475" s="125">
        <f>OAX!AJ513</f>
        <v>0</v>
      </c>
      <c r="AK475" s="125"/>
      <c r="AL475" s="125"/>
      <c r="AM475" s="125">
        <f>OAX!AM513</f>
        <v>0</v>
      </c>
      <c r="AN475" s="125"/>
      <c r="AO475" s="125"/>
      <c r="AP475" s="125">
        <f>OAX!AP513</f>
        <v>0</v>
      </c>
      <c r="AQ475" s="125"/>
      <c r="AR475" s="125"/>
      <c r="AS475" s="125">
        <f>OAX!AS513</f>
        <v>0</v>
      </c>
      <c r="AT475" s="125">
        <f>OAX!AT513</f>
        <v>0</v>
      </c>
      <c r="AU475" s="125">
        <f>OAX!AU513</f>
        <v>0</v>
      </c>
      <c r="AV475" s="125">
        <f>OAX!AV513</f>
        <v>0</v>
      </c>
      <c r="AW475" s="125">
        <f>OAX!AW513</f>
        <v>0</v>
      </c>
      <c r="AX475" s="125">
        <f>OAX!AX513</f>
        <v>0</v>
      </c>
      <c r="AY475" s="125">
        <f>OAX!AY513</f>
        <v>0</v>
      </c>
      <c r="AZ475" s="125">
        <f>OAX!AZ513</f>
        <v>0</v>
      </c>
      <c r="BA475" s="125">
        <f>OAX!BA513</f>
        <v>0</v>
      </c>
    </row>
    <row r="476" spans="1:53" ht="46.5" hidden="1">
      <c r="A476" s="269"/>
      <c r="B476" s="78" t="str">
        <f t="shared" si="179"/>
        <v>1365000530053163</v>
      </c>
      <c r="C476" s="174">
        <v>2023</v>
      </c>
      <c r="D476" s="122">
        <v>1</v>
      </c>
      <c r="E476" s="146">
        <v>1</v>
      </c>
      <c r="F476" s="146">
        <v>3</v>
      </c>
      <c r="G476" s="146">
        <v>6</v>
      </c>
      <c r="H476" s="146">
        <v>5000</v>
      </c>
      <c r="I476" s="146">
        <v>5300</v>
      </c>
      <c r="J476" s="146">
        <v>531</v>
      </c>
      <c r="K476" s="147">
        <v>63</v>
      </c>
      <c r="L476" s="147"/>
      <c r="M476" s="124" t="s">
        <v>409</v>
      </c>
      <c r="N476" s="125">
        <v>0</v>
      </c>
      <c r="O476" s="125">
        <v>0</v>
      </c>
      <c r="P476" s="125">
        <v>0</v>
      </c>
      <c r="Q476" s="126" t="s">
        <v>59</v>
      </c>
      <c r="R476" s="127">
        <v>0</v>
      </c>
      <c r="S476" s="127">
        <v>0</v>
      </c>
      <c r="T476" s="128">
        <v>0</v>
      </c>
      <c r="U476" s="125">
        <v>0</v>
      </c>
      <c r="V476" s="125">
        <v>0</v>
      </c>
      <c r="W476" s="125">
        <v>0</v>
      </c>
      <c r="X476" s="125">
        <v>0</v>
      </c>
      <c r="Y476" s="125">
        <v>0</v>
      </c>
      <c r="Z476" s="125">
        <v>0</v>
      </c>
      <c r="AA476" s="285">
        <v>0</v>
      </c>
      <c r="AB476" s="320">
        <f t="shared" si="177"/>
        <v>0</v>
      </c>
      <c r="AC476" s="125">
        <f t="shared" si="178"/>
        <v>0</v>
      </c>
      <c r="AD476" s="321">
        <f>OAX!AD514</f>
        <v>0</v>
      </c>
      <c r="AE476" s="128"/>
      <c r="AF476" s="125"/>
      <c r="AG476" s="125">
        <f>OAX!AG514</f>
        <v>0</v>
      </c>
      <c r="AH476" s="125"/>
      <c r="AI476" s="125"/>
      <c r="AJ476" s="125">
        <f>OAX!AJ514</f>
        <v>0</v>
      </c>
      <c r="AK476" s="125"/>
      <c r="AL476" s="125"/>
      <c r="AM476" s="125">
        <f>OAX!AM514</f>
        <v>0</v>
      </c>
      <c r="AN476" s="125"/>
      <c r="AO476" s="125"/>
      <c r="AP476" s="125">
        <f>OAX!AP514</f>
        <v>0</v>
      </c>
      <c r="AQ476" s="125"/>
      <c r="AR476" s="125"/>
      <c r="AS476" s="125">
        <f>OAX!AS514</f>
        <v>0</v>
      </c>
      <c r="AT476" s="125">
        <f>OAX!AT514</f>
        <v>0</v>
      </c>
      <c r="AU476" s="125">
        <f>OAX!AU514</f>
        <v>0</v>
      </c>
      <c r="AV476" s="125">
        <f>OAX!AV514</f>
        <v>0</v>
      </c>
      <c r="AW476" s="125">
        <f>OAX!AW514</f>
        <v>0</v>
      </c>
      <c r="AX476" s="125">
        <f>OAX!AX514</f>
        <v>0</v>
      </c>
      <c r="AY476" s="125">
        <f>OAX!AY514</f>
        <v>0</v>
      </c>
      <c r="AZ476" s="125">
        <f>OAX!AZ514</f>
        <v>0</v>
      </c>
      <c r="BA476" s="125">
        <f>OAX!BA514</f>
        <v>0</v>
      </c>
    </row>
    <row r="477" spans="1:53" ht="24.75" hidden="1">
      <c r="A477" s="269"/>
      <c r="B477" s="78" t="str">
        <f t="shared" si="179"/>
        <v>1365000530053164</v>
      </c>
      <c r="C477" s="174">
        <v>2023</v>
      </c>
      <c r="D477" s="122">
        <v>1</v>
      </c>
      <c r="E477" s="146">
        <v>1</v>
      </c>
      <c r="F477" s="146">
        <v>3</v>
      </c>
      <c r="G477" s="146">
        <v>6</v>
      </c>
      <c r="H477" s="146">
        <v>5000</v>
      </c>
      <c r="I477" s="146">
        <v>5300</v>
      </c>
      <c r="J477" s="146">
        <v>531</v>
      </c>
      <c r="K477" s="147">
        <v>64</v>
      </c>
      <c r="L477" s="147"/>
      <c r="M477" s="124" t="s">
        <v>410</v>
      </c>
      <c r="N477" s="125">
        <v>0</v>
      </c>
      <c r="O477" s="125">
        <v>0</v>
      </c>
      <c r="P477" s="125">
        <v>0</v>
      </c>
      <c r="Q477" s="126" t="s">
        <v>59</v>
      </c>
      <c r="R477" s="127">
        <v>0</v>
      </c>
      <c r="S477" s="127">
        <v>0</v>
      </c>
      <c r="T477" s="128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285">
        <v>0</v>
      </c>
      <c r="AB477" s="320">
        <f t="shared" si="177"/>
        <v>0</v>
      </c>
      <c r="AC477" s="125">
        <f t="shared" si="178"/>
        <v>0</v>
      </c>
      <c r="AD477" s="321">
        <f>OAX!AD515</f>
        <v>0</v>
      </c>
      <c r="AE477" s="128"/>
      <c r="AF477" s="125"/>
      <c r="AG477" s="125">
        <f>OAX!AG515</f>
        <v>0</v>
      </c>
      <c r="AH477" s="125"/>
      <c r="AI477" s="125"/>
      <c r="AJ477" s="125">
        <f>OAX!AJ515</f>
        <v>0</v>
      </c>
      <c r="AK477" s="125"/>
      <c r="AL477" s="125"/>
      <c r="AM477" s="125">
        <f>OAX!AM515</f>
        <v>0</v>
      </c>
      <c r="AN477" s="125"/>
      <c r="AO477" s="125"/>
      <c r="AP477" s="125">
        <f>OAX!AP515</f>
        <v>0</v>
      </c>
      <c r="AQ477" s="125"/>
      <c r="AR477" s="125"/>
      <c r="AS477" s="125">
        <f>OAX!AS515</f>
        <v>0</v>
      </c>
      <c r="AT477" s="125">
        <f>OAX!AT515</f>
        <v>0</v>
      </c>
      <c r="AU477" s="125">
        <f>OAX!AU515</f>
        <v>0</v>
      </c>
      <c r="AV477" s="125">
        <f>OAX!AV515</f>
        <v>0</v>
      </c>
      <c r="AW477" s="125">
        <f>OAX!AW515</f>
        <v>0</v>
      </c>
      <c r="AX477" s="125">
        <f>OAX!AX515</f>
        <v>0</v>
      </c>
      <c r="AY477" s="125">
        <f>OAX!AY515</f>
        <v>0</v>
      </c>
      <c r="AZ477" s="125">
        <f>OAX!AZ515</f>
        <v>0</v>
      </c>
      <c r="BA477" s="125">
        <f>OAX!BA515</f>
        <v>0</v>
      </c>
    </row>
    <row r="478" spans="1:53" ht="46.5" hidden="1">
      <c r="A478" s="269"/>
      <c r="B478" s="78" t="str">
        <f t="shared" si="179"/>
        <v>1365000530053165</v>
      </c>
      <c r="C478" s="174">
        <v>2023</v>
      </c>
      <c r="D478" s="122">
        <v>1</v>
      </c>
      <c r="E478" s="146">
        <v>1</v>
      </c>
      <c r="F478" s="146">
        <v>3</v>
      </c>
      <c r="G478" s="146">
        <v>6</v>
      </c>
      <c r="H478" s="146">
        <v>5000</v>
      </c>
      <c r="I478" s="146">
        <v>5300</v>
      </c>
      <c r="J478" s="146">
        <v>531</v>
      </c>
      <c r="K478" s="147">
        <v>65</v>
      </c>
      <c r="L478" s="147"/>
      <c r="M478" s="124" t="s">
        <v>411</v>
      </c>
      <c r="N478" s="125">
        <v>0</v>
      </c>
      <c r="O478" s="125">
        <v>0</v>
      </c>
      <c r="P478" s="125">
        <v>0</v>
      </c>
      <c r="Q478" s="126" t="s">
        <v>59</v>
      </c>
      <c r="R478" s="127">
        <v>0</v>
      </c>
      <c r="S478" s="127">
        <v>0</v>
      </c>
      <c r="T478" s="128">
        <v>0</v>
      </c>
      <c r="U478" s="125">
        <v>0</v>
      </c>
      <c r="V478" s="125">
        <v>0</v>
      </c>
      <c r="W478" s="125">
        <v>0</v>
      </c>
      <c r="X478" s="125">
        <v>0</v>
      </c>
      <c r="Y478" s="125">
        <v>0</v>
      </c>
      <c r="Z478" s="125">
        <v>0</v>
      </c>
      <c r="AA478" s="285">
        <v>0</v>
      </c>
      <c r="AB478" s="320">
        <f t="shared" ref="AB478:AB509" si="180">N478+T478-X478</f>
        <v>0</v>
      </c>
      <c r="AC478" s="125">
        <f t="shared" ref="AC478:AC509" si="181">O478+U478-Y478</f>
        <v>0</v>
      </c>
      <c r="AD478" s="321">
        <f>OAX!AD516</f>
        <v>0</v>
      </c>
      <c r="AE478" s="128"/>
      <c r="AF478" s="125"/>
      <c r="AG478" s="125">
        <f>OAX!AG516</f>
        <v>0</v>
      </c>
      <c r="AH478" s="125"/>
      <c r="AI478" s="125"/>
      <c r="AJ478" s="125">
        <f>OAX!AJ516</f>
        <v>0</v>
      </c>
      <c r="AK478" s="125"/>
      <c r="AL478" s="125"/>
      <c r="AM478" s="125">
        <f>OAX!AM516</f>
        <v>0</v>
      </c>
      <c r="AN478" s="125"/>
      <c r="AO478" s="125"/>
      <c r="AP478" s="125">
        <f>OAX!AP516</f>
        <v>0</v>
      </c>
      <c r="AQ478" s="125"/>
      <c r="AR478" s="125"/>
      <c r="AS478" s="125">
        <f>OAX!AS516</f>
        <v>0</v>
      </c>
      <c r="AT478" s="125">
        <f>OAX!AT516</f>
        <v>0</v>
      </c>
      <c r="AU478" s="125">
        <f>OAX!AU516</f>
        <v>0</v>
      </c>
      <c r="AV478" s="125">
        <f>OAX!AV516</f>
        <v>0</v>
      </c>
      <c r="AW478" s="125">
        <f>OAX!AW516</f>
        <v>0</v>
      </c>
      <c r="AX478" s="125">
        <f>OAX!AX516</f>
        <v>0</v>
      </c>
      <c r="AY478" s="125">
        <f>OAX!AY516</f>
        <v>0</v>
      </c>
      <c r="AZ478" s="125">
        <f>OAX!AZ516</f>
        <v>0</v>
      </c>
      <c r="BA478" s="125">
        <f>OAX!BA516</f>
        <v>0</v>
      </c>
    </row>
    <row r="479" spans="1:53" ht="46.5" hidden="1">
      <c r="A479" s="269"/>
      <c r="B479" s="78" t="str">
        <f t="shared" si="179"/>
        <v>1365000530053166</v>
      </c>
      <c r="C479" s="174">
        <v>2023</v>
      </c>
      <c r="D479" s="122">
        <v>1</v>
      </c>
      <c r="E479" s="146">
        <v>1</v>
      </c>
      <c r="F479" s="146">
        <v>3</v>
      </c>
      <c r="G479" s="146">
        <v>6</v>
      </c>
      <c r="H479" s="146">
        <v>5000</v>
      </c>
      <c r="I479" s="146">
        <v>5300</v>
      </c>
      <c r="J479" s="146">
        <v>531</v>
      </c>
      <c r="K479" s="147">
        <v>66</v>
      </c>
      <c r="L479" s="147"/>
      <c r="M479" s="124" t="s">
        <v>412</v>
      </c>
      <c r="N479" s="125">
        <v>0</v>
      </c>
      <c r="O479" s="125">
        <v>0</v>
      </c>
      <c r="P479" s="125">
        <v>0</v>
      </c>
      <c r="Q479" s="126" t="s">
        <v>59</v>
      </c>
      <c r="R479" s="127">
        <v>0</v>
      </c>
      <c r="S479" s="127">
        <v>0</v>
      </c>
      <c r="T479" s="128">
        <v>0</v>
      </c>
      <c r="U479" s="125">
        <v>0</v>
      </c>
      <c r="V479" s="125">
        <v>0</v>
      </c>
      <c r="W479" s="125">
        <v>0</v>
      </c>
      <c r="X479" s="125">
        <v>0</v>
      </c>
      <c r="Y479" s="125">
        <v>0</v>
      </c>
      <c r="Z479" s="125">
        <v>0</v>
      </c>
      <c r="AA479" s="285">
        <v>0</v>
      </c>
      <c r="AB479" s="320">
        <f t="shared" si="180"/>
        <v>0</v>
      </c>
      <c r="AC479" s="125">
        <f t="shared" si="181"/>
        <v>0</v>
      </c>
      <c r="AD479" s="321">
        <f>OAX!AD517</f>
        <v>0</v>
      </c>
      <c r="AE479" s="128"/>
      <c r="AF479" s="125"/>
      <c r="AG479" s="125">
        <f>OAX!AG517</f>
        <v>0</v>
      </c>
      <c r="AH479" s="125"/>
      <c r="AI479" s="125"/>
      <c r="AJ479" s="125">
        <f>OAX!AJ517</f>
        <v>0</v>
      </c>
      <c r="AK479" s="125"/>
      <c r="AL479" s="125"/>
      <c r="AM479" s="125">
        <f>OAX!AM517</f>
        <v>0</v>
      </c>
      <c r="AN479" s="125"/>
      <c r="AO479" s="125"/>
      <c r="AP479" s="125">
        <f>OAX!AP517</f>
        <v>0</v>
      </c>
      <c r="AQ479" s="125"/>
      <c r="AR479" s="125"/>
      <c r="AS479" s="125">
        <f>OAX!AS517</f>
        <v>0</v>
      </c>
      <c r="AT479" s="125">
        <f>OAX!AT517</f>
        <v>0</v>
      </c>
      <c r="AU479" s="125">
        <f>OAX!AU517</f>
        <v>0</v>
      </c>
      <c r="AV479" s="125">
        <f>OAX!AV517</f>
        <v>0</v>
      </c>
      <c r="AW479" s="125">
        <f>OAX!AW517</f>
        <v>0</v>
      </c>
      <c r="AX479" s="125">
        <f>OAX!AX517</f>
        <v>0</v>
      </c>
      <c r="AY479" s="125">
        <f>OAX!AY517</f>
        <v>0</v>
      </c>
      <c r="AZ479" s="125">
        <f>OAX!AZ517</f>
        <v>0</v>
      </c>
      <c r="BA479" s="125">
        <f>OAX!BA517</f>
        <v>0</v>
      </c>
    </row>
    <row r="480" spans="1:53" ht="46.5" hidden="1">
      <c r="A480" s="269"/>
      <c r="B480" s="78" t="str">
        <f t="shared" si="179"/>
        <v>1365000530053167</v>
      </c>
      <c r="C480" s="174">
        <v>2023</v>
      </c>
      <c r="D480" s="122">
        <v>1</v>
      </c>
      <c r="E480" s="146">
        <v>1</v>
      </c>
      <c r="F480" s="146">
        <v>3</v>
      </c>
      <c r="G480" s="146">
        <v>6</v>
      </c>
      <c r="H480" s="146">
        <v>5000</v>
      </c>
      <c r="I480" s="146">
        <v>5300</v>
      </c>
      <c r="J480" s="146">
        <v>531</v>
      </c>
      <c r="K480" s="147">
        <v>67</v>
      </c>
      <c r="L480" s="147"/>
      <c r="M480" s="124" t="s">
        <v>413</v>
      </c>
      <c r="N480" s="125">
        <v>0</v>
      </c>
      <c r="O480" s="125">
        <v>0</v>
      </c>
      <c r="P480" s="125">
        <v>0</v>
      </c>
      <c r="Q480" s="126" t="s">
        <v>59</v>
      </c>
      <c r="R480" s="127">
        <v>0</v>
      </c>
      <c r="S480" s="127">
        <v>0</v>
      </c>
      <c r="T480" s="128">
        <v>0</v>
      </c>
      <c r="U480" s="125">
        <v>0</v>
      </c>
      <c r="V480" s="125">
        <v>0</v>
      </c>
      <c r="W480" s="125">
        <v>0</v>
      </c>
      <c r="X480" s="125">
        <v>0</v>
      </c>
      <c r="Y480" s="125">
        <v>0</v>
      </c>
      <c r="Z480" s="125">
        <v>0</v>
      </c>
      <c r="AA480" s="285">
        <v>0</v>
      </c>
      <c r="AB480" s="320">
        <f t="shared" si="180"/>
        <v>0</v>
      </c>
      <c r="AC480" s="125">
        <f t="shared" si="181"/>
        <v>0</v>
      </c>
      <c r="AD480" s="321">
        <f>OAX!AD518</f>
        <v>0</v>
      </c>
      <c r="AE480" s="128"/>
      <c r="AF480" s="125"/>
      <c r="AG480" s="125">
        <f>OAX!AG518</f>
        <v>0</v>
      </c>
      <c r="AH480" s="125"/>
      <c r="AI480" s="125"/>
      <c r="AJ480" s="125">
        <f>OAX!AJ518</f>
        <v>0</v>
      </c>
      <c r="AK480" s="125"/>
      <c r="AL480" s="125"/>
      <c r="AM480" s="125">
        <f>OAX!AM518</f>
        <v>0</v>
      </c>
      <c r="AN480" s="125"/>
      <c r="AO480" s="125"/>
      <c r="AP480" s="125">
        <f>OAX!AP518</f>
        <v>0</v>
      </c>
      <c r="AQ480" s="125"/>
      <c r="AR480" s="125"/>
      <c r="AS480" s="125">
        <f>OAX!AS518</f>
        <v>0</v>
      </c>
      <c r="AT480" s="125">
        <f>OAX!AT518</f>
        <v>0</v>
      </c>
      <c r="AU480" s="125">
        <f>OAX!AU518</f>
        <v>0</v>
      </c>
      <c r="AV480" s="125">
        <f>OAX!AV518</f>
        <v>0</v>
      </c>
      <c r="AW480" s="125">
        <f>OAX!AW518</f>
        <v>0</v>
      </c>
      <c r="AX480" s="125">
        <f>OAX!AX518</f>
        <v>0</v>
      </c>
      <c r="AY480" s="125">
        <f>OAX!AY518</f>
        <v>0</v>
      </c>
      <c r="AZ480" s="125">
        <f>OAX!AZ518</f>
        <v>0</v>
      </c>
      <c r="BA480" s="125">
        <f>OAX!BA518</f>
        <v>0</v>
      </c>
    </row>
    <row r="481" spans="1:53" ht="46.5" hidden="1">
      <c r="A481" s="269"/>
      <c r="B481" s="78" t="str">
        <f t="shared" si="179"/>
        <v>1365000530053168</v>
      </c>
      <c r="C481" s="174">
        <v>2023</v>
      </c>
      <c r="D481" s="122">
        <v>1</v>
      </c>
      <c r="E481" s="146">
        <v>1</v>
      </c>
      <c r="F481" s="146">
        <v>3</v>
      </c>
      <c r="G481" s="146">
        <v>6</v>
      </c>
      <c r="H481" s="146">
        <v>5000</v>
      </c>
      <c r="I481" s="146">
        <v>5300</v>
      </c>
      <c r="J481" s="146">
        <v>531</v>
      </c>
      <c r="K481" s="147">
        <v>68</v>
      </c>
      <c r="L481" s="147"/>
      <c r="M481" s="124" t="s">
        <v>414</v>
      </c>
      <c r="N481" s="125">
        <v>0</v>
      </c>
      <c r="O481" s="125">
        <v>0</v>
      </c>
      <c r="P481" s="125">
        <v>0</v>
      </c>
      <c r="Q481" s="126" t="s">
        <v>59</v>
      </c>
      <c r="R481" s="127">
        <v>0</v>
      </c>
      <c r="S481" s="127">
        <v>0</v>
      </c>
      <c r="T481" s="128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285">
        <v>0</v>
      </c>
      <c r="AB481" s="320">
        <f t="shared" si="180"/>
        <v>0</v>
      </c>
      <c r="AC481" s="125">
        <f t="shared" si="181"/>
        <v>0</v>
      </c>
      <c r="AD481" s="321">
        <f>OAX!AD519</f>
        <v>0</v>
      </c>
      <c r="AE481" s="128"/>
      <c r="AF481" s="125"/>
      <c r="AG481" s="125">
        <f>OAX!AG519</f>
        <v>0</v>
      </c>
      <c r="AH481" s="125"/>
      <c r="AI481" s="125"/>
      <c r="AJ481" s="125">
        <f>OAX!AJ519</f>
        <v>0</v>
      </c>
      <c r="AK481" s="125"/>
      <c r="AL481" s="125"/>
      <c r="AM481" s="125">
        <f>OAX!AM519</f>
        <v>0</v>
      </c>
      <c r="AN481" s="125"/>
      <c r="AO481" s="125"/>
      <c r="AP481" s="125">
        <f>OAX!AP519</f>
        <v>0</v>
      </c>
      <c r="AQ481" s="125"/>
      <c r="AR481" s="125"/>
      <c r="AS481" s="125">
        <f>OAX!AS519</f>
        <v>0</v>
      </c>
      <c r="AT481" s="125">
        <f>OAX!AT519</f>
        <v>0</v>
      </c>
      <c r="AU481" s="125">
        <f>OAX!AU519</f>
        <v>0</v>
      </c>
      <c r="AV481" s="125">
        <f>OAX!AV519</f>
        <v>0</v>
      </c>
      <c r="AW481" s="125">
        <f>OAX!AW519</f>
        <v>0</v>
      </c>
      <c r="AX481" s="125">
        <f>OAX!AX519</f>
        <v>0</v>
      </c>
      <c r="AY481" s="125">
        <f>OAX!AY519</f>
        <v>0</v>
      </c>
      <c r="AZ481" s="125">
        <f>OAX!AZ519</f>
        <v>0</v>
      </c>
      <c r="BA481" s="125">
        <f>OAX!BA519</f>
        <v>0</v>
      </c>
    </row>
    <row r="482" spans="1:53" ht="69.75" hidden="1">
      <c r="A482" s="269"/>
      <c r="B482" s="78" t="str">
        <f t="shared" si="179"/>
        <v>1365000530053169</v>
      </c>
      <c r="C482" s="174">
        <v>2023</v>
      </c>
      <c r="D482" s="122">
        <v>1</v>
      </c>
      <c r="E482" s="146">
        <v>1</v>
      </c>
      <c r="F482" s="146">
        <v>3</v>
      </c>
      <c r="G482" s="146">
        <v>6</v>
      </c>
      <c r="H482" s="146">
        <v>5000</v>
      </c>
      <c r="I482" s="146">
        <v>5300</v>
      </c>
      <c r="J482" s="146">
        <v>531</v>
      </c>
      <c r="K482" s="147">
        <v>69</v>
      </c>
      <c r="L482" s="147"/>
      <c r="M482" s="124" t="s">
        <v>415</v>
      </c>
      <c r="N482" s="125">
        <v>0</v>
      </c>
      <c r="O482" s="125">
        <v>0</v>
      </c>
      <c r="P482" s="125">
        <v>0</v>
      </c>
      <c r="Q482" s="126" t="s">
        <v>59</v>
      </c>
      <c r="R482" s="127">
        <v>0</v>
      </c>
      <c r="S482" s="127">
        <v>0</v>
      </c>
      <c r="T482" s="128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285">
        <v>0</v>
      </c>
      <c r="AB482" s="320">
        <f t="shared" si="180"/>
        <v>0</v>
      </c>
      <c r="AC482" s="125">
        <f t="shared" si="181"/>
        <v>0</v>
      </c>
      <c r="AD482" s="321">
        <f>OAX!AD520</f>
        <v>0</v>
      </c>
      <c r="AE482" s="128"/>
      <c r="AF482" s="125"/>
      <c r="AG482" s="125">
        <f>OAX!AG520</f>
        <v>0</v>
      </c>
      <c r="AH482" s="125"/>
      <c r="AI482" s="125"/>
      <c r="AJ482" s="125">
        <f>OAX!AJ520</f>
        <v>0</v>
      </c>
      <c r="AK482" s="125"/>
      <c r="AL482" s="125"/>
      <c r="AM482" s="125">
        <f>OAX!AM520</f>
        <v>0</v>
      </c>
      <c r="AN482" s="125"/>
      <c r="AO482" s="125"/>
      <c r="AP482" s="125">
        <f>OAX!AP520</f>
        <v>0</v>
      </c>
      <c r="AQ482" s="125"/>
      <c r="AR482" s="125"/>
      <c r="AS482" s="125">
        <f>OAX!AS520</f>
        <v>0</v>
      </c>
      <c r="AT482" s="125">
        <f>OAX!AT520</f>
        <v>0</v>
      </c>
      <c r="AU482" s="125">
        <f>OAX!AU520</f>
        <v>0</v>
      </c>
      <c r="AV482" s="125">
        <f>OAX!AV520</f>
        <v>0</v>
      </c>
      <c r="AW482" s="125">
        <f>OAX!AW520</f>
        <v>0</v>
      </c>
      <c r="AX482" s="125">
        <f>OAX!AX520</f>
        <v>0</v>
      </c>
      <c r="AY482" s="125">
        <f>OAX!AY520</f>
        <v>0</v>
      </c>
      <c r="AZ482" s="125">
        <f>OAX!AZ520</f>
        <v>0</v>
      </c>
      <c r="BA482" s="125">
        <f>OAX!BA520</f>
        <v>0</v>
      </c>
    </row>
    <row r="483" spans="1:53" ht="24.75" hidden="1">
      <c r="A483" s="269"/>
      <c r="B483" s="78" t="str">
        <f t="shared" si="179"/>
        <v>1365000530053170</v>
      </c>
      <c r="C483" s="174">
        <v>2023</v>
      </c>
      <c r="D483" s="122">
        <v>1</v>
      </c>
      <c r="E483" s="146">
        <v>1</v>
      </c>
      <c r="F483" s="146">
        <v>3</v>
      </c>
      <c r="G483" s="146">
        <v>6</v>
      </c>
      <c r="H483" s="146">
        <v>5000</v>
      </c>
      <c r="I483" s="146">
        <v>5300</v>
      </c>
      <c r="J483" s="146">
        <v>531</v>
      </c>
      <c r="K483" s="147">
        <v>70</v>
      </c>
      <c r="L483" s="147"/>
      <c r="M483" s="124" t="s">
        <v>416</v>
      </c>
      <c r="N483" s="125">
        <v>0</v>
      </c>
      <c r="O483" s="125">
        <v>0</v>
      </c>
      <c r="P483" s="125">
        <v>0</v>
      </c>
      <c r="Q483" s="126" t="s">
        <v>59</v>
      </c>
      <c r="R483" s="127">
        <v>0</v>
      </c>
      <c r="S483" s="127">
        <v>0</v>
      </c>
      <c r="T483" s="128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285">
        <v>0</v>
      </c>
      <c r="AB483" s="320">
        <f t="shared" si="180"/>
        <v>0</v>
      </c>
      <c r="AC483" s="125">
        <f t="shared" si="181"/>
        <v>0</v>
      </c>
      <c r="AD483" s="321">
        <f>OAX!AD521</f>
        <v>0</v>
      </c>
      <c r="AE483" s="128"/>
      <c r="AF483" s="125"/>
      <c r="AG483" s="125">
        <f>OAX!AG521</f>
        <v>0</v>
      </c>
      <c r="AH483" s="125"/>
      <c r="AI483" s="125"/>
      <c r="AJ483" s="125">
        <f>OAX!AJ521</f>
        <v>0</v>
      </c>
      <c r="AK483" s="125"/>
      <c r="AL483" s="125"/>
      <c r="AM483" s="125">
        <f>OAX!AM521</f>
        <v>0</v>
      </c>
      <c r="AN483" s="125"/>
      <c r="AO483" s="125"/>
      <c r="AP483" s="125">
        <f>OAX!AP521</f>
        <v>0</v>
      </c>
      <c r="AQ483" s="125"/>
      <c r="AR483" s="125"/>
      <c r="AS483" s="125">
        <f>OAX!AS521</f>
        <v>0</v>
      </c>
      <c r="AT483" s="125">
        <f>OAX!AT521</f>
        <v>0</v>
      </c>
      <c r="AU483" s="125">
        <f>OAX!AU521</f>
        <v>0</v>
      </c>
      <c r="AV483" s="125">
        <f>OAX!AV521</f>
        <v>0</v>
      </c>
      <c r="AW483" s="125">
        <f>OAX!AW521</f>
        <v>0</v>
      </c>
      <c r="AX483" s="125">
        <f>OAX!AX521</f>
        <v>0</v>
      </c>
      <c r="AY483" s="125">
        <f>OAX!AY521</f>
        <v>0</v>
      </c>
      <c r="AZ483" s="125">
        <f>OAX!AZ521</f>
        <v>0</v>
      </c>
      <c r="BA483" s="125">
        <f>OAX!BA521</f>
        <v>0</v>
      </c>
    </row>
    <row r="484" spans="1:53" ht="24.75" hidden="1">
      <c r="A484" s="269"/>
      <c r="B484" s="78" t="str">
        <f t="shared" si="179"/>
        <v>1365000530053171</v>
      </c>
      <c r="C484" s="174">
        <v>2023</v>
      </c>
      <c r="D484" s="122">
        <v>1</v>
      </c>
      <c r="E484" s="146">
        <v>1</v>
      </c>
      <c r="F484" s="146">
        <v>3</v>
      </c>
      <c r="G484" s="146">
        <v>6</v>
      </c>
      <c r="H484" s="146">
        <v>5000</v>
      </c>
      <c r="I484" s="146">
        <v>5300</v>
      </c>
      <c r="J484" s="146">
        <v>531</v>
      </c>
      <c r="K484" s="147">
        <v>71</v>
      </c>
      <c r="L484" s="147"/>
      <c r="M484" s="124" t="s">
        <v>417</v>
      </c>
      <c r="N484" s="125">
        <v>0</v>
      </c>
      <c r="O484" s="125">
        <v>0</v>
      </c>
      <c r="P484" s="125">
        <v>0</v>
      </c>
      <c r="Q484" s="126" t="s">
        <v>59</v>
      </c>
      <c r="R484" s="127">
        <v>0</v>
      </c>
      <c r="S484" s="127">
        <v>0</v>
      </c>
      <c r="T484" s="128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285">
        <v>0</v>
      </c>
      <c r="AB484" s="320">
        <f t="shared" si="180"/>
        <v>0</v>
      </c>
      <c r="AC484" s="125">
        <f t="shared" si="181"/>
        <v>0</v>
      </c>
      <c r="AD484" s="321">
        <f>OAX!AD522</f>
        <v>0</v>
      </c>
      <c r="AE484" s="128"/>
      <c r="AF484" s="125"/>
      <c r="AG484" s="125">
        <f>OAX!AG522</f>
        <v>0</v>
      </c>
      <c r="AH484" s="125"/>
      <c r="AI484" s="125"/>
      <c r="AJ484" s="125">
        <f>OAX!AJ522</f>
        <v>0</v>
      </c>
      <c r="AK484" s="125"/>
      <c r="AL484" s="125"/>
      <c r="AM484" s="125">
        <f>OAX!AM522</f>
        <v>0</v>
      </c>
      <c r="AN484" s="125"/>
      <c r="AO484" s="125"/>
      <c r="AP484" s="125">
        <f>OAX!AP522</f>
        <v>0</v>
      </c>
      <c r="AQ484" s="125"/>
      <c r="AR484" s="125"/>
      <c r="AS484" s="125">
        <f>OAX!AS522</f>
        <v>0</v>
      </c>
      <c r="AT484" s="125">
        <f>OAX!AT522</f>
        <v>0</v>
      </c>
      <c r="AU484" s="125">
        <f>OAX!AU522</f>
        <v>0</v>
      </c>
      <c r="AV484" s="125">
        <f>OAX!AV522</f>
        <v>0</v>
      </c>
      <c r="AW484" s="125">
        <f>OAX!AW522</f>
        <v>0</v>
      </c>
      <c r="AX484" s="125">
        <f>OAX!AX522</f>
        <v>0</v>
      </c>
      <c r="AY484" s="125">
        <f>OAX!AY522</f>
        <v>0</v>
      </c>
      <c r="AZ484" s="125">
        <f>OAX!AZ522</f>
        <v>0</v>
      </c>
      <c r="BA484" s="125">
        <f>OAX!BA522</f>
        <v>0</v>
      </c>
    </row>
    <row r="485" spans="1:53" ht="24.75" hidden="1">
      <c r="A485" s="269"/>
      <c r="B485" s="78" t="str">
        <f t="shared" si="179"/>
        <v>1365000530053172</v>
      </c>
      <c r="C485" s="174">
        <v>2023</v>
      </c>
      <c r="D485" s="122">
        <v>1</v>
      </c>
      <c r="E485" s="146">
        <v>1</v>
      </c>
      <c r="F485" s="146">
        <v>3</v>
      </c>
      <c r="G485" s="146">
        <v>6</v>
      </c>
      <c r="H485" s="146">
        <v>5000</v>
      </c>
      <c r="I485" s="146">
        <v>5300</v>
      </c>
      <c r="J485" s="146">
        <v>531</v>
      </c>
      <c r="K485" s="147">
        <v>72</v>
      </c>
      <c r="L485" s="147"/>
      <c r="M485" s="124" t="s">
        <v>418</v>
      </c>
      <c r="N485" s="125">
        <v>0</v>
      </c>
      <c r="O485" s="125">
        <v>0</v>
      </c>
      <c r="P485" s="125">
        <v>0</v>
      </c>
      <c r="Q485" s="126" t="s">
        <v>59</v>
      </c>
      <c r="R485" s="127">
        <v>0</v>
      </c>
      <c r="S485" s="127">
        <v>0</v>
      </c>
      <c r="T485" s="128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285">
        <v>0</v>
      </c>
      <c r="AB485" s="320">
        <f t="shared" si="180"/>
        <v>0</v>
      </c>
      <c r="AC485" s="125">
        <f t="shared" si="181"/>
        <v>0</v>
      </c>
      <c r="AD485" s="321">
        <f>OAX!AD523</f>
        <v>0</v>
      </c>
      <c r="AE485" s="128"/>
      <c r="AF485" s="125"/>
      <c r="AG485" s="125">
        <f>OAX!AG523</f>
        <v>0</v>
      </c>
      <c r="AH485" s="125"/>
      <c r="AI485" s="125"/>
      <c r="AJ485" s="125">
        <f>OAX!AJ523</f>
        <v>0</v>
      </c>
      <c r="AK485" s="125"/>
      <c r="AL485" s="125"/>
      <c r="AM485" s="125">
        <f>OAX!AM523</f>
        <v>0</v>
      </c>
      <c r="AN485" s="125"/>
      <c r="AO485" s="125"/>
      <c r="AP485" s="125">
        <f>OAX!AP523</f>
        <v>0</v>
      </c>
      <c r="AQ485" s="125"/>
      <c r="AR485" s="125"/>
      <c r="AS485" s="125">
        <f>OAX!AS523</f>
        <v>0</v>
      </c>
      <c r="AT485" s="125">
        <f>OAX!AT523</f>
        <v>0</v>
      </c>
      <c r="AU485" s="125">
        <f>OAX!AU523</f>
        <v>0</v>
      </c>
      <c r="AV485" s="125">
        <f>OAX!AV523</f>
        <v>0</v>
      </c>
      <c r="AW485" s="125">
        <f>OAX!AW523</f>
        <v>0</v>
      </c>
      <c r="AX485" s="125">
        <f>OAX!AX523</f>
        <v>0</v>
      </c>
      <c r="AY485" s="125">
        <f>OAX!AY523</f>
        <v>0</v>
      </c>
      <c r="AZ485" s="125">
        <f>OAX!AZ523</f>
        <v>0</v>
      </c>
      <c r="BA485" s="125">
        <f>OAX!BA523</f>
        <v>0</v>
      </c>
    </row>
    <row r="486" spans="1:53" ht="24.75" hidden="1">
      <c r="A486" s="269"/>
      <c r="B486" s="78" t="str">
        <f t="shared" si="179"/>
        <v>1365000530053173</v>
      </c>
      <c r="C486" s="174">
        <v>2023</v>
      </c>
      <c r="D486" s="122">
        <v>1</v>
      </c>
      <c r="E486" s="146">
        <v>1</v>
      </c>
      <c r="F486" s="146">
        <v>3</v>
      </c>
      <c r="G486" s="146">
        <v>6</v>
      </c>
      <c r="H486" s="146">
        <v>5000</v>
      </c>
      <c r="I486" s="146">
        <v>5300</v>
      </c>
      <c r="J486" s="146">
        <v>531</v>
      </c>
      <c r="K486" s="147">
        <v>73</v>
      </c>
      <c r="L486" s="147"/>
      <c r="M486" s="124" t="s">
        <v>419</v>
      </c>
      <c r="N486" s="125">
        <v>0</v>
      </c>
      <c r="O486" s="125">
        <v>0</v>
      </c>
      <c r="P486" s="125">
        <v>0</v>
      </c>
      <c r="Q486" s="126" t="s">
        <v>59</v>
      </c>
      <c r="R486" s="127">
        <v>0</v>
      </c>
      <c r="S486" s="127">
        <v>0</v>
      </c>
      <c r="T486" s="128">
        <v>0</v>
      </c>
      <c r="U486" s="125">
        <v>0</v>
      </c>
      <c r="V486" s="125">
        <v>0</v>
      </c>
      <c r="W486" s="125">
        <v>0</v>
      </c>
      <c r="X486" s="125">
        <v>0</v>
      </c>
      <c r="Y486" s="125">
        <v>0</v>
      </c>
      <c r="Z486" s="125">
        <v>0</v>
      </c>
      <c r="AA486" s="285">
        <v>0</v>
      </c>
      <c r="AB486" s="320">
        <f t="shared" si="180"/>
        <v>0</v>
      </c>
      <c r="AC486" s="125">
        <f t="shared" si="181"/>
        <v>0</v>
      </c>
      <c r="AD486" s="321">
        <f>OAX!AD524</f>
        <v>0</v>
      </c>
      <c r="AE486" s="128"/>
      <c r="AF486" s="125"/>
      <c r="AG486" s="125">
        <f>OAX!AG524</f>
        <v>0</v>
      </c>
      <c r="AH486" s="125"/>
      <c r="AI486" s="125"/>
      <c r="AJ486" s="125">
        <f>OAX!AJ524</f>
        <v>0</v>
      </c>
      <c r="AK486" s="125"/>
      <c r="AL486" s="125"/>
      <c r="AM486" s="125">
        <f>OAX!AM524</f>
        <v>0</v>
      </c>
      <c r="AN486" s="125"/>
      <c r="AO486" s="125"/>
      <c r="AP486" s="125">
        <f>OAX!AP524</f>
        <v>0</v>
      </c>
      <c r="AQ486" s="125"/>
      <c r="AR486" s="125"/>
      <c r="AS486" s="125">
        <f>OAX!AS524</f>
        <v>0</v>
      </c>
      <c r="AT486" s="125">
        <f>OAX!AT524</f>
        <v>0</v>
      </c>
      <c r="AU486" s="125">
        <f>OAX!AU524</f>
        <v>0</v>
      </c>
      <c r="AV486" s="125">
        <f>OAX!AV524</f>
        <v>0</v>
      </c>
      <c r="AW486" s="125">
        <f>OAX!AW524</f>
        <v>0</v>
      </c>
      <c r="AX486" s="125">
        <f>OAX!AX524</f>
        <v>0</v>
      </c>
      <c r="AY486" s="125">
        <f>OAX!AY524</f>
        <v>0</v>
      </c>
      <c r="AZ486" s="125">
        <f>OAX!AZ524</f>
        <v>0</v>
      </c>
      <c r="BA486" s="125">
        <f>OAX!BA524</f>
        <v>0</v>
      </c>
    </row>
    <row r="487" spans="1:53" ht="46.5" hidden="1">
      <c r="A487" s="269"/>
      <c r="B487" s="78" t="str">
        <f t="shared" si="179"/>
        <v>1365000530053174</v>
      </c>
      <c r="C487" s="174">
        <v>2023</v>
      </c>
      <c r="D487" s="122">
        <v>1</v>
      </c>
      <c r="E487" s="146">
        <v>1</v>
      </c>
      <c r="F487" s="146">
        <v>3</v>
      </c>
      <c r="G487" s="146">
        <v>6</v>
      </c>
      <c r="H487" s="146">
        <v>5000</v>
      </c>
      <c r="I487" s="146">
        <v>5300</v>
      </c>
      <c r="J487" s="146">
        <v>531</v>
      </c>
      <c r="K487" s="147">
        <v>74</v>
      </c>
      <c r="L487" s="147"/>
      <c r="M487" s="124" t="s">
        <v>420</v>
      </c>
      <c r="N487" s="125">
        <v>0</v>
      </c>
      <c r="O487" s="125">
        <v>0</v>
      </c>
      <c r="P487" s="125">
        <v>0</v>
      </c>
      <c r="Q487" s="126" t="s">
        <v>59</v>
      </c>
      <c r="R487" s="127">
        <v>0</v>
      </c>
      <c r="S487" s="127">
        <v>0</v>
      </c>
      <c r="T487" s="128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285">
        <v>0</v>
      </c>
      <c r="AB487" s="320">
        <f t="shared" si="180"/>
        <v>0</v>
      </c>
      <c r="AC487" s="125">
        <f t="shared" si="181"/>
        <v>0</v>
      </c>
      <c r="AD487" s="321">
        <f>OAX!AD525</f>
        <v>0</v>
      </c>
      <c r="AE487" s="128"/>
      <c r="AF487" s="125"/>
      <c r="AG487" s="125">
        <f>OAX!AG525</f>
        <v>0</v>
      </c>
      <c r="AH487" s="125"/>
      <c r="AI487" s="125"/>
      <c r="AJ487" s="125">
        <f>OAX!AJ525</f>
        <v>0</v>
      </c>
      <c r="AK487" s="125"/>
      <c r="AL487" s="125"/>
      <c r="AM487" s="125">
        <f>OAX!AM525</f>
        <v>0</v>
      </c>
      <c r="AN487" s="125"/>
      <c r="AO487" s="125"/>
      <c r="AP487" s="125">
        <f>OAX!AP525</f>
        <v>0</v>
      </c>
      <c r="AQ487" s="125"/>
      <c r="AR487" s="125"/>
      <c r="AS487" s="125">
        <f>OAX!AS525</f>
        <v>0</v>
      </c>
      <c r="AT487" s="125">
        <f>OAX!AT525</f>
        <v>0</v>
      </c>
      <c r="AU487" s="125">
        <f>OAX!AU525</f>
        <v>0</v>
      </c>
      <c r="AV487" s="125">
        <f>OAX!AV525</f>
        <v>0</v>
      </c>
      <c r="AW487" s="125">
        <f>OAX!AW525</f>
        <v>0</v>
      </c>
      <c r="AX487" s="125">
        <f>OAX!AX525</f>
        <v>0</v>
      </c>
      <c r="AY487" s="125">
        <f>OAX!AY525</f>
        <v>0</v>
      </c>
      <c r="AZ487" s="125">
        <f>OAX!AZ525</f>
        <v>0</v>
      </c>
      <c r="BA487" s="125">
        <f>OAX!BA525</f>
        <v>0</v>
      </c>
    </row>
    <row r="488" spans="1:53" ht="24.75" hidden="1">
      <c r="A488" s="269"/>
      <c r="B488" s="78" t="str">
        <f t="shared" si="179"/>
        <v>1365000530053175</v>
      </c>
      <c r="C488" s="174">
        <v>2023</v>
      </c>
      <c r="D488" s="122">
        <v>1</v>
      </c>
      <c r="E488" s="146">
        <v>1</v>
      </c>
      <c r="F488" s="146">
        <v>3</v>
      </c>
      <c r="G488" s="146">
        <v>6</v>
      </c>
      <c r="H488" s="146">
        <v>5000</v>
      </c>
      <c r="I488" s="146">
        <v>5300</v>
      </c>
      <c r="J488" s="146">
        <v>531</v>
      </c>
      <c r="K488" s="147">
        <v>75</v>
      </c>
      <c r="L488" s="147"/>
      <c r="M488" s="124" t="s">
        <v>421</v>
      </c>
      <c r="N488" s="125">
        <v>0</v>
      </c>
      <c r="O488" s="125">
        <v>0</v>
      </c>
      <c r="P488" s="125">
        <v>0</v>
      </c>
      <c r="Q488" s="126" t="s">
        <v>59</v>
      </c>
      <c r="R488" s="127">
        <v>0</v>
      </c>
      <c r="S488" s="127">
        <v>0</v>
      </c>
      <c r="T488" s="128">
        <v>0</v>
      </c>
      <c r="U488" s="125">
        <v>0</v>
      </c>
      <c r="V488" s="125">
        <v>0</v>
      </c>
      <c r="W488" s="125">
        <v>0</v>
      </c>
      <c r="X488" s="125">
        <v>0</v>
      </c>
      <c r="Y488" s="125">
        <v>0</v>
      </c>
      <c r="Z488" s="125">
        <v>0</v>
      </c>
      <c r="AA488" s="285">
        <v>0</v>
      </c>
      <c r="AB488" s="320">
        <f t="shared" si="180"/>
        <v>0</v>
      </c>
      <c r="AC488" s="125">
        <f t="shared" si="181"/>
        <v>0</v>
      </c>
      <c r="AD488" s="321">
        <f>OAX!AD526</f>
        <v>0</v>
      </c>
      <c r="AE488" s="128"/>
      <c r="AF488" s="125"/>
      <c r="AG488" s="125">
        <f>OAX!AG526</f>
        <v>0</v>
      </c>
      <c r="AH488" s="125"/>
      <c r="AI488" s="125"/>
      <c r="AJ488" s="125">
        <f>OAX!AJ526</f>
        <v>0</v>
      </c>
      <c r="AK488" s="125"/>
      <c r="AL488" s="125"/>
      <c r="AM488" s="125">
        <f>OAX!AM526</f>
        <v>0</v>
      </c>
      <c r="AN488" s="125"/>
      <c r="AO488" s="125"/>
      <c r="AP488" s="125">
        <f>OAX!AP526</f>
        <v>0</v>
      </c>
      <c r="AQ488" s="125"/>
      <c r="AR488" s="125"/>
      <c r="AS488" s="125">
        <f>OAX!AS526</f>
        <v>0</v>
      </c>
      <c r="AT488" s="125">
        <f>OAX!AT526</f>
        <v>0</v>
      </c>
      <c r="AU488" s="125">
        <f>OAX!AU526</f>
        <v>0</v>
      </c>
      <c r="AV488" s="125">
        <f>OAX!AV526</f>
        <v>0</v>
      </c>
      <c r="AW488" s="125">
        <f>OAX!AW526</f>
        <v>0</v>
      </c>
      <c r="AX488" s="125">
        <f>OAX!AX526</f>
        <v>0</v>
      </c>
      <c r="AY488" s="125">
        <f>OAX!AY526</f>
        <v>0</v>
      </c>
      <c r="AZ488" s="125">
        <f>OAX!AZ526</f>
        <v>0</v>
      </c>
      <c r="BA488" s="125">
        <f>OAX!BA526</f>
        <v>0</v>
      </c>
    </row>
    <row r="489" spans="1:53" ht="24.75" hidden="1">
      <c r="A489" s="269"/>
      <c r="B489" s="78" t="str">
        <f t="shared" si="179"/>
        <v>1365000530053176</v>
      </c>
      <c r="C489" s="174">
        <v>2023</v>
      </c>
      <c r="D489" s="122">
        <v>1</v>
      </c>
      <c r="E489" s="146">
        <v>1</v>
      </c>
      <c r="F489" s="146">
        <v>3</v>
      </c>
      <c r="G489" s="146">
        <v>6</v>
      </c>
      <c r="H489" s="146">
        <v>5000</v>
      </c>
      <c r="I489" s="146">
        <v>5300</v>
      </c>
      <c r="J489" s="146">
        <v>531</v>
      </c>
      <c r="K489" s="147">
        <v>76</v>
      </c>
      <c r="L489" s="147"/>
      <c r="M489" s="124" t="s">
        <v>422</v>
      </c>
      <c r="N489" s="125">
        <v>0</v>
      </c>
      <c r="O489" s="125">
        <v>0</v>
      </c>
      <c r="P489" s="125">
        <v>0</v>
      </c>
      <c r="Q489" s="126" t="s">
        <v>59</v>
      </c>
      <c r="R489" s="127">
        <v>0</v>
      </c>
      <c r="S489" s="127">
        <v>0</v>
      </c>
      <c r="T489" s="128">
        <v>0</v>
      </c>
      <c r="U489" s="125">
        <v>0</v>
      </c>
      <c r="V489" s="125">
        <v>0</v>
      </c>
      <c r="W489" s="125">
        <v>0</v>
      </c>
      <c r="X489" s="125">
        <v>0</v>
      </c>
      <c r="Y489" s="125">
        <v>0</v>
      </c>
      <c r="Z489" s="125">
        <v>0</v>
      </c>
      <c r="AA489" s="285">
        <v>0</v>
      </c>
      <c r="AB489" s="320">
        <f t="shared" si="180"/>
        <v>0</v>
      </c>
      <c r="AC489" s="125">
        <f t="shared" si="181"/>
        <v>0</v>
      </c>
      <c r="AD489" s="321">
        <f>OAX!AD527</f>
        <v>0</v>
      </c>
      <c r="AE489" s="128"/>
      <c r="AF489" s="125"/>
      <c r="AG489" s="125">
        <f>OAX!AG527</f>
        <v>0</v>
      </c>
      <c r="AH489" s="125"/>
      <c r="AI489" s="125"/>
      <c r="AJ489" s="125">
        <f>OAX!AJ527</f>
        <v>0</v>
      </c>
      <c r="AK489" s="125"/>
      <c r="AL489" s="125"/>
      <c r="AM489" s="125">
        <f>OAX!AM527</f>
        <v>0</v>
      </c>
      <c r="AN489" s="125"/>
      <c r="AO489" s="125"/>
      <c r="AP489" s="125">
        <f>OAX!AP527</f>
        <v>0</v>
      </c>
      <c r="AQ489" s="125"/>
      <c r="AR489" s="125"/>
      <c r="AS489" s="125">
        <f>OAX!AS527</f>
        <v>0</v>
      </c>
      <c r="AT489" s="125">
        <f>OAX!AT527</f>
        <v>0</v>
      </c>
      <c r="AU489" s="125">
        <f>OAX!AU527</f>
        <v>0</v>
      </c>
      <c r="AV489" s="125">
        <f>OAX!AV527</f>
        <v>0</v>
      </c>
      <c r="AW489" s="125">
        <f>OAX!AW527</f>
        <v>0</v>
      </c>
      <c r="AX489" s="125">
        <f>OAX!AX527</f>
        <v>0</v>
      </c>
      <c r="AY489" s="125">
        <f>OAX!AY527</f>
        <v>0</v>
      </c>
      <c r="AZ489" s="125">
        <f>OAX!AZ527</f>
        <v>0</v>
      </c>
      <c r="BA489" s="125">
        <f>OAX!BA527</f>
        <v>0</v>
      </c>
    </row>
    <row r="490" spans="1:53" ht="24.75" hidden="1">
      <c r="A490" s="269"/>
      <c r="B490" s="78" t="str">
        <f t="shared" si="179"/>
        <v>1365000530053177</v>
      </c>
      <c r="C490" s="174">
        <v>2023</v>
      </c>
      <c r="D490" s="122">
        <v>1</v>
      </c>
      <c r="E490" s="146">
        <v>1</v>
      </c>
      <c r="F490" s="146">
        <v>3</v>
      </c>
      <c r="G490" s="146">
        <v>6</v>
      </c>
      <c r="H490" s="146">
        <v>5000</v>
      </c>
      <c r="I490" s="146">
        <v>5300</v>
      </c>
      <c r="J490" s="146">
        <v>531</v>
      </c>
      <c r="K490" s="147">
        <v>77</v>
      </c>
      <c r="L490" s="147"/>
      <c r="M490" s="124" t="s">
        <v>423</v>
      </c>
      <c r="N490" s="125">
        <v>0</v>
      </c>
      <c r="O490" s="125">
        <v>0</v>
      </c>
      <c r="P490" s="125">
        <v>0</v>
      </c>
      <c r="Q490" s="126" t="s">
        <v>59</v>
      </c>
      <c r="R490" s="127">
        <v>0</v>
      </c>
      <c r="S490" s="127">
        <v>0</v>
      </c>
      <c r="T490" s="128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285">
        <v>0</v>
      </c>
      <c r="AB490" s="320">
        <f t="shared" si="180"/>
        <v>0</v>
      </c>
      <c r="AC490" s="125">
        <f t="shared" si="181"/>
        <v>0</v>
      </c>
      <c r="AD490" s="321">
        <f>OAX!AD528</f>
        <v>0</v>
      </c>
      <c r="AE490" s="128"/>
      <c r="AF490" s="125"/>
      <c r="AG490" s="125">
        <f>OAX!AG528</f>
        <v>0</v>
      </c>
      <c r="AH490" s="125"/>
      <c r="AI490" s="125"/>
      <c r="AJ490" s="125">
        <f>OAX!AJ528</f>
        <v>0</v>
      </c>
      <c r="AK490" s="125"/>
      <c r="AL490" s="125"/>
      <c r="AM490" s="125">
        <f>OAX!AM528</f>
        <v>0</v>
      </c>
      <c r="AN490" s="125"/>
      <c r="AO490" s="125"/>
      <c r="AP490" s="125">
        <f>OAX!AP528</f>
        <v>0</v>
      </c>
      <c r="AQ490" s="125"/>
      <c r="AR490" s="125"/>
      <c r="AS490" s="125">
        <f>OAX!AS528</f>
        <v>0</v>
      </c>
      <c r="AT490" s="125">
        <f>OAX!AT528</f>
        <v>0</v>
      </c>
      <c r="AU490" s="125">
        <f>OAX!AU528</f>
        <v>0</v>
      </c>
      <c r="AV490" s="125">
        <f>OAX!AV528</f>
        <v>0</v>
      </c>
      <c r="AW490" s="125">
        <f>OAX!AW528</f>
        <v>0</v>
      </c>
      <c r="AX490" s="125">
        <f>OAX!AX528</f>
        <v>0</v>
      </c>
      <c r="AY490" s="125">
        <f>OAX!AY528</f>
        <v>0</v>
      </c>
      <c r="AZ490" s="125">
        <f>OAX!AZ528</f>
        <v>0</v>
      </c>
      <c r="BA490" s="125">
        <f>OAX!BA528</f>
        <v>0</v>
      </c>
    </row>
    <row r="491" spans="1:53" ht="24.75" hidden="1">
      <c r="A491" s="269"/>
      <c r="B491" s="78" t="str">
        <f t="shared" si="179"/>
        <v>1365000530053178</v>
      </c>
      <c r="C491" s="174">
        <v>2023</v>
      </c>
      <c r="D491" s="122">
        <v>1</v>
      </c>
      <c r="E491" s="146">
        <v>1</v>
      </c>
      <c r="F491" s="146">
        <v>3</v>
      </c>
      <c r="G491" s="146">
        <v>6</v>
      </c>
      <c r="H491" s="146">
        <v>5000</v>
      </c>
      <c r="I491" s="146">
        <v>5300</v>
      </c>
      <c r="J491" s="146">
        <v>531</v>
      </c>
      <c r="K491" s="147">
        <v>78</v>
      </c>
      <c r="L491" s="147"/>
      <c r="M491" s="124" t="s">
        <v>424</v>
      </c>
      <c r="N491" s="125">
        <v>0</v>
      </c>
      <c r="O491" s="125">
        <v>0</v>
      </c>
      <c r="P491" s="125">
        <v>0</v>
      </c>
      <c r="Q491" s="126" t="s">
        <v>59</v>
      </c>
      <c r="R491" s="127">
        <v>0</v>
      </c>
      <c r="S491" s="127">
        <v>0</v>
      </c>
      <c r="T491" s="128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285">
        <v>0</v>
      </c>
      <c r="AB491" s="320">
        <f t="shared" si="180"/>
        <v>0</v>
      </c>
      <c r="AC491" s="125">
        <f t="shared" si="181"/>
        <v>0</v>
      </c>
      <c r="AD491" s="321">
        <f>OAX!AD529</f>
        <v>0</v>
      </c>
      <c r="AE491" s="128"/>
      <c r="AF491" s="125"/>
      <c r="AG491" s="125">
        <f>OAX!AG529</f>
        <v>0</v>
      </c>
      <c r="AH491" s="125"/>
      <c r="AI491" s="125"/>
      <c r="AJ491" s="125">
        <f>OAX!AJ529</f>
        <v>0</v>
      </c>
      <c r="AK491" s="125"/>
      <c r="AL491" s="125"/>
      <c r="AM491" s="125">
        <f>OAX!AM529</f>
        <v>0</v>
      </c>
      <c r="AN491" s="125"/>
      <c r="AO491" s="125"/>
      <c r="AP491" s="125">
        <f>OAX!AP529</f>
        <v>0</v>
      </c>
      <c r="AQ491" s="125"/>
      <c r="AR491" s="125"/>
      <c r="AS491" s="125">
        <f>OAX!AS529</f>
        <v>0</v>
      </c>
      <c r="AT491" s="125">
        <f>OAX!AT529</f>
        <v>0</v>
      </c>
      <c r="AU491" s="125">
        <f>OAX!AU529</f>
        <v>0</v>
      </c>
      <c r="AV491" s="125">
        <f>OAX!AV529</f>
        <v>0</v>
      </c>
      <c r="AW491" s="125">
        <f>OAX!AW529</f>
        <v>0</v>
      </c>
      <c r="AX491" s="125">
        <f>OAX!AX529</f>
        <v>0</v>
      </c>
      <c r="AY491" s="125">
        <f>OAX!AY529</f>
        <v>0</v>
      </c>
      <c r="AZ491" s="125">
        <f>OAX!AZ529</f>
        <v>0</v>
      </c>
      <c r="BA491" s="125">
        <f>OAX!BA529</f>
        <v>0</v>
      </c>
    </row>
    <row r="492" spans="1:53" ht="24.75" hidden="1">
      <c r="A492" s="269"/>
      <c r="B492" s="78" t="str">
        <f t="shared" si="179"/>
        <v>1365000530053179</v>
      </c>
      <c r="C492" s="174">
        <v>2023</v>
      </c>
      <c r="D492" s="122">
        <v>1</v>
      </c>
      <c r="E492" s="146">
        <v>1</v>
      </c>
      <c r="F492" s="146">
        <v>3</v>
      </c>
      <c r="G492" s="146">
        <v>6</v>
      </c>
      <c r="H492" s="146">
        <v>5000</v>
      </c>
      <c r="I492" s="146">
        <v>5300</v>
      </c>
      <c r="J492" s="146">
        <v>531</v>
      </c>
      <c r="K492" s="147">
        <v>79</v>
      </c>
      <c r="L492" s="147"/>
      <c r="M492" s="124" t="s">
        <v>425</v>
      </c>
      <c r="N492" s="125">
        <v>0</v>
      </c>
      <c r="O492" s="125">
        <v>0</v>
      </c>
      <c r="P492" s="125">
        <v>0</v>
      </c>
      <c r="Q492" s="126" t="s">
        <v>59</v>
      </c>
      <c r="R492" s="127">
        <v>0</v>
      </c>
      <c r="S492" s="127">
        <v>0</v>
      </c>
      <c r="T492" s="128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285">
        <v>0</v>
      </c>
      <c r="AB492" s="320">
        <f t="shared" si="180"/>
        <v>0</v>
      </c>
      <c r="AC492" s="125">
        <f t="shared" si="181"/>
        <v>0</v>
      </c>
      <c r="AD492" s="321">
        <f>OAX!AD530</f>
        <v>0</v>
      </c>
      <c r="AE492" s="128"/>
      <c r="AF492" s="125"/>
      <c r="AG492" s="125">
        <f>OAX!AG530</f>
        <v>0</v>
      </c>
      <c r="AH492" s="125"/>
      <c r="AI492" s="125"/>
      <c r="AJ492" s="125">
        <f>OAX!AJ530</f>
        <v>0</v>
      </c>
      <c r="AK492" s="125"/>
      <c r="AL492" s="125"/>
      <c r="AM492" s="125">
        <f>OAX!AM530</f>
        <v>0</v>
      </c>
      <c r="AN492" s="125"/>
      <c r="AO492" s="125"/>
      <c r="AP492" s="125">
        <f>OAX!AP530</f>
        <v>0</v>
      </c>
      <c r="AQ492" s="125"/>
      <c r="AR492" s="125"/>
      <c r="AS492" s="125">
        <f>OAX!AS530</f>
        <v>0</v>
      </c>
      <c r="AT492" s="125">
        <f>OAX!AT530</f>
        <v>0</v>
      </c>
      <c r="AU492" s="125">
        <f>OAX!AU530</f>
        <v>0</v>
      </c>
      <c r="AV492" s="125">
        <f>OAX!AV530</f>
        <v>0</v>
      </c>
      <c r="AW492" s="125">
        <f>OAX!AW530</f>
        <v>0</v>
      </c>
      <c r="AX492" s="125">
        <f>OAX!AX530</f>
        <v>0</v>
      </c>
      <c r="AY492" s="125">
        <f>OAX!AY530</f>
        <v>0</v>
      </c>
      <c r="AZ492" s="125">
        <f>OAX!AZ530</f>
        <v>0</v>
      </c>
      <c r="BA492" s="125">
        <f>OAX!BA530</f>
        <v>0</v>
      </c>
    </row>
    <row r="493" spans="1:53" ht="24.75" hidden="1">
      <c r="A493" s="269"/>
      <c r="B493" s="78" t="str">
        <f t="shared" si="179"/>
        <v>1365000530053180</v>
      </c>
      <c r="C493" s="174">
        <v>2023</v>
      </c>
      <c r="D493" s="122">
        <v>1</v>
      </c>
      <c r="E493" s="146">
        <v>1</v>
      </c>
      <c r="F493" s="146">
        <v>3</v>
      </c>
      <c r="G493" s="146">
        <v>6</v>
      </c>
      <c r="H493" s="146">
        <v>5000</v>
      </c>
      <c r="I493" s="146">
        <v>5300</v>
      </c>
      <c r="J493" s="146">
        <v>531</v>
      </c>
      <c r="K493" s="147">
        <v>80</v>
      </c>
      <c r="L493" s="147"/>
      <c r="M493" s="124" t="s">
        <v>426</v>
      </c>
      <c r="N493" s="125">
        <v>0</v>
      </c>
      <c r="O493" s="125">
        <v>0</v>
      </c>
      <c r="P493" s="125">
        <v>0</v>
      </c>
      <c r="Q493" s="126" t="s">
        <v>59</v>
      </c>
      <c r="R493" s="127">
        <v>0</v>
      </c>
      <c r="S493" s="127">
        <v>0</v>
      </c>
      <c r="T493" s="128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285">
        <v>0</v>
      </c>
      <c r="AB493" s="320">
        <f t="shared" si="180"/>
        <v>0</v>
      </c>
      <c r="AC493" s="125">
        <f t="shared" si="181"/>
        <v>0</v>
      </c>
      <c r="AD493" s="321">
        <f>OAX!AD531</f>
        <v>0</v>
      </c>
      <c r="AE493" s="128"/>
      <c r="AF493" s="125"/>
      <c r="AG493" s="125">
        <f>OAX!AG531</f>
        <v>0</v>
      </c>
      <c r="AH493" s="125"/>
      <c r="AI493" s="125"/>
      <c r="AJ493" s="125">
        <f>OAX!AJ531</f>
        <v>0</v>
      </c>
      <c r="AK493" s="125"/>
      <c r="AL493" s="125"/>
      <c r="AM493" s="125">
        <f>OAX!AM531</f>
        <v>0</v>
      </c>
      <c r="AN493" s="125"/>
      <c r="AO493" s="125"/>
      <c r="AP493" s="125">
        <f>OAX!AP531</f>
        <v>0</v>
      </c>
      <c r="AQ493" s="125"/>
      <c r="AR493" s="125"/>
      <c r="AS493" s="125">
        <f>OAX!AS531</f>
        <v>0</v>
      </c>
      <c r="AT493" s="125">
        <f>OAX!AT531</f>
        <v>0</v>
      </c>
      <c r="AU493" s="125">
        <f>OAX!AU531</f>
        <v>0</v>
      </c>
      <c r="AV493" s="125">
        <f>OAX!AV531</f>
        <v>0</v>
      </c>
      <c r="AW493" s="125">
        <f>OAX!AW531</f>
        <v>0</v>
      </c>
      <c r="AX493" s="125">
        <f>OAX!AX531</f>
        <v>0</v>
      </c>
      <c r="AY493" s="125">
        <f>OAX!AY531</f>
        <v>0</v>
      </c>
      <c r="AZ493" s="125">
        <f>OAX!AZ531</f>
        <v>0</v>
      </c>
      <c r="BA493" s="125">
        <f>OAX!BA531</f>
        <v>0</v>
      </c>
    </row>
    <row r="494" spans="1:53" ht="24.75" hidden="1">
      <c r="A494" s="269"/>
      <c r="B494" s="78" t="str">
        <f t="shared" si="179"/>
        <v>1365000530053181</v>
      </c>
      <c r="C494" s="174">
        <v>2023</v>
      </c>
      <c r="D494" s="122">
        <v>1</v>
      </c>
      <c r="E494" s="146">
        <v>1</v>
      </c>
      <c r="F494" s="146">
        <v>3</v>
      </c>
      <c r="G494" s="146">
        <v>6</v>
      </c>
      <c r="H494" s="146">
        <v>5000</v>
      </c>
      <c r="I494" s="146">
        <v>5300</v>
      </c>
      <c r="J494" s="146">
        <v>531</v>
      </c>
      <c r="K494" s="147">
        <v>81</v>
      </c>
      <c r="L494" s="147"/>
      <c r="M494" s="124" t="s">
        <v>427</v>
      </c>
      <c r="N494" s="125">
        <v>0</v>
      </c>
      <c r="O494" s="125">
        <v>0</v>
      </c>
      <c r="P494" s="125">
        <v>0</v>
      </c>
      <c r="Q494" s="126" t="s">
        <v>59</v>
      </c>
      <c r="R494" s="127">
        <v>0</v>
      </c>
      <c r="S494" s="127">
        <v>0</v>
      </c>
      <c r="T494" s="128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285">
        <v>0</v>
      </c>
      <c r="AB494" s="320">
        <f t="shared" si="180"/>
        <v>0</v>
      </c>
      <c r="AC494" s="125">
        <f t="shared" si="181"/>
        <v>0</v>
      </c>
      <c r="AD494" s="321">
        <f>OAX!AD532</f>
        <v>0</v>
      </c>
      <c r="AE494" s="128"/>
      <c r="AF494" s="125"/>
      <c r="AG494" s="125">
        <f>OAX!AG532</f>
        <v>0</v>
      </c>
      <c r="AH494" s="125"/>
      <c r="AI494" s="125"/>
      <c r="AJ494" s="125">
        <f>OAX!AJ532</f>
        <v>0</v>
      </c>
      <c r="AK494" s="125"/>
      <c r="AL494" s="125"/>
      <c r="AM494" s="125">
        <f>OAX!AM532</f>
        <v>0</v>
      </c>
      <c r="AN494" s="125"/>
      <c r="AO494" s="125"/>
      <c r="AP494" s="125">
        <f>OAX!AP532</f>
        <v>0</v>
      </c>
      <c r="AQ494" s="125"/>
      <c r="AR494" s="125"/>
      <c r="AS494" s="125">
        <f>OAX!AS532</f>
        <v>0</v>
      </c>
      <c r="AT494" s="125">
        <f>OAX!AT532</f>
        <v>0</v>
      </c>
      <c r="AU494" s="125">
        <f>OAX!AU532</f>
        <v>0</v>
      </c>
      <c r="AV494" s="125">
        <f>OAX!AV532</f>
        <v>0</v>
      </c>
      <c r="AW494" s="125">
        <f>OAX!AW532</f>
        <v>0</v>
      </c>
      <c r="AX494" s="125">
        <f>OAX!AX532</f>
        <v>0</v>
      </c>
      <c r="AY494" s="125">
        <f>OAX!AY532</f>
        <v>0</v>
      </c>
      <c r="AZ494" s="125">
        <f>OAX!AZ532</f>
        <v>0</v>
      </c>
      <c r="BA494" s="125">
        <f>OAX!BA532</f>
        <v>0</v>
      </c>
    </row>
    <row r="495" spans="1:53" ht="24.75" hidden="1">
      <c r="A495" s="269"/>
      <c r="B495" s="78" t="str">
        <f t="shared" si="179"/>
        <v>1365000530053182</v>
      </c>
      <c r="C495" s="174">
        <v>2023</v>
      </c>
      <c r="D495" s="122">
        <v>1</v>
      </c>
      <c r="E495" s="146">
        <v>1</v>
      </c>
      <c r="F495" s="146">
        <v>3</v>
      </c>
      <c r="G495" s="146">
        <v>6</v>
      </c>
      <c r="H495" s="146">
        <v>5000</v>
      </c>
      <c r="I495" s="146">
        <v>5300</v>
      </c>
      <c r="J495" s="146">
        <v>531</v>
      </c>
      <c r="K495" s="147">
        <v>82</v>
      </c>
      <c r="L495" s="147"/>
      <c r="M495" s="124" t="s">
        <v>428</v>
      </c>
      <c r="N495" s="125">
        <v>0</v>
      </c>
      <c r="O495" s="125">
        <v>0</v>
      </c>
      <c r="P495" s="125">
        <v>0</v>
      </c>
      <c r="Q495" s="126" t="s">
        <v>59</v>
      </c>
      <c r="R495" s="127">
        <v>0</v>
      </c>
      <c r="S495" s="127">
        <v>0</v>
      </c>
      <c r="T495" s="128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0</v>
      </c>
      <c r="AA495" s="285">
        <v>0</v>
      </c>
      <c r="AB495" s="320">
        <f t="shared" si="180"/>
        <v>0</v>
      </c>
      <c r="AC495" s="125">
        <f t="shared" si="181"/>
        <v>0</v>
      </c>
      <c r="AD495" s="321">
        <f>OAX!AD533</f>
        <v>0</v>
      </c>
      <c r="AE495" s="128"/>
      <c r="AF495" s="125"/>
      <c r="AG495" s="125">
        <f>OAX!AG533</f>
        <v>0</v>
      </c>
      <c r="AH495" s="125"/>
      <c r="AI495" s="125"/>
      <c r="AJ495" s="125">
        <f>OAX!AJ533</f>
        <v>0</v>
      </c>
      <c r="AK495" s="125"/>
      <c r="AL495" s="125"/>
      <c r="AM495" s="125">
        <f>OAX!AM533</f>
        <v>0</v>
      </c>
      <c r="AN495" s="125"/>
      <c r="AO495" s="125"/>
      <c r="AP495" s="125">
        <f>OAX!AP533</f>
        <v>0</v>
      </c>
      <c r="AQ495" s="125"/>
      <c r="AR495" s="125"/>
      <c r="AS495" s="125">
        <f>OAX!AS533</f>
        <v>0</v>
      </c>
      <c r="AT495" s="125">
        <f>OAX!AT533</f>
        <v>0</v>
      </c>
      <c r="AU495" s="125">
        <f>OAX!AU533</f>
        <v>0</v>
      </c>
      <c r="AV495" s="125">
        <f>OAX!AV533</f>
        <v>0</v>
      </c>
      <c r="AW495" s="125">
        <f>OAX!AW533</f>
        <v>0</v>
      </c>
      <c r="AX495" s="125">
        <f>OAX!AX533</f>
        <v>0</v>
      </c>
      <c r="AY495" s="125">
        <f>OAX!AY533</f>
        <v>0</v>
      </c>
      <c r="AZ495" s="125">
        <f>OAX!AZ533</f>
        <v>0</v>
      </c>
      <c r="BA495" s="125">
        <f>OAX!BA533</f>
        <v>0</v>
      </c>
    </row>
    <row r="496" spans="1:53" ht="24.75" hidden="1">
      <c r="A496" s="269"/>
      <c r="B496" s="78" t="str">
        <f t="shared" si="179"/>
        <v>1365000530053183</v>
      </c>
      <c r="C496" s="174">
        <v>2023</v>
      </c>
      <c r="D496" s="122">
        <v>1</v>
      </c>
      <c r="E496" s="146">
        <v>1</v>
      </c>
      <c r="F496" s="146">
        <v>3</v>
      </c>
      <c r="G496" s="146">
        <v>6</v>
      </c>
      <c r="H496" s="146">
        <v>5000</v>
      </c>
      <c r="I496" s="146">
        <v>5300</v>
      </c>
      <c r="J496" s="146">
        <v>531</v>
      </c>
      <c r="K496" s="147">
        <v>83</v>
      </c>
      <c r="L496" s="147"/>
      <c r="M496" s="124" t="s">
        <v>429</v>
      </c>
      <c r="N496" s="125">
        <v>0</v>
      </c>
      <c r="O496" s="125">
        <v>0</v>
      </c>
      <c r="P496" s="125">
        <v>0</v>
      </c>
      <c r="Q496" s="126" t="s">
        <v>59</v>
      </c>
      <c r="R496" s="127">
        <v>0</v>
      </c>
      <c r="S496" s="127">
        <v>0</v>
      </c>
      <c r="T496" s="128">
        <v>0</v>
      </c>
      <c r="U496" s="125">
        <v>0</v>
      </c>
      <c r="V496" s="125">
        <v>0</v>
      </c>
      <c r="W496" s="125">
        <v>0</v>
      </c>
      <c r="X496" s="125">
        <v>0</v>
      </c>
      <c r="Y496" s="125">
        <v>0</v>
      </c>
      <c r="Z496" s="125">
        <v>0</v>
      </c>
      <c r="AA496" s="285">
        <v>0</v>
      </c>
      <c r="AB496" s="320">
        <f t="shared" si="180"/>
        <v>0</v>
      </c>
      <c r="AC496" s="125">
        <f t="shared" si="181"/>
        <v>0</v>
      </c>
      <c r="AD496" s="321">
        <f>OAX!AD534</f>
        <v>0</v>
      </c>
      <c r="AE496" s="128"/>
      <c r="AF496" s="125"/>
      <c r="AG496" s="125">
        <f>OAX!AG534</f>
        <v>0</v>
      </c>
      <c r="AH496" s="125"/>
      <c r="AI496" s="125"/>
      <c r="AJ496" s="125">
        <f>OAX!AJ534</f>
        <v>0</v>
      </c>
      <c r="AK496" s="125"/>
      <c r="AL496" s="125"/>
      <c r="AM496" s="125">
        <f>OAX!AM534</f>
        <v>0</v>
      </c>
      <c r="AN496" s="125"/>
      <c r="AO496" s="125"/>
      <c r="AP496" s="125">
        <f>OAX!AP534</f>
        <v>0</v>
      </c>
      <c r="AQ496" s="125"/>
      <c r="AR496" s="125"/>
      <c r="AS496" s="125">
        <f>OAX!AS534</f>
        <v>0</v>
      </c>
      <c r="AT496" s="125">
        <f>OAX!AT534</f>
        <v>0</v>
      </c>
      <c r="AU496" s="125">
        <f>OAX!AU534</f>
        <v>0</v>
      </c>
      <c r="AV496" s="125">
        <f>OAX!AV534</f>
        <v>0</v>
      </c>
      <c r="AW496" s="125">
        <f>OAX!AW534</f>
        <v>0</v>
      </c>
      <c r="AX496" s="125">
        <f>OAX!AX534</f>
        <v>0</v>
      </c>
      <c r="AY496" s="125">
        <f>OAX!AY534</f>
        <v>0</v>
      </c>
      <c r="AZ496" s="125">
        <f>OAX!AZ534</f>
        <v>0</v>
      </c>
      <c r="BA496" s="125">
        <f>OAX!BA534</f>
        <v>0</v>
      </c>
    </row>
    <row r="497" spans="1:53" ht="24.75" hidden="1">
      <c r="A497" s="269"/>
      <c r="B497" s="78" t="str">
        <f t="shared" si="179"/>
        <v>1365000530053184</v>
      </c>
      <c r="C497" s="174">
        <v>2023</v>
      </c>
      <c r="D497" s="122">
        <v>1</v>
      </c>
      <c r="E497" s="146">
        <v>1</v>
      </c>
      <c r="F497" s="146">
        <v>3</v>
      </c>
      <c r="G497" s="146">
        <v>6</v>
      </c>
      <c r="H497" s="146">
        <v>5000</v>
      </c>
      <c r="I497" s="146">
        <v>5300</v>
      </c>
      <c r="J497" s="146">
        <v>531</v>
      </c>
      <c r="K497" s="147">
        <v>84</v>
      </c>
      <c r="L497" s="147"/>
      <c r="M497" s="124" t="s">
        <v>430</v>
      </c>
      <c r="N497" s="125">
        <v>0</v>
      </c>
      <c r="O497" s="125">
        <v>0</v>
      </c>
      <c r="P497" s="125">
        <v>0</v>
      </c>
      <c r="Q497" s="126" t="s">
        <v>59</v>
      </c>
      <c r="R497" s="127">
        <v>0</v>
      </c>
      <c r="S497" s="127">
        <v>0</v>
      </c>
      <c r="T497" s="128">
        <v>0</v>
      </c>
      <c r="U497" s="125">
        <v>0</v>
      </c>
      <c r="V497" s="125">
        <v>0</v>
      </c>
      <c r="W497" s="125">
        <v>0</v>
      </c>
      <c r="X497" s="125">
        <v>0</v>
      </c>
      <c r="Y497" s="125">
        <v>0</v>
      </c>
      <c r="Z497" s="125">
        <v>0</v>
      </c>
      <c r="AA497" s="285">
        <v>0</v>
      </c>
      <c r="AB497" s="320">
        <f t="shared" si="180"/>
        <v>0</v>
      </c>
      <c r="AC497" s="125">
        <f t="shared" si="181"/>
        <v>0</v>
      </c>
      <c r="AD497" s="321">
        <f>OAX!AD535</f>
        <v>0</v>
      </c>
      <c r="AE497" s="128"/>
      <c r="AF497" s="125"/>
      <c r="AG497" s="125">
        <f>OAX!AG535</f>
        <v>0</v>
      </c>
      <c r="AH497" s="125"/>
      <c r="AI497" s="125"/>
      <c r="AJ497" s="125">
        <f>OAX!AJ535</f>
        <v>0</v>
      </c>
      <c r="AK497" s="125"/>
      <c r="AL497" s="125"/>
      <c r="AM497" s="125">
        <f>OAX!AM535</f>
        <v>0</v>
      </c>
      <c r="AN497" s="125"/>
      <c r="AO497" s="125"/>
      <c r="AP497" s="125">
        <f>OAX!AP535</f>
        <v>0</v>
      </c>
      <c r="AQ497" s="125"/>
      <c r="AR497" s="125"/>
      <c r="AS497" s="125">
        <f>OAX!AS535</f>
        <v>0</v>
      </c>
      <c r="AT497" s="125">
        <f>OAX!AT535</f>
        <v>0</v>
      </c>
      <c r="AU497" s="125">
        <f>OAX!AU535</f>
        <v>0</v>
      </c>
      <c r="AV497" s="125">
        <f>OAX!AV535</f>
        <v>0</v>
      </c>
      <c r="AW497" s="125">
        <f>OAX!AW535</f>
        <v>0</v>
      </c>
      <c r="AX497" s="125">
        <f>OAX!AX535</f>
        <v>0</v>
      </c>
      <c r="AY497" s="125">
        <f>OAX!AY535</f>
        <v>0</v>
      </c>
      <c r="AZ497" s="125">
        <f>OAX!AZ535</f>
        <v>0</v>
      </c>
      <c r="BA497" s="125">
        <f>OAX!BA535</f>
        <v>0</v>
      </c>
    </row>
    <row r="498" spans="1:53" ht="24.75" hidden="1">
      <c r="A498" s="269"/>
      <c r="B498" s="78" t="str">
        <f t="shared" si="179"/>
        <v>1365000530053185</v>
      </c>
      <c r="C498" s="174">
        <v>2023</v>
      </c>
      <c r="D498" s="122">
        <v>1</v>
      </c>
      <c r="E498" s="146">
        <v>1</v>
      </c>
      <c r="F498" s="146">
        <v>3</v>
      </c>
      <c r="G498" s="146">
        <v>6</v>
      </c>
      <c r="H498" s="146">
        <v>5000</v>
      </c>
      <c r="I498" s="146">
        <v>5300</v>
      </c>
      <c r="J498" s="146">
        <v>531</v>
      </c>
      <c r="K498" s="147">
        <v>85</v>
      </c>
      <c r="L498" s="147"/>
      <c r="M498" s="124" t="s">
        <v>431</v>
      </c>
      <c r="N498" s="125">
        <v>0</v>
      </c>
      <c r="O498" s="125">
        <v>0</v>
      </c>
      <c r="P498" s="125">
        <v>0</v>
      </c>
      <c r="Q498" s="126" t="s">
        <v>162</v>
      </c>
      <c r="R498" s="127">
        <v>0</v>
      </c>
      <c r="S498" s="127">
        <v>0</v>
      </c>
      <c r="T498" s="128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285">
        <v>0</v>
      </c>
      <c r="AB498" s="320">
        <f t="shared" si="180"/>
        <v>0</v>
      </c>
      <c r="AC498" s="125">
        <f t="shared" si="181"/>
        <v>0</v>
      </c>
      <c r="AD498" s="321">
        <f>OAX!AD536</f>
        <v>0</v>
      </c>
      <c r="AE498" s="128"/>
      <c r="AF498" s="125"/>
      <c r="AG498" s="125">
        <f>OAX!AG536</f>
        <v>0</v>
      </c>
      <c r="AH498" s="125"/>
      <c r="AI498" s="125"/>
      <c r="AJ498" s="125">
        <f>OAX!AJ536</f>
        <v>0</v>
      </c>
      <c r="AK498" s="125"/>
      <c r="AL498" s="125"/>
      <c r="AM498" s="125">
        <f>OAX!AM536</f>
        <v>0</v>
      </c>
      <c r="AN498" s="125"/>
      <c r="AO498" s="125"/>
      <c r="AP498" s="125">
        <f>OAX!AP536</f>
        <v>0</v>
      </c>
      <c r="AQ498" s="125"/>
      <c r="AR498" s="125"/>
      <c r="AS498" s="125">
        <f>OAX!AS536</f>
        <v>0</v>
      </c>
      <c r="AT498" s="125">
        <f>OAX!AT536</f>
        <v>0</v>
      </c>
      <c r="AU498" s="125">
        <f>OAX!AU536</f>
        <v>0</v>
      </c>
      <c r="AV498" s="125">
        <f>OAX!AV536</f>
        <v>0</v>
      </c>
      <c r="AW498" s="125">
        <f>OAX!AW536</f>
        <v>0</v>
      </c>
      <c r="AX498" s="125">
        <f>OAX!AX536</f>
        <v>0</v>
      </c>
      <c r="AY498" s="125">
        <f>OAX!AY536</f>
        <v>0</v>
      </c>
      <c r="AZ498" s="125">
        <f>OAX!AZ536</f>
        <v>0</v>
      </c>
      <c r="BA498" s="125">
        <f>OAX!BA536</f>
        <v>0</v>
      </c>
    </row>
    <row r="499" spans="1:53" ht="24.75" hidden="1">
      <c r="A499" s="269"/>
      <c r="B499" s="78" t="str">
        <f t="shared" si="179"/>
        <v>1365000530053186</v>
      </c>
      <c r="C499" s="174">
        <v>2023</v>
      </c>
      <c r="D499" s="122">
        <v>1</v>
      </c>
      <c r="E499" s="146">
        <v>1</v>
      </c>
      <c r="F499" s="146">
        <v>3</v>
      </c>
      <c r="G499" s="146">
        <v>6</v>
      </c>
      <c r="H499" s="146">
        <v>5000</v>
      </c>
      <c r="I499" s="146">
        <v>5300</v>
      </c>
      <c r="J499" s="146">
        <v>531</v>
      </c>
      <c r="K499" s="147">
        <v>86</v>
      </c>
      <c r="L499" s="147"/>
      <c r="M499" s="124" t="s">
        <v>432</v>
      </c>
      <c r="N499" s="125">
        <v>0</v>
      </c>
      <c r="O499" s="125">
        <v>0</v>
      </c>
      <c r="P499" s="125">
        <v>0</v>
      </c>
      <c r="Q499" s="126" t="s">
        <v>162</v>
      </c>
      <c r="R499" s="127">
        <v>0</v>
      </c>
      <c r="S499" s="127">
        <v>0</v>
      </c>
      <c r="T499" s="128">
        <v>0</v>
      </c>
      <c r="U499" s="125">
        <v>0</v>
      </c>
      <c r="V499" s="125">
        <v>0</v>
      </c>
      <c r="W499" s="125">
        <v>0</v>
      </c>
      <c r="X499" s="125">
        <v>0</v>
      </c>
      <c r="Y499" s="125">
        <v>0</v>
      </c>
      <c r="Z499" s="125">
        <v>0</v>
      </c>
      <c r="AA499" s="285">
        <v>0</v>
      </c>
      <c r="AB499" s="320">
        <f t="shared" si="180"/>
        <v>0</v>
      </c>
      <c r="AC499" s="125">
        <f t="shared" si="181"/>
        <v>0</v>
      </c>
      <c r="AD499" s="321">
        <f>OAX!AD537</f>
        <v>0</v>
      </c>
      <c r="AE499" s="128"/>
      <c r="AF499" s="125"/>
      <c r="AG499" s="125">
        <f>OAX!AG537</f>
        <v>0</v>
      </c>
      <c r="AH499" s="125"/>
      <c r="AI499" s="125"/>
      <c r="AJ499" s="125">
        <f>OAX!AJ537</f>
        <v>0</v>
      </c>
      <c r="AK499" s="125"/>
      <c r="AL499" s="125"/>
      <c r="AM499" s="125">
        <f>OAX!AM537</f>
        <v>0</v>
      </c>
      <c r="AN499" s="125"/>
      <c r="AO499" s="125"/>
      <c r="AP499" s="125">
        <f>OAX!AP537</f>
        <v>0</v>
      </c>
      <c r="AQ499" s="125"/>
      <c r="AR499" s="125"/>
      <c r="AS499" s="125">
        <f>OAX!AS537</f>
        <v>0</v>
      </c>
      <c r="AT499" s="125">
        <f>OAX!AT537</f>
        <v>0</v>
      </c>
      <c r="AU499" s="125">
        <f>OAX!AU537</f>
        <v>0</v>
      </c>
      <c r="AV499" s="125">
        <f>OAX!AV537</f>
        <v>0</v>
      </c>
      <c r="AW499" s="125">
        <f>OAX!AW537</f>
        <v>0</v>
      </c>
      <c r="AX499" s="125">
        <f>OAX!AX537</f>
        <v>0</v>
      </c>
      <c r="AY499" s="125">
        <f>OAX!AY537</f>
        <v>0</v>
      </c>
      <c r="AZ499" s="125">
        <f>OAX!AZ537</f>
        <v>0</v>
      </c>
      <c r="BA499" s="125">
        <f>OAX!BA537</f>
        <v>0</v>
      </c>
    </row>
    <row r="500" spans="1:53" ht="24.75" hidden="1">
      <c r="A500" s="269"/>
      <c r="B500" s="78" t="str">
        <f t="shared" si="179"/>
        <v>1365000530053187</v>
      </c>
      <c r="C500" s="174">
        <v>2023</v>
      </c>
      <c r="D500" s="122">
        <v>1</v>
      </c>
      <c r="E500" s="146">
        <v>1</v>
      </c>
      <c r="F500" s="146">
        <v>3</v>
      </c>
      <c r="G500" s="146">
        <v>6</v>
      </c>
      <c r="H500" s="146">
        <v>5000</v>
      </c>
      <c r="I500" s="146">
        <v>5300</v>
      </c>
      <c r="J500" s="146">
        <v>531</v>
      </c>
      <c r="K500" s="147">
        <v>87</v>
      </c>
      <c r="L500" s="147"/>
      <c r="M500" s="124" t="s">
        <v>433</v>
      </c>
      <c r="N500" s="125">
        <v>0</v>
      </c>
      <c r="O500" s="125">
        <v>0</v>
      </c>
      <c r="P500" s="125">
        <v>0</v>
      </c>
      <c r="Q500" s="126" t="s">
        <v>162</v>
      </c>
      <c r="R500" s="127">
        <v>0</v>
      </c>
      <c r="S500" s="127">
        <v>0</v>
      </c>
      <c r="T500" s="128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285">
        <v>0</v>
      </c>
      <c r="AB500" s="320">
        <f t="shared" si="180"/>
        <v>0</v>
      </c>
      <c r="AC500" s="125">
        <f t="shared" si="181"/>
        <v>0</v>
      </c>
      <c r="AD500" s="321">
        <f>OAX!AD538</f>
        <v>0</v>
      </c>
      <c r="AE500" s="128"/>
      <c r="AF500" s="125"/>
      <c r="AG500" s="125">
        <f>OAX!AG538</f>
        <v>0</v>
      </c>
      <c r="AH500" s="125"/>
      <c r="AI500" s="125"/>
      <c r="AJ500" s="125">
        <f>OAX!AJ538</f>
        <v>0</v>
      </c>
      <c r="AK500" s="125"/>
      <c r="AL500" s="125"/>
      <c r="AM500" s="125">
        <f>OAX!AM538</f>
        <v>0</v>
      </c>
      <c r="AN500" s="125"/>
      <c r="AO500" s="125"/>
      <c r="AP500" s="125">
        <f>OAX!AP538</f>
        <v>0</v>
      </c>
      <c r="AQ500" s="125"/>
      <c r="AR500" s="125"/>
      <c r="AS500" s="125">
        <f>OAX!AS538</f>
        <v>0</v>
      </c>
      <c r="AT500" s="125">
        <f>OAX!AT538</f>
        <v>0</v>
      </c>
      <c r="AU500" s="125">
        <f>OAX!AU538</f>
        <v>0</v>
      </c>
      <c r="AV500" s="125">
        <f>OAX!AV538</f>
        <v>0</v>
      </c>
      <c r="AW500" s="125">
        <f>OAX!AW538</f>
        <v>0</v>
      </c>
      <c r="AX500" s="125">
        <f>OAX!AX538</f>
        <v>0</v>
      </c>
      <c r="AY500" s="125">
        <f>OAX!AY538</f>
        <v>0</v>
      </c>
      <c r="AZ500" s="125">
        <f>OAX!AZ538</f>
        <v>0</v>
      </c>
      <c r="BA500" s="125">
        <f>OAX!BA538</f>
        <v>0</v>
      </c>
    </row>
    <row r="501" spans="1:53" ht="24.75" hidden="1">
      <c r="A501" s="269"/>
      <c r="B501" s="78" t="str">
        <f t="shared" si="179"/>
        <v>1365000530053188</v>
      </c>
      <c r="C501" s="174">
        <v>2023</v>
      </c>
      <c r="D501" s="122">
        <v>1</v>
      </c>
      <c r="E501" s="146">
        <v>1</v>
      </c>
      <c r="F501" s="146">
        <v>3</v>
      </c>
      <c r="G501" s="146">
        <v>6</v>
      </c>
      <c r="H501" s="146">
        <v>5000</v>
      </c>
      <c r="I501" s="146">
        <v>5300</v>
      </c>
      <c r="J501" s="146">
        <v>531</v>
      </c>
      <c r="K501" s="147">
        <v>88</v>
      </c>
      <c r="L501" s="147"/>
      <c r="M501" s="124" t="s">
        <v>434</v>
      </c>
      <c r="N501" s="125">
        <v>0</v>
      </c>
      <c r="O501" s="125">
        <v>0</v>
      </c>
      <c r="P501" s="125">
        <v>0</v>
      </c>
      <c r="Q501" s="126" t="s">
        <v>162</v>
      </c>
      <c r="R501" s="127">
        <v>0</v>
      </c>
      <c r="S501" s="127">
        <v>0</v>
      </c>
      <c r="T501" s="128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285">
        <v>0</v>
      </c>
      <c r="AB501" s="320">
        <f t="shared" si="180"/>
        <v>0</v>
      </c>
      <c r="AC501" s="125">
        <f t="shared" si="181"/>
        <v>0</v>
      </c>
      <c r="AD501" s="321">
        <f>OAX!AD539</f>
        <v>0</v>
      </c>
      <c r="AE501" s="128"/>
      <c r="AF501" s="125"/>
      <c r="AG501" s="125">
        <f>OAX!AG539</f>
        <v>0</v>
      </c>
      <c r="AH501" s="125"/>
      <c r="AI501" s="125"/>
      <c r="AJ501" s="125">
        <f>OAX!AJ539</f>
        <v>0</v>
      </c>
      <c r="AK501" s="125"/>
      <c r="AL501" s="125"/>
      <c r="AM501" s="125">
        <f>OAX!AM539</f>
        <v>0</v>
      </c>
      <c r="AN501" s="125"/>
      <c r="AO501" s="125"/>
      <c r="AP501" s="125">
        <f>OAX!AP539</f>
        <v>0</v>
      </c>
      <c r="AQ501" s="125"/>
      <c r="AR501" s="125"/>
      <c r="AS501" s="125">
        <f>OAX!AS539</f>
        <v>0</v>
      </c>
      <c r="AT501" s="125">
        <f>OAX!AT539</f>
        <v>0</v>
      </c>
      <c r="AU501" s="125">
        <f>OAX!AU539</f>
        <v>0</v>
      </c>
      <c r="AV501" s="125">
        <f>OAX!AV539</f>
        <v>0</v>
      </c>
      <c r="AW501" s="125">
        <f>OAX!AW539</f>
        <v>0</v>
      </c>
      <c r="AX501" s="125">
        <f>OAX!AX539</f>
        <v>0</v>
      </c>
      <c r="AY501" s="125">
        <f>OAX!AY539</f>
        <v>0</v>
      </c>
      <c r="AZ501" s="125">
        <f>OAX!AZ539</f>
        <v>0</v>
      </c>
      <c r="BA501" s="125">
        <f>OAX!BA539</f>
        <v>0</v>
      </c>
    </row>
    <row r="502" spans="1:53" ht="24.75" hidden="1">
      <c r="A502" s="269"/>
      <c r="B502" s="78" t="str">
        <f t="shared" si="179"/>
        <v>1365000530053189</v>
      </c>
      <c r="C502" s="174">
        <v>2023</v>
      </c>
      <c r="D502" s="122">
        <v>1</v>
      </c>
      <c r="E502" s="146">
        <v>1</v>
      </c>
      <c r="F502" s="146">
        <v>3</v>
      </c>
      <c r="G502" s="146">
        <v>6</v>
      </c>
      <c r="H502" s="146">
        <v>5000</v>
      </c>
      <c r="I502" s="146">
        <v>5300</v>
      </c>
      <c r="J502" s="146">
        <v>531</v>
      </c>
      <c r="K502" s="147">
        <v>89</v>
      </c>
      <c r="L502" s="147"/>
      <c r="M502" s="124" t="s">
        <v>435</v>
      </c>
      <c r="N502" s="125">
        <v>0</v>
      </c>
      <c r="O502" s="125">
        <v>0</v>
      </c>
      <c r="P502" s="125">
        <v>0</v>
      </c>
      <c r="Q502" s="126" t="s">
        <v>162</v>
      </c>
      <c r="R502" s="127">
        <v>0</v>
      </c>
      <c r="S502" s="127">
        <v>0</v>
      </c>
      <c r="T502" s="128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285">
        <v>0</v>
      </c>
      <c r="AB502" s="320">
        <f t="shared" si="180"/>
        <v>0</v>
      </c>
      <c r="AC502" s="125">
        <f t="shared" si="181"/>
        <v>0</v>
      </c>
      <c r="AD502" s="321">
        <f>OAX!AD540</f>
        <v>0</v>
      </c>
      <c r="AE502" s="128"/>
      <c r="AF502" s="125"/>
      <c r="AG502" s="125">
        <f>OAX!AG540</f>
        <v>0</v>
      </c>
      <c r="AH502" s="125"/>
      <c r="AI502" s="125"/>
      <c r="AJ502" s="125">
        <f>OAX!AJ540</f>
        <v>0</v>
      </c>
      <c r="AK502" s="125"/>
      <c r="AL502" s="125"/>
      <c r="AM502" s="125">
        <f>OAX!AM540</f>
        <v>0</v>
      </c>
      <c r="AN502" s="125"/>
      <c r="AO502" s="125"/>
      <c r="AP502" s="125">
        <f>OAX!AP540</f>
        <v>0</v>
      </c>
      <c r="AQ502" s="125"/>
      <c r="AR502" s="125"/>
      <c r="AS502" s="125">
        <f>OAX!AS540</f>
        <v>0</v>
      </c>
      <c r="AT502" s="125">
        <f>OAX!AT540</f>
        <v>0</v>
      </c>
      <c r="AU502" s="125">
        <f>OAX!AU540</f>
        <v>0</v>
      </c>
      <c r="AV502" s="125">
        <f>OAX!AV540</f>
        <v>0</v>
      </c>
      <c r="AW502" s="125">
        <f>OAX!AW540</f>
        <v>0</v>
      </c>
      <c r="AX502" s="125">
        <f>OAX!AX540</f>
        <v>0</v>
      </c>
      <c r="AY502" s="125">
        <f>OAX!AY540</f>
        <v>0</v>
      </c>
      <c r="AZ502" s="125">
        <f>OAX!AZ540</f>
        <v>0</v>
      </c>
      <c r="BA502" s="125">
        <f>OAX!BA540</f>
        <v>0</v>
      </c>
    </row>
    <row r="503" spans="1:53" ht="24.75" hidden="1">
      <c r="A503" s="269"/>
      <c r="B503" s="78" t="str">
        <f t="shared" si="179"/>
        <v>1365000530053190</v>
      </c>
      <c r="C503" s="174">
        <v>2023</v>
      </c>
      <c r="D503" s="122">
        <v>1</v>
      </c>
      <c r="E503" s="146">
        <v>1</v>
      </c>
      <c r="F503" s="146">
        <v>3</v>
      </c>
      <c r="G503" s="146">
        <v>6</v>
      </c>
      <c r="H503" s="146">
        <v>5000</v>
      </c>
      <c r="I503" s="146">
        <v>5300</v>
      </c>
      <c r="J503" s="146">
        <v>531</v>
      </c>
      <c r="K503" s="147">
        <v>90</v>
      </c>
      <c r="L503" s="147"/>
      <c r="M503" s="124" t="s">
        <v>436</v>
      </c>
      <c r="N503" s="125">
        <v>0</v>
      </c>
      <c r="O503" s="125">
        <v>0</v>
      </c>
      <c r="P503" s="125">
        <v>0</v>
      </c>
      <c r="Q503" s="126" t="s">
        <v>162</v>
      </c>
      <c r="R503" s="127">
        <v>0</v>
      </c>
      <c r="S503" s="127">
        <v>0</v>
      </c>
      <c r="T503" s="128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285">
        <v>0</v>
      </c>
      <c r="AB503" s="320">
        <f t="shared" si="180"/>
        <v>0</v>
      </c>
      <c r="AC503" s="125">
        <f t="shared" si="181"/>
        <v>0</v>
      </c>
      <c r="AD503" s="321">
        <f>OAX!AD541</f>
        <v>0</v>
      </c>
      <c r="AE503" s="128"/>
      <c r="AF503" s="125"/>
      <c r="AG503" s="125">
        <f>OAX!AG541</f>
        <v>0</v>
      </c>
      <c r="AH503" s="125"/>
      <c r="AI503" s="125"/>
      <c r="AJ503" s="125">
        <f>OAX!AJ541</f>
        <v>0</v>
      </c>
      <c r="AK503" s="125"/>
      <c r="AL503" s="125"/>
      <c r="AM503" s="125">
        <f>OAX!AM541</f>
        <v>0</v>
      </c>
      <c r="AN503" s="125"/>
      <c r="AO503" s="125"/>
      <c r="AP503" s="125">
        <f>OAX!AP541</f>
        <v>0</v>
      </c>
      <c r="AQ503" s="125"/>
      <c r="AR503" s="125"/>
      <c r="AS503" s="125">
        <f>OAX!AS541</f>
        <v>0</v>
      </c>
      <c r="AT503" s="125">
        <f>OAX!AT541</f>
        <v>0</v>
      </c>
      <c r="AU503" s="125">
        <f>OAX!AU541</f>
        <v>0</v>
      </c>
      <c r="AV503" s="125">
        <f>OAX!AV541</f>
        <v>0</v>
      </c>
      <c r="AW503" s="125">
        <f>OAX!AW541</f>
        <v>0</v>
      </c>
      <c r="AX503" s="125">
        <f>OAX!AX541</f>
        <v>0</v>
      </c>
      <c r="AY503" s="125">
        <f>OAX!AY541</f>
        <v>0</v>
      </c>
      <c r="AZ503" s="125">
        <f>OAX!AZ541</f>
        <v>0</v>
      </c>
      <c r="BA503" s="125">
        <f>OAX!BA541</f>
        <v>0</v>
      </c>
    </row>
    <row r="504" spans="1:53" ht="24.75" hidden="1">
      <c r="A504" s="269"/>
      <c r="B504" s="78" t="str">
        <f t="shared" si="179"/>
        <v>1365000530053191</v>
      </c>
      <c r="C504" s="174">
        <v>2023</v>
      </c>
      <c r="D504" s="122">
        <v>1</v>
      </c>
      <c r="E504" s="146">
        <v>1</v>
      </c>
      <c r="F504" s="146">
        <v>3</v>
      </c>
      <c r="G504" s="146">
        <v>6</v>
      </c>
      <c r="H504" s="146">
        <v>5000</v>
      </c>
      <c r="I504" s="146">
        <v>5300</v>
      </c>
      <c r="J504" s="146">
        <v>531</v>
      </c>
      <c r="K504" s="147">
        <v>91</v>
      </c>
      <c r="L504" s="147"/>
      <c r="M504" s="124" t="s">
        <v>437</v>
      </c>
      <c r="N504" s="125">
        <v>0</v>
      </c>
      <c r="O504" s="125">
        <v>0</v>
      </c>
      <c r="P504" s="125">
        <v>0</v>
      </c>
      <c r="Q504" s="126" t="s">
        <v>59</v>
      </c>
      <c r="R504" s="127">
        <v>0</v>
      </c>
      <c r="S504" s="127">
        <v>0</v>
      </c>
      <c r="T504" s="128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285">
        <v>0</v>
      </c>
      <c r="AB504" s="320">
        <f t="shared" si="180"/>
        <v>0</v>
      </c>
      <c r="AC504" s="125">
        <f t="shared" si="181"/>
        <v>0</v>
      </c>
      <c r="AD504" s="321">
        <f>OAX!AD542</f>
        <v>0</v>
      </c>
      <c r="AE504" s="128"/>
      <c r="AF504" s="125"/>
      <c r="AG504" s="125">
        <f>OAX!AG542</f>
        <v>0</v>
      </c>
      <c r="AH504" s="125"/>
      <c r="AI504" s="125"/>
      <c r="AJ504" s="125">
        <f>OAX!AJ542</f>
        <v>0</v>
      </c>
      <c r="AK504" s="125"/>
      <c r="AL504" s="125"/>
      <c r="AM504" s="125">
        <f>OAX!AM542</f>
        <v>0</v>
      </c>
      <c r="AN504" s="125"/>
      <c r="AO504" s="125"/>
      <c r="AP504" s="125">
        <f>OAX!AP542</f>
        <v>0</v>
      </c>
      <c r="AQ504" s="125"/>
      <c r="AR504" s="125"/>
      <c r="AS504" s="125">
        <f>OAX!AS542</f>
        <v>0</v>
      </c>
      <c r="AT504" s="125">
        <f>OAX!AT542</f>
        <v>0</v>
      </c>
      <c r="AU504" s="125">
        <f>OAX!AU542</f>
        <v>0</v>
      </c>
      <c r="AV504" s="125">
        <f>OAX!AV542</f>
        <v>0</v>
      </c>
      <c r="AW504" s="125">
        <f>OAX!AW542</f>
        <v>0</v>
      </c>
      <c r="AX504" s="125">
        <f>OAX!AX542</f>
        <v>0</v>
      </c>
      <c r="AY504" s="125">
        <f>OAX!AY542</f>
        <v>0</v>
      </c>
      <c r="AZ504" s="125">
        <f>OAX!AZ542</f>
        <v>0</v>
      </c>
      <c r="BA504" s="125">
        <f>OAX!BA542</f>
        <v>0</v>
      </c>
    </row>
    <row r="505" spans="1:53" ht="24.75" hidden="1">
      <c r="A505" s="269"/>
      <c r="B505" s="78" t="str">
        <f t="shared" si="179"/>
        <v>1365000530053192</v>
      </c>
      <c r="C505" s="174">
        <v>2023</v>
      </c>
      <c r="D505" s="122">
        <v>1</v>
      </c>
      <c r="E505" s="146">
        <v>1</v>
      </c>
      <c r="F505" s="146">
        <v>3</v>
      </c>
      <c r="G505" s="146">
        <v>6</v>
      </c>
      <c r="H505" s="146">
        <v>5000</v>
      </c>
      <c r="I505" s="146">
        <v>5300</v>
      </c>
      <c r="J505" s="146">
        <v>531</v>
      </c>
      <c r="K505" s="147">
        <v>92</v>
      </c>
      <c r="L505" s="147"/>
      <c r="M505" s="124" t="s">
        <v>438</v>
      </c>
      <c r="N505" s="125">
        <v>0</v>
      </c>
      <c r="O505" s="125">
        <v>0</v>
      </c>
      <c r="P505" s="125">
        <v>0</v>
      </c>
      <c r="Q505" s="126" t="s">
        <v>59</v>
      </c>
      <c r="R505" s="127">
        <v>0</v>
      </c>
      <c r="S505" s="127">
        <v>0</v>
      </c>
      <c r="T505" s="128">
        <v>0</v>
      </c>
      <c r="U505" s="125">
        <v>0</v>
      </c>
      <c r="V505" s="125">
        <v>0</v>
      </c>
      <c r="W505" s="125">
        <v>0</v>
      </c>
      <c r="X505" s="125">
        <v>0</v>
      </c>
      <c r="Y505" s="125">
        <v>0</v>
      </c>
      <c r="Z505" s="125">
        <v>0</v>
      </c>
      <c r="AA505" s="285">
        <v>0</v>
      </c>
      <c r="AB505" s="320">
        <f t="shared" si="180"/>
        <v>0</v>
      </c>
      <c r="AC505" s="125">
        <f t="shared" si="181"/>
        <v>0</v>
      </c>
      <c r="AD505" s="321">
        <f>OAX!AD543</f>
        <v>0</v>
      </c>
      <c r="AE505" s="128"/>
      <c r="AF505" s="125"/>
      <c r="AG505" s="125">
        <f>OAX!AG543</f>
        <v>0</v>
      </c>
      <c r="AH505" s="125"/>
      <c r="AI505" s="125"/>
      <c r="AJ505" s="125">
        <f>OAX!AJ543</f>
        <v>0</v>
      </c>
      <c r="AK505" s="125"/>
      <c r="AL505" s="125"/>
      <c r="AM505" s="125">
        <f>OAX!AM543</f>
        <v>0</v>
      </c>
      <c r="AN505" s="125"/>
      <c r="AO505" s="125"/>
      <c r="AP505" s="125">
        <f>OAX!AP543</f>
        <v>0</v>
      </c>
      <c r="AQ505" s="125"/>
      <c r="AR505" s="125"/>
      <c r="AS505" s="125">
        <f>OAX!AS543</f>
        <v>0</v>
      </c>
      <c r="AT505" s="125">
        <f>OAX!AT543</f>
        <v>0</v>
      </c>
      <c r="AU505" s="125">
        <f>OAX!AU543</f>
        <v>0</v>
      </c>
      <c r="AV505" s="125">
        <f>OAX!AV543</f>
        <v>0</v>
      </c>
      <c r="AW505" s="125">
        <f>OAX!AW543</f>
        <v>0</v>
      </c>
      <c r="AX505" s="125">
        <f>OAX!AX543</f>
        <v>0</v>
      </c>
      <c r="AY505" s="125">
        <f>OAX!AY543</f>
        <v>0</v>
      </c>
      <c r="AZ505" s="125">
        <f>OAX!AZ543</f>
        <v>0</v>
      </c>
      <c r="BA505" s="125">
        <f>OAX!BA543</f>
        <v>0</v>
      </c>
    </row>
    <row r="506" spans="1:53" ht="24.75" hidden="1">
      <c r="A506" s="269"/>
      <c r="B506" s="78" t="str">
        <f t="shared" si="179"/>
        <v>1365000530053193</v>
      </c>
      <c r="C506" s="174">
        <v>2023</v>
      </c>
      <c r="D506" s="122">
        <v>1</v>
      </c>
      <c r="E506" s="146">
        <v>1</v>
      </c>
      <c r="F506" s="146">
        <v>3</v>
      </c>
      <c r="G506" s="146">
        <v>6</v>
      </c>
      <c r="H506" s="146">
        <v>5000</v>
      </c>
      <c r="I506" s="146">
        <v>5300</v>
      </c>
      <c r="J506" s="146">
        <v>531</v>
      </c>
      <c r="K506" s="147">
        <v>93</v>
      </c>
      <c r="L506" s="147"/>
      <c r="M506" s="124" t="s">
        <v>439</v>
      </c>
      <c r="N506" s="125">
        <v>0</v>
      </c>
      <c r="O506" s="125">
        <v>0</v>
      </c>
      <c r="P506" s="125">
        <v>0</v>
      </c>
      <c r="Q506" s="126" t="s">
        <v>59</v>
      </c>
      <c r="R506" s="127">
        <v>0</v>
      </c>
      <c r="S506" s="127">
        <v>0</v>
      </c>
      <c r="T506" s="128">
        <v>0</v>
      </c>
      <c r="U506" s="125">
        <v>0</v>
      </c>
      <c r="V506" s="125">
        <v>0</v>
      </c>
      <c r="W506" s="125">
        <v>0</v>
      </c>
      <c r="X506" s="125">
        <v>0</v>
      </c>
      <c r="Y506" s="125">
        <v>0</v>
      </c>
      <c r="Z506" s="125">
        <v>0</v>
      </c>
      <c r="AA506" s="285">
        <v>0</v>
      </c>
      <c r="AB506" s="320">
        <f t="shared" si="180"/>
        <v>0</v>
      </c>
      <c r="AC506" s="125">
        <f t="shared" si="181"/>
        <v>0</v>
      </c>
      <c r="AD506" s="321">
        <f>OAX!AD544</f>
        <v>0</v>
      </c>
      <c r="AE506" s="128"/>
      <c r="AF506" s="125"/>
      <c r="AG506" s="125">
        <f>OAX!AG544</f>
        <v>0</v>
      </c>
      <c r="AH506" s="125"/>
      <c r="AI506" s="125"/>
      <c r="AJ506" s="125">
        <f>OAX!AJ544</f>
        <v>0</v>
      </c>
      <c r="AK506" s="125"/>
      <c r="AL506" s="125"/>
      <c r="AM506" s="125">
        <f>OAX!AM544</f>
        <v>0</v>
      </c>
      <c r="AN506" s="125"/>
      <c r="AO506" s="125"/>
      <c r="AP506" s="125">
        <f>OAX!AP544</f>
        <v>0</v>
      </c>
      <c r="AQ506" s="125"/>
      <c r="AR506" s="125"/>
      <c r="AS506" s="125">
        <f>OAX!AS544</f>
        <v>0</v>
      </c>
      <c r="AT506" s="125">
        <f>OAX!AT544</f>
        <v>0</v>
      </c>
      <c r="AU506" s="125">
        <f>OAX!AU544</f>
        <v>0</v>
      </c>
      <c r="AV506" s="125">
        <f>OAX!AV544</f>
        <v>0</v>
      </c>
      <c r="AW506" s="125">
        <f>OAX!AW544</f>
        <v>0</v>
      </c>
      <c r="AX506" s="125">
        <f>OAX!AX544</f>
        <v>0</v>
      </c>
      <c r="AY506" s="125">
        <f>OAX!AY544</f>
        <v>0</v>
      </c>
      <c r="AZ506" s="125">
        <f>OAX!AZ544</f>
        <v>0</v>
      </c>
      <c r="BA506" s="125">
        <f>OAX!BA544</f>
        <v>0</v>
      </c>
    </row>
    <row r="507" spans="1:53" ht="24.75" hidden="1">
      <c r="A507" s="269"/>
      <c r="B507" s="78" t="str">
        <f t="shared" si="179"/>
        <v>1365000530053194</v>
      </c>
      <c r="C507" s="174">
        <v>2023</v>
      </c>
      <c r="D507" s="122">
        <v>1</v>
      </c>
      <c r="E507" s="146">
        <v>1</v>
      </c>
      <c r="F507" s="146">
        <v>3</v>
      </c>
      <c r="G507" s="146">
        <v>6</v>
      </c>
      <c r="H507" s="146">
        <v>5000</v>
      </c>
      <c r="I507" s="146">
        <v>5300</v>
      </c>
      <c r="J507" s="146">
        <v>531</v>
      </c>
      <c r="K507" s="147">
        <v>94</v>
      </c>
      <c r="L507" s="147"/>
      <c r="M507" s="124" t="s">
        <v>440</v>
      </c>
      <c r="N507" s="125">
        <v>0</v>
      </c>
      <c r="O507" s="125">
        <v>0</v>
      </c>
      <c r="P507" s="125">
        <v>0</v>
      </c>
      <c r="Q507" s="126" t="s">
        <v>59</v>
      </c>
      <c r="R507" s="127">
        <v>0</v>
      </c>
      <c r="S507" s="127">
        <v>0</v>
      </c>
      <c r="T507" s="128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285">
        <v>0</v>
      </c>
      <c r="AB507" s="320">
        <f t="shared" si="180"/>
        <v>0</v>
      </c>
      <c r="AC507" s="125">
        <f t="shared" si="181"/>
        <v>0</v>
      </c>
      <c r="AD507" s="321">
        <f>OAX!AD545</f>
        <v>0</v>
      </c>
      <c r="AE507" s="128"/>
      <c r="AF507" s="125"/>
      <c r="AG507" s="125">
        <f>OAX!AG545</f>
        <v>0</v>
      </c>
      <c r="AH507" s="125"/>
      <c r="AI507" s="125"/>
      <c r="AJ507" s="125">
        <f>OAX!AJ545</f>
        <v>0</v>
      </c>
      <c r="AK507" s="125"/>
      <c r="AL507" s="125"/>
      <c r="AM507" s="125">
        <f>OAX!AM545</f>
        <v>0</v>
      </c>
      <c r="AN507" s="125"/>
      <c r="AO507" s="125"/>
      <c r="AP507" s="125">
        <f>OAX!AP545</f>
        <v>0</v>
      </c>
      <c r="AQ507" s="125"/>
      <c r="AR507" s="125"/>
      <c r="AS507" s="125">
        <f>OAX!AS545</f>
        <v>0</v>
      </c>
      <c r="AT507" s="125">
        <f>OAX!AT545</f>
        <v>0</v>
      </c>
      <c r="AU507" s="125">
        <f>OAX!AU545</f>
        <v>0</v>
      </c>
      <c r="AV507" s="125">
        <f>OAX!AV545</f>
        <v>0</v>
      </c>
      <c r="AW507" s="125">
        <f>OAX!AW545</f>
        <v>0</v>
      </c>
      <c r="AX507" s="125">
        <f>OAX!AX545</f>
        <v>0</v>
      </c>
      <c r="AY507" s="125">
        <f>OAX!AY545</f>
        <v>0</v>
      </c>
      <c r="AZ507" s="125">
        <f>OAX!AZ545</f>
        <v>0</v>
      </c>
      <c r="BA507" s="125">
        <f>OAX!BA545</f>
        <v>0</v>
      </c>
    </row>
    <row r="508" spans="1:53" ht="24.75" hidden="1">
      <c r="A508" s="269"/>
      <c r="B508" s="78" t="str">
        <f t="shared" si="179"/>
        <v>1365000530053195</v>
      </c>
      <c r="C508" s="174">
        <v>2023</v>
      </c>
      <c r="D508" s="122">
        <v>1</v>
      </c>
      <c r="E508" s="146">
        <v>1</v>
      </c>
      <c r="F508" s="146">
        <v>3</v>
      </c>
      <c r="G508" s="146">
        <v>6</v>
      </c>
      <c r="H508" s="146">
        <v>5000</v>
      </c>
      <c r="I508" s="146">
        <v>5300</v>
      </c>
      <c r="J508" s="146">
        <v>531</v>
      </c>
      <c r="K508" s="147">
        <v>95</v>
      </c>
      <c r="L508" s="147"/>
      <c r="M508" s="124" t="s">
        <v>441</v>
      </c>
      <c r="N508" s="125">
        <v>0</v>
      </c>
      <c r="O508" s="125">
        <v>0</v>
      </c>
      <c r="P508" s="125">
        <v>0</v>
      </c>
      <c r="Q508" s="126" t="s">
        <v>59</v>
      </c>
      <c r="R508" s="127">
        <v>0</v>
      </c>
      <c r="S508" s="127">
        <v>0</v>
      </c>
      <c r="T508" s="128">
        <v>0</v>
      </c>
      <c r="U508" s="125">
        <v>0</v>
      </c>
      <c r="V508" s="125">
        <v>0</v>
      </c>
      <c r="W508" s="125">
        <v>0</v>
      </c>
      <c r="X508" s="125">
        <v>0</v>
      </c>
      <c r="Y508" s="125">
        <v>0</v>
      </c>
      <c r="Z508" s="125">
        <v>0</v>
      </c>
      <c r="AA508" s="285">
        <v>0</v>
      </c>
      <c r="AB508" s="320">
        <f t="shared" si="180"/>
        <v>0</v>
      </c>
      <c r="AC508" s="125">
        <f t="shared" si="181"/>
        <v>0</v>
      </c>
      <c r="AD508" s="321">
        <f>OAX!AD546</f>
        <v>0</v>
      </c>
      <c r="AE508" s="128"/>
      <c r="AF508" s="125"/>
      <c r="AG508" s="125">
        <f>OAX!AG546</f>
        <v>0</v>
      </c>
      <c r="AH508" s="125"/>
      <c r="AI508" s="125"/>
      <c r="AJ508" s="125">
        <f>OAX!AJ546</f>
        <v>0</v>
      </c>
      <c r="AK508" s="125"/>
      <c r="AL508" s="125"/>
      <c r="AM508" s="125">
        <f>OAX!AM546</f>
        <v>0</v>
      </c>
      <c r="AN508" s="125"/>
      <c r="AO508" s="125"/>
      <c r="AP508" s="125">
        <f>OAX!AP546</f>
        <v>0</v>
      </c>
      <c r="AQ508" s="125"/>
      <c r="AR508" s="125"/>
      <c r="AS508" s="125">
        <f>OAX!AS546</f>
        <v>0</v>
      </c>
      <c r="AT508" s="125">
        <f>OAX!AT546</f>
        <v>0</v>
      </c>
      <c r="AU508" s="125">
        <f>OAX!AU546</f>
        <v>0</v>
      </c>
      <c r="AV508" s="125">
        <f>OAX!AV546</f>
        <v>0</v>
      </c>
      <c r="AW508" s="125">
        <f>OAX!AW546</f>
        <v>0</v>
      </c>
      <c r="AX508" s="125">
        <f>OAX!AX546</f>
        <v>0</v>
      </c>
      <c r="AY508" s="125">
        <f>OAX!AY546</f>
        <v>0</v>
      </c>
      <c r="AZ508" s="125">
        <f>OAX!AZ546</f>
        <v>0</v>
      </c>
      <c r="BA508" s="125">
        <f>OAX!BA546</f>
        <v>0</v>
      </c>
    </row>
    <row r="509" spans="1:53" ht="24.75" hidden="1">
      <c r="A509" s="269"/>
      <c r="B509" s="78" t="str">
        <f t="shared" si="179"/>
        <v>1365000530053196</v>
      </c>
      <c r="C509" s="174">
        <v>2023</v>
      </c>
      <c r="D509" s="122">
        <v>1</v>
      </c>
      <c r="E509" s="146">
        <v>1</v>
      </c>
      <c r="F509" s="146">
        <v>3</v>
      </c>
      <c r="G509" s="146">
        <v>6</v>
      </c>
      <c r="H509" s="146">
        <v>5000</v>
      </c>
      <c r="I509" s="146">
        <v>5300</v>
      </c>
      <c r="J509" s="146">
        <v>531</v>
      </c>
      <c r="K509" s="147">
        <v>96</v>
      </c>
      <c r="L509" s="147"/>
      <c r="M509" s="124" t="s">
        <v>442</v>
      </c>
      <c r="N509" s="125">
        <v>0</v>
      </c>
      <c r="O509" s="125">
        <v>0</v>
      </c>
      <c r="P509" s="125">
        <v>0</v>
      </c>
      <c r="Q509" s="126" t="s">
        <v>59</v>
      </c>
      <c r="R509" s="127">
        <v>0</v>
      </c>
      <c r="S509" s="127">
        <v>0</v>
      </c>
      <c r="T509" s="128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285">
        <v>0</v>
      </c>
      <c r="AB509" s="320">
        <f t="shared" si="180"/>
        <v>0</v>
      </c>
      <c r="AC509" s="125">
        <f t="shared" si="181"/>
        <v>0</v>
      </c>
      <c r="AD509" s="321">
        <f>OAX!AD547</f>
        <v>0</v>
      </c>
      <c r="AE509" s="128"/>
      <c r="AF509" s="125"/>
      <c r="AG509" s="125">
        <f>OAX!AG547</f>
        <v>0</v>
      </c>
      <c r="AH509" s="125"/>
      <c r="AI509" s="125"/>
      <c r="AJ509" s="125">
        <f>OAX!AJ547</f>
        <v>0</v>
      </c>
      <c r="AK509" s="125"/>
      <c r="AL509" s="125"/>
      <c r="AM509" s="125">
        <f>OAX!AM547</f>
        <v>0</v>
      </c>
      <c r="AN509" s="125"/>
      <c r="AO509" s="125"/>
      <c r="AP509" s="125">
        <f>OAX!AP547</f>
        <v>0</v>
      </c>
      <c r="AQ509" s="125"/>
      <c r="AR509" s="125"/>
      <c r="AS509" s="125">
        <f>OAX!AS547</f>
        <v>0</v>
      </c>
      <c r="AT509" s="125">
        <f>OAX!AT547</f>
        <v>0</v>
      </c>
      <c r="AU509" s="125">
        <f>OAX!AU547</f>
        <v>0</v>
      </c>
      <c r="AV509" s="125">
        <f>OAX!AV547</f>
        <v>0</v>
      </c>
      <c r="AW509" s="125">
        <f>OAX!AW547</f>
        <v>0</v>
      </c>
      <c r="AX509" s="125">
        <f>OAX!AX547</f>
        <v>0</v>
      </c>
      <c r="AY509" s="125">
        <f>OAX!AY547</f>
        <v>0</v>
      </c>
      <c r="AZ509" s="125">
        <f>OAX!AZ547</f>
        <v>0</v>
      </c>
      <c r="BA509" s="125">
        <f>OAX!BA547</f>
        <v>0</v>
      </c>
    </row>
    <row r="510" spans="1:53" ht="46.5" hidden="1">
      <c r="A510" s="269"/>
      <c r="B510" s="78" t="str">
        <f t="shared" si="179"/>
        <v>1365000530053197</v>
      </c>
      <c r="C510" s="174">
        <v>2023</v>
      </c>
      <c r="D510" s="122">
        <v>1</v>
      </c>
      <c r="E510" s="146">
        <v>1</v>
      </c>
      <c r="F510" s="146">
        <v>3</v>
      </c>
      <c r="G510" s="146">
        <v>6</v>
      </c>
      <c r="H510" s="146">
        <v>5000</v>
      </c>
      <c r="I510" s="146">
        <v>5300</v>
      </c>
      <c r="J510" s="146">
        <v>531</v>
      </c>
      <c r="K510" s="147">
        <v>97</v>
      </c>
      <c r="L510" s="147"/>
      <c r="M510" s="124" t="s">
        <v>443</v>
      </c>
      <c r="N510" s="125">
        <v>0</v>
      </c>
      <c r="O510" s="125">
        <v>0</v>
      </c>
      <c r="P510" s="125">
        <v>0</v>
      </c>
      <c r="Q510" s="126" t="s">
        <v>59</v>
      </c>
      <c r="R510" s="127">
        <v>0</v>
      </c>
      <c r="S510" s="127">
        <v>0</v>
      </c>
      <c r="T510" s="128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285">
        <v>0</v>
      </c>
      <c r="AB510" s="320">
        <f t="shared" ref="AB510:AB541" si="182">N510+T510-X510</f>
        <v>0</v>
      </c>
      <c r="AC510" s="125">
        <f t="shared" ref="AC510:AC541" si="183">O510+U510-Y510</f>
        <v>0</v>
      </c>
      <c r="AD510" s="321">
        <f>OAX!AD548</f>
        <v>0</v>
      </c>
      <c r="AE510" s="128"/>
      <c r="AF510" s="125"/>
      <c r="AG510" s="125">
        <f>OAX!AG548</f>
        <v>0</v>
      </c>
      <c r="AH510" s="125"/>
      <c r="AI510" s="125"/>
      <c r="AJ510" s="125">
        <f>OAX!AJ548</f>
        <v>0</v>
      </c>
      <c r="AK510" s="125"/>
      <c r="AL510" s="125"/>
      <c r="AM510" s="125">
        <f>OAX!AM548</f>
        <v>0</v>
      </c>
      <c r="AN510" s="125"/>
      <c r="AO510" s="125"/>
      <c r="AP510" s="125">
        <f>OAX!AP548</f>
        <v>0</v>
      </c>
      <c r="AQ510" s="125"/>
      <c r="AR510" s="125"/>
      <c r="AS510" s="125">
        <f>OAX!AS548</f>
        <v>0</v>
      </c>
      <c r="AT510" s="125">
        <f>OAX!AT548</f>
        <v>0</v>
      </c>
      <c r="AU510" s="125">
        <f>OAX!AU548</f>
        <v>0</v>
      </c>
      <c r="AV510" s="125">
        <f>OAX!AV548</f>
        <v>0</v>
      </c>
      <c r="AW510" s="125">
        <f>OAX!AW548</f>
        <v>0</v>
      </c>
      <c r="AX510" s="125">
        <f>OAX!AX548</f>
        <v>0</v>
      </c>
      <c r="AY510" s="125">
        <f>OAX!AY548</f>
        <v>0</v>
      </c>
      <c r="AZ510" s="125">
        <f>OAX!AZ548</f>
        <v>0</v>
      </c>
      <c r="BA510" s="125">
        <f>OAX!BA548</f>
        <v>0</v>
      </c>
    </row>
    <row r="511" spans="1:53" ht="24.75" hidden="1">
      <c r="A511" s="269"/>
      <c r="B511" s="78" t="str">
        <f t="shared" si="179"/>
        <v>1365000530053198</v>
      </c>
      <c r="C511" s="174">
        <v>2023</v>
      </c>
      <c r="D511" s="122">
        <v>1</v>
      </c>
      <c r="E511" s="146">
        <v>1</v>
      </c>
      <c r="F511" s="146">
        <v>3</v>
      </c>
      <c r="G511" s="146">
        <v>6</v>
      </c>
      <c r="H511" s="146">
        <v>5000</v>
      </c>
      <c r="I511" s="146">
        <v>5300</v>
      </c>
      <c r="J511" s="146">
        <v>531</v>
      </c>
      <c r="K511" s="147">
        <v>98</v>
      </c>
      <c r="L511" s="147"/>
      <c r="M511" s="124" t="s">
        <v>444</v>
      </c>
      <c r="N511" s="125">
        <v>0</v>
      </c>
      <c r="O511" s="125">
        <v>0</v>
      </c>
      <c r="P511" s="125">
        <v>0</v>
      </c>
      <c r="Q511" s="126" t="s">
        <v>59</v>
      </c>
      <c r="R511" s="127">
        <v>0</v>
      </c>
      <c r="S511" s="127">
        <v>0</v>
      </c>
      <c r="T511" s="128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285">
        <v>0</v>
      </c>
      <c r="AB511" s="320">
        <f t="shared" si="182"/>
        <v>0</v>
      </c>
      <c r="AC511" s="125">
        <f t="shared" si="183"/>
        <v>0</v>
      </c>
      <c r="AD511" s="321">
        <f>OAX!AD549</f>
        <v>0</v>
      </c>
      <c r="AE511" s="128"/>
      <c r="AF511" s="125"/>
      <c r="AG511" s="125">
        <f>OAX!AG549</f>
        <v>0</v>
      </c>
      <c r="AH511" s="125"/>
      <c r="AI511" s="125"/>
      <c r="AJ511" s="125">
        <f>OAX!AJ549</f>
        <v>0</v>
      </c>
      <c r="AK511" s="125"/>
      <c r="AL511" s="125"/>
      <c r="AM511" s="125">
        <f>OAX!AM549</f>
        <v>0</v>
      </c>
      <c r="AN511" s="125"/>
      <c r="AO511" s="125"/>
      <c r="AP511" s="125">
        <f>OAX!AP549</f>
        <v>0</v>
      </c>
      <c r="AQ511" s="125"/>
      <c r="AR511" s="125"/>
      <c r="AS511" s="125">
        <f>OAX!AS549</f>
        <v>0</v>
      </c>
      <c r="AT511" s="125">
        <f>OAX!AT549</f>
        <v>0</v>
      </c>
      <c r="AU511" s="125">
        <f>OAX!AU549</f>
        <v>0</v>
      </c>
      <c r="AV511" s="125">
        <f>OAX!AV549</f>
        <v>0</v>
      </c>
      <c r="AW511" s="125">
        <f>OAX!AW549</f>
        <v>0</v>
      </c>
      <c r="AX511" s="125">
        <f>OAX!AX549</f>
        <v>0</v>
      </c>
      <c r="AY511" s="125">
        <f>OAX!AY549</f>
        <v>0</v>
      </c>
      <c r="AZ511" s="125">
        <f>OAX!AZ549</f>
        <v>0</v>
      </c>
      <c r="BA511" s="125">
        <f>OAX!BA549</f>
        <v>0</v>
      </c>
    </row>
    <row r="512" spans="1:53" ht="24.75" hidden="1">
      <c r="A512" s="269"/>
      <c r="B512" s="78" t="str">
        <f t="shared" si="179"/>
        <v>1365000530053199</v>
      </c>
      <c r="C512" s="174">
        <v>2023</v>
      </c>
      <c r="D512" s="122">
        <v>1</v>
      </c>
      <c r="E512" s="146">
        <v>1</v>
      </c>
      <c r="F512" s="146">
        <v>3</v>
      </c>
      <c r="G512" s="146">
        <v>6</v>
      </c>
      <c r="H512" s="146">
        <v>5000</v>
      </c>
      <c r="I512" s="146">
        <v>5300</v>
      </c>
      <c r="J512" s="146">
        <v>531</v>
      </c>
      <c r="K512" s="147">
        <v>99</v>
      </c>
      <c r="L512" s="147"/>
      <c r="M512" s="124" t="s">
        <v>445</v>
      </c>
      <c r="N512" s="125">
        <v>0</v>
      </c>
      <c r="O512" s="125">
        <v>0</v>
      </c>
      <c r="P512" s="125">
        <v>0</v>
      </c>
      <c r="Q512" s="126" t="s">
        <v>59</v>
      </c>
      <c r="R512" s="127">
        <v>0</v>
      </c>
      <c r="S512" s="127">
        <v>0</v>
      </c>
      <c r="T512" s="128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285">
        <v>0</v>
      </c>
      <c r="AB512" s="320">
        <f t="shared" si="182"/>
        <v>0</v>
      </c>
      <c r="AC512" s="125">
        <f t="shared" si="183"/>
        <v>0</v>
      </c>
      <c r="AD512" s="321">
        <f>OAX!AD550</f>
        <v>0</v>
      </c>
      <c r="AE512" s="128"/>
      <c r="AF512" s="125"/>
      <c r="AG512" s="125">
        <f>OAX!AG550</f>
        <v>0</v>
      </c>
      <c r="AH512" s="125"/>
      <c r="AI512" s="125"/>
      <c r="AJ512" s="125">
        <f>OAX!AJ550</f>
        <v>0</v>
      </c>
      <c r="AK512" s="125"/>
      <c r="AL512" s="125"/>
      <c r="AM512" s="125">
        <f>OAX!AM550</f>
        <v>0</v>
      </c>
      <c r="AN512" s="125"/>
      <c r="AO512" s="125"/>
      <c r="AP512" s="125">
        <f>OAX!AP550</f>
        <v>0</v>
      </c>
      <c r="AQ512" s="125"/>
      <c r="AR512" s="125"/>
      <c r="AS512" s="125">
        <f>OAX!AS550</f>
        <v>0</v>
      </c>
      <c r="AT512" s="125">
        <f>OAX!AT550</f>
        <v>0</v>
      </c>
      <c r="AU512" s="125">
        <f>OAX!AU550</f>
        <v>0</v>
      </c>
      <c r="AV512" s="125">
        <f>OAX!AV550</f>
        <v>0</v>
      </c>
      <c r="AW512" s="125">
        <f>OAX!AW550</f>
        <v>0</v>
      </c>
      <c r="AX512" s="125">
        <f>OAX!AX550</f>
        <v>0</v>
      </c>
      <c r="AY512" s="125">
        <f>OAX!AY550</f>
        <v>0</v>
      </c>
      <c r="AZ512" s="125">
        <f>OAX!AZ550</f>
        <v>0</v>
      </c>
      <c r="BA512" s="125">
        <f>OAX!BA550</f>
        <v>0</v>
      </c>
    </row>
    <row r="513" spans="1:53" ht="24.75" hidden="1">
      <c r="A513" s="269"/>
      <c r="B513" s="78" t="str">
        <f t="shared" si="179"/>
        <v>13650005300531100</v>
      </c>
      <c r="C513" s="174">
        <v>2023</v>
      </c>
      <c r="D513" s="122">
        <v>1</v>
      </c>
      <c r="E513" s="146">
        <v>1</v>
      </c>
      <c r="F513" s="146">
        <v>3</v>
      </c>
      <c r="G513" s="146">
        <v>6</v>
      </c>
      <c r="H513" s="146">
        <v>5000</v>
      </c>
      <c r="I513" s="146">
        <v>5300</v>
      </c>
      <c r="J513" s="146">
        <v>531</v>
      </c>
      <c r="K513" s="147">
        <v>100</v>
      </c>
      <c r="L513" s="147"/>
      <c r="M513" s="124" t="s">
        <v>446</v>
      </c>
      <c r="N513" s="125">
        <v>0</v>
      </c>
      <c r="O513" s="125">
        <v>0</v>
      </c>
      <c r="P513" s="125">
        <v>0</v>
      </c>
      <c r="Q513" s="126" t="s">
        <v>59</v>
      </c>
      <c r="R513" s="127">
        <v>0</v>
      </c>
      <c r="S513" s="127">
        <v>0</v>
      </c>
      <c r="T513" s="128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285">
        <v>0</v>
      </c>
      <c r="AB513" s="320">
        <f t="shared" si="182"/>
        <v>0</v>
      </c>
      <c r="AC513" s="125">
        <f t="shared" si="183"/>
        <v>0</v>
      </c>
      <c r="AD513" s="321">
        <f>OAX!AD551</f>
        <v>0</v>
      </c>
      <c r="AE513" s="128"/>
      <c r="AF513" s="125"/>
      <c r="AG513" s="125">
        <f>OAX!AG551</f>
        <v>0</v>
      </c>
      <c r="AH513" s="125"/>
      <c r="AI513" s="125"/>
      <c r="AJ513" s="125">
        <f>OAX!AJ551</f>
        <v>0</v>
      </c>
      <c r="AK513" s="125"/>
      <c r="AL513" s="125"/>
      <c r="AM513" s="125">
        <f>OAX!AM551</f>
        <v>0</v>
      </c>
      <c r="AN513" s="125"/>
      <c r="AO513" s="125"/>
      <c r="AP513" s="125">
        <f>OAX!AP551</f>
        <v>0</v>
      </c>
      <c r="AQ513" s="125"/>
      <c r="AR513" s="125"/>
      <c r="AS513" s="125">
        <f>OAX!AS551</f>
        <v>0</v>
      </c>
      <c r="AT513" s="125">
        <f>OAX!AT551</f>
        <v>0</v>
      </c>
      <c r="AU513" s="125">
        <f>OAX!AU551</f>
        <v>0</v>
      </c>
      <c r="AV513" s="125">
        <f>OAX!AV551</f>
        <v>0</v>
      </c>
      <c r="AW513" s="125">
        <f>OAX!AW551</f>
        <v>0</v>
      </c>
      <c r="AX513" s="125">
        <f>OAX!AX551</f>
        <v>0</v>
      </c>
      <c r="AY513" s="125">
        <f>OAX!AY551</f>
        <v>0</v>
      </c>
      <c r="AZ513" s="125">
        <f>OAX!AZ551</f>
        <v>0</v>
      </c>
      <c r="BA513" s="125">
        <f>OAX!BA551</f>
        <v>0</v>
      </c>
    </row>
    <row r="514" spans="1:53" ht="24.75" hidden="1">
      <c r="A514" s="269"/>
      <c r="B514" s="78" t="str">
        <f t="shared" si="179"/>
        <v>13650005300531101</v>
      </c>
      <c r="C514" s="174">
        <v>2023</v>
      </c>
      <c r="D514" s="122">
        <v>1</v>
      </c>
      <c r="E514" s="146">
        <v>1</v>
      </c>
      <c r="F514" s="146">
        <v>3</v>
      </c>
      <c r="G514" s="146">
        <v>6</v>
      </c>
      <c r="H514" s="146">
        <v>5000</v>
      </c>
      <c r="I514" s="146">
        <v>5300</v>
      </c>
      <c r="J514" s="146">
        <v>531</v>
      </c>
      <c r="K514" s="147">
        <v>101</v>
      </c>
      <c r="L514" s="147"/>
      <c r="M514" s="124" t="s">
        <v>447</v>
      </c>
      <c r="N514" s="125">
        <v>0</v>
      </c>
      <c r="O514" s="125">
        <v>0</v>
      </c>
      <c r="P514" s="125">
        <v>0</v>
      </c>
      <c r="Q514" s="126" t="s">
        <v>59</v>
      </c>
      <c r="R514" s="127">
        <v>0</v>
      </c>
      <c r="S514" s="127">
        <v>0</v>
      </c>
      <c r="T514" s="128">
        <v>0</v>
      </c>
      <c r="U514" s="125">
        <v>0</v>
      </c>
      <c r="V514" s="125">
        <v>0</v>
      </c>
      <c r="W514" s="125">
        <v>0</v>
      </c>
      <c r="X514" s="125">
        <v>0</v>
      </c>
      <c r="Y514" s="125">
        <v>0</v>
      </c>
      <c r="Z514" s="125">
        <v>0</v>
      </c>
      <c r="AA514" s="285">
        <v>0</v>
      </c>
      <c r="AB514" s="320">
        <f t="shared" si="182"/>
        <v>0</v>
      </c>
      <c r="AC514" s="125">
        <f t="shared" si="183"/>
        <v>0</v>
      </c>
      <c r="AD514" s="321">
        <f>OAX!AD552</f>
        <v>0</v>
      </c>
      <c r="AE514" s="128"/>
      <c r="AF514" s="125"/>
      <c r="AG514" s="125">
        <f>OAX!AG552</f>
        <v>0</v>
      </c>
      <c r="AH514" s="125"/>
      <c r="AI514" s="125"/>
      <c r="AJ514" s="125">
        <f>OAX!AJ552</f>
        <v>0</v>
      </c>
      <c r="AK514" s="125"/>
      <c r="AL514" s="125"/>
      <c r="AM514" s="125">
        <f>OAX!AM552</f>
        <v>0</v>
      </c>
      <c r="AN514" s="125"/>
      <c r="AO514" s="125"/>
      <c r="AP514" s="125">
        <f>OAX!AP552</f>
        <v>0</v>
      </c>
      <c r="AQ514" s="125"/>
      <c r="AR514" s="125"/>
      <c r="AS514" s="125">
        <f>OAX!AS552</f>
        <v>0</v>
      </c>
      <c r="AT514" s="125">
        <f>OAX!AT552</f>
        <v>0</v>
      </c>
      <c r="AU514" s="125">
        <f>OAX!AU552</f>
        <v>0</v>
      </c>
      <c r="AV514" s="125">
        <f>OAX!AV552</f>
        <v>0</v>
      </c>
      <c r="AW514" s="125">
        <f>OAX!AW552</f>
        <v>0</v>
      </c>
      <c r="AX514" s="125">
        <f>OAX!AX552</f>
        <v>0</v>
      </c>
      <c r="AY514" s="125">
        <f>OAX!AY552</f>
        <v>0</v>
      </c>
      <c r="AZ514" s="125">
        <f>OAX!AZ552</f>
        <v>0</v>
      </c>
      <c r="BA514" s="125">
        <f>OAX!BA552</f>
        <v>0</v>
      </c>
    </row>
    <row r="515" spans="1:53" ht="24.75" hidden="1">
      <c r="A515" s="269"/>
      <c r="B515" s="78" t="str">
        <f t="shared" si="179"/>
        <v>13650005300531102</v>
      </c>
      <c r="C515" s="174">
        <v>2023</v>
      </c>
      <c r="D515" s="122">
        <v>1</v>
      </c>
      <c r="E515" s="146">
        <v>1</v>
      </c>
      <c r="F515" s="146">
        <v>3</v>
      </c>
      <c r="G515" s="146">
        <v>6</v>
      </c>
      <c r="H515" s="146">
        <v>5000</v>
      </c>
      <c r="I515" s="146">
        <v>5300</v>
      </c>
      <c r="J515" s="146">
        <v>531</v>
      </c>
      <c r="K515" s="147">
        <v>102</v>
      </c>
      <c r="L515" s="147"/>
      <c r="M515" s="124" t="s">
        <v>448</v>
      </c>
      <c r="N515" s="125">
        <v>0</v>
      </c>
      <c r="O515" s="125">
        <v>0</v>
      </c>
      <c r="P515" s="125">
        <v>0</v>
      </c>
      <c r="Q515" s="126" t="s">
        <v>59</v>
      </c>
      <c r="R515" s="127">
        <v>0</v>
      </c>
      <c r="S515" s="127">
        <v>0</v>
      </c>
      <c r="T515" s="128">
        <v>0</v>
      </c>
      <c r="U515" s="125">
        <v>0</v>
      </c>
      <c r="V515" s="125">
        <v>0</v>
      </c>
      <c r="W515" s="125">
        <v>0</v>
      </c>
      <c r="X515" s="125">
        <v>0</v>
      </c>
      <c r="Y515" s="125">
        <v>0</v>
      </c>
      <c r="Z515" s="125">
        <v>0</v>
      </c>
      <c r="AA515" s="285">
        <v>0</v>
      </c>
      <c r="AB515" s="320">
        <f t="shared" si="182"/>
        <v>0</v>
      </c>
      <c r="AC515" s="125">
        <f t="shared" si="183"/>
        <v>0</v>
      </c>
      <c r="AD515" s="321">
        <f>OAX!AD553</f>
        <v>0</v>
      </c>
      <c r="AE515" s="128"/>
      <c r="AF515" s="125"/>
      <c r="AG515" s="125">
        <f>OAX!AG553</f>
        <v>0</v>
      </c>
      <c r="AH515" s="125"/>
      <c r="AI515" s="125"/>
      <c r="AJ515" s="125">
        <f>OAX!AJ553</f>
        <v>0</v>
      </c>
      <c r="AK515" s="125"/>
      <c r="AL515" s="125"/>
      <c r="AM515" s="125">
        <f>OAX!AM553</f>
        <v>0</v>
      </c>
      <c r="AN515" s="125"/>
      <c r="AO515" s="125"/>
      <c r="AP515" s="125">
        <f>OAX!AP553</f>
        <v>0</v>
      </c>
      <c r="AQ515" s="125"/>
      <c r="AR515" s="125"/>
      <c r="AS515" s="125">
        <f>OAX!AS553</f>
        <v>0</v>
      </c>
      <c r="AT515" s="125">
        <f>OAX!AT553</f>
        <v>0</v>
      </c>
      <c r="AU515" s="125">
        <f>OAX!AU553</f>
        <v>0</v>
      </c>
      <c r="AV515" s="125">
        <f>OAX!AV553</f>
        <v>0</v>
      </c>
      <c r="AW515" s="125">
        <f>OAX!AW553</f>
        <v>0</v>
      </c>
      <c r="AX515" s="125">
        <f>OAX!AX553</f>
        <v>0</v>
      </c>
      <c r="AY515" s="125">
        <f>OAX!AY553</f>
        <v>0</v>
      </c>
      <c r="AZ515" s="125">
        <f>OAX!AZ553</f>
        <v>0</v>
      </c>
      <c r="BA515" s="125">
        <f>OAX!BA553</f>
        <v>0</v>
      </c>
    </row>
    <row r="516" spans="1:53" ht="24.75" hidden="1">
      <c r="A516" s="269"/>
      <c r="B516" s="78" t="str">
        <f t="shared" si="179"/>
        <v>13650005300531103</v>
      </c>
      <c r="C516" s="174">
        <v>2023</v>
      </c>
      <c r="D516" s="122">
        <v>1</v>
      </c>
      <c r="E516" s="146">
        <v>1</v>
      </c>
      <c r="F516" s="146">
        <v>3</v>
      </c>
      <c r="G516" s="146">
        <v>6</v>
      </c>
      <c r="H516" s="146">
        <v>5000</v>
      </c>
      <c r="I516" s="146">
        <v>5300</v>
      </c>
      <c r="J516" s="146">
        <v>531</v>
      </c>
      <c r="K516" s="147">
        <v>103</v>
      </c>
      <c r="L516" s="147"/>
      <c r="M516" s="124" t="s">
        <v>449</v>
      </c>
      <c r="N516" s="125">
        <v>0</v>
      </c>
      <c r="O516" s="125">
        <v>0</v>
      </c>
      <c r="P516" s="125">
        <v>0</v>
      </c>
      <c r="Q516" s="126" t="s">
        <v>59</v>
      </c>
      <c r="R516" s="127">
        <v>0</v>
      </c>
      <c r="S516" s="127">
        <v>0</v>
      </c>
      <c r="T516" s="128">
        <v>0</v>
      </c>
      <c r="U516" s="125">
        <v>0</v>
      </c>
      <c r="V516" s="125">
        <v>0</v>
      </c>
      <c r="W516" s="125">
        <v>0</v>
      </c>
      <c r="X516" s="125">
        <v>0</v>
      </c>
      <c r="Y516" s="125">
        <v>0</v>
      </c>
      <c r="Z516" s="125">
        <v>0</v>
      </c>
      <c r="AA516" s="285">
        <v>0</v>
      </c>
      <c r="AB516" s="320">
        <f t="shared" si="182"/>
        <v>0</v>
      </c>
      <c r="AC516" s="125">
        <f t="shared" si="183"/>
        <v>0</v>
      </c>
      <c r="AD516" s="321">
        <f>OAX!AD554</f>
        <v>0</v>
      </c>
      <c r="AE516" s="128"/>
      <c r="AF516" s="125"/>
      <c r="AG516" s="125">
        <f>OAX!AG554</f>
        <v>0</v>
      </c>
      <c r="AH516" s="125"/>
      <c r="AI516" s="125"/>
      <c r="AJ516" s="125">
        <f>OAX!AJ554</f>
        <v>0</v>
      </c>
      <c r="AK516" s="125"/>
      <c r="AL516" s="125"/>
      <c r="AM516" s="125">
        <f>OAX!AM554</f>
        <v>0</v>
      </c>
      <c r="AN516" s="125"/>
      <c r="AO516" s="125"/>
      <c r="AP516" s="125">
        <f>OAX!AP554</f>
        <v>0</v>
      </c>
      <c r="AQ516" s="125"/>
      <c r="AR516" s="125"/>
      <c r="AS516" s="125">
        <f>OAX!AS554</f>
        <v>0</v>
      </c>
      <c r="AT516" s="125">
        <f>OAX!AT554</f>
        <v>0</v>
      </c>
      <c r="AU516" s="125">
        <f>OAX!AU554</f>
        <v>0</v>
      </c>
      <c r="AV516" s="125">
        <f>OAX!AV554</f>
        <v>0</v>
      </c>
      <c r="AW516" s="125">
        <f>OAX!AW554</f>
        <v>0</v>
      </c>
      <c r="AX516" s="125">
        <f>OAX!AX554</f>
        <v>0</v>
      </c>
      <c r="AY516" s="125">
        <f>OAX!AY554</f>
        <v>0</v>
      </c>
      <c r="AZ516" s="125">
        <f>OAX!AZ554</f>
        <v>0</v>
      </c>
      <c r="BA516" s="125">
        <f>OAX!BA554</f>
        <v>0</v>
      </c>
    </row>
    <row r="517" spans="1:53" ht="46.5" hidden="1">
      <c r="A517" s="269"/>
      <c r="B517" s="78" t="str">
        <f t="shared" si="179"/>
        <v>13650005300531104</v>
      </c>
      <c r="C517" s="174">
        <v>2023</v>
      </c>
      <c r="D517" s="122">
        <v>1</v>
      </c>
      <c r="E517" s="146">
        <v>1</v>
      </c>
      <c r="F517" s="146">
        <v>3</v>
      </c>
      <c r="G517" s="146">
        <v>6</v>
      </c>
      <c r="H517" s="146">
        <v>5000</v>
      </c>
      <c r="I517" s="146">
        <v>5300</v>
      </c>
      <c r="J517" s="146">
        <v>531</v>
      </c>
      <c r="K517" s="147">
        <v>104</v>
      </c>
      <c r="L517" s="147"/>
      <c r="M517" s="124" t="s">
        <v>450</v>
      </c>
      <c r="N517" s="125">
        <v>0</v>
      </c>
      <c r="O517" s="125">
        <v>0</v>
      </c>
      <c r="P517" s="125">
        <v>0</v>
      </c>
      <c r="Q517" s="126" t="s">
        <v>59</v>
      </c>
      <c r="R517" s="127">
        <v>0</v>
      </c>
      <c r="S517" s="127">
        <v>0</v>
      </c>
      <c r="T517" s="128">
        <v>0</v>
      </c>
      <c r="U517" s="125">
        <v>0</v>
      </c>
      <c r="V517" s="125">
        <v>0</v>
      </c>
      <c r="W517" s="125">
        <v>0</v>
      </c>
      <c r="X517" s="125">
        <v>0</v>
      </c>
      <c r="Y517" s="125">
        <v>0</v>
      </c>
      <c r="Z517" s="125">
        <v>0</v>
      </c>
      <c r="AA517" s="285">
        <v>0</v>
      </c>
      <c r="AB517" s="320">
        <f t="shared" si="182"/>
        <v>0</v>
      </c>
      <c r="AC517" s="125">
        <f t="shared" si="183"/>
        <v>0</v>
      </c>
      <c r="AD517" s="321">
        <f>OAX!AD555</f>
        <v>0</v>
      </c>
      <c r="AE517" s="128"/>
      <c r="AF517" s="125"/>
      <c r="AG517" s="125">
        <f>OAX!AG555</f>
        <v>0</v>
      </c>
      <c r="AH517" s="125"/>
      <c r="AI517" s="125"/>
      <c r="AJ517" s="125">
        <f>OAX!AJ555</f>
        <v>0</v>
      </c>
      <c r="AK517" s="125"/>
      <c r="AL517" s="125"/>
      <c r="AM517" s="125">
        <f>OAX!AM555</f>
        <v>0</v>
      </c>
      <c r="AN517" s="125"/>
      <c r="AO517" s="125"/>
      <c r="AP517" s="125">
        <f>OAX!AP555</f>
        <v>0</v>
      </c>
      <c r="AQ517" s="125"/>
      <c r="AR517" s="125"/>
      <c r="AS517" s="125">
        <f>OAX!AS555</f>
        <v>0</v>
      </c>
      <c r="AT517" s="125">
        <f>OAX!AT555</f>
        <v>0</v>
      </c>
      <c r="AU517" s="125">
        <f>OAX!AU555</f>
        <v>0</v>
      </c>
      <c r="AV517" s="125">
        <f>OAX!AV555</f>
        <v>0</v>
      </c>
      <c r="AW517" s="125">
        <f>OAX!AW555</f>
        <v>0</v>
      </c>
      <c r="AX517" s="125">
        <f>OAX!AX555</f>
        <v>0</v>
      </c>
      <c r="AY517" s="125">
        <f>OAX!AY555</f>
        <v>0</v>
      </c>
      <c r="AZ517" s="125">
        <f>OAX!AZ555</f>
        <v>0</v>
      </c>
      <c r="BA517" s="125">
        <f>OAX!BA555</f>
        <v>0</v>
      </c>
    </row>
    <row r="518" spans="1:53" ht="46.5" hidden="1">
      <c r="A518" s="269"/>
      <c r="B518" s="78" t="str">
        <f t="shared" si="179"/>
        <v>13650005300531105</v>
      </c>
      <c r="C518" s="174">
        <v>2023</v>
      </c>
      <c r="D518" s="122">
        <v>1</v>
      </c>
      <c r="E518" s="146">
        <v>1</v>
      </c>
      <c r="F518" s="146">
        <v>3</v>
      </c>
      <c r="G518" s="146">
        <v>6</v>
      </c>
      <c r="H518" s="146">
        <v>5000</v>
      </c>
      <c r="I518" s="146">
        <v>5300</v>
      </c>
      <c r="J518" s="146">
        <v>531</v>
      </c>
      <c r="K518" s="147">
        <v>105</v>
      </c>
      <c r="L518" s="147"/>
      <c r="M518" s="124" t="s">
        <v>451</v>
      </c>
      <c r="N518" s="125">
        <v>0</v>
      </c>
      <c r="O518" s="125">
        <v>0</v>
      </c>
      <c r="P518" s="125">
        <v>0</v>
      </c>
      <c r="Q518" s="126" t="s">
        <v>59</v>
      </c>
      <c r="R518" s="127">
        <v>0</v>
      </c>
      <c r="S518" s="127">
        <v>0</v>
      </c>
      <c r="T518" s="128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285">
        <v>0</v>
      </c>
      <c r="AB518" s="320">
        <f t="shared" si="182"/>
        <v>0</v>
      </c>
      <c r="AC518" s="125">
        <f t="shared" si="183"/>
        <v>0</v>
      </c>
      <c r="AD518" s="321">
        <f>OAX!AD556</f>
        <v>0</v>
      </c>
      <c r="AE518" s="128"/>
      <c r="AF518" s="125"/>
      <c r="AG518" s="125">
        <f>OAX!AG556</f>
        <v>0</v>
      </c>
      <c r="AH518" s="125"/>
      <c r="AI518" s="125"/>
      <c r="AJ518" s="125">
        <f>OAX!AJ556</f>
        <v>0</v>
      </c>
      <c r="AK518" s="125"/>
      <c r="AL518" s="125"/>
      <c r="AM518" s="125">
        <f>OAX!AM556</f>
        <v>0</v>
      </c>
      <c r="AN518" s="125"/>
      <c r="AO518" s="125"/>
      <c r="AP518" s="125">
        <f>OAX!AP556</f>
        <v>0</v>
      </c>
      <c r="AQ518" s="125"/>
      <c r="AR518" s="125"/>
      <c r="AS518" s="125">
        <f>OAX!AS556</f>
        <v>0</v>
      </c>
      <c r="AT518" s="125">
        <f>OAX!AT556</f>
        <v>0</v>
      </c>
      <c r="AU518" s="125">
        <f>OAX!AU556</f>
        <v>0</v>
      </c>
      <c r="AV518" s="125">
        <f>OAX!AV556</f>
        <v>0</v>
      </c>
      <c r="AW518" s="125">
        <f>OAX!AW556</f>
        <v>0</v>
      </c>
      <c r="AX518" s="125">
        <f>OAX!AX556</f>
        <v>0</v>
      </c>
      <c r="AY518" s="125">
        <f>OAX!AY556</f>
        <v>0</v>
      </c>
      <c r="AZ518" s="125">
        <f>OAX!AZ556</f>
        <v>0</v>
      </c>
      <c r="BA518" s="125">
        <f>OAX!BA556</f>
        <v>0</v>
      </c>
    </row>
    <row r="519" spans="1:53" ht="46.5" hidden="1">
      <c r="A519" s="269"/>
      <c r="B519" s="78" t="str">
        <f t="shared" si="179"/>
        <v>13650005300531106</v>
      </c>
      <c r="C519" s="174">
        <v>2023</v>
      </c>
      <c r="D519" s="122">
        <v>1</v>
      </c>
      <c r="E519" s="146">
        <v>1</v>
      </c>
      <c r="F519" s="146">
        <v>3</v>
      </c>
      <c r="G519" s="146">
        <v>6</v>
      </c>
      <c r="H519" s="146">
        <v>5000</v>
      </c>
      <c r="I519" s="146">
        <v>5300</v>
      </c>
      <c r="J519" s="146">
        <v>531</v>
      </c>
      <c r="K519" s="147">
        <v>106</v>
      </c>
      <c r="L519" s="147"/>
      <c r="M519" s="124" t="s">
        <v>452</v>
      </c>
      <c r="N519" s="125">
        <v>0</v>
      </c>
      <c r="O519" s="125">
        <v>0</v>
      </c>
      <c r="P519" s="125">
        <v>0</v>
      </c>
      <c r="Q519" s="126" t="s">
        <v>59</v>
      </c>
      <c r="R519" s="127">
        <v>0</v>
      </c>
      <c r="S519" s="127">
        <v>0</v>
      </c>
      <c r="T519" s="128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285">
        <v>0</v>
      </c>
      <c r="AB519" s="320">
        <f t="shared" si="182"/>
        <v>0</v>
      </c>
      <c r="AC519" s="125">
        <f t="shared" si="183"/>
        <v>0</v>
      </c>
      <c r="AD519" s="321">
        <f>OAX!AD557</f>
        <v>0</v>
      </c>
      <c r="AE519" s="128"/>
      <c r="AF519" s="125"/>
      <c r="AG519" s="125">
        <f>OAX!AG557</f>
        <v>0</v>
      </c>
      <c r="AH519" s="125"/>
      <c r="AI519" s="125"/>
      <c r="AJ519" s="125">
        <f>OAX!AJ557</f>
        <v>0</v>
      </c>
      <c r="AK519" s="125"/>
      <c r="AL519" s="125"/>
      <c r="AM519" s="125">
        <f>OAX!AM557</f>
        <v>0</v>
      </c>
      <c r="AN519" s="125"/>
      <c r="AO519" s="125"/>
      <c r="AP519" s="125">
        <f>OAX!AP557</f>
        <v>0</v>
      </c>
      <c r="AQ519" s="125"/>
      <c r="AR519" s="125"/>
      <c r="AS519" s="125">
        <f>OAX!AS557</f>
        <v>0</v>
      </c>
      <c r="AT519" s="125">
        <f>OAX!AT557</f>
        <v>0</v>
      </c>
      <c r="AU519" s="125">
        <f>OAX!AU557</f>
        <v>0</v>
      </c>
      <c r="AV519" s="125">
        <f>OAX!AV557</f>
        <v>0</v>
      </c>
      <c r="AW519" s="125">
        <f>OAX!AW557</f>
        <v>0</v>
      </c>
      <c r="AX519" s="125">
        <f>OAX!AX557</f>
        <v>0</v>
      </c>
      <c r="AY519" s="125">
        <f>OAX!AY557</f>
        <v>0</v>
      </c>
      <c r="AZ519" s="125">
        <f>OAX!AZ557</f>
        <v>0</v>
      </c>
      <c r="BA519" s="125">
        <f>OAX!BA557</f>
        <v>0</v>
      </c>
    </row>
    <row r="520" spans="1:53" ht="24.75" hidden="1">
      <c r="A520" s="269"/>
      <c r="B520" s="78" t="str">
        <f t="shared" si="179"/>
        <v>13650005300531107</v>
      </c>
      <c r="C520" s="174">
        <v>2023</v>
      </c>
      <c r="D520" s="122">
        <v>1</v>
      </c>
      <c r="E520" s="146">
        <v>1</v>
      </c>
      <c r="F520" s="146">
        <v>3</v>
      </c>
      <c r="G520" s="146">
        <v>6</v>
      </c>
      <c r="H520" s="146">
        <v>5000</v>
      </c>
      <c r="I520" s="146">
        <v>5300</v>
      </c>
      <c r="J520" s="146">
        <v>531</v>
      </c>
      <c r="K520" s="147">
        <v>107</v>
      </c>
      <c r="L520" s="147"/>
      <c r="M520" s="124" t="s">
        <v>453</v>
      </c>
      <c r="N520" s="125">
        <v>0</v>
      </c>
      <c r="O520" s="125">
        <v>0</v>
      </c>
      <c r="P520" s="125">
        <v>0</v>
      </c>
      <c r="Q520" s="126" t="s">
        <v>59</v>
      </c>
      <c r="R520" s="127">
        <v>0</v>
      </c>
      <c r="S520" s="127">
        <v>0</v>
      </c>
      <c r="T520" s="128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285">
        <v>0</v>
      </c>
      <c r="AB520" s="320">
        <f t="shared" si="182"/>
        <v>0</v>
      </c>
      <c r="AC520" s="125">
        <f t="shared" si="183"/>
        <v>0</v>
      </c>
      <c r="AD520" s="321">
        <f>OAX!AD558</f>
        <v>0</v>
      </c>
      <c r="AE520" s="128"/>
      <c r="AF520" s="125"/>
      <c r="AG520" s="125">
        <f>OAX!AG558</f>
        <v>0</v>
      </c>
      <c r="AH520" s="125"/>
      <c r="AI520" s="125"/>
      <c r="AJ520" s="125">
        <f>OAX!AJ558</f>
        <v>0</v>
      </c>
      <c r="AK520" s="125"/>
      <c r="AL520" s="125"/>
      <c r="AM520" s="125">
        <f>OAX!AM558</f>
        <v>0</v>
      </c>
      <c r="AN520" s="125"/>
      <c r="AO520" s="125"/>
      <c r="AP520" s="125">
        <f>OAX!AP558</f>
        <v>0</v>
      </c>
      <c r="AQ520" s="125"/>
      <c r="AR520" s="125"/>
      <c r="AS520" s="125">
        <f>OAX!AS558</f>
        <v>0</v>
      </c>
      <c r="AT520" s="125">
        <f>OAX!AT558</f>
        <v>0</v>
      </c>
      <c r="AU520" s="125">
        <f>OAX!AU558</f>
        <v>0</v>
      </c>
      <c r="AV520" s="125">
        <f>OAX!AV558</f>
        <v>0</v>
      </c>
      <c r="AW520" s="125">
        <f>OAX!AW558</f>
        <v>0</v>
      </c>
      <c r="AX520" s="125">
        <f>OAX!AX558</f>
        <v>0</v>
      </c>
      <c r="AY520" s="125">
        <f>OAX!AY558</f>
        <v>0</v>
      </c>
      <c r="AZ520" s="125">
        <f>OAX!AZ558</f>
        <v>0</v>
      </c>
      <c r="BA520" s="125">
        <f>OAX!BA558</f>
        <v>0</v>
      </c>
    </row>
    <row r="521" spans="1:53" ht="24.75" hidden="1">
      <c r="A521" s="269"/>
      <c r="B521" s="78" t="str">
        <f t="shared" si="179"/>
        <v>13650005300531108</v>
      </c>
      <c r="C521" s="174">
        <v>2023</v>
      </c>
      <c r="D521" s="122">
        <v>1</v>
      </c>
      <c r="E521" s="146">
        <v>1</v>
      </c>
      <c r="F521" s="146">
        <v>3</v>
      </c>
      <c r="G521" s="146">
        <v>6</v>
      </c>
      <c r="H521" s="146">
        <v>5000</v>
      </c>
      <c r="I521" s="146">
        <v>5300</v>
      </c>
      <c r="J521" s="146">
        <v>531</v>
      </c>
      <c r="K521" s="147">
        <v>108</v>
      </c>
      <c r="L521" s="147"/>
      <c r="M521" s="124" t="s">
        <v>454</v>
      </c>
      <c r="N521" s="125">
        <v>0</v>
      </c>
      <c r="O521" s="125">
        <v>0</v>
      </c>
      <c r="P521" s="125">
        <v>0</v>
      </c>
      <c r="Q521" s="126" t="s">
        <v>59</v>
      </c>
      <c r="R521" s="127">
        <v>0</v>
      </c>
      <c r="S521" s="127">
        <v>0</v>
      </c>
      <c r="T521" s="128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285">
        <v>0</v>
      </c>
      <c r="AB521" s="320">
        <f t="shared" si="182"/>
        <v>0</v>
      </c>
      <c r="AC521" s="125">
        <f t="shared" si="183"/>
        <v>0</v>
      </c>
      <c r="AD521" s="321">
        <f>OAX!AD559</f>
        <v>0</v>
      </c>
      <c r="AE521" s="128"/>
      <c r="AF521" s="125"/>
      <c r="AG521" s="125">
        <f>OAX!AG559</f>
        <v>0</v>
      </c>
      <c r="AH521" s="125"/>
      <c r="AI521" s="125"/>
      <c r="AJ521" s="125">
        <f>OAX!AJ559</f>
        <v>0</v>
      </c>
      <c r="AK521" s="125"/>
      <c r="AL521" s="125"/>
      <c r="AM521" s="125">
        <f>OAX!AM559</f>
        <v>0</v>
      </c>
      <c r="AN521" s="125"/>
      <c r="AO521" s="125"/>
      <c r="AP521" s="125">
        <f>OAX!AP559</f>
        <v>0</v>
      </c>
      <c r="AQ521" s="125"/>
      <c r="AR521" s="125"/>
      <c r="AS521" s="125">
        <f>OAX!AS559</f>
        <v>0</v>
      </c>
      <c r="AT521" s="125">
        <f>OAX!AT559</f>
        <v>0</v>
      </c>
      <c r="AU521" s="125">
        <f>OAX!AU559</f>
        <v>0</v>
      </c>
      <c r="AV521" s="125">
        <f>OAX!AV559</f>
        <v>0</v>
      </c>
      <c r="AW521" s="125">
        <f>OAX!AW559</f>
        <v>0</v>
      </c>
      <c r="AX521" s="125">
        <f>OAX!AX559</f>
        <v>0</v>
      </c>
      <c r="AY521" s="125">
        <f>OAX!AY559</f>
        <v>0</v>
      </c>
      <c r="AZ521" s="125">
        <f>OAX!AZ559</f>
        <v>0</v>
      </c>
      <c r="BA521" s="125">
        <f>OAX!BA559</f>
        <v>0</v>
      </c>
    </row>
    <row r="522" spans="1:53" ht="46.5" hidden="1">
      <c r="A522" s="269"/>
      <c r="B522" s="78" t="str">
        <f t="shared" si="179"/>
        <v>13650005300531109</v>
      </c>
      <c r="C522" s="174">
        <v>2023</v>
      </c>
      <c r="D522" s="122">
        <v>1</v>
      </c>
      <c r="E522" s="146">
        <v>1</v>
      </c>
      <c r="F522" s="146">
        <v>3</v>
      </c>
      <c r="G522" s="146">
        <v>6</v>
      </c>
      <c r="H522" s="146">
        <v>5000</v>
      </c>
      <c r="I522" s="146">
        <v>5300</v>
      </c>
      <c r="J522" s="146">
        <v>531</v>
      </c>
      <c r="K522" s="147">
        <v>109</v>
      </c>
      <c r="L522" s="147"/>
      <c r="M522" s="124" t="s">
        <v>455</v>
      </c>
      <c r="N522" s="125">
        <v>0</v>
      </c>
      <c r="O522" s="125">
        <v>0</v>
      </c>
      <c r="P522" s="125">
        <v>0</v>
      </c>
      <c r="Q522" s="126" t="s">
        <v>59</v>
      </c>
      <c r="R522" s="127">
        <v>0</v>
      </c>
      <c r="S522" s="127">
        <v>0</v>
      </c>
      <c r="T522" s="128">
        <v>0</v>
      </c>
      <c r="U522" s="125">
        <v>0</v>
      </c>
      <c r="V522" s="125">
        <v>0</v>
      </c>
      <c r="W522" s="125">
        <v>0</v>
      </c>
      <c r="X522" s="125">
        <v>0</v>
      </c>
      <c r="Y522" s="125">
        <v>0</v>
      </c>
      <c r="Z522" s="125">
        <v>0</v>
      </c>
      <c r="AA522" s="285">
        <v>0</v>
      </c>
      <c r="AB522" s="320">
        <f t="shared" si="182"/>
        <v>0</v>
      </c>
      <c r="AC522" s="125">
        <f t="shared" si="183"/>
        <v>0</v>
      </c>
      <c r="AD522" s="321">
        <f>OAX!AD560</f>
        <v>0</v>
      </c>
      <c r="AE522" s="128"/>
      <c r="AF522" s="125"/>
      <c r="AG522" s="125">
        <f>OAX!AG560</f>
        <v>0</v>
      </c>
      <c r="AH522" s="125"/>
      <c r="AI522" s="125"/>
      <c r="AJ522" s="125">
        <f>OAX!AJ560</f>
        <v>0</v>
      </c>
      <c r="AK522" s="125"/>
      <c r="AL522" s="125"/>
      <c r="AM522" s="125">
        <f>OAX!AM560</f>
        <v>0</v>
      </c>
      <c r="AN522" s="125"/>
      <c r="AO522" s="125"/>
      <c r="AP522" s="125">
        <f>OAX!AP560</f>
        <v>0</v>
      </c>
      <c r="AQ522" s="125"/>
      <c r="AR522" s="125"/>
      <c r="AS522" s="125">
        <f>OAX!AS560</f>
        <v>0</v>
      </c>
      <c r="AT522" s="125">
        <f>OAX!AT560</f>
        <v>0</v>
      </c>
      <c r="AU522" s="125">
        <f>OAX!AU560</f>
        <v>0</v>
      </c>
      <c r="AV522" s="125">
        <f>OAX!AV560</f>
        <v>0</v>
      </c>
      <c r="AW522" s="125">
        <f>OAX!AW560</f>
        <v>0</v>
      </c>
      <c r="AX522" s="125">
        <f>OAX!AX560</f>
        <v>0</v>
      </c>
      <c r="AY522" s="125">
        <f>OAX!AY560</f>
        <v>0</v>
      </c>
      <c r="AZ522" s="125">
        <f>OAX!AZ560</f>
        <v>0</v>
      </c>
      <c r="BA522" s="125">
        <f>OAX!BA560</f>
        <v>0</v>
      </c>
    </row>
    <row r="523" spans="1:53" ht="24.75" hidden="1">
      <c r="A523" s="269"/>
      <c r="B523" s="78" t="str">
        <f t="shared" si="179"/>
        <v>13650005300531110</v>
      </c>
      <c r="C523" s="174">
        <v>2023</v>
      </c>
      <c r="D523" s="122">
        <v>1</v>
      </c>
      <c r="E523" s="146">
        <v>1</v>
      </c>
      <c r="F523" s="146">
        <v>3</v>
      </c>
      <c r="G523" s="146">
        <v>6</v>
      </c>
      <c r="H523" s="146">
        <v>5000</v>
      </c>
      <c r="I523" s="146">
        <v>5300</v>
      </c>
      <c r="J523" s="146">
        <v>531</v>
      </c>
      <c r="K523" s="147">
        <v>110</v>
      </c>
      <c r="L523" s="147"/>
      <c r="M523" s="124" t="s">
        <v>456</v>
      </c>
      <c r="N523" s="125">
        <v>0</v>
      </c>
      <c r="O523" s="125">
        <v>0</v>
      </c>
      <c r="P523" s="125">
        <v>0</v>
      </c>
      <c r="Q523" s="126" t="s">
        <v>59</v>
      </c>
      <c r="R523" s="127">
        <v>0</v>
      </c>
      <c r="S523" s="127">
        <v>0</v>
      </c>
      <c r="T523" s="128">
        <v>0</v>
      </c>
      <c r="U523" s="125">
        <v>0</v>
      </c>
      <c r="V523" s="125">
        <v>0</v>
      </c>
      <c r="W523" s="125">
        <v>0</v>
      </c>
      <c r="X523" s="125">
        <v>0</v>
      </c>
      <c r="Y523" s="125">
        <v>0</v>
      </c>
      <c r="Z523" s="125">
        <v>0</v>
      </c>
      <c r="AA523" s="285">
        <v>0</v>
      </c>
      <c r="AB523" s="320">
        <f t="shared" si="182"/>
        <v>0</v>
      </c>
      <c r="AC523" s="125">
        <f t="shared" si="183"/>
        <v>0</v>
      </c>
      <c r="AD523" s="321">
        <f>OAX!AD561</f>
        <v>0</v>
      </c>
      <c r="AE523" s="128"/>
      <c r="AF523" s="125"/>
      <c r="AG523" s="125">
        <f>OAX!AG561</f>
        <v>0</v>
      </c>
      <c r="AH523" s="125"/>
      <c r="AI523" s="125"/>
      <c r="AJ523" s="125">
        <f>OAX!AJ561</f>
        <v>0</v>
      </c>
      <c r="AK523" s="125"/>
      <c r="AL523" s="125"/>
      <c r="AM523" s="125">
        <f>OAX!AM561</f>
        <v>0</v>
      </c>
      <c r="AN523" s="125"/>
      <c r="AO523" s="125"/>
      <c r="AP523" s="125">
        <f>OAX!AP561</f>
        <v>0</v>
      </c>
      <c r="AQ523" s="125"/>
      <c r="AR523" s="125"/>
      <c r="AS523" s="125">
        <f>OAX!AS561</f>
        <v>0</v>
      </c>
      <c r="AT523" s="125">
        <f>OAX!AT561</f>
        <v>0</v>
      </c>
      <c r="AU523" s="125">
        <f>OAX!AU561</f>
        <v>0</v>
      </c>
      <c r="AV523" s="125">
        <f>OAX!AV561</f>
        <v>0</v>
      </c>
      <c r="AW523" s="125">
        <f>OAX!AW561</f>
        <v>0</v>
      </c>
      <c r="AX523" s="125">
        <f>OAX!AX561</f>
        <v>0</v>
      </c>
      <c r="AY523" s="125">
        <f>OAX!AY561</f>
        <v>0</v>
      </c>
      <c r="AZ523" s="125">
        <f>OAX!AZ561</f>
        <v>0</v>
      </c>
      <c r="BA523" s="125">
        <f>OAX!BA561</f>
        <v>0</v>
      </c>
    </row>
    <row r="524" spans="1:53" ht="24.75" hidden="1">
      <c r="A524" s="269"/>
      <c r="B524" s="78" t="str">
        <f t="shared" si="179"/>
        <v>13650005300531111</v>
      </c>
      <c r="C524" s="174">
        <v>2023</v>
      </c>
      <c r="D524" s="122">
        <v>1</v>
      </c>
      <c r="E524" s="146">
        <v>1</v>
      </c>
      <c r="F524" s="146">
        <v>3</v>
      </c>
      <c r="G524" s="146">
        <v>6</v>
      </c>
      <c r="H524" s="146">
        <v>5000</v>
      </c>
      <c r="I524" s="146">
        <v>5300</v>
      </c>
      <c r="J524" s="146">
        <v>531</v>
      </c>
      <c r="K524" s="147">
        <v>111</v>
      </c>
      <c r="L524" s="147"/>
      <c r="M524" s="124" t="s">
        <v>457</v>
      </c>
      <c r="N524" s="125">
        <v>0</v>
      </c>
      <c r="O524" s="125">
        <v>0</v>
      </c>
      <c r="P524" s="125">
        <v>0</v>
      </c>
      <c r="Q524" s="126" t="s">
        <v>59</v>
      </c>
      <c r="R524" s="127">
        <v>0</v>
      </c>
      <c r="S524" s="127">
        <v>0</v>
      </c>
      <c r="T524" s="128">
        <v>0</v>
      </c>
      <c r="U524" s="125">
        <v>0</v>
      </c>
      <c r="V524" s="125">
        <v>0</v>
      </c>
      <c r="W524" s="125">
        <v>0</v>
      </c>
      <c r="X524" s="125">
        <v>0</v>
      </c>
      <c r="Y524" s="125">
        <v>0</v>
      </c>
      <c r="Z524" s="125">
        <v>0</v>
      </c>
      <c r="AA524" s="285">
        <v>0</v>
      </c>
      <c r="AB524" s="320">
        <f t="shared" si="182"/>
        <v>0</v>
      </c>
      <c r="AC524" s="125">
        <f t="shared" si="183"/>
        <v>0</v>
      </c>
      <c r="AD524" s="321">
        <f>OAX!AD562</f>
        <v>0</v>
      </c>
      <c r="AE524" s="128"/>
      <c r="AF524" s="125"/>
      <c r="AG524" s="125">
        <f>OAX!AG562</f>
        <v>0</v>
      </c>
      <c r="AH524" s="125"/>
      <c r="AI524" s="125"/>
      <c r="AJ524" s="125">
        <f>OAX!AJ562</f>
        <v>0</v>
      </c>
      <c r="AK524" s="125"/>
      <c r="AL524" s="125"/>
      <c r="AM524" s="125">
        <f>OAX!AM562</f>
        <v>0</v>
      </c>
      <c r="AN524" s="125"/>
      <c r="AO524" s="125"/>
      <c r="AP524" s="125">
        <f>OAX!AP562</f>
        <v>0</v>
      </c>
      <c r="AQ524" s="125"/>
      <c r="AR524" s="125"/>
      <c r="AS524" s="125">
        <f>OAX!AS562</f>
        <v>0</v>
      </c>
      <c r="AT524" s="125">
        <f>OAX!AT562</f>
        <v>0</v>
      </c>
      <c r="AU524" s="125">
        <f>OAX!AU562</f>
        <v>0</v>
      </c>
      <c r="AV524" s="125">
        <f>OAX!AV562</f>
        <v>0</v>
      </c>
      <c r="AW524" s="125">
        <f>OAX!AW562</f>
        <v>0</v>
      </c>
      <c r="AX524" s="125">
        <f>OAX!AX562</f>
        <v>0</v>
      </c>
      <c r="AY524" s="125">
        <f>OAX!AY562</f>
        <v>0</v>
      </c>
      <c r="AZ524" s="125">
        <f>OAX!AZ562</f>
        <v>0</v>
      </c>
      <c r="BA524" s="125">
        <f>OAX!BA562</f>
        <v>0</v>
      </c>
    </row>
    <row r="525" spans="1:53" ht="24.75" hidden="1">
      <c r="A525" s="269"/>
      <c r="B525" s="78" t="str">
        <f t="shared" si="179"/>
        <v>13650005300531112</v>
      </c>
      <c r="C525" s="174">
        <v>2023</v>
      </c>
      <c r="D525" s="122">
        <v>1</v>
      </c>
      <c r="E525" s="146">
        <v>1</v>
      </c>
      <c r="F525" s="146">
        <v>3</v>
      </c>
      <c r="G525" s="146">
        <v>6</v>
      </c>
      <c r="H525" s="146">
        <v>5000</v>
      </c>
      <c r="I525" s="146">
        <v>5300</v>
      </c>
      <c r="J525" s="146">
        <v>531</v>
      </c>
      <c r="K525" s="147">
        <v>112</v>
      </c>
      <c r="L525" s="147"/>
      <c r="M525" s="124" t="s">
        <v>458</v>
      </c>
      <c r="N525" s="125">
        <v>0</v>
      </c>
      <c r="O525" s="125">
        <v>0</v>
      </c>
      <c r="P525" s="125">
        <v>0</v>
      </c>
      <c r="Q525" s="126" t="s">
        <v>59</v>
      </c>
      <c r="R525" s="127">
        <v>0</v>
      </c>
      <c r="S525" s="127">
        <v>0</v>
      </c>
      <c r="T525" s="128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285">
        <v>0</v>
      </c>
      <c r="AB525" s="320">
        <f t="shared" si="182"/>
        <v>0</v>
      </c>
      <c r="AC525" s="125">
        <f t="shared" si="183"/>
        <v>0</v>
      </c>
      <c r="AD525" s="321">
        <f>OAX!AD563</f>
        <v>0</v>
      </c>
      <c r="AE525" s="128"/>
      <c r="AF525" s="125"/>
      <c r="AG525" s="125">
        <f>OAX!AG563</f>
        <v>0</v>
      </c>
      <c r="AH525" s="125"/>
      <c r="AI525" s="125"/>
      <c r="AJ525" s="125">
        <f>OAX!AJ563</f>
        <v>0</v>
      </c>
      <c r="AK525" s="125"/>
      <c r="AL525" s="125"/>
      <c r="AM525" s="125">
        <f>OAX!AM563</f>
        <v>0</v>
      </c>
      <c r="AN525" s="125"/>
      <c r="AO525" s="125"/>
      <c r="AP525" s="125">
        <f>OAX!AP563</f>
        <v>0</v>
      </c>
      <c r="AQ525" s="125"/>
      <c r="AR525" s="125"/>
      <c r="AS525" s="125">
        <f>OAX!AS563</f>
        <v>0</v>
      </c>
      <c r="AT525" s="125">
        <f>OAX!AT563</f>
        <v>0</v>
      </c>
      <c r="AU525" s="125">
        <f>OAX!AU563</f>
        <v>0</v>
      </c>
      <c r="AV525" s="125">
        <f>OAX!AV563</f>
        <v>0</v>
      </c>
      <c r="AW525" s="125">
        <f>OAX!AW563</f>
        <v>0</v>
      </c>
      <c r="AX525" s="125">
        <f>OAX!AX563</f>
        <v>0</v>
      </c>
      <c r="AY525" s="125">
        <f>OAX!AY563</f>
        <v>0</v>
      </c>
      <c r="AZ525" s="125">
        <f>OAX!AZ563</f>
        <v>0</v>
      </c>
      <c r="BA525" s="125">
        <f>OAX!BA563</f>
        <v>0</v>
      </c>
    </row>
    <row r="526" spans="1:53" ht="24.75" hidden="1">
      <c r="A526" s="269"/>
      <c r="B526" s="78" t="str">
        <f t="shared" ref="B526:B589" si="184">+CONCATENATE(E526,F526,G526,H526,I526,J526,K526,L526)</f>
        <v>13650005300531113</v>
      </c>
      <c r="C526" s="174">
        <v>2023</v>
      </c>
      <c r="D526" s="122">
        <v>1</v>
      </c>
      <c r="E526" s="146">
        <v>1</v>
      </c>
      <c r="F526" s="146">
        <v>3</v>
      </c>
      <c r="G526" s="146">
        <v>6</v>
      </c>
      <c r="H526" s="146">
        <v>5000</v>
      </c>
      <c r="I526" s="146">
        <v>5300</v>
      </c>
      <c r="J526" s="146">
        <v>531</v>
      </c>
      <c r="K526" s="147">
        <v>113</v>
      </c>
      <c r="L526" s="147"/>
      <c r="M526" s="124" t="s">
        <v>459</v>
      </c>
      <c r="N526" s="125">
        <v>0</v>
      </c>
      <c r="O526" s="125">
        <v>0</v>
      </c>
      <c r="P526" s="125">
        <v>0</v>
      </c>
      <c r="Q526" s="126" t="s">
        <v>59</v>
      </c>
      <c r="R526" s="127">
        <v>0</v>
      </c>
      <c r="S526" s="127">
        <v>0</v>
      </c>
      <c r="T526" s="128">
        <v>0</v>
      </c>
      <c r="U526" s="125">
        <v>0</v>
      </c>
      <c r="V526" s="125">
        <v>0</v>
      </c>
      <c r="W526" s="125">
        <v>0</v>
      </c>
      <c r="X526" s="125">
        <v>0</v>
      </c>
      <c r="Y526" s="125">
        <v>0</v>
      </c>
      <c r="Z526" s="125">
        <v>0</v>
      </c>
      <c r="AA526" s="285">
        <v>0</v>
      </c>
      <c r="AB526" s="320">
        <f t="shared" si="182"/>
        <v>0</v>
      </c>
      <c r="AC526" s="125">
        <f t="shared" si="183"/>
        <v>0</v>
      </c>
      <c r="AD526" s="321">
        <f>OAX!AD564</f>
        <v>0</v>
      </c>
      <c r="AE526" s="128"/>
      <c r="AF526" s="125"/>
      <c r="AG526" s="125">
        <f>OAX!AG564</f>
        <v>0</v>
      </c>
      <c r="AH526" s="125"/>
      <c r="AI526" s="125"/>
      <c r="AJ526" s="125">
        <f>OAX!AJ564</f>
        <v>0</v>
      </c>
      <c r="AK526" s="125"/>
      <c r="AL526" s="125"/>
      <c r="AM526" s="125">
        <f>OAX!AM564</f>
        <v>0</v>
      </c>
      <c r="AN526" s="125"/>
      <c r="AO526" s="125"/>
      <c r="AP526" s="125">
        <f>OAX!AP564</f>
        <v>0</v>
      </c>
      <c r="AQ526" s="125"/>
      <c r="AR526" s="125"/>
      <c r="AS526" s="125">
        <f>OAX!AS564</f>
        <v>0</v>
      </c>
      <c r="AT526" s="125">
        <f>OAX!AT564</f>
        <v>0</v>
      </c>
      <c r="AU526" s="125">
        <f>OAX!AU564</f>
        <v>0</v>
      </c>
      <c r="AV526" s="125">
        <f>OAX!AV564</f>
        <v>0</v>
      </c>
      <c r="AW526" s="125">
        <f>OAX!AW564</f>
        <v>0</v>
      </c>
      <c r="AX526" s="125">
        <f>OAX!AX564</f>
        <v>0</v>
      </c>
      <c r="AY526" s="125">
        <f>OAX!AY564</f>
        <v>0</v>
      </c>
      <c r="AZ526" s="125">
        <f>OAX!AZ564</f>
        <v>0</v>
      </c>
      <c r="BA526" s="125">
        <f>OAX!BA564</f>
        <v>0</v>
      </c>
    </row>
    <row r="527" spans="1:53" ht="46.5" hidden="1">
      <c r="A527" s="269"/>
      <c r="B527" s="78" t="str">
        <f t="shared" si="184"/>
        <v>13650005300531114</v>
      </c>
      <c r="C527" s="174">
        <v>2023</v>
      </c>
      <c r="D527" s="122">
        <v>1</v>
      </c>
      <c r="E527" s="146">
        <v>1</v>
      </c>
      <c r="F527" s="146">
        <v>3</v>
      </c>
      <c r="G527" s="146">
        <v>6</v>
      </c>
      <c r="H527" s="146">
        <v>5000</v>
      </c>
      <c r="I527" s="146">
        <v>5300</v>
      </c>
      <c r="J527" s="146">
        <v>531</v>
      </c>
      <c r="K527" s="147">
        <v>114</v>
      </c>
      <c r="L527" s="147"/>
      <c r="M527" s="124" t="s">
        <v>460</v>
      </c>
      <c r="N527" s="125">
        <v>0</v>
      </c>
      <c r="O527" s="125">
        <v>0</v>
      </c>
      <c r="P527" s="125">
        <v>0</v>
      </c>
      <c r="Q527" s="126" t="s">
        <v>59</v>
      </c>
      <c r="R527" s="127">
        <v>0</v>
      </c>
      <c r="S527" s="127">
        <v>0</v>
      </c>
      <c r="T527" s="128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285">
        <v>0</v>
      </c>
      <c r="AB527" s="320">
        <f t="shared" si="182"/>
        <v>0</v>
      </c>
      <c r="AC527" s="125">
        <f t="shared" si="183"/>
        <v>0</v>
      </c>
      <c r="AD527" s="321">
        <f>OAX!AD565</f>
        <v>0</v>
      </c>
      <c r="AE527" s="128"/>
      <c r="AF527" s="125"/>
      <c r="AG527" s="125">
        <f>OAX!AG565</f>
        <v>0</v>
      </c>
      <c r="AH527" s="125"/>
      <c r="AI527" s="125"/>
      <c r="AJ527" s="125">
        <f>OAX!AJ565</f>
        <v>0</v>
      </c>
      <c r="AK527" s="125"/>
      <c r="AL527" s="125"/>
      <c r="AM527" s="125">
        <f>OAX!AM565</f>
        <v>0</v>
      </c>
      <c r="AN527" s="125"/>
      <c r="AO527" s="125"/>
      <c r="AP527" s="125">
        <f>OAX!AP565</f>
        <v>0</v>
      </c>
      <c r="AQ527" s="125"/>
      <c r="AR527" s="125"/>
      <c r="AS527" s="125">
        <f>OAX!AS565</f>
        <v>0</v>
      </c>
      <c r="AT527" s="125">
        <f>OAX!AT565</f>
        <v>0</v>
      </c>
      <c r="AU527" s="125">
        <f>OAX!AU565</f>
        <v>0</v>
      </c>
      <c r="AV527" s="125">
        <f>OAX!AV565</f>
        <v>0</v>
      </c>
      <c r="AW527" s="125">
        <f>OAX!AW565</f>
        <v>0</v>
      </c>
      <c r="AX527" s="125">
        <f>OAX!AX565</f>
        <v>0</v>
      </c>
      <c r="AY527" s="125">
        <f>OAX!AY565</f>
        <v>0</v>
      </c>
      <c r="AZ527" s="125">
        <f>OAX!AZ565</f>
        <v>0</v>
      </c>
      <c r="BA527" s="125">
        <f>OAX!BA565</f>
        <v>0</v>
      </c>
    </row>
    <row r="528" spans="1:53" ht="24.75" hidden="1">
      <c r="A528" s="269"/>
      <c r="B528" s="78" t="str">
        <f t="shared" si="184"/>
        <v>13650005300531115</v>
      </c>
      <c r="C528" s="174">
        <v>2023</v>
      </c>
      <c r="D528" s="122">
        <v>1</v>
      </c>
      <c r="E528" s="146">
        <v>1</v>
      </c>
      <c r="F528" s="146">
        <v>3</v>
      </c>
      <c r="G528" s="146">
        <v>6</v>
      </c>
      <c r="H528" s="146">
        <v>5000</v>
      </c>
      <c r="I528" s="146">
        <v>5300</v>
      </c>
      <c r="J528" s="146">
        <v>531</v>
      </c>
      <c r="K528" s="147">
        <v>115</v>
      </c>
      <c r="L528" s="147"/>
      <c r="M528" s="124" t="s">
        <v>461</v>
      </c>
      <c r="N528" s="125">
        <v>0</v>
      </c>
      <c r="O528" s="125">
        <v>0</v>
      </c>
      <c r="P528" s="125">
        <v>0</v>
      </c>
      <c r="Q528" s="126" t="s">
        <v>59</v>
      </c>
      <c r="R528" s="127">
        <v>0</v>
      </c>
      <c r="S528" s="127">
        <v>0</v>
      </c>
      <c r="T528" s="128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285">
        <v>0</v>
      </c>
      <c r="AB528" s="320">
        <f t="shared" si="182"/>
        <v>0</v>
      </c>
      <c r="AC528" s="125">
        <f t="shared" si="183"/>
        <v>0</v>
      </c>
      <c r="AD528" s="321">
        <f>OAX!AD566</f>
        <v>0</v>
      </c>
      <c r="AE528" s="128"/>
      <c r="AF528" s="125"/>
      <c r="AG528" s="125">
        <f>OAX!AG566</f>
        <v>0</v>
      </c>
      <c r="AH528" s="125"/>
      <c r="AI528" s="125"/>
      <c r="AJ528" s="125">
        <f>OAX!AJ566</f>
        <v>0</v>
      </c>
      <c r="AK528" s="125"/>
      <c r="AL528" s="125"/>
      <c r="AM528" s="125">
        <f>OAX!AM566</f>
        <v>0</v>
      </c>
      <c r="AN528" s="125"/>
      <c r="AO528" s="125"/>
      <c r="AP528" s="125">
        <f>OAX!AP566</f>
        <v>0</v>
      </c>
      <c r="AQ528" s="125"/>
      <c r="AR528" s="125"/>
      <c r="AS528" s="125">
        <f>OAX!AS566</f>
        <v>0</v>
      </c>
      <c r="AT528" s="125">
        <f>OAX!AT566</f>
        <v>0</v>
      </c>
      <c r="AU528" s="125">
        <f>OAX!AU566</f>
        <v>0</v>
      </c>
      <c r="AV528" s="125">
        <f>OAX!AV566</f>
        <v>0</v>
      </c>
      <c r="AW528" s="125">
        <f>OAX!AW566</f>
        <v>0</v>
      </c>
      <c r="AX528" s="125">
        <f>OAX!AX566</f>
        <v>0</v>
      </c>
      <c r="AY528" s="125">
        <f>OAX!AY566</f>
        <v>0</v>
      </c>
      <c r="AZ528" s="125">
        <f>OAX!AZ566</f>
        <v>0</v>
      </c>
      <c r="BA528" s="125">
        <f>OAX!BA566</f>
        <v>0</v>
      </c>
    </row>
    <row r="529" spans="1:53" ht="24.75" hidden="1">
      <c r="A529" s="269"/>
      <c r="B529" s="78" t="str">
        <f t="shared" si="184"/>
        <v>13650005300531116</v>
      </c>
      <c r="C529" s="174">
        <v>2023</v>
      </c>
      <c r="D529" s="122">
        <v>1</v>
      </c>
      <c r="E529" s="146">
        <v>1</v>
      </c>
      <c r="F529" s="146">
        <v>3</v>
      </c>
      <c r="G529" s="146">
        <v>6</v>
      </c>
      <c r="H529" s="146">
        <v>5000</v>
      </c>
      <c r="I529" s="146">
        <v>5300</v>
      </c>
      <c r="J529" s="146">
        <v>531</v>
      </c>
      <c r="K529" s="147">
        <v>116</v>
      </c>
      <c r="L529" s="147"/>
      <c r="M529" s="124" t="s">
        <v>462</v>
      </c>
      <c r="N529" s="125">
        <v>0</v>
      </c>
      <c r="O529" s="125">
        <v>0</v>
      </c>
      <c r="P529" s="125">
        <v>0</v>
      </c>
      <c r="Q529" s="126" t="s">
        <v>59</v>
      </c>
      <c r="R529" s="127">
        <v>0</v>
      </c>
      <c r="S529" s="127">
        <v>0</v>
      </c>
      <c r="T529" s="128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285">
        <v>0</v>
      </c>
      <c r="AB529" s="320">
        <f t="shared" si="182"/>
        <v>0</v>
      </c>
      <c r="AC529" s="125">
        <f t="shared" si="183"/>
        <v>0</v>
      </c>
      <c r="AD529" s="321">
        <f>OAX!AD567</f>
        <v>0</v>
      </c>
      <c r="AE529" s="128"/>
      <c r="AF529" s="125"/>
      <c r="AG529" s="125">
        <f>OAX!AG567</f>
        <v>0</v>
      </c>
      <c r="AH529" s="125"/>
      <c r="AI529" s="125"/>
      <c r="AJ529" s="125">
        <f>OAX!AJ567</f>
        <v>0</v>
      </c>
      <c r="AK529" s="125"/>
      <c r="AL529" s="125"/>
      <c r="AM529" s="125">
        <f>OAX!AM567</f>
        <v>0</v>
      </c>
      <c r="AN529" s="125"/>
      <c r="AO529" s="125"/>
      <c r="AP529" s="125">
        <f>OAX!AP567</f>
        <v>0</v>
      </c>
      <c r="AQ529" s="125"/>
      <c r="AR529" s="125"/>
      <c r="AS529" s="125">
        <f>OAX!AS567</f>
        <v>0</v>
      </c>
      <c r="AT529" s="125">
        <f>OAX!AT567</f>
        <v>0</v>
      </c>
      <c r="AU529" s="125">
        <f>OAX!AU567</f>
        <v>0</v>
      </c>
      <c r="AV529" s="125">
        <f>OAX!AV567</f>
        <v>0</v>
      </c>
      <c r="AW529" s="125">
        <f>OAX!AW567</f>
        <v>0</v>
      </c>
      <c r="AX529" s="125">
        <f>OAX!AX567</f>
        <v>0</v>
      </c>
      <c r="AY529" s="125">
        <f>OAX!AY567</f>
        <v>0</v>
      </c>
      <c r="AZ529" s="125">
        <f>OAX!AZ567</f>
        <v>0</v>
      </c>
      <c r="BA529" s="125">
        <f>OAX!BA567</f>
        <v>0</v>
      </c>
    </row>
    <row r="530" spans="1:53" ht="24.75" hidden="1">
      <c r="A530" s="269"/>
      <c r="B530" s="78" t="str">
        <f t="shared" si="184"/>
        <v>13650005300531117</v>
      </c>
      <c r="C530" s="174">
        <v>2023</v>
      </c>
      <c r="D530" s="122">
        <v>1</v>
      </c>
      <c r="E530" s="146">
        <v>1</v>
      </c>
      <c r="F530" s="146">
        <v>3</v>
      </c>
      <c r="G530" s="146">
        <v>6</v>
      </c>
      <c r="H530" s="146">
        <v>5000</v>
      </c>
      <c r="I530" s="146">
        <v>5300</v>
      </c>
      <c r="J530" s="146">
        <v>531</v>
      </c>
      <c r="K530" s="147">
        <v>117</v>
      </c>
      <c r="L530" s="147"/>
      <c r="M530" s="124" t="s">
        <v>463</v>
      </c>
      <c r="N530" s="125">
        <v>0</v>
      </c>
      <c r="O530" s="125">
        <v>0</v>
      </c>
      <c r="P530" s="125">
        <v>0</v>
      </c>
      <c r="Q530" s="126" t="s">
        <v>59</v>
      </c>
      <c r="R530" s="127">
        <v>0</v>
      </c>
      <c r="S530" s="127">
        <v>0</v>
      </c>
      <c r="T530" s="128">
        <v>0</v>
      </c>
      <c r="U530" s="125">
        <v>0</v>
      </c>
      <c r="V530" s="125">
        <v>0</v>
      </c>
      <c r="W530" s="125">
        <v>0</v>
      </c>
      <c r="X530" s="125">
        <v>0</v>
      </c>
      <c r="Y530" s="125">
        <v>0</v>
      </c>
      <c r="Z530" s="125">
        <v>0</v>
      </c>
      <c r="AA530" s="285">
        <v>0</v>
      </c>
      <c r="AB530" s="320">
        <f t="shared" si="182"/>
        <v>0</v>
      </c>
      <c r="AC530" s="125">
        <f t="shared" si="183"/>
        <v>0</v>
      </c>
      <c r="AD530" s="321">
        <f>OAX!AD568</f>
        <v>0</v>
      </c>
      <c r="AE530" s="128"/>
      <c r="AF530" s="125"/>
      <c r="AG530" s="125">
        <f>OAX!AG568</f>
        <v>0</v>
      </c>
      <c r="AH530" s="125"/>
      <c r="AI530" s="125"/>
      <c r="AJ530" s="125">
        <f>OAX!AJ568</f>
        <v>0</v>
      </c>
      <c r="AK530" s="125"/>
      <c r="AL530" s="125"/>
      <c r="AM530" s="125">
        <f>OAX!AM568</f>
        <v>0</v>
      </c>
      <c r="AN530" s="125"/>
      <c r="AO530" s="125"/>
      <c r="AP530" s="125">
        <f>OAX!AP568</f>
        <v>0</v>
      </c>
      <c r="AQ530" s="125"/>
      <c r="AR530" s="125"/>
      <c r="AS530" s="125">
        <f>OAX!AS568</f>
        <v>0</v>
      </c>
      <c r="AT530" s="125">
        <f>OAX!AT568</f>
        <v>0</v>
      </c>
      <c r="AU530" s="125">
        <f>OAX!AU568</f>
        <v>0</v>
      </c>
      <c r="AV530" s="125">
        <f>OAX!AV568</f>
        <v>0</v>
      </c>
      <c r="AW530" s="125">
        <f>OAX!AW568</f>
        <v>0</v>
      </c>
      <c r="AX530" s="125">
        <f>OAX!AX568</f>
        <v>0</v>
      </c>
      <c r="AY530" s="125">
        <f>OAX!AY568</f>
        <v>0</v>
      </c>
      <c r="AZ530" s="125">
        <f>OAX!AZ568</f>
        <v>0</v>
      </c>
      <c r="BA530" s="125">
        <f>OAX!BA568</f>
        <v>0</v>
      </c>
    </row>
    <row r="531" spans="1:53" ht="24.75" hidden="1">
      <c r="A531" s="269"/>
      <c r="B531" s="78" t="str">
        <f t="shared" si="184"/>
        <v>13650005300531118</v>
      </c>
      <c r="C531" s="174">
        <v>2023</v>
      </c>
      <c r="D531" s="122">
        <v>1</v>
      </c>
      <c r="E531" s="146">
        <v>1</v>
      </c>
      <c r="F531" s="146">
        <v>3</v>
      </c>
      <c r="G531" s="146">
        <v>6</v>
      </c>
      <c r="H531" s="146">
        <v>5000</v>
      </c>
      <c r="I531" s="146">
        <v>5300</v>
      </c>
      <c r="J531" s="146">
        <v>531</v>
      </c>
      <c r="K531" s="147">
        <v>118</v>
      </c>
      <c r="L531" s="147"/>
      <c r="M531" s="124" t="s">
        <v>464</v>
      </c>
      <c r="N531" s="125">
        <v>0</v>
      </c>
      <c r="O531" s="125">
        <v>0</v>
      </c>
      <c r="P531" s="125">
        <v>0</v>
      </c>
      <c r="Q531" s="126" t="s">
        <v>59</v>
      </c>
      <c r="R531" s="127">
        <v>0</v>
      </c>
      <c r="S531" s="127">
        <v>0</v>
      </c>
      <c r="T531" s="128">
        <v>0</v>
      </c>
      <c r="U531" s="125">
        <v>0</v>
      </c>
      <c r="V531" s="125">
        <v>0</v>
      </c>
      <c r="W531" s="125">
        <v>0</v>
      </c>
      <c r="X531" s="125">
        <v>0</v>
      </c>
      <c r="Y531" s="125">
        <v>0</v>
      </c>
      <c r="Z531" s="125">
        <v>0</v>
      </c>
      <c r="AA531" s="285">
        <v>0</v>
      </c>
      <c r="AB531" s="320">
        <f t="shared" si="182"/>
        <v>0</v>
      </c>
      <c r="AC531" s="125">
        <f t="shared" si="183"/>
        <v>0</v>
      </c>
      <c r="AD531" s="321">
        <f>OAX!AD569</f>
        <v>0</v>
      </c>
      <c r="AE531" s="128"/>
      <c r="AF531" s="125"/>
      <c r="AG531" s="125">
        <f>OAX!AG569</f>
        <v>0</v>
      </c>
      <c r="AH531" s="125"/>
      <c r="AI531" s="125"/>
      <c r="AJ531" s="125">
        <f>OAX!AJ569</f>
        <v>0</v>
      </c>
      <c r="AK531" s="125"/>
      <c r="AL531" s="125"/>
      <c r="AM531" s="125">
        <f>OAX!AM569</f>
        <v>0</v>
      </c>
      <c r="AN531" s="125"/>
      <c r="AO531" s="125"/>
      <c r="AP531" s="125">
        <f>OAX!AP569</f>
        <v>0</v>
      </c>
      <c r="AQ531" s="125"/>
      <c r="AR531" s="125"/>
      <c r="AS531" s="125">
        <f>OAX!AS569</f>
        <v>0</v>
      </c>
      <c r="AT531" s="125">
        <f>OAX!AT569</f>
        <v>0</v>
      </c>
      <c r="AU531" s="125">
        <f>OAX!AU569</f>
        <v>0</v>
      </c>
      <c r="AV531" s="125">
        <f>OAX!AV569</f>
        <v>0</v>
      </c>
      <c r="AW531" s="125">
        <f>OAX!AW569</f>
        <v>0</v>
      </c>
      <c r="AX531" s="125">
        <f>OAX!AX569</f>
        <v>0</v>
      </c>
      <c r="AY531" s="125">
        <f>OAX!AY569</f>
        <v>0</v>
      </c>
      <c r="AZ531" s="125">
        <f>OAX!AZ569</f>
        <v>0</v>
      </c>
      <c r="BA531" s="125">
        <f>OAX!BA569</f>
        <v>0</v>
      </c>
    </row>
    <row r="532" spans="1:53" ht="24.75" hidden="1">
      <c r="A532" s="269"/>
      <c r="B532" s="78" t="str">
        <f t="shared" si="184"/>
        <v>13650005300531119</v>
      </c>
      <c r="C532" s="174">
        <v>2023</v>
      </c>
      <c r="D532" s="122">
        <v>1</v>
      </c>
      <c r="E532" s="146">
        <v>1</v>
      </c>
      <c r="F532" s="146">
        <v>3</v>
      </c>
      <c r="G532" s="146">
        <v>6</v>
      </c>
      <c r="H532" s="146">
        <v>5000</v>
      </c>
      <c r="I532" s="146">
        <v>5300</v>
      </c>
      <c r="J532" s="146">
        <v>531</v>
      </c>
      <c r="K532" s="147">
        <v>119</v>
      </c>
      <c r="L532" s="147"/>
      <c r="M532" s="124" t="s">
        <v>465</v>
      </c>
      <c r="N532" s="125">
        <v>0</v>
      </c>
      <c r="O532" s="125">
        <v>0</v>
      </c>
      <c r="P532" s="125">
        <v>0</v>
      </c>
      <c r="Q532" s="126" t="s">
        <v>59</v>
      </c>
      <c r="R532" s="127">
        <v>0</v>
      </c>
      <c r="S532" s="127">
        <v>0</v>
      </c>
      <c r="T532" s="128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285">
        <v>0</v>
      </c>
      <c r="AB532" s="320">
        <f t="shared" si="182"/>
        <v>0</v>
      </c>
      <c r="AC532" s="125">
        <f t="shared" si="183"/>
        <v>0</v>
      </c>
      <c r="AD532" s="321">
        <f>OAX!AD570</f>
        <v>0</v>
      </c>
      <c r="AE532" s="128"/>
      <c r="AF532" s="125"/>
      <c r="AG532" s="125">
        <f>OAX!AG570</f>
        <v>0</v>
      </c>
      <c r="AH532" s="125"/>
      <c r="AI532" s="125"/>
      <c r="AJ532" s="125">
        <f>OAX!AJ570</f>
        <v>0</v>
      </c>
      <c r="AK532" s="125"/>
      <c r="AL532" s="125"/>
      <c r="AM532" s="125">
        <f>OAX!AM570</f>
        <v>0</v>
      </c>
      <c r="AN532" s="125"/>
      <c r="AO532" s="125"/>
      <c r="AP532" s="125">
        <f>OAX!AP570</f>
        <v>0</v>
      </c>
      <c r="AQ532" s="125"/>
      <c r="AR532" s="125"/>
      <c r="AS532" s="125">
        <f>OAX!AS570</f>
        <v>0</v>
      </c>
      <c r="AT532" s="125">
        <f>OAX!AT570</f>
        <v>0</v>
      </c>
      <c r="AU532" s="125">
        <f>OAX!AU570</f>
        <v>0</v>
      </c>
      <c r="AV532" s="125">
        <f>OAX!AV570</f>
        <v>0</v>
      </c>
      <c r="AW532" s="125">
        <f>OAX!AW570</f>
        <v>0</v>
      </c>
      <c r="AX532" s="125">
        <f>OAX!AX570</f>
        <v>0</v>
      </c>
      <c r="AY532" s="125">
        <f>OAX!AY570</f>
        <v>0</v>
      </c>
      <c r="AZ532" s="125">
        <f>OAX!AZ570</f>
        <v>0</v>
      </c>
      <c r="BA532" s="125">
        <f>OAX!BA570</f>
        <v>0</v>
      </c>
    </row>
    <row r="533" spans="1:53" ht="24.75" hidden="1">
      <c r="A533" s="269"/>
      <c r="B533" s="78" t="str">
        <f t="shared" si="184"/>
        <v>13650005300531120</v>
      </c>
      <c r="C533" s="174">
        <v>2023</v>
      </c>
      <c r="D533" s="122">
        <v>1</v>
      </c>
      <c r="E533" s="146">
        <v>1</v>
      </c>
      <c r="F533" s="146">
        <v>3</v>
      </c>
      <c r="G533" s="146">
        <v>6</v>
      </c>
      <c r="H533" s="146">
        <v>5000</v>
      </c>
      <c r="I533" s="146">
        <v>5300</v>
      </c>
      <c r="J533" s="146">
        <v>531</v>
      </c>
      <c r="K533" s="147">
        <v>120</v>
      </c>
      <c r="L533" s="147"/>
      <c r="M533" s="124" t="s">
        <v>466</v>
      </c>
      <c r="N533" s="125">
        <v>0</v>
      </c>
      <c r="O533" s="125">
        <v>0</v>
      </c>
      <c r="P533" s="125">
        <v>0</v>
      </c>
      <c r="Q533" s="126" t="s">
        <v>59</v>
      </c>
      <c r="R533" s="127">
        <v>0</v>
      </c>
      <c r="S533" s="127">
        <v>0</v>
      </c>
      <c r="T533" s="128">
        <v>0</v>
      </c>
      <c r="U533" s="125">
        <v>0</v>
      </c>
      <c r="V533" s="125">
        <v>0</v>
      </c>
      <c r="W533" s="125">
        <v>0</v>
      </c>
      <c r="X533" s="125">
        <v>0</v>
      </c>
      <c r="Y533" s="125">
        <v>0</v>
      </c>
      <c r="Z533" s="125">
        <v>0</v>
      </c>
      <c r="AA533" s="285">
        <v>0</v>
      </c>
      <c r="AB533" s="320">
        <f t="shared" si="182"/>
        <v>0</v>
      </c>
      <c r="AC533" s="125">
        <f t="shared" si="183"/>
        <v>0</v>
      </c>
      <c r="AD533" s="321">
        <f>OAX!AD571</f>
        <v>0</v>
      </c>
      <c r="AE533" s="128"/>
      <c r="AF533" s="125"/>
      <c r="AG533" s="125">
        <f>OAX!AG571</f>
        <v>0</v>
      </c>
      <c r="AH533" s="125"/>
      <c r="AI533" s="125"/>
      <c r="AJ533" s="125">
        <f>OAX!AJ571</f>
        <v>0</v>
      </c>
      <c r="AK533" s="125"/>
      <c r="AL533" s="125"/>
      <c r="AM533" s="125">
        <f>OAX!AM571</f>
        <v>0</v>
      </c>
      <c r="AN533" s="125"/>
      <c r="AO533" s="125"/>
      <c r="AP533" s="125">
        <f>OAX!AP571</f>
        <v>0</v>
      </c>
      <c r="AQ533" s="125"/>
      <c r="AR533" s="125"/>
      <c r="AS533" s="125">
        <f>OAX!AS571</f>
        <v>0</v>
      </c>
      <c r="AT533" s="125">
        <f>OAX!AT571</f>
        <v>0</v>
      </c>
      <c r="AU533" s="125">
        <f>OAX!AU571</f>
        <v>0</v>
      </c>
      <c r="AV533" s="125">
        <f>OAX!AV571</f>
        <v>0</v>
      </c>
      <c r="AW533" s="125">
        <f>OAX!AW571</f>
        <v>0</v>
      </c>
      <c r="AX533" s="125">
        <f>OAX!AX571</f>
        <v>0</v>
      </c>
      <c r="AY533" s="125">
        <f>OAX!AY571</f>
        <v>0</v>
      </c>
      <c r="AZ533" s="125">
        <f>OAX!AZ571</f>
        <v>0</v>
      </c>
      <c r="BA533" s="125">
        <f>OAX!BA571</f>
        <v>0</v>
      </c>
    </row>
    <row r="534" spans="1:53" ht="24.75" hidden="1">
      <c r="A534" s="269"/>
      <c r="B534" s="78" t="str">
        <f t="shared" si="184"/>
        <v>13650005300531121</v>
      </c>
      <c r="C534" s="174">
        <v>2023</v>
      </c>
      <c r="D534" s="122">
        <v>1</v>
      </c>
      <c r="E534" s="146">
        <v>1</v>
      </c>
      <c r="F534" s="146">
        <v>3</v>
      </c>
      <c r="G534" s="146">
        <v>6</v>
      </c>
      <c r="H534" s="146">
        <v>5000</v>
      </c>
      <c r="I534" s="146">
        <v>5300</v>
      </c>
      <c r="J534" s="146">
        <v>531</v>
      </c>
      <c r="K534" s="147">
        <v>121</v>
      </c>
      <c r="L534" s="147"/>
      <c r="M534" s="124" t="s">
        <v>467</v>
      </c>
      <c r="N534" s="125">
        <v>0</v>
      </c>
      <c r="O534" s="125">
        <v>0</v>
      </c>
      <c r="P534" s="125">
        <v>0</v>
      </c>
      <c r="Q534" s="126" t="s">
        <v>59</v>
      </c>
      <c r="R534" s="127">
        <v>0</v>
      </c>
      <c r="S534" s="127">
        <v>0</v>
      </c>
      <c r="T534" s="128">
        <v>0</v>
      </c>
      <c r="U534" s="125">
        <v>0</v>
      </c>
      <c r="V534" s="125">
        <v>0</v>
      </c>
      <c r="W534" s="125">
        <v>0</v>
      </c>
      <c r="X534" s="125">
        <v>0</v>
      </c>
      <c r="Y534" s="125">
        <v>0</v>
      </c>
      <c r="Z534" s="125">
        <v>0</v>
      </c>
      <c r="AA534" s="285">
        <v>0</v>
      </c>
      <c r="AB534" s="320">
        <f t="shared" si="182"/>
        <v>0</v>
      </c>
      <c r="AC534" s="125">
        <f t="shared" si="183"/>
        <v>0</v>
      </c>
      <c r="AD534" s="321">
        <f>OAX!AD572</f>
        <v>0</v>
      </c>
      <c r="AE534" s="128"/>
      <c r="AF534" s="125"/>
      <c r="AG534" s="125">
        <f>OAX!AG572</f>
        <v>0</v>
      </c>
      <c r="AH534" s="125"/>
      <c r="AI534" s="125"/>
      <c r="AJ534" s="125">
        <f>OAX!AJ572</f>
        <v>0</v>
      </c>
      <c r="AK534" s="125"/>
      <c r="AL534" s="125"/>
      <c r="AM534" s="125">
        <f>OAX!AM572</f>
        <v>0</v>
      </c>
      <c r="AN534" s="125"/>
      <c r="AO534" s="125"/>
      <c r="AP534" s="125">
        <f>OAX!AP572</f>
        <v>0</v>
      </c>
      <c r="AQ534" s="125"/>
      <c r="AR534" s="125"/>
      <c r="AS534" s="125">
        <f>OAX!AS572</f>
        <v>0</v>
      </c>
      <c r="AT534" s="125">
        <f>OAX!AT572</f>
        <v>0</v>
      </c>
      <c r="AU534" s="125">
        <f>OAX!AU572</f>
        <v>0</v>
      </c>
      <c r="AV534" s="125">
        <f>OAX!AV572</f>
        <v>0</v>
      </c>
      <c r="AW534" s="125">
        <f>OAX!AW572</f>
        <v>0</v>
      </c>
      <c r="AX534" s="125">
        <f>OAX!AX572</f>
        <v>0</v>
      </c>
      <c r="AY534" s="125">
        <f>OAX!AY572</f>
        <v>0</v>
      </c>
      <c r="AZ534" s="125">
        <f>OAX!AZ572</f>
        <v>0</v>
      </c>
      <c r="BA534" s="125">
        <f>OAX!BA572</f>
        <v>0</v>
      </c>
    </row>
    <row r="535" spans="1:53" ht="24.75" hidden="1">
      <c r="A535" s="269"/>
      <c r="B535" s="78" t="str">
        <f t="shared" si="184"/>
        <v>13650005300531122</v>
      </c>
      <c r="C535" s="174">
        <v>2023</v>
      </c>
      <c r="D535" s="122">
        <v>1</v>
      </c>
      <c r="E535" s="146">
        <v>1</v>
      </c>
      <c r="F535" s="146">
        <v>3</v>
      </c>
      <c r="G535" s="146">
        <v>6</v>
      </c>
      <c r="H535" s="146">
        <v>5000</v>
      </c>
      <c r="I535" s="146">
        <v>5300</v>
      </c>
      <c r="J535" s="146">
        <v>531</v>
      </c>
      <c r="K535" s="147">
        <v>122</v>
      </c>
      <c r="L535" s="147"/>
      <c r="M535" s="124" t="s">
        <v>468</v>
      </c>
      <c r="N535" s="125">
        <v>0</v>
      </c>
      <c r="O535" s="125">
        <v>0</v>
      </c>
      <c r="P535" s="125">
        <v>0</v>
      </c>
      <c r="Q535" s="126" t="s">
        <v>59</v>
      </c>
      <c r="R535" s="127">
        <v>0</v>
      </c>
      <c r="S535" s="127">
        <v>0</v>
      </c>
      <c r="T535" s="128">
        <v>0</v>
      </c>
      <c r="U535" s="125">
        <v>0</v>
      </c>
      <c r="V535" s="125">
        <v>0</v>
      </c>
      <c r="W535" s="125">
        <v>0</v>
      </c>
      <c r="X535" s="125">
        <v>0</v>
      </c>
      <c r="Y535" s="125">
        <v>0</v>
      </c>
      <c r="Z535" s="125">
        <v>0</v>
      </c>
      <c r="AA535" s="285">
        <v>0</v>
      </c>
      <c r="AB535" s="320">
        <f t="shared" si="182"/>
        <v>0</v>
      </c>
      <c r="AC535" s="125">
        <f t="shared" si="183"/>
        <v>0</v>
      </c>
      <c r="AD535" s="321">
        <f>OAX!AD573</f>
        <v>0</v>
      </c>
      <c r="AE535" s="128"/>
      <c r="AF535" s="125"/>
      <c r="AG535" s="125">
        <f>OAX!AG573</f>
        <v>0</v>
      </c>
      <c r="AH535" s="125"/>
      <c r="AI535" s="125"/>
      <c r="AJ535" s="125">
        <f>OAX!AJ573</f>
        <v>0</v>
      </c>
      <c r="AK535" s="125"/>
      <c r="AL535" s="125"/>
      <c r="AM535" s="125">
        <f>OAX!AM573</f>
        <v>0</v>
      </c>
      <c r="AN535" s="125"/>
      <c r="AO535" s="125"/>
      <c r="AP535" s="125">
        <f>OAX!AP573</f>
        <v>0</v>
      </c>
      <c r="AQ535" s="125"/>
      <c r="AR535" s="125"/>
      <c r="AS535" s="125">
        <f>OAX!AS573</f>
        <v>0</v>
      </c>
      <c r="AT535" s="125">
        <f>OAX!AT573</f>
        <v>0</v>
      </c>
      <c r="AU535" s="125">
        <f>OAX!AU573</f>
        <v>0</v>
      </c>
      <c r="AV535" s="125">
        <f>OAX!AV573</f>
        <v>0</v>
      </c>
      <c r="AW535" s="125">
        <f>OAX!AW573</f>
        <v>0</v>
      </c>
      <c r="AX535" s="125">
        <f>OAX!AX573</f>
        <v>0</v>
      </c>
      <c r="AY535" s="125">
        <f>OAX!AY573</f>
        <v>0</v>
      </c>
      <c r="AZ535" s="125">
        <f>OAX!AZ573</f>
        <v>0</v>
      </c>
      <c r="BA535" s="125">
        <f>OAX!BA573</f>
        <v>0</v>
      </c>
    </row>
    <row r="536" spans="1:53" ht="24.75" hidden="1">
      <c r="A536" s="269"/>
      <c r="B536" s="78" t="str">
        <f t="shared" si="184"/>
        <v>13650005300531123</v>
      </c>
      <c r="C536" s="174">
        <v>2023</v>
      </c>
      <c r="D536" s="122">
        <v>1</v>
      </c>
      <c r="E536" s="146">
        <v>1</v>
      </c>
      <c r="F536" s="146">
        <v>3</v>
      </c>
      <c r="G536" s="146">
        <v>6</v>
      </c>
      <c r="H536" s="146">
        <v>5000</v>
      </c>
      <c r="I536" s="146">
        <v>5300</v>
      </c>
      <c r="J536" s="146">
        <v>531</v>
      </c>
      <c r="K536" s="147">
        <v>123</v>
      </c>
      <c r="L536" s="147"/>
      <c r="M536" s="124" t="s">
        <v>469</v>
      </c>
      <c r="N536" s="125">
        <v>0</v>
      </c>
      <c r="O536" s="125">
        <v>0</v>
      </c>
      <c r="P536" s="125">
        <v>0</v>
      </c>
      <c r="Q536" s="126" t="s">
        <v>59</v>
      </c>
      <c r="R536" s="127">
        <v>0</v>
      </c>
      <c r="S536" s="127">
        <v>0</v>
      </c>
      <c r="T536" s="128">
        <v>0</v>
      </c>
      <c r="U536" s="125">
        <v>0</v>
      </c>
      <c r="V536" s="125">
        <v>0</v>
      </c>
      <c r="W536" s="125">
        <v>0</v>
      </c>
      <c r="X536" s="125">
        <v>0</v>
      </c>
      <c r="Y536" s="125">
        <v>0</v>
      </c>
      <c r="Z536" s="125">
        <v>0</v>
      </c>
      <c r="AA536" s="285">
        <v>0</v>
      </c>
      <c r="AB536" s="320">
        <f t="shared" si="182"/>
        <v>0</v>
      </c>
      <c r="AC536" s="125">
        <f t="shared" si="183"/>
        <v>0</v>
      </c>
      <c r="AD536" s="321">
        <f>OAX!AD574</f>
        <v>0</v>
      </c>
      <c r="AE536" s="128"/>
      <c r="AF536" s="125"/>
      <c r="AG536" s="125">
        <f>OAX!AG574</f>
        <v>0</v>
      </c>
      <c r="AH536" s="125"/>
      <c r="AI536" s="125"/>
      <c r="AJ536" s="125">
        <f>OAX!AJ574</f>
        <v>0</v>
      </c>
      <c r="AK536" s="125"/>
      <c r="AL536" s="125"/>
      <c r="AM536" s="125">
        <f>OAX!AM574</f>
        <v>0</v>
      </c>
      <c r="AN536" s="125"/>
      <c r="AO536" s="125"/>
      <c r="AP536" s="125">
        <f>OAX!AP574</f>
        <v>0</v>
      </c>
      <c r="AQ536" s="125"/>
      <c r="AR536" s="125"/>
      <c r="AS536" s="125">
        <f>OAX!AS574</f>
        <v>0</v>
      </c>
      <c r="AT536" s="125">
        <f>OAX!AT574</f>
        <v>0</v>
      </c>
      <c r="AU536" s="125">
        <f>OAX!AU574</f>
        <v>0</v>
      </c>
      <c r="AV536" s="125">
        <f>OAX!AV574</f>
        <v>0</v>
      </c>
      <c r="AW536" s="125">
        <f>OAX!AW574</f>
        <v>0</v>
      </c>
      <c r="AX536" s="125">
        <f>OAX!AX574</f>
        <v>0</v>
      </c>
      <c r="AY536" s="125">
        <f>OAX!AY574</f>
        <v>0</v>
      </c>
      <c r="AZ536" s="125">
        <f>OAX!AZ574</f>
        <v>0</v>
      </c>
      <c r="BA536" s="125">
        <f>OAX!BA574</f>
        <v>0</v>
      </c>
    </row>
    <row r="537" spans="1:53" ht="24.75" hidden="1">
      <c r="A537" s="269"/>
      <c r="B537" s="78" t="str">
        <f t="shared" si="184"/>
        <v>13650005300531124</v>
      </c>
      <c r="C537" s="174">
        <v>2023</v>
      </c>
      <c r="D537" s="122">
        <v>1</v>
      </c>
      <c r="E537" s="146">
        <v>1</v>
      </c>
      <c r="F537" s="146">
        <v>3</v>
      </c>
      <c r="G537" s="146">
        <v>6</v>
      </c>
      <c r="H537" s="146">
        <v>5000</v>
      </c>
      <c r="I537" s="146">
        <v>5300</v>
      </c>
      <c r="J537" s="146">
        <v>531</v>
      </c>
      <c r="K537" s="147">
        <v>124</v>
      </c>
      <c r="L537" s="147"/>
      <c r="M537" s="124" t="s">
        <v>470</v>
      </c>
      <c r="N537" s="125">
        <v>0</v>
      </c>
      <c r="O537" s="125">
        <v>0</v>
      </c>
      <c r="P537" s="125">
        <v>0</v>
      </c>
      <c r="Q537" s="126" t="s">
        <v>59</v>
      </c>
      <c r="R537" s="127">
        <v>0</v>
      </c>
      <c r="S537" s="127">
        <v>0</v>
      </c>
      <c r="T537" s="128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285">
        <v>0</v>
      </c>
      <c r="AB537" s="320">
        <f t="shared" si="182"/>
        <v>0</v>
      </c>
      <c r="AC537" s="125">
        <f t="shared" si="183"/>
        <v>0</v>
      </c>
      <c r="AD537" s="321">
        <f>OAX!AD575</f>
        <v>0</v>
      </c>
      <c r="AE537" s="128"/>
      <c r="AF537" s="125"/>
      <c r="AG537" s="125">
        <f>OAX!AG575</f>
        <v>0</v>
      </c>
      <c r="AH537" s="125"/>
      <c r="AI537" s="125"/>
      <c r="AJ537" s="125">
        <f>OAX!AJ575</f>
        <v>0</v>
      </c>
      <c r="AK537" s="125"/>
      <c r="AL537" s="125"/>
      <c r="AM537" s="125">
        <f>OAX!AM575</f>
        <v>0</v>
      </c>
      <c r="AN537" s="125"/>
      <c r="AO537" s="125"/>
      <c r="AP537" s="125">
        <f>OAX!AP575</f>
        <v>0</v>
      </c>
      <c r="AQ537" s="125"/>
      <c r="AR537" s="125"/>
      <c r="AS537" s="125">
        <f>OAX!AS575</f>
        <v>0</v>
      </c>
      <c r="AT537" s="125">
        <f>OAX!AT575</f>
        <v>0</v>
      </c>
      <c r="AU537" s="125">
        <f>OAX!AU575</f>
        <v>0</v>
      </c>
      <c r="AV537" s="125">
        <f>OAX!AV575</f>
        <v>0</v>
      </c>
      <c r="AW537" s="125">
        <f>OAX!AW575</f>
        <v>0</v>
      </c>
      <c r="AX537" s="125">
        <f>OAX!AX575</f>
        <v>0</v>
      </c>
      <c r="AY537" s="125">
        <f>OAX!AY575</f>
        <v>0</v>
      </c>
      <c r="AZ537" s="125">
        <f>OAX!AZ575</f>
        <v>0</v>
      </c>
      <c r="BA537" s="125">
        <f>OAX!BA575</f>
        <v>0</v>
      </c>
    </row>
    <row r="538" spans="1:53" ht="24.75" hidden="1">
      <c r="A538" s="269"/>
      <c r="B538" s="78" t="str">
        <f t="shared" si="184"/>
        <v>13650005300531125</v>
      </c>
      <c r="C538" s="174">
        <v>2023</v>
      </c>
      <c r="D538" s="122">
        <v>1</v>
      </c>
      <c r="E538" s="146">
        <v>1</v>
      </c>
      <c r="F538" s="146">
        <v>3</v>
      </c>
      <c r="G538" s="146">
        <v>6</v>
      </c>
      <c r="H538" s="146">
        <v>5000</v>
      </c>
      <c r="I538" s="146">
        <v>5300</v>
      </c>
      <c r="J538" s="146">
        <v>531</v>
      </c>
      <c r="K538" s="147">
        <v>125</v>
      </c>
      <c r="L538" s="147"/>
      <c r="M538" s="124" t="s">
        <v>471</v>
      </c>
      <c r="N538" s="125">
        <v>0</v>
      </c>
      <c r="O538" s="125">
        <v>0</v>
      </c>
      <c r="P538" s="125">
        <v>0</v>
      </c>
      <c r="Q538" s="126" t="s">
        <v>59</v>
      </c>
      <c r="R538" s="127">
        <v>0</v>
      </c>
      <c r="S538" s="127">
        <v>0</v>
      </c>
      <c r="T538" s="128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285">
        <v>0</v>
      </c>
      <c r="AB538" s="320">
        <f t="shared" si="182"/>
        <v>0</v>
      </c>
      <c r="AC538" s="125">
        <f t="shared" si="183"/>
        <v>0</v>
      </c>
      <c r="AD538" s="321">
        <f>OAX!AD576</f>
        <v>0</v>
      </c>
      <c r="AE538" s="128"/>
      <c r="AF538" s="125"/>
      <c r="AG538" s="125">
        <f>OAX!AG576</f>
        <v>0</v>
      </c>
      <c r="AH538" s="125"/>
      <c r="AI538" s="125"/>
      <c r="AJ538" s="125">
        <f>OAX!AJ576</f>
        <v>0</v>
      </c>
      <c r="AK538" s="125"/>
      <c r="AL538" s="125"/>
      <c r="AM538" s="125">
        <f>OAX!AM576</f>
        <v>0</v>
      </c>
      <c r="AN538" s="125"/>
      <c r="AO538" s="125"/>
      <c r="AP538" s="125">
        <f>OAX!AP576</f>
        <v>0</v>
      </c>
      <c r="AQ538" s="125"/>
      <c r="AR538" s="125"/>
      <c r="AS538" s="125">
        <f>OAX!AS576</f>
        <v>0</v>
      </c>
      <c r="AT538" s="125">
        <f>OAX!AT576</f>
        <v>0</v>
      </c>
      <c r="AU538" s="125">
        <f>OAX!AU576</f>
        <v>0</v>
      </c>
      <c r="AV538" s="125">
        <f>OAX!AV576</f>
        <v>0</v>
      </c>
      <c r="AW538" s="125">
        <f>OAX!AW576</f>
        <v>0</v>
      </c>
      <c r="AX538" s="125">
        <f>OAX!AX576</f>
        <v>0</v>
      </c>
      <c r="AY538" s="125">
        <f>OAX!AY576</f>
        <v>0</v>
      </c>
      <c r="AZ538" s="125">
        <f>OAX!AZ576</f>
        <v>0</v>
      </c>
      <c r="BA538" s="125">
        <f>OAX!BA576</f>
        <v>0</v>
      </c>
    </row>
    <row r="539" spans="1:53" ht="24.75" hidden="1">
      <c r="A539" s="269"/>
      <c r="B539" s="78" t="str">
        <f t="shared" si="184"/>
        <v>13650005300531126</v>
      </c>
      <c r="C539" s="174">
        <v>2023</v>
      </c>
      <c r="D539" s="122">
        <v>1</v>
      </c>
      <c r="E539" s="146">
        <v>1</v>
      </c>
      <c r="F539" s="146">
        <v>3</v>
      </c>
      <c r="G539" s="146">
        <v>6</v>
      </c>
      <c r="H539" s="146">
        <v>5000</v>
      </c>
      <c r="I539" s="146">
        <v>5300</v>
      </c>
      <c r="J539" s="146">
        <v>531</v>
      </c>
      <c r="K539" s="147">
        <v>126</v>
      </c>
      <c r="L539" s="147"/>
      <c r="M539" s="124" t="s">
        <v>472</v>
      </c>
      <c r="N539" s="125">
        <v>0</v>
      </c>
      <c r="O539" s="125">
        <v>0</v>
      </c>
      <c r="P539" s="125">
        <v>0</v>
      </c>
      <c r="Q539" s="126" t="s">
        <v>59</v>
      </c>
      <c r="R539" s="127">
        <v>0</v>
      </c>
      <c r="S539" s="127">
        <v>0</v>
      </c>
      <c r="T539" s="128">
        <v>0</v>
      </c>
      <c r="U539" s="125">
        <v>0</v>
      </c>
      <c r="V539" s="125">
        <v>0</v>
      </c>
      <c r="W539" s="125">
        <v>0</v>
      </c>
      <c r="X539" s="125">
        <v>0</v>
      </c>
      <c r="Y539" s="125">
        <v>0</v>
      </c>
      <c r="Z539" s="125">
        <v>0</v>
      </c>
      <c r="AA539" s="285">
        <v>0</v>
      </c>
      <c r="AB539" s="320">
        <f t="shared" si="182"/>
        <v>0</v>
      </c>
      <c r="AC539" s="125">
        <f t="shared" si="183"/>
        <v>0</v>
      </c>
      <c r="AD539" s="321">
        <f>OAX!AD577</f>
        <v>0</v>
      </c>
      <c r="AE539" s="128"/>
      <c r="AF539" s="125"/>
      <c r="AG539" s="125">
        <f>OAX!AG577</f>
        <v>0</v>
      </c>
      <c r="AH539" s="125"/>
      <c r="AI539" s="125"/>
      <c r="AJ539" s="125">
        <f>OAX!AJ577</f>
        <v>0</v>
      </c>
      <c r="AK539" s="125"/>
      <c r="AL539" s="125"/>
      <c r="AM539" s="125">
        <f>OAX!AM577</f>
        <v>0</v>
      </c>
      <c r="AN539" s="125"/>
      <c r="AO539" s="125"/>
      <c r="AP539" s="125">
        <f>OAX!AP577</f>
        <v>0</v>
      </c>
      <c r="AQ539" s="125"/>
      <c r="AR539" s="125"/>
      <c r="AS539" s="125">
        <f>OAX!AS577</f>
        <v>0</v>
      </c>
      <c r="AT539" s="125">
        <f>OAX!AT577</f>
        <v>0</v>
      </c>
      <c r="AU539" s="125">
        <f>OAX!AU577</f>
        <v>0</v>
      </c>
      <c r="AV539" s="125">
        <f>OAX!AV577</f>
        <v>0</v>
      </c>
      <c r="AW539" s="125">
        <f>OAX!AW577</f>
        <v>0</v>
      </c>
      <c r="AX539" s="125">
        <f>OAX!AX577</f>
        <v>0</v>
      </c>
      <c r="AY539" s="125">
        <f>OAX!AY577</f>
        <v>0</v>
      </c>
      <c r="AZ539" s="125">
        <f>OAX!AZ577</f>
        <v>0</v>
      </c>
      <c r="BA539" s="125">
        <f>OAX!BA577</f>
        <v>0</v>
      </c>
    </row>
    <row r="540" spans="1:53" ht="46.5" hidden="1">
      <c r="A540" s="269"/>
      <c r="B540" s="78" t="str">
        <f t="shared" si="184"/>
        <v>13650005300531127</v>
      </c>
      <c r="C540" s="174">
        <v>2023</v>
      </c>
      <c r="D540" s="122">
        <v>1</v>
      </c>
      <c r="E540" s="146">
        <v>1</v>
      </c>
      <c r="F540" s="146">
        <v>3</v>
      </c>
      <c r="G540" s="146">
        <v>6</v>
      </c>
      <c r="H540" s="146">
        <v>5000</v>
      </c>
      <c r="I540" s="146">
        <v>5300</v>
      </c>
      <c r="J540" s="146">
        <v>531</v>
      </c>
      <c r="K540" s="147">
        <v>127</v>
      </c>
      <c r="L540" s="147"/>
      <c r="M540" s="124" t="s">
        <v>473</v>
      </c>
      <c r="N540" s="125">
        <v>0</v>
      </c>
      <c r="O540" s="125">
        <v>0</v>
      </c>
      <c r="P540" s="125">
        <v>0</v>
      </c>
      <c r="Q540" s="126" t="s">
        <v>59</v>
      </c>
      <c r="R540" s="127">
        <v>0</v>
      </c>
      <c r="S540" s="127">
        <v>0</v>
      </c>
      <c r="T540" s="128">
        <v>0</v>
      </c>
      <c r="U540" s="125">
        <v>0</v>
      </c>
      <c r="V540" s="125">
        <v>0</v>
      </c>
      <c r="W540" s="125">
        <v>0</v>
      </c>
      <c r="X540" s="125">
        <v>0</v>
      </c>
      <c r="Y540" s="125">
        <v>0</v>
      </c>
      <c r="Z540" s="125">
        <v>0</v>
      </c>
      <c r="AA540" s="285">
        <v>0</v>
      </c>
      <c r="AB540" s="320">
        <f t="shared" si="182"/>
        <v>0</v>
      </c>
      <c r="AC540" s="125">
        <f t="shared" si="183"/>
        <v>0</v>
      </c>
      <c r="AD540" s="321">
        <f>OAX!AD578</f>
        <v>0</v>
      </c>
      <c r="AE540" s="128"/>
      <c r="AF540" s="125"/>
      <c r="AG540" s="125">
        <f>OAX!AG578</f>
        <v>0</v>
      </c>
      <c r="AH540" s="125"/>
      <c r="AI540" s="125"/>
      <c r="AJ540" s="125">
        <f>OAX!AJ578</f>
        <v>0</v>
      </c>
      <c r="AK540" s="125"/>
      <c r="AL540" s="125"/>
      <c r="AM540" s="125">
        <f>OAX!AM578</f>
        <v>0</v>
      </c>
      <c r="AN540" s="125"/>
      <c r="AO540" s="125"/>
      <c r="AP540" s="125">
        <f>OAX!AP578</f>
        <v>0</v>
      </c>
      <c r="AQ540" s="125"/>
      <c r="AR540" s="125"/>
      <c r="AS540" s="125">
        <f>OAX!AS578</f>
        <v>0</v>
      </c>
      <c r="AT540" s="125">
        <f>OAX!AT578</f>
        <v>0</v>
      </c>
      <c r="AU540" s="125">
        <f>OAX!AU578</f>
        <v>0</v>
      </c>
      <c r="AV540" s="125">
        <f>OAX!AV578</f>
        <v>0</v>
      </c>
      <c r="AW540" s="125">
        <f>OAX!AW578</f>
        <v>0</v>
      </c>
      <c r="AX540" s="125">
        <f>OAX!AX578</f>
        <v>0</v>
      </c>
      <c r="AY540" s="125">
        <f>OAX!AY578</f>
        <v>0</v>
      </c>
      <c r="AZ540" s="125">
        <f>OAX!AZ578</f>
        <v>0</v>
      </c>
      <c r="BA540" s="125">
        <f>OAX!BA578</f>
        <v>0</v>
      </c>
    </row>
    <row r="541" spans="1:53" ht="46.5" hidden="1">
      <c r="A541" s="269"/>
      <c r="B541" s="78" t="str">
        <f t="shared" si="184"/>
        <v>13650005300531128</v>
      </c>
      <c r="C541" s="174">
        <v>2023</v>
      </c>
      <c r="D541" s="122">
        <v>1</v>
      </c>
      <c r="E541" s="146">
        <v>1</v>
      </c>
      <c r="F541" s="146">
        <v>3</v>
      </c>
      <c r="G541" s="146">
        <v>6</v>
      </c>
      <c r="H541" s="146">
        <v>5000</v>
      </c>
      <c r="I541" s="146">
        <v>5300</v>
      </c>
      <c r="J541" s="146">
        <v>531</v>
      </c>
      <c r="K541" s="147">
        <v>128</v>
      </c>
      <c r="L541" s="147"/>
      <c r="M541" s="124" t="s">
        <v>474</v>
      </c>
      <c r="N541" s="125">
        <v>0</v>
      </c>
      <c r="O541" s="125">
        <v>0</v>
      </c>
      <c r="P541" s="125">
        <v>0</v>
      </c>
      <c r="Q541" s="126" t="s">
        <v>59</v>
      </c>
      <c r="R541" s="127">
        <v>0</v>
      </c>
      <c r="S541" s="127">
        <v>0</v>
      </c>
      <c r="T541" s="128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285">
        <v>0</v>
      </c>
      <c r="AB541" s="320">
        <f t="shared" si="182"/>
        <v>0</v>
      </c>
      <c r="AC541" s="125">
        <f t="shared" si="183"/>
        <v>0</v>
      </c>
      <c r="AD541" s="321">
        <f>OAX!AD579</f>
        <v>0</v>
      </c>
      <c r="AE541" s="128"/>
      <c r="AF541" s="125"/>
      <c r="AG541" s="125">
        <f>OAX!AG579</f>
        <v>0</v>
      </c>
      <c r="AH541" s="125"/>
      <c r="AI541" s="125"/>
      <c r="AJ541" s="125">
        <f>OAX!AJ579</f>
        <v>0</v>
      </c>
      <c r="AK541" s="125"/>
      <c r="AL541" s="125"/>
      <c r="AM541" s="125">
        <f>OAX!AM579</f>
        <v>0</v>
      </c>
      <c r="AN541" s="125"/>
      <c r="AO541" s="125"/>
      <c r="AP541" s="125">
        <f>OAX!AP579</f>
        <v>0</v>
      </c>
      <c r="AQ541" s="125"/>
      <c r="AR541" s="125"/>
      <c r="AS541" s="125">
        <f>OAX!AS579</f>
        <v>0</v>
      </c>
      <c r="AT541" s="125">
        <f>OAX!AT579</f>
        <v>0</v>
      </c>
      <c r="AU541" s="125">
        <f>OAX!AU579</f>
        <v>0</v>
      </c>
      <c r="AV541" s="125">
        <f>OAX!AV579</f>
        <v>0</v>
      </c>
      <c r="AW541" s="125">
        <f>OAX!AW579</f>
        <v>0</v>
      </c>
      <c r="AX541" s="125">
        <f>OAX!AX579</f>
        <v>0</v>
      </c>
      <c r="AY541" s="125">
        <f>OAX!AY579</f>
        <v>0</v>
      </c>
      <c r="AZ541" s="125">
        <f>OAX!AZ579</f>
        <v>0</v>
      </c>
      <c r="BA541" s="125">
        <f>OAX!BA579</f>
        <v>0</v>
      </c>
    </row>
    <row r="542" spans="1:53" ht="24.75" hidden="1">
      <c r="A542" s="269"/>
      <c r="B542" s="78" t="str">
        <f t="shared" si="184"/>
        <v>13650005300531129</v>
      </c>
      <c r="C542" s="174">
        <v>2023</v>
      </c>
      <c r="D542" s="122">
        <v>1</v>
      </c>
      <c r="E542" s="146">
        <v>1</v>
      </c>
      <c r="F542" s="146">
        <v>3</v>
      </c>
      <c r="G542" s="146">
        <v>6</v>
      </c>
      <c r="H542" s="146">
        <v>5000</v>
      </c>
      <c r="I542" s="146">
        <v>5300</v>
      </c>
      <c r="J542" s="146">
        <v>531</v>
      </c>
      <c r="K542" s="147">
        <v>129</v>
      </c>
      <c r="L542" s="147"/>
      <c r="M542" s="124" t="s">
        <v>475</v>
      </c>
      <c r="N542" s="125">
        <v>0</v>
      </c>
      <c r="O542" s="125">
        <v>0</v>
      </c>
      <c r="P542" s="125">
        <v>0</v>
      </c>
      <c r="Q542" s="126" t="s">
        <v>59</v>
      </c>
      <c r="R542" s="127">
        <v>0</v>
      </c>
      <c r="S542" s="127">
        <v>0</v>
      </c>
      <c r="T542" s="128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285">
        <v>0</v>
      </c>
      <c r="AB542" s="320">
        <f t="shared" ref="AB542:AB553" si="185">N542+T542-X542</f>
        <v>0</v>
      </c>
      <c r="AC542" s="125">
        <f t="shared" ref="AC542:AC553" si="186">O542+U542-Y542</f>
        <v>0</v>
      </c>
      <c r="AD542" s="321">
        <f>OAX!AD580</f>
        <v>0</v>
      </c>
      <c r="AE542" s="128"/>
      <c r="AF542" s="125"/>
      <c r="AG542" s="125">
        <f>OAX!AG580</f>
        <v>0</v>
      </c>
      <c r="AH542" s="125"/>
      <c r="AI542" s="125"/>
      <c r="AJ542" s="125">
        <f>OAX!AJ580</f>
        <v>0</v>
      </c>
      <c r="AK542" s="125"/>
      <c r="AL542" s="125"/>
      <c r="AM542" s="125">
        <f>OAX!AM580</f>
        <v>0</v>
      </c>
      <c r="AN542" s="125"/>
      <c r="AO542" s="125"/>
      <c r="AP542" s="125">
        <f>OAX!AP580</f>
        <v>0</v>
      </c>
      <c r="AQ542" s="125"/>
      <c r="AR542" s="125"/>
      <c r="AS542" s="125">
        <f>OAX!AS580</f>
        <v>0</v>
      </c>
      <c r="AT542" s="125">
        <f>OAX!AT580</f>
        <v>0</v>
      </c>
      <c r="AU542" s="125">
        <f>OAX!AU580</f>
        <v>0</v>
      </c>
      <c r="AV542" s="125">
        <f>OAX!AV580</f>
        <v>0</v>
      </c>
      <c r="AW542" s="125">
        <f>OAX!AW580</f>
        <v>0</v>
      </c>
      <c r="AX542" s="125">
        <f>OAX!AX580</f>
        <v>0</v>
      </c>
      <c r="AY542" s="125">
        <f>OAX!AY580</f>
        <v>0</v>
      </c>
      <c r="AZ542" s="125">
        <f>OAX!AZ580</f>
        <v>0</v>
      </c>
      <c r="BA542" s="125">
        <f>OAX!BA580</f>
        <v>0</v>
      </c>
    </row>
    <row r="543" spans="1:53" ht="24.75" hidden="1">
      <c r="A543" s="269"/>
      <c r="B543" s="78" t="str">
        <f t="shared" si="184"/>
        <v>13650005300531130</v>
      </c>
      <c r="C543" s="174">
        <v>2023</v>
      </c>
      <c r="D543" s="122">
        <v>1</v>
      </c>
      <c r="E543" s="146">
        <v>1</v>
      </c>
      <c r="F543" s="146">
        <v>3</v>
      </c>
      <c r="G543" s="146">
        <v>6</v>
      </c>
      <c r="H543" s="146">
        <v>5000</v>
      </c>
      <c r="I543" s="146">
        <v>5300</v>
      </c>
      <c r="J543" s="146">
        <v>531</v>
      </c>
      <c r="K543" s="147">
        <v>130</v>
      </c>
      <c r="L543" s="147"/>
      <c r="M543" s="124" t="s">
        <v>476</v>
      </c>
      <c r="N543" s="125">
        <v>0</v>
      </c>
      <c r="O543" s="125">
        <v>0</v>
      </c>
      <c r="P543" s="125">
        <v>0</v>
      </c>
      <c r="Q543" s="126" t="s">
        <v>59</v>
      </c>
      <c r="R543" s="127">
        <v>0</v>
      </c>
      <c r="S543" s="127">
        <v>0</v>
      </c>
      <c r="T543" s="128">
        <v>0</v>
      </c>
      <c r="U543" s="125">
        <v>0</v>
      </c>
      <c r="V543" s="125">
        <v>0</v>
      </c>
      <c r="W543" s="125">
        <v>0</v>
      </c>
      <c r="X543" s="125">
        <v>0</v>
      </c>
      <c r="Y543" s="125">
        <v>0</v>
      </c>
      <c r="Z543" s="125">
        <v>0</v>
      </c>
      <c r="AA543" s="285">
        <v>0</v>
      </c>
      <c r="AB543" s="320">
        <f t="shared" si="185"/>
        <v>0</v>
      </c>
      <c r="AC543" s="125">
        <f t="shared" si="186"/>
        <v>0</v>
      </c>
      <c r="AD543" s="321">
        <f>OAX!AD581</f>
        <v>0</v>
      </c>
      <c r="AE543" s="128"/>
      <c r="AF543" s="125"/>
      <c r="AG543" s="125">
        <f>OAX!AG581</f>
        <v>0</v>
      </c>
      <c r="AH543" s="125"/>
      <c r="AI543" s="125"/>
      <c r="AJ543" s="125">
        <f>OAX!AJ581</f>
        <v>0</v>
      </c>
      <c r="AK543" s="125"/>
      <c r="AL543" s="125"/>
      <c r="AM543" s="125">
        <f>OAX!AM581</f>
        <v>0</v>
      </c>
      <c r="AN543" s="125"/>
      <c r="AO543" s="125"/>
      <c r="AP543" s="125">
        <f>OAX!AP581</f>
        <v>0</v>
      </c>
      <c r="AQ543" s="125"/>
      <c r="AR543" s="125"/>
      <c r="AS543" s="125">
        <f>OAX!AS581</f>
        <v>0</v>
      </c>
      <c r="AT543" s="125">
        <f>OAX!AT581</f>
        <v>0</v>
      </c>
      <c r="AU543" s="125">
        <f>OAX!AU581</f>
        <v>0</v>
      </c>
      <c r="AV543" s="125">
        <f>OAX!AV581</f>
        <v>0</v>
      </c>
      <c r="AW543" s="125">
        <f>OAX!AW581</f>
        <v>0</v>
      </c>
      <c r="AX543" s="125">
        <f>OAX!AX581</f>
        <v>0</v>
      </c>
      <c r="AY543" s="125">
        <f>OAX!AY581</f>
        <v>0</v>
      </c>
      <c r="AZ543" s="125">
        <f>OAX!AZ581</f>
        <v>0</v>
      </c>
      <c r="BA543" s="125">
        <f>OAX!BA581</f>
        <v>0</v>
      </c>
    </row>
    <row r="544" spans="1:53" ht="24.75" hidden="1">
      <c r="A544" s="269"/>
      <c r="B544" s="78" t="str">
        <f t="shared" si="184"/>
        <v>13650005300531131</v>
      </c>
      <c r="C544" s="174">
        <v>2023</v>
      </c>
      <c r="D544" s="122">
        <v>1</v>
      </c>
      <c r="E544" s="146">
        <v>1</v>
      </c>
      <c r="F544" s="146">
        <v>3</v>
      </c>
      <c r="G544" s="146">
        <v>6</v>
      </c>
      <c r="H544" s="146">
        <v>5000</v>
      </c>
      <c r="I544" s="146">
        <v>5300</v>
      </c>
      <c r="J544" s="146">
        <v>531</v>
      </c>
      <c r="K544" s="147">
        <v>131</v>
      </c>
      <c r="L544" s="147"/>
      <c r="M544" s="124" t="s">
        <v>477</v>
      </c>
      <c r="N544" s="125">
        <v>0</v>
      </c>
      <c r="O544" s="125">
        <v>0</v>
      </c>
      <c r="P544" s="125">
        <v>0</v>
      </c>
      <c r="Q544" s="126" t="s">
        <v>59</v>
      </c>
      <c r="R544" s="127">
        <v>0</v>
      </c>
      <c r="S544" s="127">
        <v>0</v>
      </c>
      <c r="T544" s="128">
        <v>0</v>
      </c>
      <c r="U544" s="125">
        <v>0</v>
      </c>
      <c r="V544" s="125">
        <v>0</v>
      </c>
      <c r="W544" s="125">
        <v>0</v>
      </c>
      <c r="X544" s="125">
        <v>0</v>
      </c>
      <c r="Y544" s="125">
        <v>0</v>
      </c>
      <c r="Z544" s="125">
        <v>0</v>
      </c>
      <c r="AA544" s="285">
        <v>0</v>
      </c>
      <c r="AB544" s="320">
        <f t="shared" si="185"/>
        <v>0</v>
      </c>
      <c r="AC544" s="125">
        <f t="shared" si="186"/>
        <v>0</v>
      </c>
      <c r="AD544" s="321">
        <f>OAX!AD582</f>
        <v>0</v>
      </c>
      <c r="AE544" s="128"/>
      <c r="AF544" s="125"/>
      <c r="AG544" s="125">
        <f>OAX!AG582</f>
        <v>0</v>
      </c>
      <c r="AH544" s="125"/>
      <c r="AI544" s="125"/>
      <c r="AJ544" s="125">
        <f>OAX!AJ582</f>
        <v>0</v>
      </c>
      <c r="AK544" s="125"/>
      <c r="AL544" s="125"/>
      <c r="AM544" s="125">
        <f>OAX!AM582</f>
        <v>0</v>
      </c>
      <c r="AN544" s="125"/>
      <c r="AO544" s="125"/>
      <c r="AP544" s="125">
        <f>OAX!AP582</f>
        <v>0</v>
      </c>
      <c r="AQ544" s="125"/>
      <c r="AR544" s="125"/>
      <c r="AS544" s="125">
        <f>OAX!AS582</f>
        <v>0</v>
      </c>
      <c r="AT544" s="125">
        <f>OAX!AT582</f>
        <v>0</v>
      </c>
      <c r="AU544" s="125">
        <f>OAX!AU582</f>
        <v>0</v>
      </c>
      <c r="AV544" s="125">
        <f>OAX!AV582</f>
        <v>0</v>
      </c>
      <c r="AW544" s="125">
        <f>OAX!AW582</f>
        <v>0</v>
      </c>
      <c r="AX544" s="125">
        <f>OAX!AX582</f>
        <v>0</v>
      </c>
      <c r="AY544" s="125">
        <f>OAX!AY582</f>
        <v>0</v>
      </c>
      <c r="AZ544" s="125">
        <f>OAX!AZ582</f>
        <v>0</v>
      </c>
      <c r="BA544" s="125">
        <f>OAX!BA582</f>
        <v>0</v>
      </c>
    </row>
    <row r="545" spans="1:53" ht="24.75" hidden="1">
      <c r="A545" s="269"/>
      <c r="B545" s="78" t="str">
        <f t="shared" si="184"/>
        <v>13650005300531132</v>
      </c>
      <c r="C545" s="174">
        <v>2023</v>
      </c>
      <c r="D545" s="122">
        <v>1</v>
      </c>
      <c r="E545" s="146">
        <v>1</v>
      </c>
      <c r="F545" s="146">
        <v>3</v>
      </c>
      <c r="G545" s="146">
        <v>6</v>
      </c>
      <c r="H545" s="146">
        <v>5000</v>
      </c>
      <c r="I545" s="146">
        <v>5300</v>
      </c>
      <c r="J545" s="146">
        <v>531</v>
      </c>
      <c r="K545" s="147">
        <v>132</v>
      </c>
      <c r="L545" s="147"/>
      <c r="M545" s="124" t="s">
        <v>478</v>
      </c>
      <c r="N545" s="125">
        <v>0</v>
      </c>
      <c r="O545" s="125">
        <v>0</v>
      </c>
      <c r="P545" s="125">
        <v>0</v>
      </c>
      <c r="Q545" s="126" t="s">
        <v>59</v>
      </c>
      <c r="R545" s="127">
        <v>0</v>
      </c>
      <c r="S545" s="127">
        <v>0</v>
      </c>
      <c r="T545" s="128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285">
        <v>0</v>
      </c>
      <c r="AB545" s="320">
        <f t="shared" si="185"/>
        <v>0</v>
      </c>
      <c r="AC545" s="125">
        <f t="shared" si="186"/>
        <v>0</v>
      </c>
      <c r="AD545" s="321">
        <f>OAX!AD583</f>
        <v>0</v>
      </c>
      <c r="AE545" s="128"/>
      <c r="AF545" s="125"/>
      <c r="AG545" s="125">
        <f>OAX!AG583</f>
        <v>0</v>
      </c>
      <c r="AH545" s="125"/>
      <c r="AI545" s="125"/>
      <c r="AJ545" s="125">
        <f>OAX!AJ583</f>
        <v>0</v>
      </c>
      <c r="AK545" s="125"/>
      <c r="AL545" s="125"/>
      <c r="AM545" s="125">
        <f>OAX!AM583</f>
        <v>0</v>
      </c>
      <c r="AN545" s="125"/>
      <c r="AO545" s="125"/>
      <c r="AP545" s="125">
        <f>OAX!AP583</f>
        <v>0</v>
      </c>
      <c r="AQ545" s="125"/>
      <c r="AR545" s="125"/>
      <c r="AS545" s="125">
        <f>OAX!AS583</f>
        <v>0</v>
      </c>
      <c r="AT545" s="125">
        <f>OAX!AT583</f>
        <v>0</v>
      </c>
      <c r="AU545" s="125">
        <f>OAX!AU583</f>
        <v>0</v>
      </c>
      <c r="AV545" s="125">
        <f>OAX!AV583</f>
        <v>0</v>
      </c>
      <c r="AW545" s="125">
        <f>OAX!AW583</f>
        <v>0</v>
      </c>
      <c r="AX545" s="125">
        <f>OAX!AX583</f>
        <v>0</v>
      </c>
      <c r="AY545" s="125">
        <f>OAX!AY583</f>
        <v>0</v>
      </c>
      <c r="AZ545" s="125">
        <f>OAX!AZ583</f>
        <v>0</v>
      </c>
      <c r="BA545" s="125">
        <f>OAX!BA583</f>
        <v>0</v>
      </c>
    </row>
    <row r="546" spans="1:53" ht="24.75" hidden="1">
      <c r="A546" s="269"/>
      <c r="B546" s="78" t="str">
        <f t="shared" si="184"/>
        <v>13650005300531133</v>
      </c>
      <c r="C546" s="174">
        <v>2023</v>
      </c>
      <c r="D546" s="122">
        <v>1</v>
      </c>
      <c r="E546" s="146">
        <v>1</v>
      </c>
      <c r="F546" s="146">
        <v>3</v>
      </c>
      <c r="G546" s="146">
        <v>6</v>
      </c>
      <c r="H546" s="146">
        <v>5000</v>
      </c>
      <c r="I546" s="146">
        <v>5300</v>
      </c>
      <c r="J546" s="146">
        <v>531</v>
      </c>
      <c r="K546" s="147">
        <v>133</v>
      </c>
      <c r="L546" s="147"/>
      <c r="M546" s="124" t="s">
        <v>479</v>
      </c>
      <c r="N546" s="125">
        <v>0</v>
      </c>
      <c r="O546" s="125">
        <v>0</v>
      </c>
      <c r="P546" s="125">
        <v>0</v>
      </c>
      <c r="Q546" s="126" t="s">
        <v>59</v>
      </c>
      <c r="R546" s="127">
        <v>0</v>
      </c>
      <c r="S546" s="127">
        <v>0</v>
      </c>
      <c r="T546" s="128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285">
        <v>0</v>
      </c>
      <c r="AB546" s="320">
        <f t="shared" si="185"/>
        <v>0</v>
      </c>
      <c r="AC546" s="125">
        <f t="shared" si="186"/>
        <v>0</v>
      </c>
      <c r="AD546" s="321">
        <f>OAX!AD584</f>
        <v>0</v>
      </c>
      <c r="AE546" s="128"/>
      <c r="AF546" s="125"/>
      <c r="AG546" s="125">
        <f>OAX!AG584</f>
        <v>0</v>
      </c>
      <c r="AH546" s="125"/>
      <c r="AI546" s="125"/>
      <c r="AJ546" s="125">
        <f>OAX!AJ584</f>
        <v>0</v>
      </c>
      <c r="AK546" s="125"/>
      <c r="AL546" s="125"/>
      <c r="AM546" s="125">
        <f>OAX!AM584</f>
        <v>0</v>
      </c>
      <c r="AN546" s="125"/>
      <c r="AO546" s="125"/>
      <c r="AP546" s="125">
        <f>OAX!AP584</f>
        <v>0</v>
      </c>
      <c r="AQ546" s="125"/>
      <c r="AR546" s="125"/>
      <c r="AS546" s="125">
        <f>OAX!AS584</f>
        <v>0</v>
      </c>
      <c r="AT546" s="125">
        <f>OAX!AT584</f>
        <v>0</v>
      </c>
      <c r="AU546" s="125">
        <f>OAX!AU584</f>
        <v>0</v>
      </c>
      <c r="AV546" s="125">
        <f>OAX!AV584</f>
        <v>0</v>
      </c>
      <c r="AW546" s="125">
        <f>OAX!AW584</f>
        <v>0</v>
      </c>
      <c r="AX546" s="125">
        <f>OAX!AX584</f>
        <v>0</v>
      </c>
      <c r="AY546" s="125">
        <f>OAX!AY584</f>
        <v>0</v>
      </c>
      <c r="AZ546" s="125">
        <f>OAX!AZ584</f>
        <v>0</v>
      </c>
      <c r="BA546" s="125">
        <f>OAX!BA584</f>
        <v>0</v>
      </c>
    </row>
    <row r="547" spans="1:53" ht="24.75" hidden="1">
      <c r="A547" s="269"/>
      <c r="B547" s="78" t="str">
        <f t="shared" si="184"/>
        <v>13650005300531134</v>
      </c>
      <c r="C547" s="174">
        <v>2023</v>
      </c>
      <c r="D547" s="122">
        <v>1</v>
      </c>
      <c r="E547" s="146">
        <v>1</v>
      </c>
      <c r="F547" s="146">
        <v>3</v>
      </c>
      <c r="G547" s="146">
        <v>6</v>
      </c>
      <c r="H547" s="146">
        <v>5000</v>
      </c>
      <c r="I547" s="146">
        <v>5300</v>
      </c>
      <c r="J547" s="146">
        <v>531</v>
      </c>
      <c r="K547" s="147">
        <v>134</v>
      </c>
      <c r="L547" s="147"/>
      <c r="M547" s="124" t="s">
        <v>480</v>
      </c>
      <c r="N547" s="125">
        <v>0</v>
      </c>
      <c r="O547" s="125">
        <v>0</v>
      </c>
      <c r="P547" s="125">
        <v>0</v>
      </c>
      <c r="Q547" s="126" t="s">
        <v>59</v>
      </c>
      <c r="R547" s="127">
        <v>0</v>
      </c>
      <c r="S547" s="127">
        <v>0</v>
      </c>
      <c r="T547" s="128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285">
        <v>0</v>
      </c>
      <c r="AB547" s="320">
        <f t="shared" si="185"/>
        <v>0</v>
      </c>
      <c r="AC547" s="125">
        <f t="shared" si="186"/>
        <v>0</v>
      </c>
      <c r="AD547" s="321">
        <f>OAX!AD585</f>
        <v>0</v>
      </c>
      <c r="AE547" s="128"/>
      <c r="AF547" s="125"/>
      <c r="AG547" s="125">
        <f>OAX!AG585</f>
        <v>0</v>
      </c>
      <c r="AH547" s="125"/>
      <c r="AI547" s="125"/>
      <c r="AJ547" s="125">
        <f>OAX!AJ585</f>
        <v>0</v>
      </c>
      <c r="AK547" s="125"/>
      <c r="AL547" s="125"/>
      <c r="AM547" s="125">
        <f>OAX!AM585</f>
        <v>0</v>
      </c>
      <c r="AN547" s="125"/>
      <c r="AO547" s="125"/>
      <c r="AP547" s="125">
        <f>OAX!AP585</f>
        <v>0</v>
      </c>
      <c r="AQ547" s="125"/>
      <c r="AR547" s="125"/>
      <c r="AS547" s="125">
        <f>OAX!AS585</f>
        <v>0</v>
      </c>
      <c r="AT547" s="125">
        <f>OAX!AT585</f>
        <v>0</v>
      </c>
      <c r="AU547" s="125">
        <f>OAX!AU585</f>
        <v>0</v>
      </c>
      <c r="AV547" s="125">
        <f>OAX!AV585</f>
        <v>0</v>
      </c>
      <c r="AW547" s="125">
        <f>OAX!AW585</f>
        <v>0</v>
      </c>
      <c r="AX547" s="125">
        <f>OAX!AX585</f>
        <v>0</v>
      </c>
      <c r="AY547" s="125">
        <f>OAX!AY585</f>
        <v>0</v>
      </c>
      <c r="AZ547" s="125">
        <f>OAX!AZ585</f>
        <v>0</v>
      </c>
      <c r="BA547" s="125">
        <f>OAX!BA585</f>
        <v>0</v>
      </c>
    </row>
    <row r="548" spans="1:53" ht="46.5" hidden="1">
      <c r="A548" s="269"/>
      <c r="B548" s="78" t="str">
        <f t="shared" si="184"/>
        <v>13650005300531135</v>
      </c>
      <c r="C548" s="174">
        <v>2023</v>
      </c>
      <c r="D548" s="122">
        <v>1</v>
      </c>
      <c r="E548" s="146">
        <v>1</v>
      </c>
      <c r="F548" s="146">
        <v>3</v>
      </c>
      <c r="G548" s="146">
        <v>6</v>
      </c>
      <c r="H548" s="146">
        <v>5000</v>
      </c>
      <c r="I548" s="146">
        <v>5300</v>
      </c>
      <c r="J548" s="146">
        <v>531</v>
      </c>
      <c r="K548" s="147">
        <v>135</v>
      </c>
      <c r="L548" s="147"/>
      <c r="M548" s="124" t="s">
        <v>481</v>
      </c>
      <c r="N548" s="125">
        <v>0</v>
      </c>
      <c r="O548" s="125">
        <v>0</v>
      </c>
      <c r="P548" s="125">
        <v>0</v>
      </c>
      <c r="Q548" s="126" t="s">
        <v>59</v>
      </c>
      <c r="R548" s="127">
        <v>0</v>
      </c>
      <c r="S548" s="127">
        <v>0</v>
      </c>
      <c r="T548" s="128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285">
        <v>0</v>
      </c>
      <c r="AB548" s="320">
        <f t="shared" si="185"/>
        <v>0</v>
      </c>
      <c r="AC548" s="125">
        <f t="shared" si="186"/>
        <v>0</v>
      </c>
      <c r="AD548" s="321">
        <f>OAX!AD586</f>
        <v>0</v>
      </c>
      <c r="AE548" s="128"/>
      <c r="AF548" s="125"/>
      <c r="AG548" s="125">
        <f>OAX!AG586</f>
        <v>0</v>
      </c>
      <c r="AH548" s="125"/>
      <c r="AI548" s="125"/>
      <c r="AJ548" s="125">
        <f>OAX!AJ586</f>
        <v>0</v>
      </c>
      <c r="AK548" s="125"/>
      <c r="AL548" s="125"/>
      <c r="AM548" s="125">
        <f>OAX!AM586</f>
        <v>0</v>
      </c>
      <c r="AN548" s="125"/>
      <c r="AO548" s="125"/>
      <c r="AP548" s="125">
        <f>OAX!AP586</f>
        <v>0</v>
      </c>
      <c r="AQ548" s="125"/>
      <c r="AR548" s="125"/>
      <c r="AS548" s="125">
        <f>OAX!AS586</f>
        <v>0</v>
      </c>
      <c r="AT548" s="125">
        <f>OAX!AT586</f>
        <v>0</v>
      </c>
      <c r="AU548" s="125">
        <f>OAX!AU586</f>
        <v>0</v>
      </c>
      <c r="AV548" s="125">
        <f>OAX!AV586</f>
        <v>0</v>
      </c>
      <c r="AW548" s="125">
        <f>OAX!AW586</f>
        <v>0</v>
      </c>
      <c r="AX548" s="125">
        <f>OAX!AX586</f>
        <v>0</v>
      </c>
      <c r="AY548" s="125">
        <f>OAX!AY586</f>
        <v>0</v>
      </c>
      <c r="AZ548" s="125">
        <f>OAX!AZ586</f>
        <v>0</v>
      </c>
      <c r="BA548" s="125">
        <f>OAX!BA586</f>
        <v>0</v>
      </c>
    </row>
    <row r="549" spans="1:53" ht="24.75" hidden="1">
      <c r="A549" s="269"/>
      <c r="B549" s="78" t="str">
        <f t="shared" si="184"/>
        <v>13650005300531136</v>
      </c>
      <c r="C549" s="174">
        <v>2023</v>
      </c>
      <c r="D549" s="122">
        <v>1</v>
      </c>
      <c r="E549" s="146">
        <v>1</v>
      </c>
      <c r="F549" s="146">
        <v>3</v>
      </c>
      <c r="G549" s="146">
        <v>6</v>
      </c>
      <c r="H549" s="146">
        <v>5000</v>
      </c>
      <c r="I549" s="146">
        <v>5300</v>
      </c>
      <c r="J549" s="146">
        <v>531</v>
      </c>
      <c r="K549" s="147">
        <v>136</v>
      </c>
      <c r="L549" s="147"/>
      <c r="M549" s="124" t="s">
        <v>482</v>
      </c>
      <c r="N549" s="125">
        <v>0</v>
      </c>
      <c r="O549" s="125">
        <v>0</v>
      </c>
      <c r="P549" s="125">
        <v>0</v>
      </c>
      <c r="Q549" s="126" t="s">
        <v>59</v>
      </c>
      <c r="R549" s="127">
        <v>0</v>
      </c>
      <c r="S549" s="127">
        <v>0</v>
      </c>
      <c r="T549" s="128">
        <v>0</v>
      </c>
      <c r="U549" s="125">
        <v>0</v>
      </c>
      <c r="V549" s="125">
        <v>0</v>
      </c>
      <c r="W549" s="125">
        <v>0</v>
      </c>
      <c r="X549" s="125">
        <v>0</v>
      </c>
      <c r="Y549" s="125">
        <v>0</v>
      </c>
      <c r="Z549" s="125">
        <v>0</v>
      </c>
      <c r="AA549" s="285">
        <v>0</v>
      </c>
      <c r="AB549" s="320">
        <f t="shared" si="185"/>
        <v>0</v>
      </c>
      <c r="AC549" s="125">
        <f t="shared" si="186"/>
        <v>0</v>
      </c>
      <c r="AD549" s="321">
        <f>OAX!AD587</f>
        <v>0</v>
      </c>
      <c r="AE549" s="128"/>
      <c r="AF549" s="125"/>
      <c r="AG549" s="125">
        <f>OAX!AG587</f>
        <v>0</v>
      </c>
      <c r="AH549" s="125"/>
      <c r="AI549" s="125"/>
      <c r="AJ549" s="125">
        <f>OAX!AJ587</f>
        <v>0</v>
      </c>
      <c r="AK549" s="125"/>
      <c r="AL549" s="125"/>
      <c r="AM549" s="125">
        <f>OAX!AM587</f>
        <v>0</v>
      </c>
      <c r="AN549" s="125"/>
      <c r="AO549" s="125"/>
      <c r="AP549" s="125">
        <f>OAX!AP587</f>
        <v>0</v>
      </c>
      <c r="AQ549" s="125"/>
      <c r="AR549" s="125"/>
      <c r="AS549" s="125">
        <f>OAX!AS587</f>
        <v>0</v>
      </c>
      <c r="AT549" s="125">
        <f>OAX!AT587</f>
        <v>0</v>
      </c>
      <c r="AU549" s="125">
        <f>OAX!AU587</f>
        <v>0</v>
      </c>
      <c r="AV549" s="125">
        <f>OAX!AV587</f>
        <v>0</v>
      </c>
      <c r="AW549" s="125">
        <f>OAX!AW587</f>
        <v>0</v>
      </c>
      <c r="AX549" s="125">
        <f>OAX!AX587</f>
        <v>0</v>
      </c>
      <c r="AY549" s="125">
        <f>OAX!AY587</f>
        <v>0</v>
      </c>
      <c r="AZ549" s="125">
        <f>OAX!AZ587</f>
        <v>0</v>
      </c>
      <c r="BA549" s="125">
        <f>OAX!BA587</f>
        <v>0</v>
      </c>
    </row>
    <row r="550" spans="1:53" ht="24.75" hidden="1">
      <c r="A550" s="269"/>
      <c r="B550" s="78" t="str">
        <f t="shared" si="184"/>
        <v>13650005300531137</v>
      </c>
      <c r="C550" s="174">
        <v>2023</v>
      </c>
      <c r="D550" s="122">
        <v>1</v>
      </c>
      <c r="E550" s="146">
        <v>1</v>
      </c>
      <c r="F550" s="146">
        <v>3</v>
      </c>
      <c r="G550" s="146">
        <v>6</v>
      </c>
      <c r="H550" s="146">
        <v>5000</v>
      </c>
      <c r="I550" s="146">
        <v>5300</v>
      </c>
      <c r="J550" s="146">
        <v>531</v>
      </c>
      <c r="K550" s="147">
        <v>137</v>
      </c>
      <c r="L550" s="147"/>
      <c r="M550" s="124" t="s">
        <v>483</v>
      </c>
      <c r="N550" s="125">
        <v>0</v>
      </c>
      <c r="O550" s="125">
        <v>0</v>
      </c>
      <c r="P550" s="125">
        <v>0</v>
      </c>
      <c r="Q550" s="126" t="s">
        <v>59</v>
      </c>
      <c r="R550" s="127">
        <v>0</v>
      </c>
      <c r="S550" s="127">
        <v>0</v>
      </c>
      <c r="T550" s="128">
        <v>0</v>
      </c>
      <c r="U550" s="125">
        <v>0</v>
      </c>
      <c r="V550" s="125">
        <v>0</v>
      </c>
      <c r="W550" s="125">
        <v>0</v>
      </c>
      <c r="X550" s="125">
        <v>0</v>
      </c>
      <c r="Y550" s="125">
        <v>0</v>
      </c>
      <c r="Z550" s="125">
        <v>0</v>
      </c>
      <c r="AA550" s="285">
        <v>0</v>
      </c>
      <c r="AB550" s="320">
        <f t="shared" si="185"/>
        <v>0</v>
      </c>
      <c r="AC550" s="125">
        <f t="shared" si="186"/>
        <v>0</v>
      </c>
      <c r="AD550" s="321">
        <f>OAX!AD588</f>
        <v>0</v>
      </c>
      <c r="AE550" s="128"/>
      <c r="AF550" s="125"/>
      <c r="AG550" s="125">
        <f>OAX!AG588</f>
        <v>0</v>
      </c>
      <c r="AH550" s="125"/>
      <c r="AI550" s="125"/>
      <c r="AJ550" s="125">
        <f>OAX!AJ588</f>
        <v>0</v>
      </c>
      <c r="AK550" s="125"/>
      <c r="AL550" s="125"/>
      <c r="AM550" s="125">
        <f>OAX!AM588</f>
        <v>0</v>
      </c>
      <c r="AN550" s="125"/>
      <c r="AO550" s="125"/>
      <c r="AP550" s="125">
        <f>OAX!AP588</f>
        <v>0</v>
      </c>
      <c r="AQ550" s="125"/>
      <c r="AR550" s="125"/>
      <c r="AS550" s="125">
        <f>OAX!AS588</f>
        <v>0</v>
      </c>
      <c r="AT550" s="125">
        <f>OAX!AT588</f>
        <v>0</v>
      </c>
      <c r="AU550" s="125">
        <f>OAX!AU588</f>
        <v>0</v>
      </c>
      <c r="AV550" s="125">
        <f>OAX!AV588</f>
        <v>0</v>
      </c>
      <c r="AW550" s="125">
        <f>OAX!AW588</f>
        <v>0</v>
      </c>
      <c r="AX550" s="125">
        <f>OAX!AX588</f>
        <v>0</v>
      </c>
      <c r="AY550" s="125">
        <f>OAX!AY588</f>
        <v>0</v>
      </c>
      <c r="AZ550" s="125">
        <f>OAX!AZ588</f>
        <v>0</v>
      </c>
      <c r="BA550" s="125">
        <f>OAX!BA588</f>
        <v>0</v>
      </c>
    </row>
    <row r="551" spans="1:53" ht="24.75" hidden="1">
      <c r="A551" s="269"/>
      <c r="B551" s="78" t="str">
        <f t="shared" si="184"/>
        <v>13650005300531138</v>
      </c>
      <c r="C551" s="174">
        <v>2023</v>
      </c>
      <c r="D551" s="122">
        <v>1</v>
      </c>
      <c r="E551" s="146">
        <v>1</v>
      </c>
      <c r="F551" s="146">
        <v>3</v>
      </c>
      <c r="G551" s="146">
        <v>6</v>
      </c>
      <c r="H551" s="146">
        <v>5000</v>
      </c>
      <c r="I551" s="146">
        <v>5300</v>
      </c>
      <c r="J551" s="146">
        <v>531</v>
      </c>
      <c r="K551" s="147">
        <v>138</v>
      </c>
      <c r="L551" s="147"/>
      <c r="M551" s="124" t="s">
        <v>484</v>
      </c>
      <c r="N551" s="125">
        <v>0</v>
      </c>
      <c r="O551" s="125">
        <v>0</v>
      </c>
      <c r="P551" s="125">
        <v>0</v>
      </c>
      <c r="Q551" s="126" t="s">
        <v>59</v>
      </c>
      <c r="R551" s="127">
        <v>0</v>
      </c>
      <c r="S551" s="127">
        <v>0</v>
      </c>
      <c r="T551" s="128">
        <v>0</v>
      </c>
      <c r="U551" s="125">
        <v>0</v>
      </c>
      <c r="V551" s="125">
        <v>0</v>
      </c>
      <c r="W551" s="125">
        <v>0</v>
      </c>
      <c r="X551" s="125">
        <v>0</v>
      </c>
      <c r="Y551" s="125">
        <v>0</v>
      </c>
      <c r="Z551" s="125">
        <v>0</v>
      </c>
      <c r="AA551" s="285">
        <v>0</v>
      </c>
      <c r="AB551" s="320">
        <f t="shared" si="185"/>
        <v>0</v>
      </c>
      <c r="AC551" s="125">
        <f t="shared" si="186"/>
        <v>0</v>
      </c>
      <c r="AD551" s="321">
        <f>OAX!AD589</f>
        <v>0</v>
      </c>
      <c r="AE551" s="128"/>
      <c r="AF551" s="125"/>
      <c r="AG551" s="125">
        <f>OAX!AG589</f>
        <v>0</v>
      </c>
      <c r="AH551" s="125"/>
      <c r="AI551" s="125"/>
      <c r="AJ551" s="125">
        <f>OAX!AJ589</f>
        <v>0</v>
      </c>
      <c r="AK551" s="125"/>
      <c r="AL551" s="125"/>
      <c r="AM551" s="125">
        <f>OAX!AM589</f>
        <v>0</v>
      </c>
      <c r="AN551" s="125"/>
      <c r="AO551" s="125"/>
      <c r="AP551" s="125">
        <f>OAX!AP589</f>
        <v>0</v>
      </c>
      <c r="AQ551" s="125"/>
      <c r="AR551" s="125"/>
      <c r="AS551" s="125">
        <f>OAX!AS589</f>
        <v>0</v>
      </c>
      <c r="AT551" s="125">
        <f>OAX!AT589</f>
        <v>0</v>
      </c>
      <c r="AU551" s="125">
        <f>OAX!AU589</f>
        <v>0</v>
      </c>
      <c r="AV551" s="125">
        <f>OAX!AV589</f>
        <v>0</v>
      </c>
      <c r="AW551" s="125">
        <f>OAX!AW589</f>
        <v>0</v>
      </c>
      <c r="AX551" s="125">
        <f>OAX!AX589</f>
        <v>0</v>
      </c>
      <c r="AY551" s="125">
        <f>OAX!AY589</f>
        <v>0</v>
      </c>
      <c r="AZ551" s="125">
        <f>OAX!AZ589</f>
        <v>0</v>
      </c>
      <c r="BA551" s="125">
        <f>OAX!BA589</f>
        <v>0</v>
      </c>
    </row>
    <row r="552" spans="1:53" ht="24.75" hidden="1">
      <c r="A552" s="269"/>
      <c r="B552" s="78" t="str">
        <f t="shared" si="184"/>
        <v>13650005300531139</v>
      </c>
      <c r="C552" s="174">
        <v>2023</v>
      </c>
      <c r="D552" s="122">
        <v>1</v>
      </c>
      <c r="E552" s="146">
        <v>1</v>
      </c>
      <c r="F552" s="146">
        <v>3</v>
      </c>
      <c r="G552" s="146">
        <v>6</v>
      </c>
      <c r="H552" s="146">
        <v>5000</v>
      </c>
      <c r="I552" s="146">
        <v>5300</v>
      </c>
      <c r="J552" s="146">
        <v>531</v>
      </c>
      <c r="K552" s="147">
        <v>139</v>
      </c>
      <c r="L552" s="147"/>
      <c r="M552" s="124" t="s">
        <v>485</v>
      </c>
      <c r="N552" s="125">
        <v>0</v>
      </c>
      <c r="O552" s="125">
        <v>0</v>
      </c>
      <c r="P552" s="125">
        <v>0</v>
      </c>
      <c r="Q552" s="126" t="s">
        <v>59</v>
      </c>
      <c r="R552" s="127">
        <v>0</v>
      </c>
      <c r="S552" s="127">
        <v>0</v>
      </c>
      <c r="T552" s="128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285">
        <v>0</v>
      </c>
      <c r="AB552" s="320">
        <f t="shared" si="185"/>
        <v>0</v>
      </c>
      <c r="AC552" s="125">
        <f t="shared" si="186"/>
        <v>0</v>
      </c>
      <c r="AD552" s="321">
        <f>OAX!AD590</f>
        <v>0</v>
      </c>
      <c r="AE552" s="128"/>
      <c r="AF552" s="125"/>
      <c r="AG552" s="125">
        <f>OAX!AG590</f>
        <v>0</v>
      </c>
      <c r="AH552" s="125"/>
      <c r="AI552" s="125"/>
      <c r="AJ552" s="125">
        <f>OAX!AJ590</f>
        <v>0</v>
      </c>
      <c r="AK552" s="125"/>
      <c r="AL552" s="125"/>
      <c r="AM552" s="125">
        <f>OAX!AM590</f>
        <v>0</v>
      </c>
      <c r="AN552" s="125"/>
      <c r="AO552" s="125"/>
      <c r="AP552" s="125">
        <f>OAX!AP590</f>
        <v>0</v>
      </c>
      <c r="AQ552" s="125"/>
      <c r="AR552" s="125"/>
      <c r="AS552" s="125">
        <f>OAX!AS590</f>
        <v>0</v>
      </c>
      <c r="AT552" s="125">
        <f>OAX!AT590</f>
        <v>0</v>
      </c>
      <c r="AU552" s="125">
        <f>OAX!AU590</f>
        <v>0</v>
      </c>
      <c r="AV552" s="125">
        <f>OAX!AV590</f>
        <v>0</v>
      </c>
      <c r="AW552" s="125">
        <f>OAX!AW590</f>
        <v>0</v>
      </c>
      <c r="AX552" s="125">
        <f>OAX!AX590</f>
        <v>0</v>
      </c>
      <c r="AY552" s="125">
        <f>OAX!AY590</f>
        <v>0</v>
      </c>
      <c r="AZ552" s="125">
        <f>OAX!AZ590</f>
        <v>0</v>
      </c>
      <c r="BA552" s="125">
        <f>OAX!BA590</f>
        <v>0</v>
      </c>
    </row>
    <row r="553" spans="1:53" ht="24.75" hidden="1">
      <c r="A553" s="269"/>
      <c r="B553" s="78" t="str">
        <f t="shared" si="184"/>
        <v>13650005300531140</v>
      </c>
      <c r="C553" s="174">
        <v>2023</v>
      </c>
      <c r="D553" s="122">
        <v>1</v>
      </c>
      <c r="E553" s="146">
        <v>1</v>
      </c>
      <c r="F553" s="146">
        <v>3</v>
      </c>
      <c r="G553" s="146">
        <v>6</v>
      </c>
      <c r="H553" s="146">
        <v>5000</v>
      </c>
      <c r="I553" s="146">
        <v>5300</v>
      </c>
      <c r="J553" s="146">
        <v>531</v>
      </c>
      <c r="K553" s="147">
        <v>140</v>
      </c>
      <c r="L553" s="147"/>
      <c r="M553" s="124" t="s">
        <v>486</v>
      </c>
      <c r="N553" s="125">
        <v>0</v>
      </c>
      <c r="O553" s="125">
        <v>0</v>
      </c>
      <c r="P553" s="125">
        <v>0</v>
      </c>
      <c r="Q553" s="126" t="s">
        <v>59</v>
      </c>
      <c r="R553" s="127">
        <v>0</v>
      </c>
      <c r="S553" s="127">
        <v>0</v>
      </c>
      <c r="T553" s="128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285">
        <v>0</v>
      </c>
      <c r="AB553" s="320">
        <f t="shared" si="185"/>
        <v>0</v>
      </c>
      <c r="AC553" s="125">
        <f t="shared" si="186"/>
        <v>0</v>
      </c>
      <c r="AD553" s="321">
        <f>OAX!AD591</f>
        <v>0</v>
      </c>
      <c r="AE553" s="128"/>
      <c r="AF553" s="125"/>
      <c r="AG553" s="125">
        <f>OAX!AG591</f>
        <v>0</v>
      </c>
      <c r="AH553" s="125"/>
      <c r="AI553" s="125"/>
      <c r="AJ553" s="125">
        <f>OAX!AJ591</f>
        <v>0</v>
      </c>
      <c r="AK553" s="125"/>
      <c r="AL553" s="125"/>
      <c r="AM553" s="125">
        <f>OAX!AM591</f>
        <v>0</v>
      </c>
      <c r="AN553" s="125"/>
      <c r="AO553" s="125"/>
      <c r="AP553" s="125">
        <f>OAX!AP591</f>
        <v>0</v>
      </c>
      <c r="AQ553" s="125"/>
      <c r="AR553" s="125"/>
      <c r="AS553" s="125">
        <f>OAX!AS591</f>
        <v>0</v>
      </c>
      <c r="AT553" s="125">
        <f>OAX!AT591</f>
        <v>0</v>
      </c>
      <c r="AU553" s="125">
        <f>OAX!AU591</f>
        <v>0</v>
      </c>
      <c r="AV553" s="125">
        <f>OAX!AV591</f>
        <v>0</v>
      </c>
      <c r="AW553" s="125">
        <f>OAX!AW591</f>
        <v>0</v>
      </c>
      <c r="AX553" s="125">
        <f>OAX!AX591</f>
        <v>0</v>
      </c>
      <c r="AY553" s="125">
        <f>OAX!AY591</f>
        <v>0</v>
      </c>
      <c r="AZ553" s="125">
        <f>OAX!AZ591</f>
        <v>0</v>
      </c>
      <c r="BA553" s="125">
        <f>OAX!BA591</f>
        <v>0</v>
      </c>
    </row>
    <row r="554" spans="1:53" ht="24.75" hidden="1">
      <c r="A554" s="269"/>
      <c r="B554" s="78" t="str">
        <f t="shared" si="184"/>
        <v>13650005900</v>
      </c>
      <c r="C554" s="140">
        <v>2023</v>
      </c>
      <c r="D554" s="140">
        <v>1</v>
      </c>
      <c r="E554" s="140">
        <v>1</v>
      </c>
      <c r="F554" s="140">
        <v>3</v>
      </c>
      <c r="G554" s="140">
        <v>6</v>
      </c>
      <c r="H554" s="140">
        <v>5000</v>
      </c>
      <c r="I554" s="140">
        <v>5900</v>
      </c>
      <c r="J554" s="140"/>
      <c r="K554" s="178"/>
      <c r="L554" s="178"/>
      <c r="M554" s="110" t="s">
        <v>487</v>
      </c>
      <c r="N554" s="111">
        <v>0</v>
      </c>
      <c r="O554" s="111">
        <v>0</v>
      </c>
      <c r="P554" s="111">
        <v>0</v>
      </c>
      <c r="Q554" s="178"/>
      <c r="R554" s="178"/>
      <c r="S554" s="178"/>
      <c r="T554" s="114">
        <f t="shared" ref="T554:AC555" si="187">+T555</f>
        <v>0</v>
      </c>
      <c r="U554" s="111">
        <f t="shared" si="187"/>
        <v>0</v>
      </c>
      <c r="V554" s="111">
        <f t="shared" si="187"/>
        <v>0</v>
      </c>
      <c r="W554" s="111">
        <f t="shared" si="187"/>
        <v>0</v>
      </c>
      <c r="X554" s="111">
        <f t="shared" si="187"/>
        <v>0</v>
      </c>
      <c r="Y554" s="111">
        <f t="shared" si="187"/>
        <v>0</v>
      </c>
      <c r="Z554" s="111">
        <f t="shared" si="187"/>
        <v>0</v>
      </c>
      <c r="AA554" s="283">
        <f t="shared" si="187"/>
        <v>0</v>
      </c>
      <c r="AB554" s="316">
        <f t="shared" si="187"/>
        <v>0</v>
      </c>
      <c r="AC554" s="111">
        <f t="shared" si="187"/>
        <v>0</v>
      </c>
      <c r="AD554" s="317">
        <f>OAX!AD592</f>
        <v>0</v>
      </c>
      <c r="AE554" s="114"/>
      <c r="AF554" s="111"/>
      <c r="AG554" s="111">
        <f>OAX!AG592</f>
        <v>0</v>
      </c>
      <c r="AH554" s="111"/>
      <c r="AI554" s="111"/>
      <c r="AJ554" s="111">
        <f>OAX!AJ592</f>
        <v>0</v>
      </c>
      <c r="AK554" s="111"/>
      <c r="AL554" s="111"/>
      <c r="AM554" s="111">
        <f>OAX!AM592</f>
        <v>0</v>
      </c>
      <c r="AN554" s="111"/>
      <c r="AO554" s="111"/>
      <c r="AP554" s="111">
        <f>OAX!AP592</f>
        <v>0</v>
      </c>
      <c r="AQ554" s="111"/>
      <c r="AR554" s="111"/>
      <c r="AS554" s="111">
        <f>OAX!AS592</f>
        <v>0</v>
      </c>
      <c r="AT554" s="111">
        <f>OAX!AT592</f>
        <v>0</v>
      </c>
      <c r="AU554" s="111">
        <f>OAX!AU592</f>
        <v>0</v>
      </c>
      <c r="AV554" s="111">
        <f>OAX!AV592</f>
        <v>0</v>
      </c>
      <c r="AW554" s="111">
        <f>OAX!AW592</f>
        <v>0</v>
      </c>
      <c r="AX554" s="111">
        <f>OAX!AX592</f>
        <v>0</v>
      </c>
      <c r="AY554" s="111">
        <f>OAX!AY592</f>
        <v>0</v>
      </c>
      <c r="AZ554" s="111">
        <f>OAX!AZ592</f>
        <v>0</v>
      </c>
      <c r="BA554" s="111">
        <f>OAX!BA592</f>
        <v>0</v>
      </c>
    </row>
    <row r="555" spans="1:53" ht="24.75" hidden="1">
      <c r="A555" s="269"/>
      <c r="B555" s="78" t="str">
        <f t="shared" si="184"/>
        <v>13650005900591</v>
      </c>
      <c r="C555" s="143">
        <v>2023</v>
      </c>
      <c r="D555" s="143">
        <v>1</v>
      </c>
      <c r="E555" s="143">
        <v>1</v>
      </c>
      <c r="F555" s="143">
        <v>3</v>
      </c>
      <c r="G555" s="143">
        <v>6</v>
      </c>
      <c r="H555" s="143">
        <v>5000</v>
      </c>
      <c r="I555" s="143">
        <v>5900</v>
      </c>
      <c r="J555" s="143">
        <v>591</v>
      </c>
      <c r="K555" s="143"/>
      <c r="L555" s="143"/>
      <c r="M555" s="117" t="s">
        <v>241</v>
      </c>
      <c r="N555" s="118">
        <v>0</v>
      </c>
      <c r="O555" s="118">
        <v>0</v>
      </c>
      <c r="P555" s="118">
        <v>0</v>
      </c>
      <c r="Q555" s="119"/>
      <c r="R555" s="119"/>
      <c r="S555" s="119"/>
      <c r="T555" s="121">
        <f t="shared" si="187"/>
        <v>0</v>
      </c>
      <c r="U555" s="118">
        <f t="shared" si="187"/>
        <v>0</v>
      </c>
      <c r="V555" s="118">
        <f t="shared" si="187"/>
        <v>0</v>
      </c>
      <c r="W555" s="118">
        <f t="shared" si="187"/>
        <v>0</v>
      </c>
      <c r="X555" s="118">
        <f t="shared" si="187"/>
        <v>0</v>
      </c>
      <c r="Y555" s="118">
        <f t="shared" si="187"/>
        <v>0</v>
      </c>
      <c r="Z555" s="118">
        <f t="shared" si="187"/>
        <v>0</v>
      </c>
      <c r="AA555" s="284">
        <f t="shared" si="187"/>
        <v>0</v>
      </c>
      <c r="AB555" s="318">
        <f t="shared" si="187"/>
        <v>0</v>
      </c>
      <c r="AC555" s="118">
        <f t="shared" si="187"/>
        <v>0</v>
      </c>
      <c r="AD555" s="319">
        <f>OAX!AD593</f>
        <v>0</v>
      </c>
      <c r="AE555" s="121"/>
      <c r="AF555" s="118"/>
      <c r="AG555" s="118">
        <f>OAX!AG593</f>
        <v>0</v>
      </c>
      <c r="AH555" s="118"/>
      <c r="AI555" s="118"/>
      <c r="AJ555" s="118">
        <f>OAX!AJ593</f>
        <v>0</v>
      </c>
      <c r="AK555" s="118"/>
      <c r="AL555" s="118"/>
      <c r="AM555" s="118">
        <f>OAX!AM593</f>
        <v>0</v>
      </c>
      <c r="AN555" s="118"/>
      <c r="AO555" s="118"/>
      <c r="AP555" s="118">
        <f>OAX!AP593</f>
        <v>0</v>
      </c>
      <c r="AQ555" s="118"/>
      <c r="AR555" s="118"/>
      <c r="AS555" s="118">
        <f>OAX!AS593</f>
        <v>0</v>
      </c>
      <c r="AT555" s="118">
        <f>OAX!AT593</f>
        <v>0</v>
      </c>
      <c r="AU555" s="118">
        <f>OAX!AU593</f>
        <v>0</v>
      </c>
      <c r="AV555" s="118">
        <f>OAX!AV593</f>
        <v>0</v>
      </c>
      <c r="AW555" s="118">
        <f>OAX!AW593</f>
        <v>0</v>
      </c>
      <c r="AX555" s="118">
        <f>OAX!AX593</f>
        <v>0</v>
      </c>
      <c r="AY555" s="118">
        <f>OAX!AY593</f>
        <v>0</v>
      </c>
      <c r="AZ555" s="118">
        <f>OAX!AZ593</f>
        <v>0</v>
      </c>
      <c r="BA555" s="118">
        <f>OAX!BA593</f>
        <v>0</v>
      </c>
    </row>
    <row r="556" spans="1:53" ht="24.75" hidden="1">
      <c r="A556" s="269"/>
      <c r="B556" s="78" t="str">
        <f t="shared" si="184"/>
        <v>136500059005911</v>
      </c>
      <c r="C556" s="174">
        <v>2023</v>
      </c>
      <c r="D556" s="122">
        <v>1</v>
      </c>
      <c r="E556" s="146">
        <v>1</v>
      </c>
      <c r="F556" s="146">
        <v>3</v>
      </c>
      <c r="G556" s="146">
        <v>6</v>
      </c>
      <c r="H556" s="146">
        <v>5000</v>
      </c>
      <c r="I556" s="146">
        <v>5900</v>
      </c>
      <c r="J556" s="146">
        <v>591</v>
      </c>
      <c r="K556" s="147">
        <v>1</v>
      </c>
      <c r="L556" s="147"/>
      <c r="M556" s="124" t="s">
        <v>488</v>
      </c>
      <c r="N556" s="125">
        <v>0</v>
      </c>
      <c r="O556" s="125">
        <v>0</v>
      </c>
      <c r="P556" s="125">
        <v>0</v>
      </c>
      <c r="Q556" s="175" t="s">
        <v>243</v>
      </c>
      <c r="R556" s="127">
        <v>0</v>
      </c>
      <c r="S556" s="127">
        <v>0</v>
      </c>
      <c r="T556" s="128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285">
        <v>0</v>
      </c>
      <c r="AB556" s="320">
        <f>N556+T556-X556</f>
        <v>0</v>
      </c>
      <c r="AC556" s="125">
        <f>O556+U556-Y556</f>
        <v>0</v>
      </c>
      <c r="AD556" s="321">
        <f>OAX!AD594</f>
        <v>0</v>
      </c>
      <c r="AE556" s="128"/>
      <c r="AF556" s="125"/>
      <c r="AG556" s="125">
        <f>OAX!AG594</f>
        <v>0</v>
      </c>
      <c r="AH556" s="125"/>
      <c r="AI556" s="125"/>
      <c r="AJ556" s="125">
        <f>OAX!AJ594</f>
        <v>0</v>
      </c>
      <c r="AK556" s="125"/>
      <c r="AL556" s="125"/>
      <c r="AM556" s="125">
        <f>OAX!AM594</f>
        <v>0</v>
      </c>
      <c r="AN556" s="125"/>
      <c r="AO556" s="125"/>
      <c r="AP556" s="125">
        <f>OAX!AP594</f>
        <v>0</v>
      </c>
      <c r="AQ556" s="125"/>
      <c r="AR556" s="125"/>
      <c r="AS556" s="125">
        <f>OAX!AS594</f>
        <v>0</v>
      </c>
      <c r="AT556" s="125">
        <f>OAX!AT594</f>
        <v>0</v>
      </c>
      <c r="AU556" s="125">
        <f>OAX!AU594</f>
        <v>0</v>
      </c>
      <c r="AV556" s="125">
        <f>OAX!AV594</f>
        <v>0</v>
      </c>
      <c r="AW556" s="125">
        <f>OAX!AW594</f>
        <v>0</v>
      </c>
      <c r="AX556" s="125">
        <f>OAX!AX594</f>
        <v>0</v>
      </c>
      <c r="AY556" s="125">
        <f>OAX!AY594</f>
        <v>0</v>
      </c>
      <c r="AZ556" s="125">
        <f>OAX!AZ594</f>
        <v>0</v>
      </c>
      <c r="BA556" s="125">
        <f>OAX!BA594</f>
        <v>0</v>
      </c>
    </row>
    <row r="557" spans="1:53" ht="24.75">
      <c r="A557" s="269"/>
      <c r="B557" s="78" t="str">
        <f t="shared" si="184"/>
        <v>14</v>
      </c>
      <c r="C557" s="135">
        <v>2023</v>
      </c>
      <c r="D557" s="135">
        <v>1</v>
      </c>
      <c r="E557" s="135">
        <v>1</v>
      </c>
      <c r="F557" s="135">
        <v>4</v>
      </c>
      <c r="G557" s="135"/>
      <c r="H557" s="135"/>
      <c r="I557" s="135"/>
      <c r="J557" s="135"/>
      <c r="K557" s="136" t="s">
        <v>45</v>
      </c>
      <c r="L557" s="136"/>
      <c r="M557" s="88" t="s">
        <v>489</v>
      </c>
      <c r="N557" s="89">
        <v>727552</v>
      </c>
      <c r="O557" s="89">
        <v>0</v>
      </c>
      <c r="P557" s="89">
        <v>727552</v>
      </c>
      <c r="Q557" s="90"/>
      <c r="R557" s="90"/>
      <c r="S557" s="90"/>
      <c r="T557" s="91">
        <f t="shared" ref="T557:AC557" si="188">+T558+T610</f>
        <v>0</v>
      </c>
      <c r="U557" s="89">
        <f t="shared" si="188"/>
        <v>0</v>
      </c>
      <c r="V557" s="89">
        <f t="shared" si="188"/>
        <v>0</v>
      </c>
      <c r="W557" s="89">
        <f t="shared" si="188"/>
        <v>0</v>
      </c>
      <c r="X557" s="89">
        <f t="shared" si="188"/>
        <v>0</v>
      </c>
      <c r="Y557" s="89">
        <f t="shared" si="188"/>
        <v>0</v>
      </c>
      <c r="Z557" s="89">
        <f t="shared" si="188"/>
        <v>0</v>
      </c>
      <c r="AA557" s="280">
        <f t="shared" si="188"/>
        <v>0</v>
      </c>
      <c r="AB557" s="310">
        <f t="shared" si="188"/>
        <v>727552</v>
      </c>
      <c r="AC557" s="89">
        <f t="shared" si="188"/>
        <v>0</v>
      </c>
      <c r="AD557" s="311">
        <f>OAX!AD595</f>
        <v>727552</v>
      </c>
      <c r="AE557" s="91"/>
      <c r="AF557" s="89"/>
      <c r="AG557" s="89">
        <f>OAX!AG595</f>
        <v>0</v>
      </c>
      <c r="AH557" s="89"/>
      <c r="AI557" s="89"/>
      <c r="AJ557" s="89">
        <f>OAX!AJ595</f>
        <v>0</v>
      </c>
      <c r="AK557" s="89"/>
      <c r="AL557" s="89"/>
      <c r="AM557" s="89">
        <f>OAX!AM595</f>
        <v>0</v>
      </c>
      <c r="AN557" s="89"/>
      <c r="AO557" s="89"/>
      <c r="AP557" s="89">
        <f>OAX!AP595</f>
        <v>0</v>
      </c>
      <c r="AQ557" s="89"/>
      <c r="AR557" s="89"/>
      <c r="AS557" s="89">
        <f>OAX!AS595</f>
        <v>727552</v>
      </c>
      <c r="AT557" s="89"/>
      <c r="AU557" s="89"/>
      <c r="AV557" s="89"/>
      <c r="AW557" s="89"/>
      <c r="AX557" s="89"/>
      <c r="AY557" s="89"/>
      <c r="AZ557" s="89"/>
      <c r="BA557" s="89"/>
    </row>
    <row r="558" spans="1:53" ht="72">
      <c r="A558" s="269"/>
      <c r="B558" s="78" t="str">
        <f t="shared" si="184"/>
        <v xml:space="preserve">147 </v>
      </c>
      <c r="C558" s="156">
        <v>2023</v>
      </c>
      <c r="D558" s="150">
        <v>1</v>
      </c>
      <c r="E558" s="150">
        <v>1</v>
      </c>
      <c r="F558" s="150">
        <v>4</v>
      </c>
      <c r="G558" s="150">
        <v>7</v>
      </c>
      <c r="H558" s="150"/>
      <c r="I558" s="157" t="s">
        <v>47</v>
      </c>
      <c r="J558" s="157"/>
      <c r="K558" s="158" t="s">
        <v>45</v>
      </c>
      <c r="L558" s="158"/>
      <c r="M558" s="203" t="s">
        <v>490</v>
      </c>
      <c r="N558" s="204">
        <v>727552</v>
      </c>
      <c r="O558" s="204">
        <v>0</v>
      </c>
      <c r="P558" s="204">
        <v>727552</v>
      </c>
      <c r="Q558" s="98"/>
      <c r="R558" s="99"/>
      <c r="S558" s="99"/>
      <c r="T558" s="206">
        <f t="shared" ref="T558:AC558" si="189">+T559+T569</f>
        <v>0</v>
      </c>
      <c r="U558" s="204">
        <f t="shared" si="189"/>
        <v>0</v>
      </c>
      <c r="V558" s="204">
        <f t="shared" si="189"/>
        <v>0</v>
      </c>
      <c r="W558" s="204">
        <f t="shared" si="189"/>
        <v>0</v>
      </c>
      <c r="X558" s="204">
        <f t="shared" si="189"/>
        <v>0</v>
      </c>
      <c r="Y558" s="204">
        <f t="shared" si="189"/>
        <v>0</v>
      </c>
      <c r="Z558" s="204">
        <f t="shared" si="189"/>
        <v>0</v>
      </c>
      <c r="AA558" s="292">
        <f t="shared" si="189"/>
        <v>0</v>
      </c>
      <c r="AB558" s="332">
        <f t="shared" si="189"/>
        <v>727552</v>
      </c>
      <c r="AC558" s="204">
        <f t="shared" si="189"/>
        <v>0</v>
      </c>
      <c r="AD558" s="333">
        <f>OAX!AD596</f>
        <v>727552</v>
      </c>
      <c r="AE558" s="206"/>
      <c r="AF558" s="204"/>
      <c r="AG558" s="204">
        <f>OAX!AG596</f>
        <v>0</v>
      </c>
      <c r="AH558" s="204"/>
      <c r="AI558" s="204"/>
      <c r="AJ558" s="204">
        <f>OAX!AJ596</f>
        <v>0</v>
      </c>
      <c r="AK558" s="204"/>
      <c r="AL558" s="204"/>
      <c r="AM558" s="204">
        <f>OAX!AM596</f>
        <v>0</v>
      </c>
      <c r="AN558" s="204"/>
      <c r="AO558" s="204"/>
      <c r="AP558" s="204">
        <f>OAX!AP596</f>
        <v>0</v>
      </c>
      <c r="AQ558" s="204"/>
      <c r="AR558" s="204"/>
      <c r="AS558" s="204">
        <f>OAX!AS596</f>
        <v>727552</v>
      </c>
      <c r="AT558" s="204"/>
      <c r="AU558" s="204"/>
      <c r="AV558" s="204"/>
      <c r="AW558" s="204"/>
      <c r="AX558" s="204"/>
      <c r="AY558" s="204"/>
      <c r="AZ558" s="204"/>
      <c r="BA558" s="204"/>
    </row>
    <row r="559" spans="1:53" ht="24.75">
      <c r="A559" s="269"/>
      <c r="B559" s="78" t="str">
        <f t="shared" si="184"/>
        <v>1472000</v>
      </c>
      <c r="C559" s="139">
        <v>2023</v>
      </c>
      <c r="D559" s="139">
        <v>1</v>
      </c>
      <c r="E559" s="139">
        <v>1</v>
      </c>
      <c r="F559" s="139">
        <v>4</v>
      </c>
      <c r="G559" s="139">
        <v>7</v>
      </c>
      <c r="H559" s="139">
        <v>2000</v>
      </c>
      <c r="I559" s="139"/>
      <c r="J559" s="139"/>
      <c r="K559" s="185" t="s">
        <v>45</v>
      </c>
      <c r="L559" s="185"/>
      <c r="M559" s="103" t="s">
        <v>55</v>
      </c>
      <c r="N559" s="104">
        <v>360552</v>
      </c>
      <c r="O559" s="104">
        <v>0</v>
      </c>
      <c r="P559" s="104">
        <v>360552</v>
      </c>
      <c r="Q559" s="105"/>
      <c r="R559" s="106"/>
      <c r="S559" s="106"/>
      <c r="T559" s="107">
        <f t="shared" ref="T559:AC561" si="190">+T560</f>
        <v>0</v>
      </c>
      <c r="U559" s="104">
        <f t="shared" si="190"/>
        <v>0</v>
      </c>
      <c r="V559" s="104">
        <f t="shared" si="190"/>
        <v>0</v>
      </c>
      <c r="W559" s="104">
        <f t="shared" si="190"/>
        <v>0</v>
      </c>
      <c r="X559" s="104">
        <f t="shared" si="190"/>
        <v>0</v>
      </c>
      <c r="Y559" s="104">
        <f t="shared" si="190"/>
        <v>0</v>
      </c>
      <c r="Z559" s="104">
        <f t="shared" si="190"/>
        <v>0</v>
      </c>
      <c r="AA559" s="282">
        <f t="shared" si="190"/>
        <v>0</v>
      </c>
      <c r="AB559" s="314">
        <f t="shared" si="190"/>
        <v>360552</v>
      </c>
      <c r="AC559" s="104">
        <f t="shared" si="190"/>
        <v>0</v>
      </c>
      <c r="AD559" s="315">
        <f>OAX!AD597</f>
        <v>360552</v>
      </c>
      <c r="AE559" s="107"/>
      <c r="AF559" s="104"/>
      <c r="AG559" s="104">
        <f>OAX!AG597</f>
        <v>0</v>
      </c>
      <c r="AH559" s="104"/>
      <c r="AI559" s="104"/>
      <c r="AJ559" s="104">
        <f>OAX!AJ597</f>
        <v>0</v>
      </c>
      <c r="AK559" s="104"/>
      <c r="AL559" s="104"/>
      <c r="AM559" s="104">
        <f>OAX!AM597</f>
        <v>0</v>
      </c>
      <c r="AN559" s="104"/>
      <c r="AO559" s="104"/>
      <c r="AP559" s="104">
        <f>OAX!AP597</f>
        <v>0</v>
      </c>
      <c r="AQ559" s="104"/>
      <c r="AR559" s="104"/>
      <c r="AS559" s="104">
        <f>OAX!AS597</f>
        <v>360552</v>
      </c>
      <c r="AT559" s="104"/>
      <c r="AU559" s="104"/>
      <c r="AV559" s="104"/>
      <c r="AW559" s="104"/>
      <c r="AX559" s="104"/>
      <c r="AY559" s="104"/>
      <c r="AZ559" s="104"/>
      <c r="BA559" s="104"/>
    </row>
    <row r="560" spans="1:53" ht="48">
      <c r="A560" s="269"/>
      <c r="B560" s="78" t="str">
        <f t="shared" si="184"/>
        <v>14720002100</v>
      </c>
      <c r="C560" s="140">
        <v>2023</v>
      </c>
      <c r="D560" s="140">
        <v>1</v>
      </c>
      <c r="E560" s="140">
        <v>1</v>
      </c>
      <c r="F560" s="140">
        <v>4</v>
      </c>
      <c r="G560" s="140">
        <v>7</v>
      </c>
      <c r="H560" s="140">
        <v>2000</v>
      </c>
      <c r="I560" s="140">
        <v>2100</v>
      </c>
      <c r="J560" s="140"/>
      <c r="K560" s="207" t="s">
        <v>45</v>
      </c>
      <c r="L560" s="207"/>
      <c r="M560" s="110" t="s">
        <v>105</v>
      </c>
      <c r="N560" s="111">
        <v>360552</v>
      </c>
      <c r="O560" s="111">
        <v>0</v>
      </c>
      <c r="P560" s="111">
        <v>360552</v>
      </c>
      <c r="Q560" s="112"/>
      <c r="R560" s="113"/>
      <c r="S560" s="113"/>
      <c r="T560" s="114">
        <f t="shared" si="190"/>
        <v>0</v>
      </c>
      <c r="U560" s="111">
        <f t="shared" si="190"/>
        <v>0</v>
      </c>
      <c r="V560" s="111">
        <f t="shared" si="190"/>
        <v>0</v>
      </c>
      <c r="W560" s="111">
        <f t="shared" si="190"/>
        <v>0</v>
      </c>
      <c r="X560" s="111">
        <f t="shared" si="190"/>
        <v>0</v>
      </c>
      <c r="Y560" s="111">
        <f t="shared" si="190"/>
        <v>0</v>
      </c>
      <c r="Z560" s="111">
        <f t="shared" si="190"/>
        <v>0</v>
      </c>
      <c r="AA560" s="283">
        <f t="shared" si="190"/>
        <v>0</v>
      </c>
      <c r="AB560" s="316">
        <f t="shared" si="190"/>
        <v>360552</v>
      </c>
      <c r="AC560" s="111">
        <f t="shared" si="190"/>
        <v>0</v>
      </c>
      <c r="AD560" s="317">
        <f>OAX!AD598</f>
        <v>360552</v>
      </c>
      <c r="AE560" s="114"/>
      <c r="AF560" s="111"/>
      <c r="AG560" s="111">
        <f>OAX!AG598</f>
        <v>0</v>
      </c>
      <c r="AH560" s="111"/>
      <c r="AI560" s="111"/>
      <c r="AJ560" s="111">
        <f>OAX!AJ598</f>
        <v>0</v>
      </c>
      <c r="AK560" s="111"/>
      <c r="AL560" s="111"/>
      <c r="AM560" s="111">
        <f>OAX!AM598</f>
        <v>0</v>
      </c>
      <c r="AN560" s="111"/>
      <c r="AO560" s="111"/>
      <c r="AP560" s="111">
        <f>OAX!AP598</f>
        <v>0</v>
      </c>
      <c r="AQ560" s="111"/>
      <c r="AR560" s="111"/>
      <c r="AS560" s="111">
        <f>OAX!AS598</f>
        <v>360552</v>
      </c>
      <c r="AT560" s="111"/>
      <c r="AU560" s="111"/>
      <c r="AV560" s="111"/>
      <c r="AW560" s="111"/>
      <c r="AX560" s="111"/>
      <c r="AY560" s="111"/>
      <c r="AZ560" s="111"/>
      <c r="BA560" s="111"/>
    </row>
    <row r="561" spans="1:53" ht="24.75">
      <c r="A561" s="269"/>
      <c r="B561" s="78" t="str">
        <f t="shared" si="184"/>
        <v>14720002100217</v>
      </c>
      <c r="C561" s="143">
        <v>2023</v>
      </c>
      <c r="D561" s="143">
        <v>1</v>
      </c>
      <c r="E561" s="143">
        <v>1</v>
      </c>
      <c r="F561" s="143">
        <v>4</v>
      </c>
      <c r="G561" s="143">
        <v>7</v>
      </c>
      <c r="H561" s="143">
        <v>2000</v>
      </c>
      <c r="I561" s="143">
        <v>2100</v>
      </c>
      <c r="J561" s="143">
        <v>217</v>
      </c>
      <c r="K561" s="208"/>
      <c r="L561" s="208"/>
      <c r="M561" s="117" t="s">
        <v>491</v>
      </c>
      <c r="N561" s="118">
        <v>360552</v>
      </c>
      <c r="O561" s="118">
        <v>0</v>
      </c>
      <c r="P561" s="118">
        <v>360552</v>
      </c>
      <c r="Q561" s="119"/>
      <c r="R561" s="120"/>
      <c r="S561" s="120"/>
      <c r="T561" s="121">
        <f t="shared" si="190"/>
        <v>0</v>
      </c>
      <c r="U561" s="118">
        <f t="shared" si="190"/>
        <v>0</v>
      </c>
      <c r="V561" s="118">
        <f t="shared" si="190"/>
        <v>0</v>
      </c>
      <c r="W561" s="118">
        <f t="shared" si="190"/>
        <v>0</v>
      </c>
      <c r="X561" s="118">
        <f t="shared" si="190"/>
        <v>0</v>
      </c>
      <c r="Y561" s="118">
        <f t="shared" si="190"/>
        <v>0</v>
      </c>
      <c r="Z561" s="118">
        <f t="shared" si="190"/>
        <v>0</v>
      </c>
      <c r="AA561" s="284">
        <f t="shared" si="190"/>
        <v>0</v>
      </c>
      <c r="AB561" s="318">
        <f t="shared" si="190"/>
        <v>360552</v>
      </c>
      <c r="AC561" s="118">
        <f t="shared" si="190"/>
        <v>0</v>
      </c>
      <c r="AD561" s="319">
        <f>OAX!AD599</f>
        <v>360552</v>
      </c>
      <c r="AE561" s="121"/>
      <c r="AF561" s="118"/>
      <c r="AG561" s="118">
        <f>OAX!AG599</f>
        <v>0</v>
      </c>
      <c r="AH561" s="118"/>
      <c r="AI561" s="118"/>
      <c r="AJ561" s="118">
        <f>OAX!AJ599</f>
        <v>0</v>
      </c>
      <c r="AK561" s="118"/>
      <c r="AL561" s="118"/>
      <c r="AM561" s="118">
        <f>OAX!AM599</f>
        <v>0</v>
      </c>
      <c r="AN561" s="118"/>
      <c r="AO561" s="118"/>
      <c r="AP561" s="118">
        <f>OAX!AP599</f>
        <v>0</v>
      </c>
      <c r="AQ561" s="118"/>
      <c r="AR561" s="118"/>
      <c r="AS561" s="118">
        <f>OAX!AS599</f>
        <v>360552</v>
      </c>
      <c r="AT561" s="118"/>
      <c r="AU561" s="118"/>
      <c r="AV561" s="118"/>
      <c r="AW561" s="118"/>
      <c r="AX561" s="118"/>
      <c r="AY561" s="118"/>
      <c r="AZ561" s="118"/>
      <c r="BA561" s="118"/>
    </row>
    <row r="562" spans="1:53" ht="24.75">
      <c r="A562" s="269"/>
      <c r="B562" s="78" t="str">
        <f t="shared" si="184"/>
        <v>147200021002171</v>
      </c>
      <c r="C562" s="146">
        <v>2023</v>
      </c>
      <c r="D562" s="146">
        <v>1</v>
      </c>
      <c r="E562" s="146">
        <v>1</v>
      </c>
      <c r="F562" s="146">
        <v>4</v>
      </c>
      <c r="G562" s="146">
        <v>7</v>
      </c>
      <c r="H562" s="146">
        <v>2000</v>
      </c>
      <c r="I562" s="146">
        <v>2100</v>
      </c>
      <c r="J562" s="146">
        <v>217</v>
      </c>
      <c r="K562" s="147">
        <v>1</v>
      </c>
      <c r="L562" s="147"/>
      <c r="M562" s="124" t="s">
        <v>492</v>
      </c>
      <c r="N562" s="125">
        <v>360552</v>
      </c>
      <c r="O562" s="125">
        <v>0</v>
      </c>
      <c r="P562" s="125">
        <v>360552</v>
      </c>
      <c r="Q562" s="126"/>
      <c r="R562" s="209"/>
      <c r="S562" s="209"/>
      <c r="T562" s="128">
        <f t="shared" ref="T562:AC562" si="191">SUM(T563:T568)</f>
        <v>0</v>
      </c>
      <c r="U562" s="125">
        <f t="shared" si="191"/>
        <v>0</v>
      </c>
      <c r="V562" s="125">
        <f t="shared" si="191"/>
        <v>0</v>
      </c>
      <c r="W562" s="125">
        <f t="shared" si="191"/>
        <v>0</v>
      </c>
      <c r="X562" s="125">
        <f t="shared" si="191"/>
        <v>0</v>
      </c>
      <c r="Y562" s="125">
        <f t="shared" si="191"/>
        <v>0</v>
      </c>
      <c r="Z562" s="125">
        <f t="shared" si="191"/>
        <v>0</v>
      </c>
      <c r="AA562" s="285">
        <f t="shared" si="191"/>
        <v>0</v>
      </c>
      <c r="AB562" s="320">
        <f t="shared" si="191"/>
        <v>360552</v>
      </c>
      <c r="AC562" s="125">
        <f t="shared" si="191"/>
        <v>0</v>
      </c>
      <c r="AD562" s="321">
        <f>OAX!AD600</f>
        <v>360552</v>
      </c>
      <c r="AE562" s="128"/>
      <c r="AF562" s="125"/>
      <c r="AG562" s="125">
        <f>OAX!AG600</f>
        <v>0</v>
      </c>
      <c r="AH562" s="125"/>
      <c r="AI562" s="125"/>
      <c r="AJ562" s="125">
        <f>OAX!AJ600</f>
        <v>0</v>
      </c>
      <c r="AK562" s="125"/>
      <c r="AL562" s="125"/>
      <c r="AM562" s="125">
        <f>OAX!AM600</f>
        <v>0</v>
      </c>
      <c r="AN562" s="125"/>
      <c r="AO562" s="125"/>
      <c r="AP562" s="125">
        <f>OAX!AP600</f>
        <v>0</v>
      </c>
      <c r="AQ562" s="125"/>
      <c r="AR562" s="125"/>
      <c r="AS562" s="125">
        <f>OAX!AS600</f>
        <v>360552</v>
      </c>
      <c r="AT562" s="125">
        <f>OAX!AT600</f>
        <v>0</v>
      </c>
      <c r="AU562" s="125">
        <f>OAX!AU600</f>
        <v>0</v>
      </c>
      <c r="AV562" s="125">
        <f>OAX!AV600</f>
        <v>0</v>
      </c>
      <c r="AW562" s="125">
        <f>OAX!AW600</f>
        <v>0</v>
      </c>
      <c r="AX562" s="125">
        <f>OAX!AX600</f>
        <v>0</v>
      </c>
      <c r="AY562" s="125">
        <f>OAX!AY600</f>
        <v>0</v>
      </c>
      <c r="AZ562" s="125">
        <f>OAX!AZ600</f>
        <v>0</v>
      </c>
      <c r="BA562" s="125">
        <f>OAX!BA600</f>
        <v>0</v>
      </c>
    </row>
    <row r="563" spans="1:53" ht="24.75">
      <c r="A563" s="269"/>
      <c r="B563" s="78" t="str">
        <f t="shared" si="184"/>
        <v>147200021002171001</v>
      </c>
      <c r="C563" s="146">
        <v>2023</v>
      </c>
      <c r="D563" s="146">
        <v>1</v>
      </c>
      <c r="E563" s="146">
        <v>1</v>
      </c>
      <c r="F563" s="146">
        <v>4</v>
      </c>
      <c r="G563" s="146">
        <v>7</v>
      </c>
      <c r="H563" s="146">
        <v>2000</v>
      </c>
      <c r="I563" s="146">
        <v>2100</v>
      </c>
      <c r="J563" s="146">
        <v>217</v>
      </c>
      <c r="K563" s="210">
        <v>1001</v>
      </c>
      <c r="L563" s="210"/>
      <c r="M563" s="124" t="s">
        <v>493</v>
      </c>
      <c r="N563" s="125">
        <v>278052</v>
      </c>
      <c r="O563" s="125">
        <v>0</v>
      </c>
      <c r="P563" s="125">
        <v>278052</v>
      </c>
      <c r="Q563" s="126" t="s">
        <v>59</v>
      </c>
      <c r="R563" s="127">
        <v>1598</v>
      </c>
      <c r="S563" s="127">
        <v>0</v>
      </c>
      <c r="T563" s="128">
        <v>0</v>
      </c>
      <c r="U563" s="125">
        <v>0</v>
      </c>
      <c r="V563" s="125">
        <v>0</v>
      </c>
      <c r="W563" s="125">
        <v>0</v>
      </c>
      <c r="X563" s="125">
        <v>0</v>
      </c>
      <c r="Y563" s="125">
        <v>0</v>
      </c>
      <c r="Z563" s="125">
        <v>0</v>
      </c>
      <c r="AA563" s="285">
        <v>0</v>
      </c>
      <c r="AB563" s="320">
        <f t="shared" ref="AB563:AC568" si="192">N563+T563-X563</f>
        <v>278052</v>
      </c>
      <c r="AC563" s="125">
        <f t="shared" si="192"/>
        <v>0</v>
      </c>
      <c r="AD563" s="321">
        <f>OAX!AD601</f>
        <v>278052</v>
      </c>
      <c r="AE563" s="128"/>
      <c r="AF563" s="125"/>
      <c r="AG563" s="125">
        <f>OAX!AG601</f>
        <v>0</v>
      </c>
      <c r="AH563" s="125"/>
      <c r="AI563" s="125"/>
      <c r="AJ563" s="125">
        <f>OAX!AJ601</f>
        <v>0</v>
      </c>
      <c r="AK563" s="125"/>
      <c r="AL563" s="125"/>
      <c r="AM563" s="125">
        <f>OAX!AM601</f>
        <v>0</v>
      </c>
      <c r="AN563" s="125"/>
      <c r="AO563" s="125"/>
      <c r="AP563" s="125">
        <f>OAX!AP601</f>
        <v>0</v>
      </c>
      <c r="AQ563" s="125"/>
      <c r="AR563" s="125"/>
      <c r="AS563" s="125">
        <f>OAX!AS601</f>
        <v>278052</v>
      </c>
      <c r="AT563" s="125">
        <f>OAX!AT601</f>
        <v>1598</v>
      </c>
      <c r="AU563" s="125">
        <f>OAX!AU601</f>
        <v>0</v>
      </c>
      <c r="AV563" s="125">
        <f>OAX!AV601</f>
        <v>0</v>
      </c>
      <c r="AW563" s="125">
        <f>OAX!AW601</f>
        <v>0</v>
      </c>
      <c r="AX563" s="125">
        <f>OAX!AX601</f>
        <v>0</v>
      </c>
      <c r="AY563" s="125">
        <f>OAX!AY601</f>
        <v>0</v>
      </c>
      <c r="AZ563" s="125">
        <f>OAX!AZ601</f>
        <v>1598</v>
      </c>
      <c r="BA563" s="125">
        <f>OAX!BA601</f>
        <v>0</v>
      </c>
    </row>
    <row r="564" spans="1:53" ht="24.75" hidden="1">
      <c r="A564" s="269"/>
      <c r="B564" s="78" t="str">
        <f t="shared" si="184"/>
        <v>147200021002171002</v>
      </c>
      <c r="C564" s="146">
        <v>2023</v>
      </c>
      <c r="D564" s="146">
        <v>1</v>
      </c>
      <c r="E564" s="146">
        <v>1</v>
      </c>
      <c r="F564" s="146">
        <v>4</v>
      </c>
      <c r="G564" s="146">
        <v>7</v>
      </c>
      <c r="H564" s="146">
        <v>2000</v>
      </c>
      <c r="I564" s="146">
        <v>2100</v>
      </c>
      <c r="J564" s="146">
        <v>217</v>
      </c>
      <c r="K564" s="210">
        <v>1002</v>
      </c>
      <c r="L564" s="210"/>
      <c r="M564" s="124" t="s">
        <v>494</v>
      </c>
      <c r="N564" s="125">
        <v>0</v>
      </c>
      <c r="O564" s="125">
        <v>0</v>
      </c>
      <c r="P564" s="125">
        <v>0</v>
      </c>
      <c r="Q564" s="126" t="s">
        <v>59</v>
      </c>
      <c r="R564" s="127">
        <v>0</v>
      </c>
      <c r="S564" s="127">
        <v>0</v>
      </c>
      <c r="T564" s="128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285">
        <v>0</v>
      </c>
      <c r="AB564" s="320">
        <f t="shared" si="192"/>
        <v>0</v>
      </c>
      <c r="AC564" s="125">
        <f t="shared" si="192"/>
        <v>0</v>
      </c>
      <c r="AD564" s="321">
        <f>OAX!AD602</f>
        <v>0</v>
      </c>
      <c r="AE564" s="128"/>
      <c r="AF564" s="125"/>
      <c r="AG564" s="125">
        <f>OAX!AG602</f>
        <v>0</v>
      </c>
      <c r="AH564" s="125"/>
      <c r="AI564" s="125"/>
      <c r="AJ564" s="125">
        <f>OAX!AJ602</f>
        <v>0</v>
      </c>
      <c r="AK564" s="125"/>
      <c r="AL564" s="125"/>
      <c r="AM564" s="125">
        <f>OAX!AM602</f>
        <v>0</v>
      </c>
      <c r="AN564" s="125"/>
      <c r="AO564" s="125"/>
      <c r="AP564" s="125">
        <f>OAX!AP602</f>
        <v>0</v>
      </c>
      <c r="AQ564" s="125"/>
      <c r="AR564" s="125"/>
      <c r="AS564" s="125">
        <f>OAX!AS602</f>
        <v>0</v>
      </c>
      <c r="AT564" s="125">
        <f>OAX!AT602</f>
        <v>0</v>
      </c>
      <c r="AU564" s="125">
        <f>OAX!AU602</f>
        <v>0</v>
      </c>
      <c r="AV564" s="125">
        <f>OAX!AV602</f>
        <v>0</v>
      </c>
      <c r="AW564" s="125">
        <f>OAX!AW602</f>
        <v>0</v>
      </c>
      <c r="AX564" s="125">
        <f>OAX!AX602</f>
        <v>0</v>
      </c>
      <c r="AY564" s="125">
        <f>OAX!AY602</f>
        <v>0</v>
      </c>
      <c r="AZ564" s="125">
        <f>OAX!AZ602</f>
        <v>0</v>
      </c>
      <c r="BA564" s="125">
        <f>OAX!BA602</f>
        <v>0</v>
      </c>
    </row>
    <row r="565" spans="1:53" ht="24.75">
      <c r="A565" s="269"/>
      <c r="B565" s="78" t="str">
        <f t="shared" si="184"/>
        <v>147200021002171003</v>
      </c>
      <c r="C565" s="146">
        <v>2023</v>
      </c>
      <c r="D565" s="146">
        <v>1</v>
      </c>
      <c r="E565" s="146">
        <v>1</v>
      </c>
      <c r="F565" s="146">
        <v>4</v>
      </c>
      <c r="G565" s="146">
        <v>7</v>
      </c>
      <c r="H565" s="146">
        <v>2000</v>
      </c>
      <c r="I565" s="146">
        <v>2100</v>
      </c>
      <c r="J565" s="146">
        <v>217</v>
      </c>
      <c r="K565" s="210">
        <v>1003</v>
      </c>
      <c r="L565" s="210"/>
      <c r="M565" s="124" t="s">
        <v>495</v>
      </c>
      <c r="N565" s="125">
        <v>33500</v>
      </c>
      <c r="O565" s="125">
        <v>0</v>
      </c>
      <c r="P565" s="125">
        <v>33500</v>
      </c>
      <c r="Q565" s="126" t="s">
        <v>59</v>
      </c>
      <c r="R565" s="127">
        <v>250</v>
      </c>
      <c r="S565" s="127">
        <v>0</v>
      </c>
      <c r="T565" s="128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285">
        <v>0</v>
      </c>
      <c r="AB565" s="320">
        <f t="shared" si="192"/>
        <v>33500</v>
      </c>
      <c r="AC565" s="125">
        <f t="shared" si="192"/>
        <v>0</v>
      </c>
      <c r="AD565" s="321">
        <f>OAX!AD603</f>
        <v>33500</v>
      </c>
      <c r="AE565" s="128"/>
      <c r="AF565" s="125"/>
      <c r="AG565" s="125">
        <f>OAX!AG603</f>
        <v>0</v>
      </c>
      <c r="AH565" s="125"/>
      <c r="AI565" s="125"/>
      <c r="AJ565" s="125">
        <f>OAX!AJ603</f>
        <v>0</v>
      </c>
      <c r="AK565" s="125"/>
      <c r="AL565" s="125"/>
      <c r="AM565" s="125">
        <f>OAX!AM603</f>
        <v>0</v>
      </c>
      <c r="AN565" s="125"/>
      <c r="AO565" s="125"/>
      <c r="AP565" s="125">
        <f>OAX!AP603</f>
        <v>0</v>
      </c>
      <c r="AQ565" s="125"/>
      <c r="AR565" s="125"/>
      <c r="AS565" s="125">
        <f>OAX!AS603</f>
        <v>33500</v>
      </c>
      <c r="AT565" s="125">
        <f>OAX!AT603</f>
        <v>250</v>
      </c>
      <c r="AU565" s="125">
        <f>OAX!AU603</f>
        <v>0</v>
      </c>
      <c r="AV565" s="125">
        <f>OAX!AV603</f>
        <v>0</v>
      </c>
      <c r="AW565" s="125">
        <f>OAX!AW603</f>
        <v>0</v>
      </c>
      <c r="AX565" s="125">
        <f>OAX!AX603</f>
        <v>0</v>
      </c>
      <c r="AY565" s="125">
        <f>OAX!AY603</f>
        <v>0</v>
      </c>
      <c r="AZ565" s="125">
        <f>OAX!AZ603</f>
        <v>250</v>
      </c>
      <c r="BA565" s="125">
        <f>OAX!BA603</f>
        <v>0</v>
      </c>
    </row>
    <row r="566" spans="1:53" ht="24.75">
      <c r="A566" s="269"/>
      <c r="B566" s="78" t="str">
        <f t="shared" si="184"/>
        <v>147200021002171004</v>
      </c>
      <c r="C566" s="146">
        <v>2023</v>
      </c>
      <c r="D566" s="146">
        <v>1</v>
      </c>
      <c r="E566" s="146">
        <v>1</v>
      </c>
      <c r="F566" s="146">
        <v>4</v>
      </c>
      <c r="G566" s="146">
        <v>7</v>
      </c>
      <c r="H566" s="146">
        <v>2000</v>
      </c>
      <c r="I566" s="146">
        <v>2100</v>
      </c>
      <c r="J566" s="146">
        <v>217</v>
      </c>
      <c r="K566" s="210">
        <v>1004</v>
      </c>
      <c r="L566" s="210"/>
      <c r="M566" s="124" t="s">
        <v>496</v>
      </c>
      <c r="N566" s="125">
        <v>40000</v>
      </c>
      <c r="O566" s="125">
        <v>0</v>
      </c>
      <c r="P566" s="125">
        <v>40000</v>
      </c>
      <c r="Q566" s="126" t="s">
        <v>59</v>
      </c>
      <c r="R566" s="127">
        <v>500</v>
      </c>
      <c r="S566" s="127">
        <v>0</v>
      </c>
      <c r="T566" s="128">
        <v>0</v>
      </c>
      <c r="U566" s="125">
        <v>0</v>
      </c>
      <c r="V566" s="125">
        <v>0</v>
      </c>
      <c r="W566" s="125">
        <v>0</v>
      </c>
      <c r="X566" s="125">
        <v>0</v>
      </c>
      <c r="Y566" s="125">
        <v>0</v>
      </c>
      <c r="Z566" s="125">
        <v>0</v>
      </c>
      <c r="AA566" s="285">
        <v>0</v>
      </c>
      <c r="AB566" s="320">
        <f t="shared" si="192"/>
        <v>40000</v>
      </c>
      <c r="AC566" s="125">
        <f t="shared" si="192"/>
        <v>0</v>
      </c>
      <c r="AD566" s="321">
        <f>OAX!AD604</f>
        <v>40000</v>
      </c>
      <c r="AE566" s="128"/>
      <c r="AF566" s="125"/>
      <c r="AG566" s="125">
        <f>OAX!AG604</f>
        <v>0</v>
      </c>
      <c r="AH566" s="125"/>
      <c r="AI566" s="125"/>
      <c r="AJ566" s="125">
        <f>OAX!AJ604</f>
        <v>0</v>
      </c>
      <c r="AK566" s="125"/>
      <c r="AL566" s="125"/>
      <c r="AM566" s="125">
        <f>OAX!AM604</f>
        <v>0</v>
      </c>
      <c r="AN566" s="125"/>
      <c r="AO566" s="125"/>
      <c r="AP566" s="125">
        <f>OAX!AP604</f>
        <v>0</v>
      </c>
      <c r="AQ566" s="125"/>
      <c r="AR566" s="125"/>
      <c r="AS566" s="125">
        <f>OAX!AS604</f>
        <v>40000</v>
      </c>
      <c r="AT566" s="125">
        <f>OAX!AT604</f>
        <v>500</v>
      </c>
      <c r="AU566" s="125">
        <f>OAX!AU604</f>
        <v>0</v>
      </c>
      <c r="AV566" s="125">
        <f>OAX!AV604</f>
        <v>0</v>
      </c>
      <c r="AW566" s="125">
        <f>OAX!AW604</f>
        <v>0</v>
      </c>
      <c r="AX566" s="125">
        <f>OAX!AX604</f>
        <v>0</v>
      </c>
      <c r="AY566" s="125">
        <f>OAX!AY604</f>
        <v>0</v>
      </c>
      <c r="AZ566" s="125">
        <f>OAX!AZ604</f>
        <v>500</v>
      </c>
      <c r="BA566" s="125">
        <f>OAX!BA604</f>
        <v>0</v>
      </c>
    </row>
    <row r="567" spans="1:53" ht="24.75">
      <c r="A567" s="269"/>
      <c r="B567" s="78" t="str">
        <f t="shared" si="184"/>
        <v>147200021002171005</v>
      </c>
      <c r="C567" s="146">
        <v>2023</v>
      </c>
      <c r="D567" s="146">
        <v>1</v>
      </c>
      <c r="E567" s="146">
        <v>1</v>
      </c>
      <c r="F567" s="146">
        <v>4</v>
      </c>
      <c r="G567" s="146">
        <v>7</v>
      </c>
      <c r="H567" s="146">
        <v>2000</v>
      </c>
      <c r="I567" s="146">
        <v>2100</v>
      </c>
      <c r="J567" s="146">
        <v>217</v>
      </c>
      <c r="K567" s="210">
        <v>1005</v>
      </c>
      <c r="L567" s="210"/>
      <c r="M567" s="124" t="s">
        <v>497</v>
      </c>
      <c r="N567" s="125">
        <v>9000</v>
      </c>
      <c r="O567" s="125">
        <v>0</v>
      </c>
      <c r="P567" s="125">
        <v>9000</v>
      </c>
      <c r="Q567" s="126" t="s">
        <v>59</v>
      </c>
      <c r="R567" s="127">
        <v>250</v>
      </c>
      <c r="S567" s="127">
        <v>0</v>
      </c>
      <c r="T567" s="128">
        <v>0</v>
      </c>
      <c r="U567" s="125">
        <v>0</v>
      </c>
      <c r="V567" s="125">
        <v>0</v>
      </c>
      <c r="W567" s="125">
        <v>0</v>
      </c>
      <c r="X567" s="125">
        <v>0</v>
      </c>
      <c r="Y567" s="125">
        <v>0</v>
      </c>
      <c r="Z567" s="125">
        <v>0</v>
      </c>
      <c r="AA567" s="285">
        <v>0</v>
      </c>
      <c r="AB567" s="320">
        <f t="shared" si="192"/>
        <v>9000</v>
      </c>
      <c r="AC567" s="125">
        <f t="shared" si="192"/>
        <v>0</v>
      </c>
      <c r="AD567" s="321">
        <f>OAX!AD605</f>
        <v>9000</v>
      </c>
      <c r="AE567" s="128"/>
      <c r="AF567" s="125"/>
      <c r="AG567" s="125">
        <f>OAX!AG605</f>
        <v>0</v>
      </c>
      <c r="AH567" s="125"/>
      <c r="AI567" s="125"/>
      <c r="AJ567" s="125">
        <f>OAX!AJ605</f>
        <v>0</v>
      </c>
      <c r="AK567" s="125"/>
      <c r="AL567" s="125"/>
      <c r="AM567" s="125">
        <f>OAX!AM605</f>
        <v>0</v>
      </c>
      <c r="AN567" s="125"/>
      <c r="AO567" s="125"/>
      <c r="AP567" s="125">
        <f>OAX!AP605</f>
        <v>0</v>
      </c>
      <c r="AQ567" s="125"/>
      <c r="AR567" s="125"/>
      <c r="AS567" s="125">
        <f>OAX!AS605</f>
        <v>9000</v>
      </c>
      <c r="AT567" s="125">
        <f>OAX!AT605</f>
        <v>250</v>
      </c>
      <c r="AU567" s="125">
        <f>OAX!AU605</f>
        <v>0</v>
      </c>
      <c r="AV567" s="125">
        <f>OAX!AV605</f>
        <v>0</v>
      </c>
      <c r="AW567" s="125">
        <f>OAX!AW605</f>
        <v>0</v>
      </c>
      <c r="AX567" s="125">
        <f>OAX!AX605</f>
        <v>0</v>
      </c>
      <c r="AY567" s="125">
        <f>OAX!AY605</f>
        <v>0</v>
      </c>
      <c r="AZ567" s="125">
        <f>OAX!AZ605</f>
        <v>250</v>
      </c>
      <c r="BA567" s="125">
        <f>OAX!BA605</f>
        <v>0</v>
      </c>
    </row>
    <row r="568" spans="1:53" ht="24.75" hidden="1">
      <c r="A568" s="269"/>
      <c r="B568" s="78" t="str">
        <f t="shared" si="184"/>
        <v>147200021002171006</v>
      </c>
      <c r="C568" s="146">
        <v>2023</v>
      </c>
      <c r="D568" s="146">
        <v>1</v>
      </c>
      <c r="E568" s="146">
        <v>1</v>
      </c>
      <c r="F568" s="146">
        <v>4</v>
      </c>
      <c r="G568" s="146">
        <v>7</v>
      </c>
      <c r="H568" s="146">
        <v>2000</v>
      </c>
      <c r="I568" s="146">
        <v>2100</v>
      </c>
      <c r="J568" s="146">
        <v>217</v>
      </c>
      <c r="K568" s="210">
        <v>1006</v>
      </c>
      <c r="L568" s="210"/>
      <c r="M568" s="124" t="s">
        <v>498</v>
      </c>
      <c r="N568" s="125">
        <v>0</v>
      </c>
      <c r="O568" s="125">
        <v>0</v>
      </c>
      <c r="P568" s="125">
        <v>0</v>
      </c>
      <c r="Q568" s="126" t="s">
        <v>59</v>
      </c>
      <c r="R568" s="127">
        <v>0</v>
      </c>
      <c r="S568" s="127">
        <v>0</v>
      </c>
      <c r="T568" s="128">
        <v>0</v>
      </c>
      <c r="U568" s="125">
        <v>0</v>
      </c>
      <c r="V568" s="125">
        <v>0</v>
      </c>
      <c r="W568" s="125">
        <v>0</v>
      </c>
      <c r="X568" s="125">
        <v>0</v>
      </c>
      <c r="Y568" s="125">
        <v>0</v>
      </c>
      <c r="Z568" s="125">
        <v>0</v>
      </c>
      <c r="AA568" s="285">
        <v>0</v>
      </c>
      <c r="AB568" s="320">
        <f t="shared" si="192"/>
        <v>0</v>
      </c>
      <c r="AC568" s="125">
        <f t="shared" si="192"/>
        <v>0</v>
      </c>
      <c r="AD568" s="321">
        <f>OAX!AD606</f>
        <v>0</v>
      </c>
      <c r="AE568" s="128"/>
      <c r="AF568" s="125"/>
      <c r="AG568" s="125">
        <f>OAX!AG606</f>
        <v>0</v>
      </c>
      <c r="AH568" s="125"/>
      <c r="AI568" s="125"/>
      <c r="AJ568" s="125">
        <f>OAX!AJ606</f>
        <v>0</v>
      </c>
      <c r="AK568" s="125"/>
      <c r="AL568" s="125"/>
      <c r="AM568" s="125">
        <f>OAX!AM606</f>
        <v>0</v>
      </c>
      <c r="AN568" s="125"/>
      <c r="AO568" s="125"/>
      <c r="AP568" s="125">
        <f>OAX!AP606</f>
        <v>0</v>
      </c>
      <c r="AQ568" s="125"/>
      <c r="AR568" s="125"/>
      <c r="AS568" s="125">
        <f>OAX!AS606</f>
        <v>0</v>
      </c>
      <c r="AT568" s="125">
        <f>OAX!AT606</f>
        <v>0</v>
      </c>
      <c r="AU568" s="125">
        <f>OAX!AU606</f>
        <v>0</v>
      </c>
      <c r="AV568" s="125">
        <f>OAX!AV606</f>
        <v>0</v>
      </c>
      <c r="AW568" s="125">
        <f>OAX!AW606</f>
        <v>0</v>
      </c>
      <c r="AX568" s="125">
        <f>OAX!AX606</f>
        <v>0</v>
      </c>
      <c r="AY568" s="125">
        <f>OAX!AY606</f>
        <v>0</v>
      </c>
      <c r="AZ568" s="125">
        <f>OAX!AZ606</f>
        <v>0</v>
      </c>
      <c r="BA568" s="125">
        <f>OAX!BA606</f>
        <v>0</v>
      </c>
    </row>
    <row r="569" spans="1:53" ht="24.75">
      <c r="A569" s="269"/>
      <c r="B569" s="78" t="str">
        <f t="shared" si="184"/>
        <v>1475000</v>
      </c>
      <c r="C569" s="139">
        <v>2023</v>
      </c>
      <c r="D569" s="139">
        <v>1</v>
      </c>
      <c r="E569" s="139">
        <v>1</v>
      </c>
      <c r="F569" s="139">
        <v>4</v>
      </c>
      <c r="G569" s="139">
        <v>7</v>
      </c>
      <c r="H569" s="139">
        <v>5000</v>
      </c>
      <c r="I569" s="139"/>
      <c r="J569" s="139"/>
      <c r="K569" s="185" t="s">
        <v>45</v>
      </c>
      <c r="L569" s="185"/>
      <c r="M569" s="103" t="s">
        <v>129</v>
      </c>
      <c r="N569" s="104">
        <v>367000</v>
      </c>
      <c r="O569" s="104">
        <v>0</v>
      </c>
      <c r="P569" s="104">
        <v>367000</v>
      </c>
      <c r="Q569" s="105"/>
      <c r="R569" s="106"/>
      <c r="S569" s="106"/>
      <c r="T569" s="107">
        <f t="shared" ref="T569:AC569" si="193">+T570+T577+T594+T597+T605</f>
        <v>0</v>
      </c>
      <c r="U569" s="104">
        <f t="shared" si="193"/>
        <v>0</v>
      </c>
      <c r="V569" s="104">
        <f t="shared" si="193"/>
        <v>0</v>
      </c>
      <c r="W569" s="104">
        <f t="shared" si="193"/>
        <v>0</v>
      </c>
      <c r="X569" s="104">
        <f t="shared" si="193"/>
        <v>0</v>
      </c>
      <c r="Y569" s="104">
        <f t="shared" si="193"/>
        <v>0</v>
      </c>
      <c r="Z569" s="104">
        <f t="shared" si="193"/>
        <v>0</v>
      </c>
      <c r="AA569" s="282">
        <f t="shared" si="193"/>
        <v>0</v>
      </c>
      <c r="AB569" s="314">
        <f t="shared" si="193"/>
        <v>367000</v>
      </c>
      <c r="AC569" s="104">
        <f t="shared" si="193"/>
        <v>0</v>
      </c>
      <c r="AD569" s="315">
        <f>OAX!AD607</f>
        <v>367000</v>
      </c>
      <c r="AE569" s="107"/>
      <c r="AF569" s="104"/>
      <c r="AG569" s="104">
        <f>OAX!AG607</f>
        <v>0</v>
      </c>
      <c r="AH569" s="104"/>
      <c r="AI569" s="104"/>
      <c r="AJ569" s="104">
        <f>OAX!AJ607</f>
        <v>0</v>
      </c>
      <c r="AK569" s="104"/>
      <c r="AL569" s="104"/>
      <c r="AM569" s="104">
        <f>OAX!AM607</f>
        <v>0</v>
      </c>
      <c r="AN569" s="104"/>
      <c r="AO569" s="104"/>
      <c r="AP569" s="104">
        <f>OAX!AP607</f>
        <v>0</v>
      </c>
      <c r="AQ569" s="104"/>
      <c r="AR569" s="104"/>
      <c r="AS569" s="104">
        <f>OAX!AS607</f>
        <v>367000</v>
      </c>
      <c r="AT569" s="104"/>
      <c r="AU569" s="104"/>
      <c r="AV569" s="104"/>
      <c r="AW569" s="104"/>
      <c r="AX569" s="104"/>
      <c r="AY569" s="104"/>
      <c r="AZ569" s="104"/>
      <c r="BA569" s="104"/>
    </row>
    <row r="570" spans="1:53" ht="24.75" hidden="1">
      <c r="A570" s="269"/>
      <c r="B570" s="78" t="str">
        <f t="shared" si="184"/>
        <v>14750005100</v>
      </c>
      <c r="C570" s="140">
        <v>2023</v>
      </c>
      <c r="D570" s="140">
        <v>1</v>
      </c>
      <c r="E570" s="140">
        <v>1</v>
      </c>
      <c r="F570" s="140">
        <v>4</v>
      </c>
      <c r="G570" s="140">
        <v>7</v>
      </c>
      <c r="H570" s="140">
        <v>5000</v>
      </c>
      <c r="I570" s="140">
        <v>5100</v>
      </c>
      <c r="J570" s="140"/>
      <c r="K570" s="207"/>
      <c r="L570" s="207"/>
      <c r="M570" s="110" t="s">
        <v>130</v>
      </c>
      <c r="N570" s="111">
        <v>0</v>
      </c>
      <c r="O570" s="111">
        <v>0</v>
      </c>
      <c r="P570" s="111">
        <v>0</v>
      </c>
      <c r="Q570" s="112"/>
      <c r="R570" s="113"/>
      <c r="S570" s="113"/>
      <c r="T570" s="114">
        <f t="shared" ref="T570:AC570" si="194">+T571+T575</f>
        <v>0</v>
      </c>
      <c r="U570" s="111">
        <f t="shared" si="194"/>
        <v>0</v>
      </c>
      <c r="V570" s="111">
        <f t="shared" si="194"/>
        <v>0</v>
      </c>
      <c r="W570" s="111">
        <f t="shared" si="194"/>
        <v>0</v>
      </c>
      <c r="X570" s="111">
        <f t="shared" si="194"/>
        <v>0</v>
      </c>
      <c r="Y570" s="111">
        <f t="shared" si="194"/>
        <v>0</v>
      </c>
      <c r="Z570" s="111">
        <f t="shared" si="194"/>
        <v>0</v>
      </c>
      <c r="AA570" s="283">
        <f t="shared" si="194"/>
        <v>0</v>
      </c>
      <c r="AB570" s="316">
        <f t="shared" si="194"/>
        <v>0</v>
      </c>
      <c r="AC570" s="111">
        <f t="shared" si="194"/>
        <v>0</v>
      </c>
      <c r="AD570" s="317">
        <f>OAX!AD608</f>
        <v>0</v>
      </c>
      <c r="AE570" s="114"/>
      <c r="AF570" s="111"/>
      <c r="AG570" s="111">
        <f>OAX!AG608</f>
        <v>0</v>
      </c>
      <c r="AH570" s="111"/>
      <c r="AI570" s="111"/>
      <c r="AJ570" s="111">
        <f>OAX!AJ608</f>
        <v>0</v>
      </c>
      <c r="AK570" s="111"/>
      <c r="AL570" s="111"/>
      <c r="AM570" s="111">
        <f>OAX!AM608</f>
        <v>0</v>
      </c>
      <c r="AN570" s="111"/>
      <c r="AO570" s="111"/>
      <c r="AP570" s="111">
        <f>OAX!AP608</f>
        <v>0</v>
      </c>
      <c r="AQ570" s="111"/>
      <c r="AR570" s="111"/>
      <c r="AS570" s="111">
        <f>OAX!AS608</f>
        <v>0</v>
      </c>
      <c r="AT570" s="111">
        <f>OAX!AT608</f>
        <v>0</v>
      </c>
      <c r="AU570" s="111">
        <f>OAX!AU608</f>
        <v>0</v>
      </c>
      <c r="AV570" s="111">
        <f>OAX!AV608</f>
        <v>0</v>
      </c>
      <c r="AW570" s="111">
        <f>OAX!AW608</f>
        <v>0</v>
      </c>
      <c r="AX570" s="111">
        <f>OAX!AX608</f>
        <v>0</v>
      </c>
      <c r="AY570" s="111">
        <f>OAX!AY608</f>
        <v>0</v>
      </c>
      <c r="AZ570" s="111">
        <f>OAX!AZ608</f>
        <v>0</v>
      </c>
      <c r="BA570" s="111">
        <f>OAX!BA608</f>
        <v>0</v>
      </c>
    </row>
    <row r="571" spans="1:53" ht="24.75" hidden="1">
      <c r="A571" s="269"/>
      <c r="B571" s="78" t="str">
        <f t="shared" si="184"/>
        <v>14750005100515</v>
      </c>
      <c r="C571" s="143">
        <v>2023</v>
      </c>
      <c r="D571" s="143">
        <v>1</v>
      </c>
      <c r="E571" s="143">
        <v>1</v>
      </c>
      <c r="F571" s="143">
        <v>4</v>
      </c>
      <c r="G571" s="143">
        <v>7</v>
      </c>
      <c r="H571" s="143">
        <v>5000</v>
      </c>
      <c r="I571" s="143">
        <v>5100</v>
      </c>
      <c r="J571" s="143">
        <v>515</v>
      </c>
      <c r="K571" s="208"/>
      <c r="L571" s="208"/>
      <c r="M571" s="117" t="s">
        <v>131</v>
      </c>
      <c r="N571" s="118">
        <v>0</v>
      </c>
      <c r="O571" s="118">
        <v>0</v>
      </c>
      <c r="P571" s="118">
        <v>0</v>
      </c>
      <c r="Q571" s="119"/>
      <c r="R571" s="120"/>
      <c r="S571" s="120"/>
      <c r="T571" s="121">
        <f t="shared" ref="T571:AC571" si="195">SUM(T572:T574)</f>
        <v>0</v>
      </c>
      <c r="U571" s="118">
        <f t="shared" si="195"/>
        <v>0</v>
      </c>
      <c r="V571" s="118">
        <f t="shared" si="195"/>
        <v>0</v>
      </c>
      <c r="W571" s="118">
        <f t="shared" si="195"/>
        <v>0</v>
      </c>
      <c r="X571" s="118">
        <f t="shared" si="195"/>
        <v>0</v>
      </c>
      <c r="Y571" s="118">
        <f t="shared" si="195"/>
        <v>0</v>
      </c>
      <c r="Z571" s="118">
        <f t="shared" si="195"/>
        <v>0</v>
      </c>
      <c r="AA571" s="284">
        <f t="shared" si="195"/>
        <v>0</v>
      </c>
      <c r="AB571" s="318">
        <f t="shared" si="195"/>
        <v>0</v>
      </c>
      <c r="AC571" s="118">
        <f t="shared" si="195"/>
        <v>0</v>
      </c>
      <c r="AD571" s="319">
        <f>OAX!AD609</f>
        <v>0</v>
      </c>
      <c r="AE571" s="121"/>
      <c r="AF571" s="118"/>
      <c r="AG571" s="118">
        <f>OAX!AG609</f>
        <v>0</v>
      </c>
      <c r="AH571" s="118"/>
      <c r="AI571" s="118"/>
      <c r="AJ571" s="118">
        <f>OAX!AJ609</f>
        <v>0</v>
      </c>
      <c r="AK571" s="118"/>
      <c r="AL571" s="118"/>
      <c r="AM571" s="118">
        <f>OAX!AM609</f>
        <v>0</v>
      </c>
      <c r="AN571" s="118"/>
      <c r="AO571" s="118"/>
      <c r="AP571" s="118">
        <f>OAX!AP609</f>
        <v>0</v>
      </c>
      <c r="AQ571" s="118"/>
      <c r="AR571" s="118"/>
      <c r="AS571" s="118">
        <f>OAX!AS609</f>
        <v>0</v>
      </c>
      <c r="AT571" s="118">
        <f>OAX!AT609</f>
        <v>0</v>
      </c>
      <c r="AU571" s="118">
        <f>OAX!AU609</f>
        <v>0</v>
      </c>
      <c r="AV571" s="118">
        <f>OAX!AV609</f>
        <v>0</v>
      </c>
      <c r="AW571" s="118">
        <f>OAX!AW609</f>
        <v>0</v>
      </c>
      <c r="AX571" s="118">
        <f>OAX!AX609</f>
        <v>0</v>
      </c>
      <c r="AY571" s="118">
        <f>OAX!AY609</f>
        <v>0</v>
      </c>
      <c r="AZ571" s="118">
        <f>OAX!AZ609</f>
        <v>0</v>
      </c>
      <c r="BA571" s="118">
        <f>OAX!BA609</f>
        <v>0</v>
      </c>
    </row>
    <row r="572" spans="1:53" ht="24.75" hidden="1">
      <c r="A572" s="269"/>
      <c r="B572" s="78" t="str">
        <f t="shared" si="184"/>
        <v>147500051005151</v>
      </c>
      <c r="C572" s="146">
        <v>2023</v>
      </c>
      <c r="D572" s="146">
        <v>1</v>
      </c>
      <c r="E572" s="146">
        <v>1</v>
      </c>
      <c r="F572" s="146">
        <v>4</v>
      </c>
      <c r="G572" s="146">
        <v>7</v>
      </c>
      <c r="H572" s="146">
        <v>5000</v>
      </c>
      <c r="I572" s="146">
        <v>5100</v>
      </c>
      <c r="J572" s="146">
        <v>515</v>
      </c>
      <c r="K572" s="147">
        <v>1</v>
      </c>
      <c r="L572" s="147"/>
      <c r="M572" s="124" t="s">
        <v>499</v>
      </c>
      <c r="N572" s="125">
        <v>0</v>
      </c>
      <c r="O572" s="125">
        <v>0</v>
      </c>
      <c r="P572" s="125">
        <v>0</v>
      </c>
      <c r="Q572" s="126" t="s">
        <v>59</v>
      </c>
      <c r="R572" s="127">
        <v>0</v>
      </c>
      <c r="S572" s="127">
        <v>0</v>
      </c>
      <c r="T572" s="128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285">
        <v>0</v>
      </c>
      <c r="AB572" s="320">
        <f t="shared" ref="AB572:AC574" si="196">N572+T572-X572</f>
        <v>0</v>
      </c>
      <c r="AC572" s="125">
        <f t="shared" si="196"/>
        <v>0</v>
      </c>
      <c r="AD572" s="321">
        <f>OAX!AD610</f>
        <v>0</v>
      </c>
      <c r="AE572" s="128"/>
      <c r="AF572" s="125"/>
      <c r="AG572" s="125">
        <f>OAX!AG610</f>
        <v>0</v>
      </c>
      <c r="AH572" s="125"/>
      <c r="AI572" s="125"/>
      <c r="AJ572" s="125">
        <f>OAX!AJ610</f>
        <v>0</v>
      </c>
      <c r="AK572" s="125"/>
      <c r="AL572" s="125"/>
      <c r="AM572" s="125">
        <f>OAX!AM610</f>
        <v>0</v>
      </c>
      <c r="AN572" s="125"/>
      <c r="AO572" s="125"/>
      <c r="AP572" s="125">
        <f>OAX!AP610</f>
        <v>0</v>
      </c>
      <c r="AQ572" s="125"/>
      <c r="AR572" s="125"/>
      <c r="AS572" s="125">
        <f>OAX!AS610</f>
        <v>0</v>
      </c>
      <c r="AT572" s="125">
        <f>OAX!AT610</f>
        <v>0</v>
      </c>
      <c r="AU572" s="125">
        <f>OAX!AU610</f>
        <v>0</v>
      </c>
      <c r="AV572" s="125">
        <f>OAX!AV610</f>
        <v>0</v>
      </c>
      <c r="AW572" s="125">
        <f>OAX!AW610</f>
        <v>0</v>
      </c>
      <c r="AX572" s="125">
        <f>OAX!AX610</f>
        <v>0</v>
      </c>
      <c r="AY572" s="125">
        <f>OAX!AY610</f>
        <v>0</v>
      </c>
      <c r="AZ572" s="125">
        <f>OAX!AZ610</f>
        <v>0</v>
      </c>
      <c r="BA572" s="125">
        <f>OAX!BA610</f>
        <v>0</v>
      </c>
    </row>
    <row r="573" spans="1:53" ht="24.75" hidden="1">
      <c r="A573" s="269"/>
      <c r="B573" s="78" t="str">
        <f t="shared" si="184"/>
        <v>147500051005152</v>
      </c>
      <c r="C573" s="146">
        <v>2023</v>
      </c>
      <c r="D573" s="146">
        <v>1</v>
      </c>
      <c r="E573" s="146">
        <v>1</v>
      </c>
      <c r="F573" s="146">
        <v>4</v>
      </c>
      <c r="G573" s="146">
        <v>7</v>
      </c>
      <c r="H573" s="146">
        <v>5000</v>
      </c>
      <c r="I573" s="146">
        <v>5100</v>
      </c>
      <c r="J573" s="146">
        <v>515</v>
      </c>
      <c r="K573" s="147">
        <v>2</v>
      </c>
      <c r="L573" s="147"/>
      <c r="M573" s="124" t="s">
        <v>500</v>
      </c>
      <c r="N573" s="125">
        <v>0</v>
      </c>
      <c r="O573" s="125">
        <v>0</v>
      </c>
      <c r="P573" s="125">
        <v>0</v>
      </c>
      <c r="Q573" s="126" t="s">
        <v>59</v>
      </c>
      <c r="R573" s="127">
        <v>0</v>
      </c>
      <c r="S573" s="127">
        <v>0</v>
      </c>
      <c r="T573" s="128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285">
        <v>0</v>
      </c>
      <c r="AB573" s="320">
        <f t="shared" si="196"/>
        <v>0</v>
      </c>
      <c r="AC573" s="125">
        <f t="shared" si="196"/>
        <v>0</v>
      </c>
      <c r="AD573" s="321">
        <f>OAX!AD611</f>
        <v>0</v>
      </c>
      <c r="AE573" s="128"/>
      <c r="AF573" s="125"/>
      <c r="AG573" s="125">
        <f>OAX!AG611</f>
        <v>0</v>
      </c>
      <c r="AH573" s="125"/>
      <c r="AI573" s="125"/>
      <c r="AJ573" s="125">
        <f>OAX!AJ611</f>
        <v>0</v>
      </c>
      <c r="AK573" s="125"/>
      <c r="AL573" s="125"/>
      <c r="AM573" s="125">
        <f>OAX!AM611</f>
        <v>0</v>
      </c>
      <c r="AN573" s="125"/>
      <c r="AO573" s="125"/>
      <c r="AP573" s="125">
        <f>OAX!AP611</f>
        <v>0</v>
      </c>
      <c r="AQ573" s="125"/>
      <c r="AR573" s="125"/>
      <c r="AS573" s="125">
        <f>OAX!AS611</f>
        <v>0</v>
      </c>
      <c r="AT573" s="125">
        <f>OAX!AT611</f>
        <v>0</v>
      </c>
      <c r="AU573" s="125">
        <f>OAX!AU611</f>
        <v>0</v>
      </c>
      <c r="AV573" s="125">
        <f>OAX!AV611</f>
        <v>0</v>
      </c>
      <c r="AW573" s="125">
        <f>OAX!AW611</f>
        <v>0</v>
      </c>
      <c r="AX573" s="125">
        <f>OAX!AX611</f>
        <v>0</v>
      </c>
      <c r="AY573" s="125">
        <f>OAX!AY611</f>
        <v>0</v>
      </c>
      <c r="AZ573" s="125">
        <f>OAX!AZ611</f>
        <v>0</v>
      </c>
      <c r="BA573" s="125">
        <f>OAX!BA611</f>
        <v>0</v>
      </c>
    </row>
    <row r="574" spans="1:53" ht="24.75" hidden="1">
      <c r="A574" s="269"/>
      <c r="B574" s="78" t="str">
        <f t="shared" si="184"/>
        <v>147500051005153</v>
      </c>
      <c r="C574" s="146">
        <v>2023</v>
      </c>
      <c r="D574" s="146">
        <v>1</v>
      </c>
      <c r="E574" s="146">
        <v>1</v>
      </c>
      <c r="F574" s="146">
        <v>4</v>
      </c>
      <c r="G574" s="146">
        <v>7</v>
      </c>
      <c r="H574" s="146">
        <v>5000</v>
      </c>
      <c r="I574" s="146">
        <v>5100</v>
      </c>
      <c r="J574" s="146">
        <v>515</v>
      </c>
      <c r="K574" s="147">
        <v>3</v>
      </c>
      <c r="L574" s="147"/>
      <c r="M574" s="124" t="s">
        <v>501</v>
      </c>
      <c r="N574" s="125">
        <v>0</v>
      </c>
      <c r="O574" s="125">
        <v>0</v>
      </c>
      <c r="P574" s="125">
        <v>0</v>
      </c>
      <c r="Q574" s="126" t="s">
        <v>59</v>
      </c>
      <c r="R574" s="127">
        <v>0</v>
      </c>
      <c r="S574" s="127">
        <v>0</v>
      </c>
      <c r="T574" s="128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285">
        <v>0</v>
      </c>
      <c r="AB574" s="320">
        <f t="shared" si="196"/>
        <v>0</v>
      </c>
      <c r="AC574" s="125">
        <f t="shared" si="196"/>
        <v>0</v>
      </c>
      <c r="AD574" s="321">
        <f>OAX!AD612</f>
        <v>0</v>
      </c>
      <c r="AE574" s="128"/>
      <c r="AF574" s="125"/>
      <c r="AG574" s="125">
        <f>OAX!AG612</f>
        <v>0</v>
      </c>
      <c r="AH574" s="125"/>
      <c r="AI574" s="125"/>
      <c r="AJ574" s="125">
        <f>OAX!AJ612</f>
        <v>0</v>
      </c>
      <c r="AK574" s="125"/>
      <c r="AL574" s="125"/>
      <c r="AM574" s="125">
        <f>OAX!AM612</f>
        <v>0</v>
      </c>
      <c r="AN574" s="125"/>
      <c r="AO574" s="125"/>
      <c r="AP574" s="125">
        <f>OAX!AP612</f>
        <v>0</v>
      </c>
      <c r="AQ574" s="125"/>
      <c r="AR574" s="125"/>
      <c r="AS574" s="125">
        <f>OAX!AS612</f>
        <v>0</v>
      </c>
      <c r="AT574" s="125">
        <f>OAX!AT612</f>
        <v>0</v>
      </c>
      <c r="AU574" s="125">
        <f>OAX!AU612</f>
        <v>0</v>
      </c>
      <c r="AV574" s="125">
        <f>OAX!AV612</f>
        <v>0</v>
      </c>
      <c r="AW574" s="125">
        <f>OAX!AW612</f>
        <v>0</v>
      </c>
      <c r="AX574" s="125">
        <f>OAX!AX612</f>
        <v>0</v>
      </c>
      <c r="AY574" s="125">
        <f>OAX!AY612</f>
        <v>0</v>
      </c>
      <c r="AZ574" s="125">
        <f>OAX!AZ612</f>
        <v>0</v>
      </c>
      <c r="BA574" s="125">
        <f>OAX!BA612</f>
        <v>0</v>
      </c>
    </row>
    <row r="575" spans="1:53" ht="24.75" hidden="1">
      <c r="A575" s="269"/>
      <c r="B575" s="78" t="str">
        <f t="shared" si="184"/>
        <v>14750005100519</v>
      </c>
      <c r="C575" s="143">
        <v>2023</v>
      </c>
      <c r="D575" s="143">
        <v>1</v>
      </c>
      <c r="E575" s="143">
        <v>1</v>
      </c>
      <c r="F575" s="143">
        <v>4</v>
      </c>
      <c r="G575" s="143">
        <v>7</v>
      </c>
      <c r="H575" s="143">
        <v>5000</v>
      </c>
      <c r="I575" s="143">
        <v>5100</v>
      </c>
      <c r="J575" s="143">
        <v>519</v>
      </c>
      <c r="K575" s="208"/>
      <c r="L575" s="208"/>
      <c r="M575" s="117" t="s">
        <v>192</v>
      </c>
      <c r="N575" s="118">
        <v>0</v>
      </c>
      <c r="O575" s="118">
        <v>0</v>
      </c>
      <c r="P575" s="118">
        <v>0</v>
      </c>
      <c r="Q575" s="119"/>
      <c r="R575" s="120"/>
      <c r="S575" s="120"/>
      <c r="T575" s="121">
        <f t="shared" ref="T575:AC575" si="197">+T576</f>
        <v>0</v>
      </c>
      <c r="U575" s="118">
        <f t="shared" si="197"/>
        <v>0</v>
      </c>
      <c r="V575" s="118">
        <f t="shared" si="197"/>
        <v>0</v>
      </c>
      <c r="W575" s="118">
        <f t="shared" si="197"/>
        <v>0</v>
      </c>
      <c r="X575" s="118">
        <f t="shared" si="197"/>
        <v>0</v>
      </c>
      <c r="Y575" s="118">
        <f t="shared" si="197"/>
        <v>0</v>
      </c>
      <c r="Z575" s="118">
        <f t="shared" si="197"/>
        <v>0</v>
      </c>
      <c r="AA575" s="284">
        <f t="shared" si="197"/>
        <v>0</v>
      </c>
      <c r="AB575" s="318">
        <f t="shared" si="197"/>
        <v>0</v>
      </c>
      <c r="AC575" s="118">
        <f t="shared" si="197"/>
        <v>0</v>
      </c>
      <c r="AD575" s="319">
        <f>OAX!AD613</f>
        <v>0</v>
      </c>
      <c r="AE575" s="121"/>
      <c r="AF575" s="118"/>
      <c r="AG575" s="118">
        <f>OAX!AG613</f>
        <v>0</v>
      </c>
      <c r="AH575" s="118"/>
      <c r="AI575" s="118"/>
      <c r="AJ575" s="118">
        <f>OAX!AJ613</f>
        <v>0</v>
      </c>
      <c r="AK575" s="118"/>
      <c r="AL575" s="118"/>
      <c r="AM575" s="118">
        <f>OAX!AM613</f>
        <v>0</v>
      </c>
      <c r="AN575" s="118"/>
      <c r="AO575" s="118"/>
      <c r="AP575" s="118">
        <f>OAX!AP613</f>
        <v>0</v>
      </c>
      <c r="AQ575" s="118"/>
      <c r="AR575" s="118"/>
      <c r="AS575" s="118">
        <f>OAX!AS613</f>
        <v>0</v>
      </c>
      <c r="AT575" s="118">
        <f>OAX!AT613</f>
        <v>0</v>
      </c>
      <c r="AU575" s="118">
        <f>OAX!AU613</f>
        <v>0</v>
      </c>
      <c r="AV575" s="118">
        <f>OAX!AV613</f>
        <v>0</v>
      </c>
      <c r="AW575" s="118">
        <f>OAX!AW613</f>
        <v>0</v>
      </c>
      <c r="AX575" s="118">
        <f>OAX!AX613</f>
        <v>0</v>
      </c>
      <c r="AY575" s="118">
        <f>OAX!AY613</f>
        <v>0</v>
      </c>
      <c r="AZ575" s="118">
        <f>OAX!AZ613</f>
        <v>0</v>
      </c>
      <c r="BA575" s="118">
        <f>OAX!BA613</f>
        <v>0</v>
      </c>
    </row>
    <row r="576" spans="1:53" ht="24.75" hidden="1">
      <c r="A576" s="269"/>
      <c r="B576" s="78" t="str">
        <f t="shared" si="184"/>
        <v>147500051005191</v>
      </c>
      <c r="C576" s="146">
        <v>2023</v>
      </c>
      <c r="D576" s="146">
        <v>1</v>
      </c>
      <c r="E576" s="146">
        <v>1</v>
      </c>
      <c r="F576" s="146">
        <v>4</v>
      </c>
      <c r="G576" s="146">
        <v>7</v>
      </c>
      <c r="H576" s="146">
        <v>5000</v>
      </c>
      <c r="I576" s="146">
        <v>5100</v>
      </c>
      <c r="J576" s="146">
        <v>519</v>
      </c>
      <c r="K576" s="147">
        <v>1</v>
      </c>
      <c r="L576" s="147"/>
      <c r="M576" s="124" t="s">
        <v>502</v>
      </c>
      <c r="N576" s="125">
        <v>0</v>
      </c>
      <c r="O576" s="125">
        <v>0</v>
      </c>
      <c r="P576" s="125">
        <v>0</v>
      </c>
      <c r="Q576" s="126" t="s">
        <v>59</v>
      </c>
      <c r="R576" s="127">
        <v>0</v>
      </c>
      <c r="S576" s="127">
        <v>0</v>
      </c>
      <c r="T576" s="128">
        <v>0</v>
      </c>
      <c r="U576" s="125">
        <v>0</v>
      </c>
      <c r="V576" s="125">
        <v>0</v>
      </c>
      <c r="W576" s="125">
        <v>0</v>
      </c>
      <c r="X576" s="125">
        <v>0</v>
      </c>
      <c r="Y576" s="125">
        <v>0</v>
      </c>
      <c r="Z576" s="125">
        <v>0</v>
      </c>
      <c r="AA576" s="285">
        <v>0</v>
      </c>
      <c r="AB576" s="320">
        <f>N576+T576-X576</f>
        <v>0</v>
      </c>
      <c r="AC576" s="125">
        <f>O576+U576-Y576</f>
        <v>0</v>
      </c>
      <c r="AD576" s="321">
        <f>OAX!AD614</f>
        <v>0</v>
      </c>
      <c r="AE576" s="128"/>
      <c r="AF576" s="125"/>
      <c r="AG576" s="125">
        <f>OAX!AG614</f>
        <v>0</v>
      </c>
      <c r="AH576" s="125"/>
      <c r="AI576" s="125"/>
      <c r="AJ576" s="125">
        <f>OAX!AJ614</f>
        <v>0</v>
      </c>
      <c r="AK576" s="125"/>
      <c r="AL576" s="125"/>
      <c r="AM576" s="125">
        <f>OAX!AM614</f>
        <v>0</v>
      </c>
      <c r="AN576" s="125"/>
      <c r="AO576" s="125"/>
      <c r="AP576" s="125">
        <f>OAX!AP614</f>
        <v>0</v>
      </c>
      <c r="AQ576" s="125"/>
      <c r="AR576" s="125"/>
      <c r="AS576" s="125">
        <f>OAX!AS614</f>
        <v>0</v>
      </c>
      <c r="AT576" s="125">
        <f>OAX!AT614</f>
        <v>0</v>
      </c>
      <c r="AU576" s="125">
        <f>OAX!AU614</f>
        <v>0</v>
      </c>
      <c r="AV576" s="125">
        <f>OAX!AV614</f>
        <v>0</v>
      </c>
      <c r="AW576" s="125">
        <f>OAX!AW614</f>
        <v>0</v>
      </c>
      <c r="AX576" s="125">
        <f>OAX!AX614</f>
        <v>0</v>
      </c>
      <c r="AY576" s="125">
        <f>OAX!AY614</f>
        <v>0</v>
      </c>
      <c r="AZ576" s="125">
        <f>OAX!AZ614</f>
        <v>0</v>
      </c>
      <c r="BA576" s="125">
        <f>OAX!BA614</f>
        <v>0</v>
      </c>
    </row>
    <row r="577" spans="1:53" ht="24.75">
      <c r="A577" s="269"/>
      <c r="B577" s="78" t="str">
        <f t="shared" si="184"/>
        <v>14750005200</v>
      </c>
      <c r="C577" s="140">
        <v>2023</v>
      </c>
      <c r="D577" s="140">
        <v>1</v>
      </c>
      <c r="E577" s="140">
        <v>1</v>
      </c>
      <c r="F577" s="140">
        <v>4</v>
      </c>
      <c r="G577" s="140">
        <v>7</v>
      </c>
      <c r="H577" s="140">
        <v>5000</v>
      </c>
      <c r="I577" s="140">
        <v>5200</v>
      </c>
      <c r="J577" s="140"/>
      <c r="K577" s="207" t="s">
        <v>45</v>
      </c>
      <c r="L577" s="207"/>
      <c r="M577" s="110" t="s">
        <v>133</v>
      </c>
      <c r="N577" s="111">
        <v>367000</v>
      </c>
      <c r="O577" s="111">
        <v>0</v>
      </c>
      <c r="P577" s="111">
        <v>367000</v>
      </c>
      <c r="Q577" s="112"/>
      <c r="R577" s="113"/>
      <c r="S577" s="113"/>
      <c r="T577" s="114">
        <f t="shared" ref="T577:AC577" si="198">+T578+T580+T582</f>
        <v>0</v>
      </c>
      <c r="U577" s="111">
        <f t="shared" si="198"/>
        <v>0</v>
      </c>
      <c r="V577" s="111">
        <f t="shared" si="198"/>
        <v>0</v>
      </c>
      <c r="W577" s="111">
        <f t="shared" si="198"/>
        <v>0</v>
      </c>
      <c r="X577" s="111">
        <f t="shared" si="198"/>
        <v>0</v>
      </c>
      <c r="Y577" s="111">
        <f t="shared" si="198"/>
        <v>0</v>
      </c>
      <c r="Z577" s="111">
        <f t="shared" si="198"/>
        <v>0</v>
      </c>
      <c r="AA577" s="283">
        <f t="shared" si="198"/>
        <v>0</v>
      </c>
      <c r="AB577" s="316">
        <f t="shared" si="198"/>
        <v>367000</v>
      </c>
      <c r="AC577" s="111">
        <f t="shared" si="198"/>
        <v>0</v>
      </c>
      <c r="AD577" s="317">
        <f>OAX!AD615</f>
        <v>367000</v>
      </c>
      <c r="AE577" s="114"/>
      <c r="AF577" s="111"/>
      <c r="AG577" s="111">
        <f>OAX!AG615</f>
        <v>0</v>
      </c>
      <c r="AH577" s="111"/>
      <c r="AI577" s="111"/>
      <c r="AJ577" s="111">
        <f>OAX!AJ615</f>
        <v>0</v>
      </c>
      <c r="AK577" s="111"/>
      <c r="AL577" s="111"/>
      <c r="AM577" s="111">
        <f>OAX!AM615</f>
        <v>0</v>
      </c>
      <c r="AN577" s="111"/>
      <c r="AO577" s="111"/>
      <c r="AP577" s="111">
        <f>OAX!AP615</f>
        <v>0</v>
      </c>
      <c r="AQ577" s="111"/>
      <c r="AR577" s="111"/>
      <c r="AS577" s="111">
        <f>OAX!AS615</f>
        <v>367000</v>
      </c>
      <c r="AT577" s="111"/>
      <c r="AU577" s="111"/>
      <c r="AV577" s="111"/>
      <c r="AW577" s="111"/>
      <c r="AX577" s="111"/>
      <c r="AY577" s="111"/>
      <c r="AZ577" s="111"/>
      <c r="BA577" s="111"/>
    </row>
    <row r="578" spans="1:53" ht="24.75" hidden="1">
      <c r="A578" s="269"/>
      <c r="B578" s="78" t="str">
        <f t="shared" si="184"/>
        <v>14750005200521</v>
      </c>
      <c r="C578" s="143">
        <v>2023</v>
      </c>
      <c r="D578" s="143">
        <v>1</v>
      </c>
      <c r="E578" s="143">
        <v>1</v>
      </c>
      <c r="F578" s="143">
        <v>4</v>
      </c>
      <c r="G578" s="143">
        <v>7</v>
      </c>
      <c r="H578" s="143">
        <v>5000</v>
      </c>
      <c r="I578" s="143">
        <v>5200</v>
      </c>
      <c r="J578" s="143">
        <v>521</v>
      </c>
      <c r="K578" s="208"/>
      <c r="L578" s="208"/>
      <c r="M578" s="117" t="s">
        <v>195</v>
      </c>
      <c r="N578" s="118">
        <v>0</v>
      </c>
      <c r="O578" s="118">
        <v>0</v>
      </c>
      <c r="P578" s="118">
        <v>0</v>
      </c>
      <c r="Q578" s="119"/>
      <c r="R578" s="120"/>
      <c r="S578" s="120"/>
      <c r="T578" s="121">
        <f t="shared" ref="T578:AC578" si="199">+T579</f>
        <v>0</v>
      </c>
      <c r="U578" s="118">
        <f t="shared" si="199"/>
        <v>0</v>
      </c>
      <c r="V578" s="118">
        <f t="shared" si="199"/>
        <v>0</v>
      </c>
      <c r="W578" s="118">
        <f t="shared" si="199"/>
        <v>0</v>
      </c>
      <c r="X578" s="118">
        <f t="shared" si="199"/>
        <v>0</v>
      </c>
      <c r="Y578" s="118">
        <f t="shared" si="199"/>
        <v>0</v>
      </c>
      <c r="Z578" s="118">
        <f t="shared" si="199"/>
        <v>0</v>
      </c>
      <c r="AA578" s="284">
        <f t="shared" si="199"/>
        <v>0</v>
      </c>
      <c r="AB578" s="318">
        <f t="shared" si="199"/>
        <v>0</v>
      </c>
      <c r="AC578" s="118">
        <f t="shared" si="199"/>
        <v>0</v>
      </c>
      <c r="AD578" s="319">
        <f>OAX!AD616</f>
        <v>0</v>
      </c>
      <c r="AE578" s="121"/>
      <c r="AF578" s="118"/>
      <c r="AG578" s="118">
        <f>OAX!AG616</f>
        <v>0</v>
      </c>
      <c r="AH578" s="118"/>
      <c r="AI578" s="118"/>
      <c r="AJ578" s="118">
        <f>OAX!AJ616</f>
        <v>0</v>
      </c>
      <c r="AK578" s="118"/>
      <c r="AL578" s="118"/>
      <c r="AM578" s="118">
        <f>OAX!AM616</f>
        <v>0</v>
      </c>
      <c r="AN578" s="118"/>
      <c r="AO578" s="118"/>
      <c r="AP578" s="118">
        <f>OAX!AP616</f>
        <v>0</v>
      </c>
      <c r="AQ578" s="118"/>
      <c r="AR578" s="118"/>
      <c r="AS578" s="118">
        <f>OAX!AS616</f>
        <v>0</v>
      </c>
      <c r="AT578" s="118">
        <f>OAX!AT616</f>
        <v>0</v>
      </c>
      <c r="AU578" s="118">
        <f>OAX!AU616</f>
        <v>0</v>
      </c>
      <c r="AV578" s="118">
        <f>OAX!AV616</f>
        <v>0</v>
      </c>
      <c r="AW578" s="118">
        <f>OAX!AW616</f>
        <v>0</v>
      </c>
      <c r="AX578" s="118">
        <f>OAX!AX616</f>
        <v>0</v>
      </c>
      <c r="AY578" s="118">
        <f>OAX!AY616</f>
        <v>0</v>
      </c>
      <c r="AZ578" s="118">
        <f>OAX!AZ616</f>
        <v>0</v>
      </c>
      <c r="BA578" s="118">
        <f>OAX!BA616</f>
        <v>0</v>
      </c>
    </row>
    <row r="579" spans="1:53" ht="24.75" hidden="1">
      <c r="A579" s="269"/>
      <c r="B579" s="78" t="str">
        <f t="shared" si="184"/>
        <v>147500052005211</v>
      </c>
      <c r="C579" s="146">
        <v>2023</v>
      </c>
      <c r="D579" s="146">
        <v>1</v>
      </c>
      <c r="E579" s="146">
        <v>1</v>
      </c>
      <c r="F579" s="146">
        <v>4</v>
      </c>
      <c r="G579" s="146">
        <v>7</v>
      </c>
      <c r="H579" s="146">
        <v>5000</v>
      </c>
      <c r="I579" s="146">
        <v>5200</v>
      </c>
      <c r="J579" s="146">
        <v>521</v>
      </c>
      <c r="K579" s="147">
        <v>1</v>
      </c>
      <c r="L579" s="147"/>
      <c r="M579" s="124" t="s">
        <v>503</v>
      </c>
      <c r="N579" s="125">
        <v>0</v>
      </c>
      <c r="O579" s="125">
        <v>0</v>
      </c>
      <c r="P579" s="125">
        <v>0</v>
      </c>
      <c r="Q579" s="126" t="s">
        <v>59</v>
      </c>
      <c r="R579" s="127">
        <v>0</v>
      </c>
      <c r="S579" s="127">
        <v>0</v>
      </c>
      <c r="T579" s="128">
        <v>0</v>
      </c>
      <c r="U579" s="125">
        <v>0</v>
      </c>
      <c r="V579" s="125">
        <v>0</v>
      </c>
      <c r="W579" s="125">
        <v>0</v>
      </c>
      <c r="X579" s="125">
        <v>0</v>
      </c>
      <c r="Y579" s="125">
        <v>0</v>
      </c>
      <c r="Z579" s="125">
        <v>0</v>
      </c>
      <c r="AA579" s="285">
        <v>0</v>
      </c>
      <c r="AB579" s="320">
        <f>N579+T579-X579</f>
        <v>0</v>
      </c>
      <c r="AC579" s="125">
        <f>O579+U579-Y579</f>
        <v>0</v>
      </c>
      <c r="AD579" s="321">
        <f>OAX!AD617</f>
        <v>0</v>
      </c>
      <c r="AE579" s="128"/>
      <c r="AF579" s="125"/>
      <c r="AG579" s="125">
        <f>OAX!AG617</f>
        <v>0</v>
      </c>
      <c r="AH579" s="125"/>
      <c r="AI579" s="125"/>
      <c r="AJ579" s="125">
        <f>OAX!AJ617</f>
        <v>0</v>
      </c>
      <c r="AK579" s="125"/>
      <c r="AL579" s="125"/>
      <c r="AM579" s="125">
        <f>OAX!AM617</f>
        <v>0</v>
      </c>
      <c r="AN579" s="125"/>
      <c r="AO579" s="125"/>
      <c r="AP579" s="125">
        <f>OAX!AP617</f>
        <v>0</v>
      </c>
      <c r="AQ579" s="125"/>
      <c r="AR579" s="125"/>
      <c r="AS579" s="125">
        <f>OAX!AS617</f>
        <v>0</v>
      </c>
      <c r="AT579" s="125">
        <f>OAX!AT617</f>
        <v>0</v>
      </c>
      <c r="AU579" s="125">
        <f>OAX!AU617</f>
        <v>0</v>
      </c>
      <c r="AV579" s="125">
        <f>OAX!AV617</f>
        <v>0</v>
      </c>
      <c r="AW579" s="125">
        <f>OAX!AW617</f>
        <v>0</v>
      </c>
      <c r="AX579" s="125">
        <f>OAX!AX617</f>
        <v>0</v>
      </c>
      <c r="AY579" s="125">
        <f>OAX!AY617</f>
        <v>0</v>
      </c>
      <c r="AZ579" s="125">
        <f>OAX!AZ617</f>
        <v>0</v>
      </c>
      <c r="BA579" s="125">
        <f>OAX!BA617</f>
        <v>0</v>
      </c>
    </row>
    <row r="580" spans="1:53" ht="24.75" hidden="1">
      <c r="A580" s="269"/>
      <c r="B580" s="78" t="str">
        <f t="shared" si="184"/>
        <v>14750005200523</v>
      </c>
      <c r="C580" s="143">
        <v>2023</v>
      </c>
      <c r="D580" s="143">
        <v>1</v>
      </c>
      <c r="E580" s="143">
        <v>1</v>
      </c>
      <c r="F580" s="143">
        <v>4</v>
      </c>
      <c r="G580" s="143">
        <v>7</v>
      </c>
      <c r="H580" s="143">
        <v>5000</v>
      </c>
      <c r="I580" s="143">
        <v>5200</v>
      </c>
      <c r="J580" s="143">
        <v>523</v>
      </c>
      <c r="K580" s="208"/>
      <c r="L580" s="208"/>
      <c r="M580" s="117" t="s">
        <v>134</v>
      </c>
      <c r="N580" s="118">
        <v>0</v>
      </c>
      <c r="O580" s="118">
        <v>0</v>
      </c>
      <c r="P580" s="118">
        <v>0</v>
      </c>
      <c r="Q580" s="119"/>
      <c r="R580" s="120"/>
      <c r="S580" s="120"/>
      <c r="T580" s="121">
        <f t="shared" ref="T580:AC580" si="200">+T581</f>
        <v>0</v>
      </c>
      <c r="U580" s="118">
        <f t="shared" si="200"/>
        <v>0</v>
      </c>
      <c r="V580" s="118">
        <f t="shared" si="200"/>
        <v>0</v>
      </c>
      <c r="W580" s="118">
        <f t="shared" si="200"/>
        <v>0</v>
      </c>
      <c r="X580" s="118">
        <f t="shared" si="200"/>
        <v>0</v>
      </c>
      <c r="Y580" s="118">
        <f t="shared" si="200"/>
        <v>0</v>
      </c>
      <c r="Z580" s="118">
        <f t="shared" si="200"/>
        <v>0</v>
      </c>
      <c r="AA580" s="284">
        <f t="shared" si="200"/>
        <v>0</v>
      </c>
      <c r="AB580" s="318">
        <f t="shared" si="200"/>
        <v>0</v>
      </c>
      <c r="AC580" s="118">
        <f t="shared" si="200"/>
        <v>0</v>
      </c>
      <c r="AD580" s="319">
        <f>OAX!AD618</f>
        <v>0</v>
      </c>
      <c r="AE580" s="121"/>
      <c r="AF580" s="118"/>
      <c r="AG580" s="118">
        <f>OAX!AG618</f>
        <v>0</v>
      </c>
      <c r="AH580" s="118"/>
      <c r="AI580" s="118"/>
      <c r="AJ580" s="118">
        <f>OAX!AJ618</f>
        <v>0</v>
      </c>
      <c r="AK580" s="118"/>
      <c r="AL580" s="118"/>
      <c r="AM580" s="118">
        <f>OAX!AM618</f>
        <v>0</v>
      </c>
      <c r="AN580" s="118"/>
      <c r="AO580" s="118"/>
      <c r="AP580" s="118">
        <f>OAX!AP618</f>
        <v>0</v>
      </c>
      <c r="AQ580" s="118"/>
      <c r="AR580" s="118"/>
      <c r="AS580" s="118">
        <f>OAX!AS618</f>
        <v>0</v>
      </c>
      <c r="AT580" s="118">
        <f>OAX!AT618</f>
        <v>0</v>
      </c>
      <c r="AU580" s="118">
        <f>OAX!AU618</f>
        <v>0</v>
      </c>
      <c r="AV580" s="118">
        <f>OAX!AV618</f>
        <v>0</v>
      </c>
      <c r="AW580" s="118">
        <f>OAX!AW618</f>
        <v>0</v>
      </c>
      <c r="AX580" s="118">
        <f>OAX!AX618</f>
        <v>0</v>
      </c>
      <c r="AY580" s="118">
        <f>OAX!AY618</f>
        <v>0</v>
      </c>
      <c r="AZ580" s="118">
        <f>OAX!AZ618</f>
        <v>0</v>
      </c>
      <c r="BA580" s="118">
        <f>OAX!BA618</f>
        <v>0</v>
      </c>
    </row>
    <row r="581" spans="1:53" ht="24.75" hidden="1">
      <c r="A581" s="269"/>
      <c r="B581" s="78" t="str">
        <f t="shared" si="184"/>
        <v>147500052005231</v>
      </c>
      <c r="C581" s="146">
        <v>2023</v>
      </c>
      <c r="D581" s="146">
        <v>1</v>
      </c>
      <c r="E581" s="146">
        <v>1</v>
      </c>
      <c r="F581" s="146">
        <v>4</v>
      </c>
      <c r="G581" s="146">
        <v>7</v>
      </c>
      <c r="H581" s="146">
        <v>5000</v>
      </c>
      <c r="I581" s="146">
        <v>5200</v>
      </c>
      <c r="J581" s="146">
        <v>523</v>
      </c>
      <c r="K581" s="147">
        <v>1</v>
      </c>
      <c r="L581" s="147"/>
      <c r="M581" s="124" t="s">
        <v>138</v>
      </c>
      <c r="N581" s="125">
        <v>0</v>
      </c>
      <c r="O581" s="125">
        <v>0</v>
      </c>
      <c r="P581" s="125">
        <v>0</v>
      </c>
      <c r="Q581" s="126" t="s">
        <v>59</v>
      </c>
      <c r="R581" s="127">
        <v>0</v>
      </c>
      <c r="S581" s="127">
        <v>0</v>
      </c>
      <c r="T581" s="128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285">
        <v>0</v>
      </c>
      <c r="AB581" s="320">
        <f>N581+T581-X581</f>
        <v>0</v>
      </c>
      <c r="AC581" s="125">
        <f>O581+U581-Y581</f>
        <v>0</v>
      </c>
      <c r="AD581" s="321">
        <f>OAX!AD619</f>
        <v>0</v>
      </c>
      <c r="AE581" s="128"/>
      <c r="AF581" s="125"/>
      <c r="AG581" s="125">
        <f>OAX!AG619</f>
        <v>0</v>
      </c>
      <c r="AH581" s="125"/>
      <c r="AI581" s="125"/>
      <c r="AJ581" s="125">
        <f>OAX!AJ619</f>
        <v>0</v>
      </c>
      <c r="AK581" s="125"/>
      <c r="AL581" s="125"/>
      <c r="AM581" s="125">
        <f>OAX!AM619</f>
        <v>0</v>
      </c>
      <c r="AN581" s="125"/>
      <c r="AO581" s="125"/>
      <c r="AP581" s="125">
        <f>OAX!AP619</f>
        <v>0</v>
      </c>
      <c r="AQ581" s="125"/>
      <c r="AR581" s="125"/>
      <c r="AS581" s="125">
        <f>OAX!AS619</f>
        <v>0</v>
      </c>
      <c r="AT581" s="125">
        <f>OAX!AT619</f>
        <v>0</v>
      </c>
      <c r="AU581" s="125">
        <f>OAX!AU619</f>
        <v>0</v>
      </c>
      <c r="AV581" s="125">
        <f>OAX!AV619</f>
        <v>0</v>
      </c>
      <c r="AW581" s="125">
        <f>OAX!AW619</f>
        <v>0</v>
      </c>
      <c r="AX581" s="125">
        <f>OAX!AX619</f>
        <v>0</v>
      </c>
      <c r="AY581" s="125">
        <f>OAX!AY619</f>
        <v>0</v>
      </c>
      <c r="AZ581" s="125">
        <f>OAX!AZ619</f>
        <v>0</v>
      </c>
      <c r="BA581" s="125">
        <f>OAX!BA619</f>
        <v>0</v>
      </c>
    </row>
    <row r="582" spans="1:53" ht="24.75">
      <c r="A582" s="269"/>
      <c r="B582" s="78" t="str">
        <f t="shared" si="184"/>
        <v>14750005200529</v>
      </c>
      <c r="C582" s="143">
        <v>2023</v>
      </c>
      <c r="D582" s="143">
        <v>1</v>
      </c>
      <c r="E582" s="143">
        <v>1</v>
      </c>
      <c r="F582" s="143">
        <v>4</v>
      </c>
      <c r="G582" s="143">
        <v>7</v>
      </c>
      <c r="H582" s="143">
        <v>5000</v>
      </c>
      <c r="I582" s="143">
        <v>5200</v>
      </c>
      <c r="J582" s="143">
        <v>529</v>
      </c>
      <c r="K582" s="208"/>
      <c r="L582" s="208"/>
      <c r="M582" s="117" t="s">
        <v>504</v>
      </c>
      <c r="N582" s="118">
        <v>367000</v>
      </c>
      <c r="O582" s="118">
        <v>0</v>
      </c>
      <c r="P582" s="118">
        <v>367000</v>
      </c>
      <c r="Q582" s="119"/>
      <c r="R582" s="120"/>
      <c r="S582" s="120"/>
      <c r="T582" s="121">
        <f t="shared" ref="T582:AC582" si="201">+T583</f>
        <v>0</v>
      </c>
      <c r="U582" s="118">
        <f t="shared" si="201"/>
        <v>0</v>
      </c>
      <c r="V582" s="118">
        <f t="shared" si="201"/>
        <v>0</v>
      </c>
      <c r="W582" s="118">
        <f t="shared" si="201"/>
        <v>0</v>
      </c>
      <c r="X582" s="118">
        <f t="shared" si="201"/>
        <v>0</v>
      </c>
      <c r="Y582" s="118">
        <f t="shared" si="201"/>
        <v>0</v>
      </c>
      <c r="Z582" s="118">
        <f t="shared" si="201"/>
        <v>0</v>
      </c>
      <c r="AA582" s="284">
        <f t="shared" si="201"/>
        <v>0</v>
      </c>
      <c r="AB582" s="318">
        <f t="shared" si="201"/>
        <v>367000</v>
      </c>
      <c r="AC582" s="118">
        <f t="shared" si="201"/>
        <v>0</v>
      </c>
      <c r="AD582" s="319">
        <f>OAX!AD620</f>
        <v>367000</v>
      </c>
      <c r="AE582" s="121"/>
      <c r="AF582" s="118"/>
      <c r="AG582" s="118">
        <f>OAX!AG620</f>
        <v>0</v>
      </c>
      <c r="AH582" s="118"/>
      <c r="AI582" s="118"/>
      <c r="AJ582" s="118">
        <f>OAX!AJ620</f>
        <v>0</v>
      </c>
      <c r="AK582" s="118"/>
      <c r="AL582" s="118"/>
      <c r="AM582" s="118">
        <f>OAX!AM620</f>
        <v>0</v>
      </c>
      <c r="AN582" s="118"/>
      <c r="AO582" s="118"/>
      <c r="AP582" s="118">
        <f>OAX!AP620</f>
        <v>0</v>
      </c>
      <c r="AQ582" s="118"/>
      <c r="AR582" s="118"/>
      <c r="AS582" s="118">
        <f>OAX!AS620</f>
        <v>367000</v>
      </c>
      <c r="AT582" s="118"/>
      <c r="AU582" s="118"/>
      <c r="AV582" s="118"/>
      <c r="AW582" s="118"/>
      <c r="AX582" s="118"/>
      <c r="AY582" s="118"/>
      <c r="AZ582" s="118"/>
      <c r="BA582" s="118"/>
    </row>
    <row r="583" spans="1:53" ht="24.75">
      <c r="A583" s="269"/>
      <c r="B583" s="78" t="str">
        <f t="shared" si="184"/>
        <v>147500052005291</v>
      </c>
      <c r="C583" s="146">
        <v>2023</v>
      </c>
      <c r="D583" s="146">
        <v>1</v>
      </c>
      <c r="E583" s="146">
        <v>1</v>
      </c>
      <c r="F583" s="146">
        <v>4</v>
      </c>
      <c r="G583" s="146">
        <v>7</v>
      </c>
      <c r="H583" s="146">
        <v>5000</v>
      </c>
      <c r="I583" s="146">
        <v>5200</v>
      </c>
      <c r="J583" s="146">
        <v>529</v>
      </c>
      <c r="K583" s="147">
        <v>1</v>
      </c>
      <c r="L583" s="147"/>
      <c r="M583" s="124" t="s">
        <v>504</v>
      </c>
      <c r="N583" s="125">
        <v>367000</v>
      </c>
      <c r="O583" s="125">
        <v>0</v>
      </c>
      <c r="P583" s="125">
        <v>367000</v>
      </c>
      <c r="Q583" s="126"/>
      <c r="R583" s="209"/>
      <c r="S583" s="209"/>
      <c r="T583" s="128">
        <f t="shared" ref="T583:AC583" si="202">SUM(T584:T593)</f>
        <v>0</v>
      </c>
      <c r="U583" s="125">
        <f t="shared" si="202"/>
        <v>0</v>
      </c>
      <c r="V583" s="125">
        <f t="shared" si="202"/>
        <v>0</v>
      </c>
      <c r="W583" s="125">
        <f t="shared" si="202"/>
        <v>0</v>
      </c>
      <c r="X583" s="125">
        <f t="shared" si="202"/>
        <v>0</v>
      </c>
      <c r="Y583" s="125">
        <f t="shared" si="202"/>
        <v>0</v>
      </c>
      <c r="Z583" s="125">
        <f t="shared" si="202"/>
        <v>0</v>
      </c>
      <c r="AA583" s="285">
        <f t="shared" si="202"/>
        <v>0</v>
      </c>
      <c r="AB583" s="320">
        <f t="shared" si="202"/>
        <v>367000</v>
      </c>
      <c r="AC583" s="125">
        <f t="shared" si="202"/>
        <v>0</v>
      </c>
      <c r="AD583" s="321">
        <f>OAX!AD621</f>
        <v>367000</v>
      </c>
      <c r="AE583" s="128"/>
      <c r="AF583" s="125"/>
      <c r="AG583" s="125">
        <f>OAX!AG621</f>
        <v>0</v>
      </c>
      <c r="AH583" s="125"/>
      <c r="AI583" s="125"/>
      <c r="AJ583" s="125">
        <f>OAX!AJ621</f>
        <v>0</v>
      </c>
      <c r="AK583" s="125"/>
      <c r="AL583" s="125"/>
      <c r="AM583" s="125">
        <f>OAX!AM621</f>
        <v>0</v>
      </c>
      <c r="AN583" s="125"/>
      <c r="AO583" s="125"/>
      <c r="AP583" s="125">
        <f>OAX!AP621</f>
        <v>0</v>
      </c>
      <c r="AQ583" s="125"/>
      <c r="AR583" s="125"/>
      <c r="AS583" s="125">
        <f>OAX!AS621</f>
        <v>367000</v>
      </c>
      <c r="AT583" s="125">
        <f>OAX!AT621</f>
        <v>0</v>
      </c>
      <c r="AU583" s="125">
        <f>OAX!AU621</f>
        <v>0</v>
      </c>
      <c r="AV583" s="125">
        <f>OAX!AV621</f>
        <v>0</v>
      </c>
      <c r="AW583" s="125">
        <f>OAX!AW621</f>
        <v>0</v>
      </c>
      <c r="AX583" s="125">
        <f>OAX!AX621</f>
        <v>0</v>
      </c>
      <c r="AY583" s="125">
        <f>OAX!AY621</f>
        <v>0</v>
      </c>
      <c r="AZ583" s="125">
        <f>OAX!AZ621</f>
        <v>0</v>
      </c>
      <c r="BA583" s="125">
        <f>OAX!BA621</f>
        <v>0</v>
      </c>
    </row>
    <row r="584" spans="1:53" ht="24.75">
      <c r="A584" s="269"/>
      <c r="B584" s="78" t="str">
        <f t="shared" si="184"/>
        <v>147500052005291001</v>
      </c>
      <c r="C584" s="146">
        <v>2023</v>
      </c>
      <c r="D584" s="146">
        <v>1</v>
      </c>
      <c r="E584" s="146">
        <v>1</v>
      </c>
      <c r="F584" s="146">
        <v>4</v>
      </c>
      <c r="G584" s="146">
        <v>7</v>
      </c>
      <c r="H584" s="146">
        <v>5000</v>
      </c>
      <c r="I584" s="146">
        <v>5200</v>
      </c>
      <c r="J584" s="146">
        <v>529</v>
      </c>
      <c r="K584" s="210">
        <v>1001</v>
      </c>
      <c r="L584" s="210"/>
      <c r="M584" s="124" t="s">
        <v>505</v>
      </c>
      <c r="N584" s="125">
        <v>300000</v>
      </c>
      <c r="O584" s="125">
        <v>0</v>
      </c>
      <c r="P584" s="125">
        <v>300000</v>
      </c>
      <c r="Q584" s="126" t="s">
        <v>59</v>
      </c>
      <c r="R584" s="127">
        <v>100</v>
      </c>
      <c r="S584" s="127">
        <v>0</v>
      </c>
      <c r="T584" s="128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285">
        <v>0</v>
      </c>
      <c r="AB584" s="320">
        <f t="shared" ref="AB584:AB593" si="203">N584+T584-X584</f>
        <v>300000</v>
      </c>
      <c r="AC584" s="125">
        <f t="shared" ref="AC584:AC593" si="204">O584+U584-Y584</f>
        <v>0</v>
      </c>
      <c r="AD584" s="321">
        <f>OAX!AD622</f>
        <v>300000</v>
      </c>
      <c r="AE584" s="128"/>
      <c r="AF584" s="125"/>
      <c r="AG584" s="125">
        <f>OAX!AG622</f>
        <v>0</v>
      </c>
      <c r="AH584" s="125"/>
      <c r="AI584" s="125"/>
      <c r="AJ584" s="125">
        <f>OAX!AJ622</f>
        <v>0</v>
      </c>
      <c r="AK584" s="125"/>
      <c r="AL584" s="125"/>
      <c r="AM584" s="125">
        <f>OAX!AM622</f>
        <v>0</v>
      </c>
      <c r="AN584" s="125"/>
      <c r="AO584" s="125"/>
      <c r="AP584" s="125">
        <f>OAX!AP622</f>
        <v>0</v>
      </c>
      <c r="AQ584" s="125"/>
      <c r="AR584" s="125"/>
      <c r="AS584" s="125">
        <f>OAX!AS622</f>
        <v>300000</v>
      </c>
      <c r="AT584" s="125">
        <f>OAX!AT622</f>
        <v>100</v>
      </c>
      <c r="AU584" s="125">
        <f>OAX!AU622</f>
        <v>0</v>
      </c>
      <c r="AV584" s="125">
        <f>OAX!AV622</f>
        <v>0</v>
      </c>
      <c r="AW584" s="125">
        <f>OAX!AW622</f>
        <v>0</v>
      </c>
      <c r="AX584" s="125">
        <f>OAX!AX622</f>
        <v>0</v>
      </c>
      <c r="AY584" s="125">
        <f>OAX!AY622</f>
        <v>0</v>
      </c>
      <c r="AZ584" s="125">
        <f>OAX!AZ622</f>
        <v>100</v>
      </c>
      <c r="BA584" s="125">
        <f>OAX!BA622</f>
        <v>0</v>
      </c>
    </row>
    <row r="585" spans="1:53" ht="24.75">
      <c r="A585" s="269"/>
      <c r="B585" s="78" t="str">
        <f t="shared" si="184"/>
        <v>147500052005291002</v>
      </c>
      <c r="C585" s="146">
        <v>2023</v>
      </c>
      <c r="D585" s="146">
        <v>1</v>
      </c>
      <c r="E585" s="146">
        <v>1</v>
      </c>
      <c r="F585" s="146">
        <v>4</v>
      </c>
      <c r="G585" s="146">
        <v>7</v>
      </c>
      <c r="H585" s="146">
        <v>5000</v>
      </c>
      <c r="I585" s="146">
        <v>5200</v>
      </c>
      <c r="J585" s="146">
        <v>529</v>
      </c>
      <c r="K585" s="210">
        <v>1002</v>
      </c>
      <c r="L585" s="210"/>
      <c r="M585" s="124" t="s">
        <v>506</v>
      </c>
      <c r="N585" s="125">
        <v>32000</v>
      </c>
      <c r="O585" s="125">
        <v>0</v>
      </c>
      <c r="P585" s="125">
        <v>32000</v>
      </c>
      <c r="Q585" s="126" t="s">
        <v>59</v>
      </c>
      <c r="R585" s="127">
        <v>8</v>
      </c>
      <c r="S585" s="127">
        <v>0</v>
      </c>
      <c r="T585" s="128">
        <v>0</v>
      </c>
      <c r="U585" s="125">
        <v>0</v>
      </c>
      <c r="V585" s="125">
        <v>0</v>
      </c>
      <c r="W585" s="125">
        <v>0</v>
      </c>
      <c r="X585" s="125">
        <v>0</v>
      </c>
      <c r="Y585" s="125">
        <v>0</v>
      </c>
      <c r="Z585" s="125">
        <v>0</v>
      </c>
      <c r="AA585" s="285">
        <v>0</v>
      </c>
      <c r="AB585" s="320">
        <f t="shared" si="203"/>
        <v>32000</v>
      </c>
      <c r="AC585" s="125">
        <f t="shared" si="204"/>
        <v>0</v>
      </c>
      <c r="AD585" s="321">
        <f>OAX!AD623</f>
        <v>32000</v>
      </c>
      <c r="AE585" s="128"/>
      <c r="AF585" s="125"/>
      <c r="AG585" s="125">
        <f>OAX!AG623</f>
        <v>0</v>
      </c>
      <c r="AH585" s="125"/>
      <c r="AI585" s="125"/>
      <c r="AJ585" s="125">
        <f>OAX!AJ623</f>
        <v>0</v>
      </c>
      <c r="AK585" s="125"/>
      <c r="AL585" s="125"/>
      <c r="AM585" s="125">
        <f>OAX!AM623</f>
        <v>0</v>
      </c>
      <c r="AN585" s="125"/>
      <c r="AO585" s="125"/>
      <c r="AP585" s="125">
        <f>OAX!AP623</f>
        <v>0</v>
      </c>
      <c r="AQ585" s="125"/>
      <c r="AR585" s="125"/>
      <c r="AS585" s="125">
        <f>OAX!AS623</f>
        <v>32000</v>
      </c>
      <c r="AT585" s="125">
        <f>OAX!AT623</f>
        <v>8</v>
      </c>
      <c r="AU585" s="125">
        <f>OAX!AU623</f>
        <v>0</v>
      </c>
      <c r="AV585" s="125">
        <f>OAX!AV623</f>
        <v>0</v>
      </c>
      <c r="AW585" s="125">
        <f>OAX!AW623</f>
        <v>0</v>
      </c>
      <c r="AX585" s="125">
        <f>OAX!AX623</f>
        <v>0</v>
      </c>
      <c r="AY585" s="125">
        <f>OAX!AY623</f>
        <v>0</v>
      </c>
      <c r="AZ585" s="125">
        <f>OAX!AZ623</f>
        <v>8</v>
      </c>
      <c r="BA585" s="125">
        <f>OAX!BA623</f>
        <v>0</v>
      </c>
    </row>
    <row r="586" spans="1:53" ht="24.75" hidden="1">
      <c r="A586" s="269"/>
      <c r="B586" s="78" t="str">
        <f t="shared" si="184"/>
        <v>147500052005291003</v>
      </c>
      <c r="C586" s="146">
        <v>2023</v>
      </c>
      <c r="D586" s="146">
        <v>1</v>
      </c>
      <c r="E586" s="146">
        <v>1</v>
      </c>
      <c r="F586" s="146">
        <v>4</v>
      </c>
      <c r="G586" s="146">
        <v>7</v>
      </c>
      <c r="H586" s="146">
        <v>5000</v>
      </c>
      <c r="I586" s="146">
        <v>5200</v>
      </c>
      <c r="J586" s="146">
        <v>529</v>
      </c>
      <c r="K586" s="210">
        <v>1003</v>
      </c>
      <c r="L586" s="210"/>
      <c r="M586" s="124" t="s">
        <v>507</v>
      </c>
      <c r="N586" s="125">
        <v>0</v>
      </c>
      <c r="O586" s="125">
        <v>0</v>
      </c>
      <c r="P586" s="125">
        <v>0</v>
      </c>
      <c r="Q586" s="126" t="s">
        <v>59</v>
      </c>
      <c r="R586" s="127">
        <v>0</v>
      </c>
      <c r="S586" s="127">
        <v>0</v>
      </c>
      <c r="T586" s="128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285">
        <v>0</v>
      </c>
      <c r="AB586" s="320">
        <f t="shared" si="203"/>
        <v>0</v>
      </c>
      <c r="AC586" s="125">
        <f t="shared" si="204"/>
        <v>0</v>
      </c>
      <c r="AD586" s="321">
        <f>OAX!AD624</f>
        <v>0</v>
      </c>
      <c r="AE586" s="128"/>
      <c r="AF586" s="125"/>
      <c r="AG586" s="125">
        <f>OAX!AG624</f>
        <v>0</v>
      </c>
      <c r="AH586" s="125"/>
      <c r="AI586" s="125"/>
      <c r="AJ586" s="125">
        <f>OAX!AJ624</f>
        <v>0</v>
      </c>
      <c r="AK586" s="125"/>
      <c r="AL586" s="125"/>
      <c r="AM586" s="125">
        <f>OAX!AM624</f>
        <v>0</v>
      </c>
      <c r="AN586" s="125"/>
      <c r="AO586" s="125"/>
      <c r="AP586" s="125">
        <f>OAX!AP624</f>
        <v>0</v>
      </c>
      <c r="AQ586" s="125"/>
      <c r="AR586" s="125"/>
      <c r="AS586" s="125">
        <f>OAX!AS624</f>
        <v>0</v>
      </c>
      <c r="AT586" s="125">
        <f>OAX!AT624</f>
        <v>0</v>
      </c>
      <c r="AU586" s="125">
        <f>OAX!AU624</f>
        <v>0</v>
      </c>
      <c r="AV586" s="125">
        <f>OAX!AV624</f>
        <v>0</v>
      </c>
      <c r="AW586" s="125">
        <f>OAX!AW624</f>
        <v>0</v>
      </c>
      <c r="AX586" s="125">
        <f>OAX!AX624</f>
        <v>0</v>
      </c>
      <c r="AY586" s="125">
        <f>OAX!AY624</f>
        <v>0</v>
      </c>
      <c r="AZ586" s="125">
        <f>OAX!AZ624</f>
        <v>0</v>
      </c>
      <c r="BA586" s="125">
        <f>OAX!BA624</f>
        <v>0</v>
      </c>
    </row>
    <row r="587" spans="1:53" ht="24.75" hidden="1">
      <c r="A587" s="269"/>
      <c r="B587" s="78" t="str">
        <f t="shared" si="184"/>
        <v>147500052005291004</v>
      </c>
      <c r="C587" s="146">
        <v>2023</v>
      </c>
      <c r="D587" s="146">
        <v>1</v>
      </c>
      <c r="E587" s="146">
        <v>1</v>
      </c>
      <c r="F587" s="146">
        <v>4</v>
      </c>
      <c r="G587" s="146">
        <v>7</v>
      </c>
      <c r="H587" s="146">
        <v>5000</v>
      </c>
      <c r="I587" s="146">
        <v>5200</v>
      </c>
      <c r="J587" s="146">
        <v>529</v>
      </c>
      <c r="K587" s="210">
        <v>1004</v>
      </c>
      <c r="L587" s="210"/>
      <c r="M587" s="124" t="s">
        <v>508</v>
      </c>
      <c r="N587" s="125">
        <v>0</v>
      </c>
      <c r="O587" s="125">
        <v>0</v>
      </c>
      <c r="P587" s="125">
        <v>0</v>
      </c>
      <c r="Q587" s="126" t="s">
        <v>59</v>
      </c>
      <c r="R587" s="127">
        <v>0</v>
      </c>
      <c r="S587" s="127">
        <v>0</v>
      </c>
      <c r="T587" s="128">
        <v>0</v>
      </c>
      <c r="U587" s="125">
        <v>0</v>
      </c>
      <c r="V587" s="125">
        <v>0</v>
      </c>
      <c r="W587" s="125">
        <v>0</v>
      </c>
      <c r="X587" s="125">
        <v>0</v>
      </c>
      <c r="Y587" s="125">
        <v>0</v>
      </c>
      <c r="Z587" s="125">
        <v>0</v>
      </c>
      <c r="AA587" s="285">
        <v>0</v>
      </c>
      <c r="AB587" s="320">
        <f t="shared" si="203"/>
        <v>0</v>
      </c>
      <c r="AC587" s="125">
        <f t="shared" si="204"/>
        <v>0</v>
      </c>
      <c r="AD587" s="321">
        <f>OAX!AD625</f>
        <v>0</v>
      </c>
      <c r="AE587" s="128"/>
      <c r="AF587" s="125"/>
      <c r="AG587" s="125">
        <f>OAX!AG625</f>
        <v>0</v>
      </c>
      <c r="AH587" s="125"/>
      <c r="AI587" s="125"/>
      <c r="AJ587" s="125">
        <f>OAX!AJ625</f>
        <v>0</v>
      </c>
      <c r="AK587" s="125"/>
      <c r="AL587" s="125"/>
      <c r="AM587" s="125">
        <f>OAX!AM625</f>
        <v>0</v>
      </c>
      <c r="AN587" s="125"/>
      <c r="AO587" s="125"/>
      <c r="AP587" s="125">
        <f>OAX!AP625</f>
        <v>0</v>
      </c>
      <c r="AQ587" s="125"/>
      <c r="AR587" s="125"/>
      <c r="AS587" s="125">
        <f>OAX!AS625</f>
        <v>0</v>
      </c>
      <c r="AT587" s="125">
        <f>OAX!AT625</f>
        <v>0</v>
      </c>
      <c r="AU587" s="125">
        <f>OAX!AU625</f>
        <v>0</v>
      </c>
      <c r="AV587" s="125">
        <f>OAX!AV625</f>
        <v>0</v>
      </c>
      <c r="AW587" s="125">
        <f>OAX!AW625</f>
        <v>0</v>
      </c>
      <c r="AX587" s="125">
        <f>OAX!AX625</f>
        <v>0</v>
      </c>
      <c r="AY587" s="125">
        <f>OAX!AY625</f>
        <v>0</v>
      </c>
      <c r="AZ587" s="125">
        <f>OAX!AZ625</f>
        <v>0</v>
      </c>
      <c r="BA587" s="125">
        <f>OAX!BA625</f>
        <v>0</v>
      </c>
    </row>
    <row r="588" spans="1:53" ht="24.75" hidden="1">
      <c r="A588" s="269"/>
      <c r="B588" s="78" t="str">
        <f t="shared" si="184"/>
        <v>147500052005291005</v>
      </c>
      <c r="C588" s="146">
        <v>2023</v>
      </c>
      <c r="D588" s="146">
        <v>1</v>
      </c>
      <c r="E588" s="146">
        <v>1</v>
      </c>
      <c r="F588" s="146">
        <v>4</v>
      </c>
      <c r="G588" s="146">
        <v>7</v>
      </c>
      <c r="H588" s="146">
        <v>5000</v>
      </c>
      <c r="I588" s="146">
        <v>5200</v>
      </c>
      <c r="J588" s="146">
        <v>529</v>
      </c>
      <c r="K588" s="210">
        <v>1005</v>
      </c>
      <c r="L588" s="210"/>
      <c r="M588" s="124" t="s">
        <v>509</v>
      </c>
      <c r="N588" s="125">
        <v>0</v>
      </c>
      <c r="O588" s="125">
        <v>0</v>
      </c>
      <c r="P588" s="125">
        <v>0</v>
      </c>
      <c r="Q588" s="126" t="s">
        <v>59</v>
      </c>
      <c r="R588" s="127">
        <v>0</v>
      </c>
      <c r="S588" s="127">
        <v>0</v>
      </c>
      <c r="T588" s="128">
        <v>0</v>
      </c>
      <c r="U588" s="125">
        <v>0</v>
      </c>
      <c r="V588" s="125">
        <v>0</v>
      </c>
      <c r="W588" s="125">
        <v>0</v>
      </c>
      <c r="X588" s="125">
        <v>0</v>
      </c>
      <c r="Y588" s="125">
        <v>0</v>
      </c>
      <c r="Z588" s="125">
        <v>0</v>
      </c>
      <c r="AA588" s="285">
        <v>0</v>
      </c>
      <c r="AB588" s="320">
        <f t="shared" si="203"/>
        <v>0</v>
      </c>
      <c r="AC588" s="125">
        <f t="shared" si="204"/>
        <v>0</v>
      </c>
      <c r="AD588" s="321">
        <f>OAX!AD626</f>
        <v>0</v>
      </c>
      <c r="AE588" s="128"/>
      <c r="AF588" s="125"/>
      <c r="AG588" s="125">
        <f>OAX!AG626</f>
        <v>0</v>
      </c>
      <c r="AH588" s="125"/>
      <c r="AI588" s="125"/>
      <c r="AJ588" s="125">
        <f>OAX!AJ626</f>
        <v>0</v>
      </c>
      <c r="AK588" s="125"/>
      <c r="AL588" s="125"/>
      <c r="AM588" s="125">
        <f>OAX!AM626</f>
        <v>0</v>
      </c>
      <c r="AN588" s="125"/>
      <c r="AO588" s="125"/>
      <c r="AP588" s="125">
        <f>OAX!AP626</f>
        <v>0</v>
      </c>
      <c r="AQ588" s="125"/>
      <c r="AR588" s="125"/>
      <c r="AS588" s="125">
        <f>OAX!AS626</f>
        <v>0</v>
      </c>
      <c r="AT588" s="125">
        <f>OAX!AT626</f>
        <v>0</v>
      </c>
      <c r="AU588" s="125">
        <f>OAX!AU626</f>
        <v>0</v>
      </c>
      <c r="AV588" s="125">
        <f>OAX!AV626</f>
        <v>0</v>
      </c>
      <c r="AW588" s="125">
        <f>OAX!AW626</f>
        <v>0</v>
      </c>
      <c r="AX588" s="125">
        <f>OAX!AX626</f>
        <v>0</v>
      </c>
      <c r="AY588" s="125">
        <f>OAX!AY626</f>
        <v>0</v>
      </c>
      <c r="AZ588" s="125">
        <f>OAX!AZ626</f>
        <v>0</v>
      </c>
      <c r="BA588" s="125">
        <f>OAX!BA626</f>
        <v>0</v>
      </c>
    </row>
    <row r="589" spans="1:53" ht="24.75">
      <c r="A589" s="269"/>
      <c r="B589" s="78" t="str">
        <f t="shared" si="184"/>
        <v>147500052005291006</v>
      </c>
      <c r="C589" s="146">
        <v>2023</v>
      </c>
      <c r="D589" s="146">
        <v>1</v>
      </c>
      <c r="E589" s="146">
        <v>1</v>
      </c>
      <c r="F589" s="146">
        <v>4</v>
      </c>
      <c r="G589" s="146">
        <v>7</v>
      </c>
      <c r="H589" s="146">
        <v>5000</v>
      </c>
      <c r="I589" s="146">
        <v>5200</v>
      </c>
      <c r="J589" s="146">
        <v>529</v>
      </c>
      <c r="K589" s="210">
        <v>1006</v>
      </c>
      <c r="L589" s="210"/>
      <c r="M589" s="124" t="s">
        <v>510</v>
      </c>
      <c r="N589" s="125">
        <v>35000</v>
      </c>
      <c r="O589" s="125">
        <v>0</v>
      </c>
      <c r="P589" s="125">
        <v>35000</v>
      </c>
      <c r="Q589" s="126" t="s">
        <v>59</v>
      </c>
      <c r="R589" s="127">
        <v>15</v>
      </c>
      <c r="S589" s="127">
        <v>0</v>
      </c>
      <c r="T589" s="128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285">
        <v>0</v>
      </c>
      <c r="AB589" s="320">
        <f t="shared" si="203"/>
        <v>35000</v>
      </c>
      <c r="AC589" s="125">
        <f t="shared" si="204"/>
        <v>0</v>
      </c>
      <c r="AD589" s="321">
        <f>OAX!AD627</f>
        <v>35000</v>
      </c>
      <c r="AE589" s="128"/>
      <c r="AF589" s="125"/>
      <c r="AG589" s="125">
        <f>OAX!AG627</f>
        <v>0</v>
      </c>
      <c r="AH589" s="125"/>
      <c r="AI589" s="125"/>
      <c r="AJ589" s="125">
        <f>OAX!AJ627</f>
        <v>0</v>
      </c>
      <c r="AK589" s="125"/>
      <c r="AL589" s="125"/>
      <c r="AM589" s="125">
        <f>OAX!AM627</f>
        <v>0</v>
      </c>
      <c r="AN589" s="125"/>
      <c r="AO589" s="125"/>
      <c r="AP589" s="125">
        <f>OAX!AP627</f>
        <v>0</v>
      </c>
      <c r="AQ589" s="125"/>
      <c r="AR589" s="125"/>
      <c r="AS589" s="125">
        <f>OAX!AS627</f>
        <v>35000</v>
      </c>
      <c r="AT589" s="125">
        <f>OAX!AT627</f>
        <v>15</v>
      </c>
      <c r="AU589" s="125">
        <f>OAX!AU627</f>
        <v>0</v>
      </c>
      <c r="AV589" s="125">
        <f>OAX!AV627</f>
        <v>0</v>
      </c>
      <c r="AW589" s="125">
        <f>OAX!AW627</f>
        <v>0</v>
      </c>
      <c r="AX589" s="125">
        <f>OAX!AX627</f>
        <v>0</v>
      </c>
      <c r="AY589" s="125">
        <f>OAX!AY627</f>
        <v>0</v>
      </c>
      <c r="AZ589" s="125">
        <f>OAX!AZ627</f>
        <v>15</v>
      </c>
      <c r="BA589" s="125">
        <f>OAX!BA627</f>
        <v>0</v>
      </c>
    </row>
    <row r="590" spans="1:53" ht="24.75" hidden="1">
      <c r="A590" s="269"/>
      <c r="B590" s="78" t="str">
        <f t="shared" ref="B590:B653" si="205">+CONCATENATE(E590,F590,G590,H590,I590,J590,K590,L590)</f>
        <v>147500052005291007</v>
      </c>
      <c r="C590" s="146">
        <v>2023</v>
      </c>
      <c r="D590" s="146">
        <v>1</v>
      </c>
      <c r="E590" s="146">
        <v>1</v>
      </c>
      <c r="F590" s="146">
        <v>4</v>
      </c>
      <c r="G590" s="146">
        <v>7</v>
      </c>
      <c r="H590" s="146">
        <v>5000</v>
      </c>
      <c r="I590" s="146">
        <v>5200</v>
      </c>
      <c r="J590" s="146">
        <v>529</v>
      </c>
      <c r="K590" s="210">
        <v>1007</v>
      </c>
      <c r="L590" s="210"/>
      <c r="M590" s="124" t="s">
        <v>511</v>
      </c>
      <c r="N590" s="125">
        <v>0</v>
      </c>
      <c r="O590" s="125">
        <v>0</v>
      </c>
      <c r="P590" s="125">
        <v>0</v>
      </c>
      <c r="Q590" s="126" t="s">
        <v>59</v>
      </c>
      <c r="R590" s="127">
        <v>0</v>
      </c>
      <c r="S590" s="127">
        <v>0</v>
      </c>
      <c r="T590" s="128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285">
        <v>0</v>
      </c>
      <c r="AB590" s="320">
        <f t="shared" si="203"/>
        <v>0</v>
      </c>
      <c r="AC590" s="125">
        <f t="shared" si="204"/>
        <v>0</v>
      </c>
      <c r="AD590" s="321">
        <f>OAX!AD628</f>
        <v>0</v>
      </c>
      <c r="AE590" s="128"/>
      <c r="AF590" s="125"/>
      <c r="AG590" s="125">
        <f>OAX!AG628</f>
        <v>0</v>
      </c>
      <c r="AH590" s="125"/>
      <c r="AI590" s="125"/>
      <c r="AJ590" s="125">
        <f>OAX!AJ628</f>
        <v>0</v>
      </c>
      <c r="AK590" s="125"/>
      <c r="AL590" s="125"/>
      <c r="AM590" s="125">
        <f>OAX!AM628</f>
        <v>0</v>
      </c>
      <c r="AN590" s="125"/>
      <c r="AO590" s="125"/>
      <c r="AP590" s="125">
        <f>OAX!AP628</f>
        <v>0</v>
      </c>
      <c r="AQ590" s="125"/>
      <c r="AR590" s="125"/>
      <c r="AS590" s="125">
        <f>OAX!AS628</f>
        <v>0</v>
      </c>
      <c r="AT590" s="125">
        <f>OAX!AT628</f>
        <v>0</v>
      </c>
      <c r="AU590" s="125">
        <f>OAX!AU628</f>
        <v>0</v>
      </c>
      <c r="AV590" s="125">
        <f>OAX!AV628</f>
        <v>0</v>
      </c>
      <c r="AW590" s="125">
        <f>OAX!AW628</f>
        <v>0</v>
      </c>
      <c r="AX590" s="125">
        <f>OAX!AX628</f>
        <v>0</v>
      </c>
      <c r="AY590" s="125">
        <f>OAX!AY628</f>
        <v>0</v>
      </c>
      <c r="AZ590" s="125">
        <f>OAX!AZ628</f>
        <v>0</v>
      </c>
      <c r="BA590" s="125">
        <f>OAX!BA628</f>
        <v>0</v>
      </c>
    </row>
    <row r="591" spans="1:53" ht="24.75" hidden="1">
      <c r="A591" s="269"/>
      <c r="B591" s="78" t="str">
        <f t="shared" si="205"/>
        <v>147500052005291008</v>
      </c>
      <c r="C591" s="146">
        <v>2023</v>
      </c>
      <c r="D591" s="146">
        <v>1</v>
      </c>
      <c r="E591" s="146">
        <v>1</v>
      </c>
      <c r="F591" s="146">
        <v>4</v>
      </c>
      <c r="G591" s="146">
        <v>7</v>
      </c>
      <c r="H591" s="146">
        <v>5000</v>
      </c>
      <c r="I591" s="146">
        <v>5200</v>
      </c>
      <c r="J591" s="146">
        <v>529</v>
      </c>
      <c r="K591" s="210">
        <v>1008</v>
      </c>
      <c r="L591" s="210"/>
      <c r="M591" s="124" t="s">
        <v>512</v>
      </c>
      <c r="N591" s="125">
        <v>0</v>
      </c>
      <c r="O591" s="125">
        <v>0</v>
      </c>
      <c r="P591" s="125">
        <v>0</v>
      </c>
      <c r="Q591" s="126" t="s">
        <v>59</v>
      </c>
      <c r="R591" s="127">
        <v>0</v>
      </c>
      <c r="S591" s="127">
        <v>0</v>
      </c>
      <c r="T591" s="128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285">
        <v>0</v>
      </c>
      <c r="AB591" s="320">
        <f t="shared" si="203"/>
        <v>0</v>
      </c>
      <c r="AC591" s="125">
        <f t="shared" si="204"/>
        <v>0</v>
      </c>
      <c r="AD591" s="321">
        <f>OAX!AD629</f>
        <v>0</v>
      </c>
      <c r="AE591" s="128"/>
      <c r="AF591" s="125"/>
      <c r="AG591" s="125">
        <f>OAX!AG629</f>
        <v>0</v>
      </c>
      <c r="AH591" s="125"/>
      <c r="AI591" s="125"/>
      <c r="AJ591" s="125">
        <f>OAX!AJ629</f>
        <v>0</v>
      </c>
      <c r="AK591" s="125"/>
      <c r="AL591" s="125"/>
      <c r="AM591" s="125">
        <f>OAX!AM629</f>
        <v>0</v>
      </c>
      <c r="AN591" s="125"/>
      <c r="AO591" s="125"/>
      <c r="AP591" s="125">
        <f>OAX!AP629</f>
        <v>0</v>
      </c>
      <c r="AQ591" s="125"/>
      <c r="AR591" s="125"/>
      <c r="AS591" s="125">
        <f>OAX!AS629</f>
        <v>0</v>
      </c>
      <c r="AT591" s="125">
        <f>OAX!AT629</f>
        <v>0</v>
      </c>
      <c r="AU591" s="125">
        <f>OAX!AU629</f>
        <v>0</v>
      </c>
      <c r="AV591" s="125">
        <f>OAX!AV629</f>
        <v>0</v>
      </c>
      <c r="AW591" s="125">
        <f>OAX!AW629</f>
        <v>0</v>
      </c>
      <c r="AX591" s="125">
        <f>OAX!AX629</f>
        <v>0</v>
      </c>
      <c r="AY591" s="125">
        <f>OAX!AY629</f>
        <v>0</v>
      </c>
      <c r="AZ591" s="125">
        <f>OAX!AZ629</f>
        <v>0</v>
      </c>
      <c r="BA591" s="125">
        <f>OAX!BA629</f>
        <v>0</v>
      </c>
    </row>
    <row r="592" spans="1:53" ht="24.75" hidden="1">
      <c r="A592" s="269"/>
      <c r="B592" s="78" t="str">
        <f t="shared" si="205"/>
        <v>147500052005291009</v>
      </c>
      <c r="C592" s="146">
        <v>2023</v>
      </c>
      <c r="D592" s="146">
        <v>1</v>
      </c>
      <c r="E592" s="146">
        <v>1</v>
      </c>
      <c r="F592" s="146">
        <v>4</v>
      </c>
      <c r="G592" s="146">
        <v>7</v>
      </c>
      <c r="H592" s="146">
        <v>5000</v>
      </c>
      <c r="I592" s="146">
        <v>5200</v>
      </c>
      <c r="J592" s="146">
        <v>529</v>
      </c>
      <c r="K592" s="210">
        <v>1009</v>
      </c>
      <c r="L592" s="210"/>
      <c r="M592" s="124" t="s">
        <v>513</v>
      </c>
      <c r="N592" s="125">
        <v>0</v>
      </c>
      <c r="O592" s="125">
        <v>0</v>
      </c>
      <c r="P592" s="125">
        <v>0</v>
      </c>
      <c r="Q592" s="126" t="s">
        <v>59</v>
      </c>
      <c r="R592" s="127">
        <v>0</v>
      </c>
      <c r="S592" s="127">
        <v>0</v>
      </c>
      <c r="T592" s="128">
        <v>0</v>
      </c>
      <c r="U592" s="125">
        <v>0</v>
      </c>
      <c r="V592" s="125">
        <v>0</v>
      </c>
      <c r="W592" s="125">
        <v>0</v>
      </c>
      <c r="X592" s="125">
        <v>0</v>
      </c>
      <c r="Y592" s="125">
        <v>0</v>
      </c>
      <c r="Z592" s="125">
        <v>0</v>
      </c>
      <c r="AA592" s="285">
        <v>0</v>
      </c>
      <c r="AB592" s="320">
        <f t="shared" si="203"/>
        <v>0</v>
      </c>
      <c r="AC592" s="125">
        <f t="shared" si="204"/>
        <v>0</v>
      </c>
      <c r="AD592" s="321">
        <f>OAX!AD630</f>
        <v>0</v>
      </c>
      <c r="AE592" s="128"/>
      <c r="AF592" s="125"/>
      <c r="AG592" s="125">
        <f>OAX!AG630</f>
        <v>0</v>
      </c>
      <c r="AH592" s="125"/>
      <c r="AI592" s="125"/>
      <c r="AJ592" s="125">
        <f>OAX!AJ630</f>
        <v>0</v>
      </c>
      <c r="AK592" s="125"/>
      <c r="AL592" s="125"/>
      <c r="AM592" s="125">
        <f>OAX!AM630</f>
        <v>0</v>
      </c>
      <c r="AN592" s="125"/>
      <c r="AO592" s="125"/>
      <c r="AP592" s="125">
        <f>OAX!AP630</f>
        <v>0</v>
      </c>
      <c r="AQ592" s="125"/>
      <c r="AR592" s="125"/>
      <c r="AS592" s="125">
        <f>OAX!AS630</f>
        <v>0</v>
      </c>
      <c r="AT592" s="125">
        <f>OAX!AT630</f>
        <v>0</v>
      </c>
      <c r="AU592" s="125">
        <f>OAX!AU630</f>
        <v>0</v>
      </c>
      <c r="AV592" s="125">
        <f>OAX!AV630</f>
        <v>0</v>
      </c>
      <c r="AW592" s="125">
        <f>OAX!AW630</f>
        <v>0</v>
      </c>
      <c r="AX592" s="125">
        <f>OAX!AX630</f>
        <v>0</v>
      </c>
      <c r="AY592" s="125">
        <f>OAX!AY630</f>
        <v>0</v>
      </c>
      <c r="AZ592" s="125">
        <f>OAX!AZ630</f>
        <v>0</v>
      </c>
      <c r="BA592" s="125">
        <f>OAX!BA630</f>
        <v>0</v>
      </c>
    </row>
    <row r="593" spans="1:53" ht="24.75" hidden="1">
      <c r="A593" s="269"/>
      <c r="B593" s="78" t="str">
        <f t="shared" si="205"/>
        <v>147500052005291010</v>
      </c>
      <c r="C593" s="146">
        <v>2023</v>
      </c>
      <c r="D593" s="146">
        <v>1</v>
      </c>
      <c r="E593" s="146">
        <v>1</v>
      </c>
      <c r="F593" s="146">
        <v>4</v>
      </c>
      <c r="G593" s="146">
        <v>7</v>
      </c>
      <c r="H593" s="146">
        <v>5000</v>
      </c>
      <c r="I593" s="146">
        <v>5200</v>
      </c>
      <c r="J593" s="146">
        <v>529</v>
      </c>
      <c r="K593" s="210">
        <v>1010</v>
      </c>
      <c r="L593" s="210"/>
      <c r="M593" s="124" t="s">
        <v>514</v>
      </c>
      <c r="N593" s="125">
        <v>0</v>
      </c>
      <c r="O593" s="125">
        <v>0</v>
      </c>
      <c r="P593" s="125">
        <v>0</v>
      </c>
      <c r="Q593" s="126" t="s">
        <v>59</v>
      </c>
      <c r="R593" s="127">
        <v>0</v>
      </c>
      <c r="S593" s="127">
        <v>0</v>
      </c>
      <c r="T593" s="128">
        <v>0</v>
      </c>
      <c r="U593" s="125">
        <v>0</v>
      </c>
      <c r="V593" s="125">
        <v>0</v>
      </c>
      <c r="W593" s="125">
        <v>0</v>
      </c>
      <c r="X593" s="125">
        <v>0</v>
      </c>
      <c r="Y593" s="125">
        <v>0</v>
      </c>
      <c r="Z593" s="125">
        <v>0</v>
      </c>
      <c r="AA593" s="285">
        <v>0</v>
      </c>
      <c r="AB593" s="320">
        <f t="shared" si="203"/>
        <v>0</v>
      </c>
      <c r="AC593" s="125">
        <f t="shared" si="204"/>
        <v>0</v>
      </c>
      <c r="AD593" s="321">
        <f>OAX!AD631</f>
        <v>0</v>
      </c>
      <c r="AE593" s="128"/>
      <c r="AF593" s="125"/>
      <c r="AG593" s="125">
        <f>OAX!AG631</f>
        <v>0</v>
      </c>
      <c r="AH593" s="125"/>
      <c r="AI593" s="125"/>
      <c r="AJ593" s="125">
        <f>OAX!AJ631</f>
        <v>0</v>
      </c>
      <c r="AK593" s="125"/>
      <c r="AL593" s="125"/>
      <c r="AM593" s="125">
        <f>OAX!AM631</f>
        <v>0</v>
      </c>
      <c r="AN593" s="125"/>
      <c r="AO593" s="125"/>
      <c r="AP593" s="125">
        <f>OAX!AP631</f>
        <v>0</v>
      </c>
      <c r="AQ593" s="125"/>
      <c r="AR593" s="125"/>
      <c r="AS593" s="125">
        <f>OAX!AS631</f>
        <v>0</v>
      </c>
      <c r="AT593" s="125">
        <f>OAX!AT631</f>
        <v>0</v>
      </c>
      <c r="AU593" s="125">
        <f>OAX!AU631</f>
        <v>0</v>
      </c>
      <c r="AV593" s="125">
        <f>OAX!AV631</f>
        <v>0</v>
      </c>
      <c r="AW593" s="125">
        <f>OAX!AW631</f>
        <v>0</v>
      </c>
      <c r="AX593" s="125">
        <f>OAX!AX631</f>
        <v>0</v>
      </c>
      <c r="AY593" s="125">
        <f>OAX!AY631</f>
        <v>0</v>
      </c>
      <c r="AZ593" s="125">
        <f>OAX!AZ631</f>
        <v>0</v>
      </c>
      <c r="BA593" s="125">
        <f>OAX!BA631</f>
        <v>0</v>
      </c>
    </row>
    <row r="594" spans="1:53" ht="24.75" hidden="1">
      <c r="A594" s="269"/>
      <c r="B594" s="78" t="str">
        <f t="shared" si="205"/>
        <v>14750005500</v>
      </c>
      <c r="C594" s="140">
        <v>2023</v>
      </c>
      <c r="D594" s="140">
        <v>1</v>
      </c>
      <c r="E594" s="140">
        <v>1</v>
      </c>
      <c r="F594" s="140">
        <v>4</v>
      </c>
      <c r="G594" s="140">
        <v>7</v>
      </c>
      <c r="H594" s="140">
        <v>5000</v>
      </c>
      <c r="I594" s="140">
        <v>5500</v>
      </c>
      <c r="J594" s="140"/>
      <c r="K594" s="207" t="s">
        <v>45</v>
      </c>
      <c r="L594" s="207"/>
      <c r="M594" s="110" t="s">
        <v>150</v>
      </c>
      <c r="N594" s="111">
        <v>0</v>
      </c>
      <c r="O594" s="111">
        <v>0</v>
      </c>
      <c r="P594" s="111">
        <v>0</v>
      </c>
      <c r="Q594" s="112"/>
      <c r="R594" s="113"/>
      <c r="S594" s="113"/>
      <c r="T594" s="114">
        <f t="shared" ref="T594:AC595" si="206">+T595</f>
        <v>0</v>
      </c>
      <c r="U594" s="111">
        <f t="shared" si="206"/>
        <v>0</v>
      </c>
      <c r="V594" s="111">
        <f t="shared" si="206"/>
        <v>0</v>
      </c>
      <c r="W594" s="111">
        <f t="shared" si="206"/>
        <v>0</v>
      </c>
      <c r="X594" s="111">
        <f t="shared" si="206"/>
        <v>0</v>
      </c>
      <c r="Y594" s="111">
        <f t="shared" si="206"/>
        <v>0</v>
      </c>
      <c r="Z594" s="111">
        <f t="shared" si="206"/>
        <v>0</v>
      </c>
      <c r="AA594" s="283">
        <f t="shared" si="206"/>
        <v>0</v>
      </c>
      <c r="AB594" s="316">
        <f t="shared" si="206"/>
        <v>0</v>
      </c>
      <c r="AC594" s="111">
        <f t="shared" si="206"/>
        <v>0</v>
      </c>
      <c r="AD594" s="317">
        <f>OAX!AD632</f>
        <v>0</v>
      </c>
      <c r="AE594" s="114"/>
      <c r="AF594" s="111"/>
      <c r="AG594" s="111">
        <f>OAX!AG632</f>
        <v>0</v>
      </c>
      <c r="AH594" s="111"/>
      <c r="AI594" s="111"/>
      <c r="AJ594" s="111">
        <f>OAX!AJ632</f>
        <v>0</v>
      </c>
      <c r="AK594" s="111"/>
      <c r="AL594" s="111"/>
      <c r="AM594" s="111">
        <f>OAX!AM632</f>
        <v>0</v>
      </c>
      <c r="AN594" s="111"/>
      <c r="AO594" s="111"/>
      <c r="AP594" s="111">
        <f>OAX!AP632</f>
        <v>0</v>
      </c>
      <c r="AQ594" s="111"/>
      <c r="AR594" s="111"/>
      <c r="AS594" s="111">
        <f>OAX!AS632</f>
        <v>0</v>
      </c>
      <c r="AT594" s="111">
        <f>OAX!AT632</f>
        <v>0</v>
      </c>
      <c r="AU594" s="111">
        <f>OAX!AU632</f>
        <v>0</v>
      </c>
      <c r="AV594" s="111">
        <f>OAX!AV632</f>
        <v>0</v>
      </c>
      <c r="AW594" s="111">
        <f>OAX!AW632</f>
        <v>0</v>
      </c>
      <c r="AX594" s="111">
        <f>OAX!AX632</f>
        <v>0</v>
      </c>
      <c r="AY594" s="111">
        <f>OAX!AY632</f>
        <v>0</v>
      </c>
      <c r="AZ594" s="111">
        <f>OAX!AZ632</f>
        <v>0</v>
      </c>
      <c r="BA594" s="111">
        <f>OAX!BA632</f>
        <v>0</v>
      </c>
    </row>
    <row r="595" spans="1:53" ht="24.75" hidden="1">
      <c r="A595" s="269"/>
      <c r="B595" s="78" t="str">
        <f t="shared" si="205"/>
        <v>14750005500551</v>
      </c>
      <c r="C595" s="143">
        <v>2023</v>
      </c>
      <c r="D595" s="143">
        <v>1</v>
      </c>
      <c r="E595" s="143">
        <v>1</v>
      </c>
      <c r="F595" s="143">
        <v>4</v>
      </c>
      <c r="G595" s="143">
        <v>7</v>
      </c>
      <c r="H595" s="143">
        <v>5000</v>
      </c>
      <c r="I595" s="143">
        <v>5500</v>
      </c>
      <c r="J595" s="143">
        <v>551</v>
      </c>
      <c r="K595" s="208"/>
      <c r="L595" s="208"/>
      <c r="M595" s="117" t="s">
        <v>151</v>
      </c>
      <c r="N595" s="118">
        <v>0</v>
      </c>
      <c r="O595" s="118">
        <v>0</v>
      </c>
      <c r="P595" s="118">
        <v>0</v>
      </c>
      <c r="Q595" s="119"/>
      <c r="R595" s="120"/>
      <c r="S595" s="120"/>
      <c r="T595" s="121">
        <f t="shared" si="206"/>
        <v>0</v>
      </c>
      <c r="U595" s="118">
        <f t="shared" si="206"/>
        <v>0</v>
      </c>
      <c r="V595" s="118">
        <f t="shared" si="206"/>
        <v>0</v>
      </c>
      <c r="W595" s="118">
        <f t="shared" si="206"/>
        <v>0</v>
      </c>
      <c r="X595" s="118">
        <f t="shared" si="206"/>
        <v>0</v>
      </c>
      <c r="Y595" s="118">
        <f t="shared" si="206"/>
        <v>0</v>
      </c>
      <c r="Z595" s="118">
        <f t="shared" si="206"/>
        <v>0</v>
      </c>
      <c r="AA595" s="284">
        <f t="shared" si="206"/>
        <v>0</v>
      </c>
      <c r="AB595" s="318">
        <f t="shared" si="206"/>
        <v>0</v>
      </c>
      <c r="AC595" s="118">
        <f t="shared" si="206"/>
        <v>0</v>
      </c>
      <c r="AD595" s="319">
        <f>OAX!AD633</f>
        <v>0</v>
      </c>
      <c r="AE595" s="121"/>
      <c r="AF595" s="118"/>
      <c r="AG595" s="118">
        <f>OAX!AG633</f>
        <v>0</v>
      </c>
      <c r="AH595" s="118"/>
      <c r="AI595" s="118"/>
      <c r="AJ595" s="118">
        <f>OAX!AJ633</f>
        <v>0</v>
      </c>
      <c r="AK595" s="118"/>
      <c r="AL595" s="118"/>
      <c r="AM595" s="118">
        <f>OAX!AM633</f>
        <v>0</v>
      </c>
      <c r="AN595" s="118"/>
      <c r="AO595" s="118"/>
      <c r="AP595" s="118">
        <f>OAX!AP633</f>
        <v>0</v>
      </c>
      <c r="AQ595" s="118"/>
      <c r="AR595" s="118"/>
      <c r="AS595" s="118">
        <f>OAX!AS633</f>
        <v>0</v>
      </c>
      <c r="AT595" s="118">
        <f>OAX!AT633</f>
        <v>0</v>
      </c>
      <c r="AU595" s="118">
        <f>OAX!AU633</f>
        <v>0</v>
      </c>
      <c r="AV595" s="118">
        <f>OAX!AV633</f>
        <v>0</v>
      </c>
      <c r="AW595" s="118">
        <f>OAX!AW633</f>
        <v>0</v>
      </c>
      <c r="AX595" s="118">
        <f>OAX!AX633</f>
        <v>0</v>
      </c>
      <c r="AY595" s="118">
        <f>OAX!AY633</f>
        <v>0</v>
      </c>
      <c r="AZ595" s="118">
        <f>OAX!AZ633</f>
        <v>0</v>
      </c>
      <c r="BA595" s="118">
        <f>OAX!BA633</f>
        <v>0</v>
      </c>
    </row>
    <row r="596" spans="1:53" ht="24.75" hidden="1">
      <c r="A596" s="269"/>
      <c r="B596" s="78" t="str">
        <f t="shared" si="205"/>
        <v>147500055005511</v>
      </c>
      <c r="C596" s="146">
        <v>2023</v>
      </c>
      <c r="D596" s="146">
        <v>1</v>
      </c>
      <c r="E596" s="146">
        <v>1</v>
      </c>
      <c r="F596" s="146">
        <v>4</v>
      </c>
      <c r="G596" s="146">
        <v>7</v>
      </c>
      <c r="H596" s="146">
        <v>5000</v>
      </c>
      <c r="I596" s="146">
        <v>5500</v>
      </c>
      <c r="J596" s="146">
        <v>551</v>
      </c>
      <c r="K596" s="147">
        <v>1</v>
      </c>
      <c r="L596" s="147"/>
      <c r="M596" s="124" t="s">
        <v>154</v>
      </c>
      <c r="N596" s="125">
        <v>0</v>
      </c>
      <c r="O596" s="125">
        <v>0</v>
      </c>
      <c r="P596" s="125">
        <v>0</v>
      </c>
      <c r="Q596" s="126" t="s">
        <v>59</v>
      </c>
      <c r="R596" s="127">
        <v>0</v>
      </c>
      <c r="S596" s="127">
        <v>0</v>
      </c>
      <c r="T596" s="128">
        <v>0</v>
      </c>
      <c r="U596" s="125">
        <v>0</v>
      </c>
      <c r="V596" s="125">
        <v>0</v>
      </c>
      <c r="W596" s="125">
        <v>0</v>
      </c>
      <c r="X596" s="125">
        <v>0</v>
      </c>
      <c r="Y596" s="125">
        <v>0</v>
      </c>
      <c r="Z596" s="125">
        <v>0</v>
      </c>
      <c r="AA596" s="285">
        <v>0</v>
      </c>
      <c r="AB596" s="320">
        <f>N596+T596-X596</f>
        <v>0</v>
      </c>
      <c r="AC596" s="125">
        <f>O596+U596-Y596</f>
        <v>0</v>
      </c>
      <c r="AD596" s="321">
        <f>OAX!AD634</f>
        <v>0</v>
      </c>
      <c r="AE596" s="128"/>
      <c r="AF596" s="125"/>
      <c r="AG596" s="125">
        <f>OAX!AG634</f>
        <v>0</v>
      </c>
      <c r="AH596" s="125"/>
      <c r="AI596" s="125"/>
      <c r="AJ596" s="125">
        <f>OAX!AJ634</f>
        <v>0</v>
      </c>
      <c r="AK596" s="125"/>
      <c r="AL596" s="125"/>
      <c r="AM596" s="125">
        <f>OAX!AM634</f>
        <v>0</v>
      </c>
      <c r="AN596" s="125"/>
      <c r="AO596" s="125"/>
      <c r="AP596" s="125">
        <f>OAX!AP634</f>
        <v>0</v>
      </c>
      <c r="AQ596" s="125"/>
      <c r="AR596" s="125"/>
      <c r="AS596" s="125">
        <f>OAX!AS634</f>
        <v>0</v>
      </c>
      <c r="AT596" s="125">
        <f>OAX!AT634</f>
        <v>0</v>
      </c>
      <c r="AU596" s="125">
        <f>OAX!AU634</f>
        <v>0</v>
      </c>
      <c r="AV596" s="125">
        <f>OAX!AV634</f>
        <v>0</v>
      </c>
      <c r="AW596" s="125">
        <f>OAX!AW634</f>
        <v>0</v>
      </c>
      <c r="AX596" s="125">
        <f>OAX!AX634</f>
        <v>0</v>
      </c>
      <c r="AY596" s="125">
        <f>OAX!AY634</f>
        <v>0</v>
      </c>
      <c r="AZ596" s="125">
        <f>OAX!AZ634</f>
        <v>0</v>
      </c>
      <c r="BA596" s="125">
        <f>OAX!BA634</f>
        <v>0</v>
      </c>
    </row>
    <row r="597" spans="1:53" ht="24.75" hidden="1">
      <c r="A597" s="269"/>
      <c r="B597" s="78" t="str">
        <f t="shared" si="205"/>
        <v>14750005600</v>
      </c>
      <c r="C597" s="140">
        <v>2023</v>
      </c>
      <c r="D597" s="140">
        <v>1</v>
      </c>
      <c r="E597" s="140">
        <v>1</v>
      </c>
      <c r="F597" s="140">
        <v>4</v>
      </c>
      <c r="G597" s="140">
        <v>7</v>
      </c>
      <c r="H597" s="140">
        <v>5000</v>
      </c>
      <c r="I597" s="140">
        <v>5600</v>
      </c>
      <c r="J597" s="140"/>
      <c r="K597" s="207" t="s">
        <v>45</v>
      </c>
      <c r="L597" s="207"/>
      <c r="M597" s="110" t="s">
        <v>515</v>
      </c>
      <c r="N597" s="111">
        <v>0</v>
      </c>
      <c r="O597" s="111">
        <v>0</v>
      </c>
      <c r="P597" s="111">
        <v>0</v>
      </c>
      <c r="Q597" s="112"/>
      <c r="R597" s="113"/>
      <c r="S597" s="113"/>
      <c r="T597" s="114">
        <f t="shared" ref="T597:AC597" si="207">+T598+T603</f>
        <v>0</v>
      </c>
      <c r="U597" s="111">
        <f t="shared" si="207"/>
        <v>0</v>
      </c>
      <c r="V597" s="111">
        <f t="shared" si="207"/>
        <v>0</v>
      </c>
      <c r="W597" s="111">
        <f t="shared" si="207"/>
        <v>0</v>
      </c>
      <c r="X597" s="111">
        <f t="shared" si="207"/>
        <v>0</v>
      </c>
      <c r="Y597" s="111">
        <f t="shared" si="207"/>
        <v>0</v>
      </c>
      <c r="Z597" s="111">
        <f t="shared" si="207"/>
        <v>0</v>
      </c>
      <c r="AA597" s="283">
        <f t="shared" si="207"/>
        <v>0</v>
      </c>
      <c r="AB597" s="316">
        <f t="shared" si="207"/>
        <v>0</v>
      </c>
      <c r="AC597" s="111">
        <f t="shared" si="207"/>
        <v>0</v>
      </c>
      <c r="AD597" s="317">
        <f>OAX!AD635</f>
        <v>0</v>
      </c>
      <c r="AE597" s="114"/>
      <c r="AF597" s="111"/>
      <c r="AG597" s="111">
        <f>OAX!AG635</f>
        <v>0</v>
      </c>
      <c r="AH597" s="111"/>
      <c r="AI597" s="111"/>
      <c r="AJ597" s="111">
        <f>OAX!AJ635</f>
        <v>0</v>
      </c>
      <c r="AK597" s="111"/>
      <c r="AL597" s="111"/>
      <c r="AM597" s="111">
        <f>OAX!AM635</f>
        <v>0</v>
      </c>
      <c r="AN597" s="111"/>
      <c r="AO597" s="111"/>
      <c r="AP597" s="111">
        <f>OAX!AP635</f>
        <v>0</v>
      </c>
      <c r="AQ597" s="111"/>
      <c r="AR597" s="111"/>
      <c r="AS597" s="111">
        <f>OAX!AS635</f>
        <v>0</v>
      </c>
      <c r="AT597" s="111">
        <f>OAX!AT635</f>
        <v>0</v>
      </c>
      <c r="AU597" s="111">
        <f>OAX!AU635</f>
        <v>0</v>
      </c>
      <c r="AV597" s="111">
        <f>OAX!AV635</f>
        <v>0</v>
      </c>
      <c r="AW597" s="111">
        <f>OAX!AW635</f>
        <v>0</v>
      </c>
      <c r="AX597" s="111">
        <f>OAX!AX635</f>
        <v>0</v>
      </c>
      <c r="AY597" s="111">
        <f>OAX!AY635</f>
        <v>0</v>
      </c>
      <c r="AZ597" s="111">
        <f>OAX!AZ635</f>
        <v>0</v>
      </c>
      <c r="BA597" s="111">
        <f>OAX!BA635</f>
        <v>0</v>
      </c>
    </row>
    <row r="598" spans="1:53" ht="24.75" hidden="1">
      <c r="A598" s="269"/>
      <c r="B598" s="78" t="str">
        <f t="shared" si="205"/>
        <v>14750005600565</v>
      </c>
      <c r="C598" s="143">
        <v>2023</v>
      </c>
      <c r="D598" s="143">
        <v>1</v>
      </c>
      <c r="E598" s="143">
        <v>1</v>
      </c>
      <c r="F598" s="143">
        <v>4</v>
      </c>
      <c r="G598" s="143">
        <v>7</v>
      </c>
      <c r="H598" s="143">
        <v>5000</v>
      </c>
      <c r="I598" s="143">
        <v>5600</v>
      </c>
      <c r="J598" s="143">
        <v>565</v>
      </c>
      <c r="K598" s="208"/>
      <c r="L598" s="208"/>
      <c r="M598" s="117" t="s">
        <v>215</v>
      </c>
      <c r="N598" s="118">
        <v>0</v>
      </c>
      <c r="O598" s="118">
        <v>0</v>
      </c>
      <c r="P598" s="118">
        <v>0</v>
      </c>
      <c r="Q598" s="119"/>
      <c r="R598" s="120"/>
      <c r="S598" s="120"/>
      <c r="T598" s="121">
        <f t="shared" ref="T598:AC598" si="208">SUM(T599:T602)</f>
        <v>0</v>
      </c>
      <c r="U598" s="118">
        <f t="shared" si="208"/>
        <v>0</v>
      </c>
      <c r="V598" s="118">
        <f t="shared" si="208"/>
        <v>0</v>
      </c>
      <c r="W598" s="118">
        <f t="shared" si="208"/>
        <v>0</v>
      </c>
      <c r="X598" s="118">
        <f t="shared" si="208"/>
        <v>0</v>
      </c>
      <c r="Y598" s="118">
        <f t="shared" si="208"/>
        <v>0</v>
      </c>
      <c r="Z598" s="118">
        <f t="shared" si="208"/>
        <v>0</v>
      </c>
      <c r="AA598" s="284">
        <f t="shared" si="208"/>
        <v>0</v>
      </c>
      <c r="AB598" s="318">
        <f t="shared" si="208"/>
        <v>0</v>
      </c>
      <c r="AC598" s="118">
        <f t="shared" si="208"/>
        <v>0</v>
      </c>
      <c r="AD598" s="319">
        <f>OAX!AD636</f>
        <v>0</v>
      </c>
      <c r="AE598" s="121"/>
      <c r="AF598" s="118"/>
      <c r="AG598" s="118">
        <f>OAX!AG636</f>
        <v>0</v>
      </c>
      <c r="AH598" s="118"/>
      <c r="AI598" s="118"/>
      <c r="AJ598" s="118">
        <f>OAX!AJ636</f>
        <v>0</v>
      </c>
      <c r="AK598" s="118"/>
      <c r="AL598" s="118"/>
      <c r="AM598" s="118">
        <f>OAX!AM636</f>
        <v>0</v>
      </c>
      <c r="AN598" s="118"/>
      <c r="AO598" s="118"/>
      <c r="AP598" s="118">
        <f>OAX!AP636</f>
        <v>0</v>
      </c>
      <c r="AQ598" s="118"/>
      <c r="AR598" s="118"/>
      <c r="AS598" s="118">
        <f>OAX!AS636</f>
        <v>0</v>
      </c>
      <c r="AT598" s="118">
        <f>OAX!AT636</f>
        <v>0</v>
      </c>
      <c r="AU598" s="118">
        <f>OAX!AU636</f>
        <v>0</v>
      </c>
      <c r="AV598" s="118">
        <f>OAX!AV636</f>
        <v>0</v>
      </c>
      <c r="AW598" s="118">
        <f>OAX!AW636</f>
        <v>0</v>
      </c>
      <c r="AX598" s="118">
        <f>OAX!AX636</f>
        <v>0</v>
      </c>
      <c r="AY598" s="118">
        <f>OAX!AY636</f>
        <v>0</v>
      </c>
      <c r="AZ598" s="118">
        <f>OAX!AZ636</f>
        <v>0</v>
      </c>
      <c r="BA598" s="118">
        <f>OAX!BA636</f>
        <v>0</v>
      </c>
    </row>
    <row r="599" spans="1:53" ht="24.75" hidden="1">
      <c r="A599" s="269"/>
      <c r="B599" s="78" t="str">
        <f t="shared" si="205"/>
        <v>147500056005651</v>
      </c>
      <c r="C599" s="146">
        <v>2023</v>
      </c>
      <c r="D599" s="146">
        <v>1</v>
      </c>
      <c r="E599" s="146">
        <v>1</v>
      </c>
      <c r="F599" s="146">
        <v>4</v>
      </c>
      <c r="G599" s="146">
        <v>7</v>
      </c>
      <c r="H599" s="146">
        <v>5000</v>
      </c>
      <c r="I599" s="146">
        <v>5600</v>
      </c>
      <c r="J599" s="146">
        <v>565</v>
      </c>
      <c r="K599" s="147">
        <v>1</v>
      </c>
      <c r="L599" s="147"/>
      <c r="M599" s="124" t="s">
        <v>516</v>
      </c>
      <c r="N599" s="125">
        <v>0</v>
      </c>
      <c r="O599" s="125">
        <v>0</v>
      </c>
      <c r="P599" s="125">
        <v>0</v>
      </c>
      <c r="Q599" s="126" t="s">
        <v>59</v>
      </c>
      <c r="R599" s="127">
        <v>0</v>
      </c>
      <c r="S599" s="127">
        <v>0</v>
      </c>
      <c r="T599" s="128">
        <v>0</v>
      </c>
      <c r="U599" s="125">
        <v>0</v>
      </c>
      <c r="V599" s="125">
        <v>0</v>
      </c>
      <c r="W599" s="125">
        <v>0</v>
      </c>
      <c r="X599" s="125">
        <v>0</v>
      </c>
      <c r="Y599" s="125">
        <v>0</v>
      </c>
      <c r="Z599" s="125">
        <v>0</v>
      </c>
      <c r="AA599" s="285">
        <v>0</v>
      </c>
      <c r="AB599" s="320">
        <f t="shared" ref="AB599:AC602" si="209">N599+T599-X599</f>
        <v>0</v>
      </c>
      <c r="AC599" s="125">
        <f t="shared" si="209"/>
        <v>0</v>
      </c>
      <c r="AD599" s="321">
        <f>OAX!AD637</f>
        <v>0</v>
      </c>
      <c r="AE599" s="128"/>
      <c r="AF599" s="125"/>
      <c r="AG599" s="125">
        <f>OAX!AG637</f>
        <v>0</v>
      </c>
      <c r="AH599" s="125"/>
      <c r="AI599" s="125"/>
      <c r="AJ599" s="125">
        <f>OAX!AJ637</f>
        <v>0</v>
      </c>
      <c r="AK599" s="125"/>
      <c r="AL599" s="125"/>
      <c r="AM599" s="125">
        <f>OAX!AM637</f>
        <v>0</v>
      </c>
      <c r="AN599" s="125"/>
      <c r="AO599" s="125"/>
      <c r="AP599" s="125">
        <f>OAX!AP637</f>
        <v>0</v>
      </c>
      <c r="AQ599" s="125"/>
      <c r="AR599" s="125"/>
      <c r="AS599" s="125">
        <f>OAX!AS637</f>
        <v>0</v>
      </c>
      <c r="AT599" s="125">
        <f>OAX!AT637</f>
        <v>0</v>
      </c>
      <c r="AU599" s="125">
        <f>OAX!AU637</f>
        <v>0</v>
      </c>
      <c r="AV599" s="125">
        <f>OAX!AV637</f>
        <v>0</v>
      </c>
      <c r="AW599" s="125">
        <f>OAX!AW637</f>
        <v>0</v>
      </c>
      <c r="AX599" s="125">
        <f>OAX!AX637</f>
        <v>0</v>
      </c>
      <c r="AY599" s="125">
        <f>OAX!AY637</f>
        <v>0</v>
      </c>
      <c r="AZ599" s="125">
        <f>OAX!AZ637</f>
        <v>0</v>
      </c>
      <c r="BA599" s="125">
        <f>OAX!BA637</f>
        <v>0</v>
      </c>
    </row>
    <row r="600" spans="1:53" ht="24.75" hidden="1">
      <c r="A600" s="269"/>
      <c r="B600" s="78" t="str">
        <f t="shared" si="205"/>
        <v>147500056005652</v>
      </c>
      <c r="C600" s="146">
        <v>2023</v>
      </c>
      <c r="D600" s="146">
        <v>1</v>
      </c>
      <c r="E600" s="146">
        <v>1</v>
      </c>
      <c r="F600" s="146">
        <v>4</v>
      </c>
      <c r="G600" s="146">
        <v>7</v>
      </c>
      <c r="H600" s="146">
        <v>5000</v>
      </c>
      <c r="I600" s="146">
        <v>5600</v>
      </c>
      <c r="J600" s="146">
        <v>565</v>
      </c>
      <c r="K600" s="147">
        <v>2</v>
      </c>
      <c r="L600" s="147"/>
      <c r="M600" s="124" t="s">
        <v>517</v>
      </c>
      <c r="N600" s="125">
        <v>0</v>
      </c>
      <c r="O600" s="125">
        <v>0</v>
      </c>
      <c r="P600" s="125">
        <v>0</v>
      </c>
      <c r="Q600" s="126" t="s">
        <v>59</v>
      </c>
      <c r="R600" s="127">
        <v>0</v>
      </c>
      <c r="S600" s="127">
        <v>0</v>
      </c>
      <c r="T600" s="128">
        <v>0</v>
      </c>
      <c r="U600" s="125">
        <v>0</v>
      </c>
      <c r="V600" s="125">
        <v>0</v>
      </c>
      <c r="W600" s="125">
        <v>0</v>
      </c>
      <c r="X600" s="125">
        <v>0</v>
      </c>
      <c r="Y600" s="125">
        <v>0</v>
      </c>
      <c r="Z600" s="125">
        <v>0</v>
      </c>
      <c r="AA600" s="285">
        <v>0</v>
      </c>
      <c r="AB600" s="320">
        <f t="shared" si="209"/>
        <v>0</v>
      </c>
      <c r="AC600" s="125">
        <f t="shared" si="209"/>
        <v>0</v>
      </c>
      <c r="AD600" s="321">
        <f>OAX!AD638</f>
        <v>0</v>
      </c>
      <c r="AE600" s="128"/>
      <c r="AF600" s="125"/>
      <c r="AG600" s="125">
        <f>OAX!AG638</f>
        <v>0</v>
      </c>
      <c r="AH600" s="125"/>
      <c r="AI600" s="125"/>
      <c r="AJ600" s="125">
        <f>OAX!AJ638</f>
        <v>0</v>
      </c>
      <c r="AK600" s="125"/>
      <c r="AL600" s="125"/>
      <c r="AM600" s="125">
        <f>OAX!AM638</f>
        <v>0</v>
      </c>
      <c r="AN600" s="125"/>
      <c r="AO600" s="125"/>
      <c r="AP600" s="125">
        <f>OAX!AP638</f>
        <v>0</v>
      </c>
      <c r="AQ600" s="125"/>
      <c r="AR600" s="125"/>
      <c r="AS600" s="125">
        <f>OAX!AS638</f>
        <v>0</v>
      </c>
      <c r="AT600" s="125">
        <f>OAX!AT638</f>
        <v>0</v>
      </c>
      <c r="AU600" s="125">
        <f>OAX!AU638</f>
        <v>0</v>
      </c>
      <c r="AV600" s="125">
        <f>OAX!AV638</f>
        <v>0</v>
      </c>
      <c r="AW600" s="125">
        <f>OAX!AW638</f>
        <v>0</v>
      </c>
      <c r="AX600" s="125">
        <f>OAX!AX638</f>
        <v>0</v>
      </c>
      <c r="AY600" s="125">
        <f>OAX!AY638</f>
        <v>0</v>
      </c>
      <c r="AZ600" s="125">
        <f>OAX!AZ638</f>
        <v>0</v>
      </c>
      <c r="BA600" s="125">
        <f>OAX!BA638</f>
        <v>0</v>
      </c>
    </row>
    <row r="601" spans="1:53" ht="24.75" hidden="1">
      <c r="A601" s="269"/>
      <c r="B601" s="78" t="str">
        <f t="shared" si="205"/>
        <v>147500056005653</v>
      </c>
      <c r="C601" s="146">
        <v>2023</v>
      </c>
      <c r="D601" s="146">
        <v>1</v>
      </c>
      <c r="E601" s="146">
        <v>1</v>
      </c>
      <c r="F601" s="146">
        <v>4</v>
      </c>
      <c r="G601" s="146">
        <v>7</v>
      </c>
      <c r="H601" s="146">
        <v>5000</v>
      </c>
      <c r="I601" s="146">
        <v>5600</v>
      </c>
      <c r="J601" s="146">
        <v>565</v>
      </c>
      <c r="K601" s="147">
        <v>3</v>
      </c>
      <c r="L601" s="147"/>
      <c r="M601" s="124" t="s">
        <v>518</v>
      </c>
      <c r="N601" s="125">
        <v>0</v>
      </c>
      <c r="O601" s="125">
        <v>0</v>
      </c>
      <c r="P601" s="125">
        <v>0</v>
      </c>
      <c r="Q601" s="126" t="s">
        <v>59</v>
      </c>
      <c r="R601" s="127">
        <v>0</v>
      </c>
      <c r="S601" s="127">
        <v>0</v>
      </c>
      <c r="T601" s="128">
        <v>0</v>
      </c>
      <c r="U601" s="125">
        <v>0</v>
      </c>
      <c r="V601" s="125">
        <v>0</v>
      </c>
      <c r="W601" s="125">
        <v>0</v>
      </c>
      <c r="X601" s="125">
        <v>0</v>
      </c>
      <c r="Y601" s="125">
        <v>0</v>
      </c>
      <c r="Z601" s="125">
        <v>0</v>
      </c>
      <c r="AA601" s="285">
        <v>0</v>
      </c>
      <c r="AB601" s="320">
        <f t="shared" si="209"/>
        <v>0</v>
      </c>
      <c r="AC601" s="125">
        <f t="shared" si="209"/>
        <v>0</v>
      </c>
      <c r="AD601" s="321">
        <f>OAX!AD639</f>
        <v>0</v>
      </c>
      <c r="AE601" s="128"/>
      <c r="AF601" s="125"/>
      <c r="AG601" s="125">
        <f>OAX!AG639</f>
        <v>0</v>
      </c>
      <c r="AH601" s="125"/>
      <c r="AI601" s="125"/>
      <c r="AJ601" s="125">
        <f>OAX!AJ639</f>
        <v>0</v>
      </c>
      <c r="AK601" s="125"/>
      <c r="AL601" s="125"/>
      <c r="AM601" s="125">
        <f>OAX!AM639</f>
        <v>0</v>
      </c>
      <c r="AN601" s="125"/>
      <c r="AO601" s="125"/>
      <c r="AP601" s="125">
        <f>OAX!AP639</f>
        <v>0</v>
      </c>
      <c r="AQ601" s="125"/>
      <c r="AR601" s="125"/>
      <c r="AS601" s="125">
        <f>OAX!AS639</f>
        <v>0</v>
      </c>
      <c r="AT601" s="125">
        <f>OAX!AT639</f>
        <v>0</v>
      </c>
      <c r="AU601" s="125">
        <f>OAX!AU639</f>
        <v>0</v>
      </c>
      <c r="AV601" s="125">
        <f>OAX!AV639</f>
        <v>0</v>
      </c>
      <c r="AW601" s="125">
        <f>OAX!AW639</f>
        <v>0</v>
      </c>
      <c r="AX601" s="125">
        <f>OAX!AX639</f>
        <v>0</v>
      </c>
      <c r="AY601" s="125">
        <f>OAX!AY639</f>
        <v>0</v>
      </c>
      <c r="AZ601" s="125">
        <f>OAX!AZ639</f>
        <v>0</v>
      </c>
      <c r="BA601" s="125">
        <f>OAX!BA639</f>
        <v>0</v>
      </c>
    </row>
    <row r="602" spans="1:53" ht="24.75" hidden="1">
      <c r="A602" s="269"/>
      <c r="B602" s="78" t="str">
        <f t="shared" si="205"/>
        <v>147500056005654</v>
      </c>
      <c r="C602" s="146">
        <v>2023</v>
      </c>
      <c r="D602" s="146">
        <v>1</v>
      </c>
      <c r="E602" s="146">
        <v>1</v>
      </c>
      <c r="F602" s="146">
        <v>4</v>
      </c>
      <c r="G602" s="146">
        <v>7</v>
      </c>
      <c r="H602" s="146">
        <v>5000</v>
      </c>
      <c r="I602" s="146">
        <v>5600</v>
      </c>
      <c r="J602" s="146">
        <v>565</v>
      </c>
      <c r="K602" s="147">
        <v>4</v>
      </c>
      <c r="L602" s="147"/>
      <c r="M602" s="124" t="s">
        <v>519</v>
      </c>
      <c r="N602" s="125">
        <v>0</v>
      </c>
      <c r="O602" s="125">
        <v>0</v>
      </c>
      <c r="P602" s="125">
        <v>0</v>
      </c>
      <c r="Q602" s="126" t="s">
        <v>59</v>
      </c>
      <c r="R602" s="127">
        <v>0</v>
      </c>
      <c r="S602" s="127">
        <v>0</v>
      </c>
      <c r="T602" s="128">
        <v>0</v>
      </c>
      <c r="U602" s="125">
        <v>0</v>
      </c>
      <c r="V602" s="125">
        <v>0</v>
      </c>
      <c r="W602" s="125">
        <v>0</v>
      </c>
      <c r="X602" s="125">
        <v>0</v>
      </c>
      <c r="Y602" s="125">
        <v>0</v>
      </c>
      <c r="Z602" s="125">
        <v>0</v>
      </c>
      <c r="AA602" s="285">
        <v>0</v>
      </c>
      <c r="AB602" s="320">
        <f t="shared" si="209"/>
        <v>0</v>
      </c>
      <c r="AC602" s="125">
        <f t="shared" si="209"/>
        <v>0</v>
      </c>
      <c r="AD602" s="321">
        <f>OAX!AD640</f>
        <v>0</v>
      </c>
      <c r="AE602" s="128"/>
      <c r="AF602" s="125"/>
      <c r="AG602" s="125">
        <f>OAX!AG640</f>
        <v>0</v>
      </c>
      <c r="AH602" s="125"/>
      <c r="AI602" s="125"/>
      <c r="AJ602" s="125">
        <f>OAX!AJ640</f>
        <v>0</v>
      </c>
      <c r="AK602" s="125"/>
      <c r="AL602" s="125"/>
      <c r="AM602" s="125">
        <f>OAX!AM640</f>
        <v>0</v>
      </c>
      <c r="AN602" s="125"/>
      <c r="AO602" s="125"/>
      <c r="AP602" s="125">
        <f>OAX!AP640</f>
        <v>0</v>
      </c>
      <c r="AQ602" s="125"/>
      <c r="AR602" s="125"/>
      <c r="AS602" s="125">
        <f>OAX!AS640</f>
        <v>0</v>
      </c>
      <c r="AT602" s="125">
        <f>OAX!AT640</f>
        <v>0</v>
      </c>
      <c r="AU602" s="125">
        <f>OAX!AU640</f>
        <v>0</v>
      </c>
      <c r="AV602" s="125">
        <f>OAX!AV640</f>
        <v>0</v>
      </c>
      <c r="AW602" s="125">
        <f>OAX!AW640</f>
        <v>0</v>
      </c>
      <c r="AX602" s="125">
        <f>OAX!AX640</f>
        <v>0</v>
      </c>
      <c r="AY602" s="125">
        <f>OAX!AY640</f>
        <v>0</v>
      </c>
      <c r="AZ602" s="125">
        <f>OAX!AZ640</f>
        <v>0</v>
      </c>
      <c r="BA602" s="125">
        <f>OAX!BA640</f>
        <v>0</v>
      </c>
    </row>
    <row r="603" spans="1:53" ht="24.75" hidden="1">
      <c r="A603" s="269"/>
      <c r="B603" s="78" t="str">
        <f t="shared" si="205"/>
        <v>14750005600569</v>
      </c>
      <c r="C603" s="143">
        <v>2023</v>
      </c>
      <c r="D603" s="143">
        <v>1</v>
      </c>
      <c r="E603" s="143">
        <v>1</v>
      </c>
      <c r="F603" s="143">
        <v>4</v>
      </c>
      <c r="G603" s="143">
        <v>7</v>
      </c>
      <c r="H603" s="143">
        <v>5000</v>
      </c>
      <c r="I603" s="143">
        <v>5600</v>
      </c>
      <c r="J603" s="143">
        <v>569</v>
      </c>
      <c r="K603" s="208"/>
      <c r="L603" s="208"/>
      <c r="M603" s="117" t="s">
        <v>520</v>
      </c>
      <c r="N603" s="118">
        <v>0</v>
      </c>
      <c r="O603" s="118">
        <v>0</v>
      </c>
      <c r="P603" s="118">
        <v>0</v>
      </c>
      <c r="Q603" s="119"/>
      <c r="R603" s="120"/>
      <c r="S603" s="120"/>
      <c r="T603" s="121">
        <f t="shared" ref="T603:AC603" si="210">T604</f>
        <v>0</v>
      </c>
      <c r="U603" s="118">
        <f t="shared" si="210"/>
        <v>0</v>
      </c>
      <c r="V603" s="118">
        <f t="shared" si="210"/>
        <v>0</v>
      </c>
      <c r="W603" s="118">
        <f t="shared" si="210"/>
        <v>0</v>
      </c>
      <c r="X603" s="118">
        <f t="shared" si="210"/>
        <v>0</v>
      </c>
      <c r="Y603" s="118">
        <f t="shared" si="210"/>
        <v>0</v>
      </c>
      <c r="Z603" s="118">
        <f t="shared" si="210"/>
        <v>0</v>
      </c>
      <c r="AA603" s="284">
        <f t="shared" si="210"/>
        <v>0</v>
      </c>
      <c r="AB603" s="318">
        <f t="shared" si="210"/>
        <v>0</v>
      </c>
      <c r="AC603" s="118">
        <f t="shared" si="210"/>
        <v>0</v>
      </c>
      <c r="AD603" s="319">
        <f>OAX!AD641</f>
        <v>0</v>
      </c>
      <c r="AE603" s="121"/>
      <c r="AF603" s="118"/>
      <c r="AG603" s="118">
        <f>OAX!AG641</f>
        <v>0</v>
      </c>
      <c r="AH603" s="118"/>
      <c r="AI603" s="118"/>
      <c r="AJ603" s="118">
        <f>OAX!AJ641</f>
        <v>0</v>
      </c>
      <c r="AK603" s="118"/>
      <c r="AL603" s="118"/>
      <c r="AM603" s="118">
        <f>OAX!AM641</f>
        <v>0</v>
      </c>
      <c r="AN603" s="118"/>
      <c r="AO603" s="118"/>
      <c r="AP603" s="118">
        <f>OAX!AP641</f>
        <v>0</v>
      </c>
      <c r="AQ603" s="118"/>
      <c r="AR603" s="118"/>
      <c r="AS603" s="118">
        <f>OAX!AS641</f>
        <v>0</v>
      </c>
      <c r="AT603" s="118">
        <f>OAX!AT641</f>
        <v>0</v>
      </c>
      <c r="AU603" s="118">
        <f>OAX!AU641</f>
        <v>0</v>
      </c>
      <c r="AV603" s="118">
        <f>OAX!AV641</f>
        <v>0</v>
      </c>
      <c r="AW603" s="118">
        <f>OAX!AW641</f>
        <v>0</v>
      </c>
      <c r="AX603" s="118">
        <f>OAX!AX641</f>
        <v>0</v>
      </c>
      <c r="AY603" s="118">
        <f>OAX!AY641</f>
        <v>0</v>
      </c>
      <c r="AZ603" s="118">
        <f>OAX!AZ641</f>
        <v>0</v>
      </c>
      <c r="BA603" s="118">
        <f>OAX!BA641</f>
        <v>0</v>
      </c>
    </row>
    <row r="604" spans="1:53" ht="24.75" hidden="1">
      <c r="A604" s="269"/>
      <c r="B604" s="78" t="str">
        <f t="shared" si="205"/>
        <v>147500056005691</v>
      </c>
      <c r="C604" s="146">
        <v>2023</v>
      </c>
      <c r="D604" s="146">
        <v>1</v>
      </c>
      <c r="E604" s="146">
        <v>1</v>
      </c>
      <c r="F604" s="146">
        <v>4</v>
      </c>
      <c r="G604" s="146">
        <v>7</v>
      </c>
      <c r="H604" s="146">
        <v>5000</v>
      </c>
      <c r="I604" s="146">
        <v>5600</v>
      </c>
      <c r="J604" s="146">
        <v>569</v>
      </c>
      <c r="K604" s="147">
        <v>1</v>
      </c>
      <c r="L604" s="147"/>
      <c r="M604" s="124" t="s">
        <v>521</v>
      </c>
      <c r="N604" s="125">
        <v>0</v>
      </c>
      <c r="O604" s="125">
        <v>0</v>
      </c>
      <c r="P604" s="125">
        <v>0</v>
      </c>
      <c r="Q604" s="126" t="s">
        <v>59</v>
      </c>
      <c r="R604" s="127">
        <v>0</v>
      </c>
      <c r="S604" s="127">
        <v>0</v>
      </c>
      <c r="T604" s="128">
        <v>0</v>
      </c>
      <c r="U604" s="125">
        <v>0</v>
      </c>
      <c r="V604" s="125">
        <v>0</v>
      </c>
      <c r="W604" s="125">
        <v>0</v>
      </c>
      <c r="X604" s="125">
        <v>0</v>
      </c>
      <c r="Y604" s="125">
        <v>0</v>
      </c>
      <c r="Z604" s="125">
        <v>0</v>
      </c>
      <c r="AA604" s="285">
        <v>0</v>
      </c>
      <c r="AB604" s="320">
        <f>N604+T604-X604</f>
        <v>0</v>
      </c>
      <c r="AC604" s="125">
        <f>O604+U604-Y604</f>
        <v>0</v>
      </c>
      <c r="AD604" s="321">
        <f>OAX!AD642</f>
        <v>0</v>
      </c>
      <c r="AE604" s="128"/>
      <c r="AF604" s="125"/>
      <c r="AG604" s="125">
        <f>OAX!AG642</f>
        <v>0</v>
      </c>
      <c r="AH604" s="125"/>
      <c r="AI604" s="125"/>
      <c r="AJ604" s="125">
        <f>OAX!AJ642</f>
        <v>0</v>
      </c>
      <c r="AK604" s="125"/>
      <c r="AL604" s="125"/>
      <c r="AM604" s="125">
        <f>OAX!AM642</f>
        <v>0</v>
      </c>
      <c r="AN604" s="125"/>
      <c r="AO604" s="125"/>
      <c r="AP604" s="125">
        <f>OAX!AP642</f>
        <v>0</v>
      </c>
      <c r="AQ604" s="125"/>
      <c r="AR604" s="125"/>
      <c r="AS604" s="125">
        <f>OAX!AS642</f>
        <v>0</v>
      </c>
      <c r="AT604" s="125">
        <f>OAX!AT642</f>
        <v>0</v>
      </c>
      <c r="AU604" s="125">
        <f>OAX!AU642</f>
        <v>0</v>
      </c>
      <c r="AV604" s="125">
        <f>OAX!AV642</f>
        <v>0</v>
      </c>
      <c r="AW604" s="125">
        <f>OAX!AW642</f>
        <v>0</v>
      </c>
      <c r="AX604" s="125">
        <f>OAX!AX642</f>
        <v>0</v>
      </c>
      <c r="AY604" s="125">
        <f>OAX!AY642</f>
        <v>0</v>
      </c>
      <c r="AZ604" s="125">
        <f>OAX!AZ642</f>
        <v>0</v>
      </c>
      <c r="BA604" s="125">
        <f>OAX!BA642</f>
        <v>0</v>
      </c>
    </row>
    <row r="605" spans="1:53" ht="24.75" hidden="1">
      <c r="A605" s="269"/>
      <c r="B605" s="78" t="str">
        <f t="shared" si="205"/>
        <v>14750005900</v>
      </c>
      <c r="C605" s="140">
        <v>2023</v>
      </c>
      <c r="D605" s="140">
        <v>1</v>
      </c>
      <c r="E605" s="140">
        <v>1</v>
      </c>
      <c r="F605" s="140">
        <v>4</v>
      </c>
      <c r="G605" s="140">
        <v>7</v>
      </c>
      <c r="H605" s="140">
        <v>5000</v>
      </c>
      <c r="I605" s="140">
        <v>5900</v>
      </c>
      <c r="J605" s="140"/>
      <c r="K605" s="207" t="s">
        <v>45</v>
      </c>
      <c r="L605" s="207"/>
      <c r="M605" s="110" t="s">
        <v>240</v>
      </c>
      <c r="N605" s="111">
        <v>0</v>
      </c>
      <c r="O605" s="111">
        <v>0</v>
      </c>
      <c r="P605" s="111">
        <v>0</v>
      </c>
      <c r="Q605" s="112"/>
      <c r="R605" s="113"/>
      <c r="S605" s="113"/>
      <c r="T605" s="114">
        <f t="shared" ref="T605:AC605" si="211">+T606+T608</f>
        <v>0</v>
      </c>
      <c r="U605" s="111">
        <f t="shared" si="211"/>
        <v>0</v>
      </c>
      <c r="V605" s="111">
        <f t="shared" si="211"/>
        <v>0</v>
      </c>
      <c r="W605" s="111">
        <f t="shared" si="211"/>
        <v>0</v>
      </c>
      <c r="X605" s="111">
        <f t="shared" si="211"/>
        <v>0</v>
      </c>
      <c r="Y605" s="111">
        <f t="shared" si="211"/>
        <v>0</v>
      </c>
      <c r="Z605" s="111">
        <f t="shared" si="211"/>
        <v>0</v>
      </c>
      <c r="AA605" s="283">
        <f t="shared" si="211"/>
        <v>0</v>
      </c>
      <c r="AB605" s="316">
        <f t="shared" si="211"/>
        <v>0</v>
      </c>
      <c r="AC605" s="111">
        <f t="shared" si="211"/>
        <v>0</v>
      </c>
      <c r="AD605" s="317">
        <f>OAX!AD643</f>
        <v>0</v>
      </c>
      <c r="AE605" s="114"/>
      <c r="AF605" s="111"/>
      <c r="AG605" s="111">
        <f>OAX!AG643</f>
        <v>0</v>
      </c>
      <c r="AH605" s="111"/>
      <c r="AI605" s="111"/>
      <c r="AJ605" s="111">
        <f>OAX!AJ643</f>
        <v>0</v>
      </c>
      <c r="AK605" s="111"/>
      <c r="AL605" s="111"/>
      <c r="AM605" s="111">
        <f>OAX!AM643</f>
        <v>0</v>
      </c>
      <c r="AN605" s="111"/>
      <c r="AO605" s="111"/>
      <c r="AP605" s="111">
        <f>OAX!AP643</f>
        <v>0</v>
      </c>
      <c r="AQ605" s="111"/>
      <c r="AR605" s="111"/>
      <c r="AS605" s="111">
        <f>OAX!AS643</f>
        <v>0</v>
      </c>
      <c r="AT605" s="111">
        <f>OAX!AT643</f>
        <v>0</v>
      </c>
      <c r="AU605" s="111">
        <f>OAX!AU643</f>
        <v>0</v>
      </c>
      <c r="AV605" s="111">
        <f>OAX!AV643</f>
        <v>0</v>
      </c>
      <c r="AW605" s="111">
        <f>OAX!AW643</f>
        <v>0</v>
      </c>
      <c r="AX605" s="111">
        <f>OAX!AX643</f>
        <v>0</v>
      </c>
      <c r="AY605" s="111">
        <f>OAX!AY643</f>
        <v>0</v>
      </c>
      <c r="AZ605" s="111">
        <f>OAX!AZ643</f>
        <v>0</v>
      </c>
      <c r="BA605" s="111">
        <f>OAX!BA643</f>
        <v>0</v>
      </c>
    </row>
    <row r="606" spans="1:53" ht="24.75" hidden="1">
      <c r="A606" s="269"/>
      <c r="B606" s="78" t="str">
        <f t="shared" si="205"/>
        <v>14750005900591</v>
      </c>
      <c r="C606" s="143">
        <v>2023</v>
      </c>
      <c r="D606" s="143">
        <v>1</v>
      </c>
      <c r="E606" s="143">
        <v>1</v>
      </c>
      <c r="F606" s="143">
        <v>4</v>
      </c>
      <c r="G606" s="143">
        <v>7</v>
      </c>
      <c r="H606" s="143">
        <v>5000</v>
      </c>
      <c r="I606" s="143">
        <v>5900</v>
      </c>
      <c r="J606" s="143">
        <v>591</v>
      </c>
      <c r="K606" s="208"/>
      <c r="L606" s="208"/>
      <c r="M606" s="117" t="s">
        <v>241</v>
      </c>
      <c r="N606" s="118">
        <v>0</v>
      </c>
      <c r="O606" s="118">
        <v>0</v>
      </c>
      <c r="P606" s="118">
        <v>0</v>
      </c>
      <c r="Q606" s="119"/>
      <c r="R606" s="120"/>
      <c r="S606" s="120"/>
      <c r="T606" s="121">
        <f t="shared" ref="T606:AC606" si="212">+T607</f>
        <v>0</v>
      </c>
      <c r="U606" s="118">
        <f t="shared" si="212"/>
        <v>0</v>
      </c>
      <c r="V606" s="118">
        <f t="shared" si="212"/>
        <v>0</v>
      </c>
      <c r="W606" s="118">
        <f t="shared" si="212"/>
        <v>0</v>
      </c>
      <c r="X606" s="118">
        <f t="shared" si="212"/>
        <v>0</v>
      </c>
      <c r="Y606" s="118">
        <f t="shared" si="212"/>
        <v>0</v>
      </c>
      <c r="Z606" s="118">
        <f t="shared" si="212"/>
        <v>0</v>
      </c>
      <c r="AA606" s="284">
        <f t="shared" si="212"/>
        <v>0</v>
      </c>
      <c r="AB606" s="318">
        <f t="shared" si="212"/>
        <v>0</v>
      </c>
      <c r="AC606" s="118">
        <f t="shared" si="212"/>
        <v>0</v>
      </c>
      <c r="AD606" s="319">
        <f>OAX!AD644</f>
        <v>0</v>
      </c>
      <c r="AE606" s="121"/>
      <c r="AF606" s="118"/>
      <c r="AG606" s="118">
        <f>OAX!AG644</f>
        <v>0</v>
      </c>
      <c r="AH606" s="118"/>
      <c r="AI606" s="118"/>
      <c r="AJ606" s="118">
        <f>OAX!AJ644</f>
        <v>0</v>
      </c>
      <c r="AK606" s="118"/>
      <c r="AL606" s="118"/>
      <c r="AM606" s="118">
        <f>OAX!AM644</f>
        <v>0</v>
      </c>
      <c r="AN606" s="118"/>
      <c r="AO606" s="118"/>
      <c r="AP606" s="118">
        <f>OAX!AP644</f>
        <v>0</v>
      </c>
      <c r="AQ606" s="118"/>
      <c r="AR606" s="118"/>
      <c r="AS606" s="118">
        <f>OAX!AS644</f>
        <v>0</v>
      </c>
      <c r="AT606" s="118">
        <f>OAX!AT644</f>
        <v>0</v>
      </c>
      <c r="AU606" s="118">
        <f>OAX!AU644</f>
        <v>0</v>
      </c>
      <c r="AV606" s="118">
        <f>OAX!AV644</f>
        <v>0</v>
      </c>
      <c r="AW606" s="118">
        <f>OAX!AW644</f>
        <v>0</v>
      </c>
      <c r="AX606" s="118">
        <f>OAX!AX644</f>
        <v>0</v>
      </c>
      <c r="AY606" s="118">
        <f>OAX!AY644</f>
        <v>0</v>
      </c>
      <c r="AZ606" s="118">
        <f>OAX!AZ644</f>
        <v>0</v>
      </c>
      <c r="BA606" s="118">
        <f>OAX!BA644</f>
        <v>0</v>
      </c>
    </row>
    <row r="607" spans="1:53" ht="24.75" hidden="1">
      <c r="A607" s="269"/>
      <c r="B607" s="78" t="str">
        <f t="shared" si="205"/>
        <v>147500059005911</v>
      </c>
      <c r="C607" s="146">
        <v>2023</v>
      </c>
      <c r="D607" s="146">
        <v>1</v>
      </c>
      <c r="E607" s="146">
        <v>1</v>
      </c>
      <c r="F607" s="146">
        <v>4</v>
      </c>
      <c r="G607" s="146">
        <v>7</v>
      </c>
      <c r="H607" s="146">
        <v>5000</v>
      </c>
      <c r="I607" s="146">
        <v>5900</v>
      </c>
      <c r="J607" s="146">
        <v>591</v>
      </c>
      <c r="K607" s="147">
        <v>1</v>
      </c>
      <c r="L607" s="147"/>
      <c r="M607" s="124" t="s">
        <v>241</v>
      </c>
      <c r="N607" s="125">
        <v>0</v>
      </c>
      <c r="O607" s="125">
        <v>0</v>
      </c>
      <c r="P607" s="125">
        <v>0</v>
      </c>
      <c r="Q607" s="126" t="s">
        <v>80</v>
      </c>
      <c r="R607" s="127">
        <v>0</v>
      </c>
      <c r="S607" s="127">
        <v>0</v>
      </c>
      <c r="T607" s="128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285">
        <v>0</v>
      </c>
      <c r="AB607" s="320">
        <f>N607+T607-X607</f>
        <v>0</v>
      </c>
      <c r="AC607" s="125">
        <f>O607+U607-Y607</f>
        <v>0</v>
      </c>
      <c r="AD607" s="321">
        <f>OAX!AD645</f>
        <v>0</v>
      </c>
      <c r="AE607" s="128"/>
      <c r="AF607" s="125"/>
      <c r="AG607" s="125">
        <f>OAX!AG645</f>
        <v>0</v>
      </c>
      <c r="AH607" s="125"/>
      <c r="AI607" s="125"/>
      <c r="AJ607" s="125">
        <f>OAX!AJ645</f>
        <v>0</v>
      </c>
      <c r="AK607" s="125"/>
      <c r="AL607" s="125"/>
      <c r="AM607" s="125">
        <f>OAX!AM645</f>
        <v>0</v>
      </c>
      <c r="AN607" s="125"/>
      <c r="AO607" s="125"/>
      <c r="AP607" s="125">
        <f>OAX!AP645</f>
        <v>0</v>
      </c>
      <c r="AQ607" s="125"/>
      <c r="AR607" s="125"/>
      <c r="AS607" s="125">
        <f>OAX!AS645</f>
        <v>0</v>
      </c>
      <c r="AT607" s="125">
        <f>OAX!AT645</f>
        <v>0</v>
      </c>
      <c r="AU607" s="125">
        <f>OAX!AU645</f>
        <v>0</v>
      </c>
      <c r="AV607" s="125">
        <f>OAX!AV645</f>
        <v>0</v>
      </c>
      <c r="AW607" s="125">
        <f>OAX!AW645</f>
        <v>0</v>
      </c>
      <c r="AX607" s="125">
        <f>OAX!AX645</f>
        <v>0</v>
      </c>
      <c r="AY607" s="125">
        <f>OAX!AY645</f>
        <v>0</v>
      </c>
      <c r="AZ607" s="125">
        <f>OAX!AZ645</f>
        <v>0</v>
      </c>
      <c r="BA607" s="125">
        <f>OAX!BA645</f>
        <v>0</v>
      </c>
    </row>
    <row r="608" spans="1:53" ht="24.75" hidden="1">
      <c r="A608" s="269"/>
      <c r="B608" s="78" t="str">
        <f t="shared" si="205"/>
        <v>14750005900597</v>
      </c>
      <c r="C608" s="143">
        <v>2023</v>
      </c>
      <c r="D608" s="143">
        <v>1</v>
      </c>
      <c r="E608" s="143">
        <v>1</v>
      </c>
      <c r="F608" s="143">
        <v>4</v>
      </c>
      <c r="G608" s="143">
        <v>7</v>
      </c>
      <c r="H608" s="143">
        <v>5000</v>
      </c>
      <c r="I608" s="143">
        <v>5900</v>
      </c>
      <c r="J608" s="143">
        <v>597</v>
      </c>
      <c r="K608" s="208"/>
      <c r="L608" s="208"/>
      <c r="M608" s="117" t="s">
        <v>522</v>
      </c>
      <c r="N608" s="118">
        <v>0</v>
      </c>
      <c r="O608" s="118">
        <v>0</v>
      </c>
      <c r="P608" s="118">
        <v>0</v>
      </c>
      <c r="Q608" s="119"/>
      <c r="R608" s="120"/>
      <c r="S608" s="120"/>
      <c r="T608" s="121">
        <f t="shared" ref="T608:AC608" si="213">+T609</f>
        <v>0</v>
      </c>
      <c r="U608" s="118">
        <f t="shared" si="213"/>
        <v>0</v>
      </c>
      <c r="V608" s="118">
        <f t="shared" si="213"/>
        <v>0</v>
      </c>
      <c r="W608" s="118">
        <f t="shared" si="213"/>
        <v>0</v>
      </c>
      <c r="X608" s="118">
        <f t="shared" si="213"/>
        <v>0</v>
      </c>
      <c r="Y608" s="118">
        <f t="shared" si="213"/>
        <v>0</v>
      </c>
      <c r="Z608" s="118">
        <f t="shared" si="213"/>
        <v>0</v>
      </c>
      <c r="AA608" s="284">
        <f t="shared" si="213"/>
        <v>0</v>
      </c>
      <c r="AB608" s="318">
        <f t="shared" si="213"/>
        <v>0</v>
      </c>
      <c r="AC608" s="118">
        <f t="shared" si="213"/>
        <v>0</v>
      </c>
      <c r="AD608" s="319">
        <f>OAX!AD646</f>
        <v>0</v>
      </c>
      <c r="AE608" s="121"/>
      <c r="AF608" s="118"/>
      <c r="AG608" s="118">
        <f>OAX!AG646</f>
        <v>0</v>
      </c>
      <c r="AH608" s="118"/>
      <c r="AI608" s="118"/>
      <c r="AJ608" s="118">
        <f>OAX!AJ646</f>
        <v>0</v>
      </c>
      <c r="AK608" s="118"/>
      <c r="AL608" s="118"/>
      <c r="AM608" s="118">
        <f>OAX!AM646</f>
        <v>0</v>
      </c>
      <c r="AN608" s="118"/>
      <c r="AO608" s="118"/>
      <c r="AP608" s="118">
        <f>OAX!AP646</f>
        <v>0</v>
      </c>
      <c r="AQ608" s="118"/>
      <c r="AR608" s="118"/>
      <c r="AS608" s="118">
        <f>OAX!AS646</f>
        <v>0</v>
      </c>
      <c r="AT608" s="118">
        <f>OAX!AT646</f>
        <v>0</v>
      </c>
      <c r="AU608" s="118">
        <f>OAX!AU646</f>
        <v>0</v>
      </c>
      <c r="AV608" s="118">
        <f>OAX!AV646</f>
        <v>0</v>
      </c>
      <c r="AW608" s="118">
        <f>OAX!AW646</f>
        <v>0</v>
      </c>
      <c r="AX608" s="118">
        <f>OAX!AX646</f>
        <v>0</v>
      </c>
      <c r="AY608" s="118">
        <f>OAX!AY646</f>
        <v>0</v>
      </c>
      <c r="AZ608" s="118">
        <f>OAX!AZ646</f>
        <v>0</v>
      </c>
      <c r="BA608" s="118">
        <f>OAX!BA646</f>
        <v>0</v>
      </c>
    </row>
    <row r="609" spans="1:53" ht="24.75" hidden="1">
      <c r="A609" s="269"/>
      <c r="B609" s="78" t="str">
        <f t="shared" si="205"/>
        <v>147500059005971</v>
      </c>
      <c r="C609" s="146">
        <v>2023</v>
      </c>
      <c r="D609" s="146">
        <v>1</v>
      </c>
      <c r="E609" s="146">
        <v>1</v>
      </c>
      <c r="F609" s="146">
        <v>4</v>
      </c>
      <c r="G609" s="146">
        <v>7</v>
      </c>
      <c r="H609" s="146">
        <v>5000</v>
      </c>
      <c r="I609" s="146">
        <v>5900</v>
      </c>
      <c r="J609" s="146">
        <v>597</v>
      </c>
      <c r="K609" s="147">
        <v>1</v>
      </c>
      <c r="L609" s="147"/>
      <c r="M609" s="124" t="s">
        <v>523</v>
      </c>
      <c r="N609" s="125">
        <v>0</v>
      </c>
      <c r="O609" s="125">
        <v>0</v>
      </c>
      <c r="P609" s="125">
        <v>0</v>
      </c>
      <c r="Q609" s="126" t="s">
        <v>243</v>
      </c>
      <c r="R609" s="127">
        <v>0</v>
      </c>
      <c r="S609" s="127">
        <v>0</v>
      </c>
      <c r="T609" s="128">
        <v>0</v>
      </c>
      <c r="U609" s="125">
        <v>0</v>
      </c>
      <c r="V609" s="125">
        <v>0</v>
      </c>
      <c r="W609" s="125">
        <v>0</v>
      </c>
      <c r="X609" s="125">
        <v>0</v>
      </c>
      <c r="Y609" s="125">
        <v>0</v>
      </c>
      <c r="Z609" s="125">
        <v>0</v>
      </c>
      <c r="AA609" s="285">
        <v>0</v>
      </c>
      <c r="AB609" s="320">
        <f>N609+T609-X609</f>
        <v>0</v>
      </c>
      <c r="AC609" s="125">
        <f>O609+U609-Y609</f>
        <v>0</v>
      </c>
      <c r="AD609" s="321">
        <f>OAX!AD647</f>
        <v>0</v>
      </c>
      <c r="AE609" s="128"/>
      <c r="AF609" s="125"/>
      <c r="AG609" s="125">
        <f>OAX!AG647</f>
        <v>0</v>
      </c>
      <c r="AH609" s="125"/>
      <c r="AI609" s="125"/>
      <c r="AJ609" s="125">
        <f>OAX!AJ647</f>
        <v>0</v>
      </c>
      <c r="AK609" s="125"/>
      <c r="AL609" s="125"/>
      <c r="AM609" s="125">
        <f>OAX!AM647</f>
        <v>0</v>
      </c>
      <c r="AN609" s="125"/>
      <c r="AO609" s="125"/>
      <c r="AP609" s="125">
        <f>OAX!AP647</f>
        <v>0</v>
      </c>
      <c r="AQ609" s="125"/>
      <c r="AR609" s="125"/>
      <c r="AS609" s="125">
        <f>OAX!AS647</f>
        <v>0</v>
      </c>
      <c r="AT609" s="125">
        <f>OAX!AT647</f>
        <v>0</v>
      </c>
      <c r="AU609" s="125">
        <f>OAX!AU647</f>
        <v>0</v>
      </c>
      <c r="AV609" s="125">
        <f>OAX!AV647</f>
        <v>0</v>
      </c>
      <c r="AW609" s="125">
        <f>OAX!AW647</f>
        <v>0</v>
      </c>
      <c r="AX609" s="125">
        <f>OAX!AX647</f>
        <v>0</v>
      </c>
      <c r="AY609" s="125">
        <f>OAX!AY647</f>
        <v>0</v>
      </c>
      <c r="AZ609" s="125">
        <f>OAX!AZ647</f>
        <v>0</v>
      </c>
      <c r="BA609" s="125">
        <f>OAX!BA647</f>
        <v>0</v>
      </c>
    </row>
    <row r="610" spans="1:53" ht="48" hidden="1">
      <c r="A610" s="269"/>
      <c r="B610" s="78" t="str">
        <f t="shared" si="205"/>
        <v xml:space="preserve">148 </v>
      </c>
      <c r="C610" s="156">
        <v>2023</v>
      </c>
      <c r="D610" s="150">
        <v>1</v>
      </c>
      <c r="E610" s="150">
        <v>1</v>
      </c>
      <c r="F610" s="150">
        <v>4</v>
      </c>
      <c r="G610" s="150">
        <v>8</v>
      </c>
      <c r="H610" s="150"/>
      <c r="I610" s="157" t="s">
        <v>47</v>
      </c>
      <c r="J610" s="157"/>
      <c r="K610" s="158" t="s">
        <v>45</v>
      </c>
      <c r="L610" s="158"/>
      <c r="M610" s="203" t="s">
        <v>524</v>
      </c>
      <c r="N610" s="204">
        <v>0</v>
      </c>
      <c r="O610" s="204">
        <v>0</v>
      </c>
      <c r="P610" s="204">
        <v>0</v>
      </c>
      <c r="Q610" s="98"/>
      <c r="R610" s="99"/>
      <c r="S610" s="99"/>
      <c r="T610" s="206">
        <f t="shared" ref="T610:AC610" si="214">+T611+T615</f>
        <v>0</v>
      </c>
      <c r="U610" s="204">
        <f t="shared" si="214"/>
        <v>0</v>
      </c>
      <c r="V610" s="204">
        <f t="shared" si="214"/>
        <v>0</v>
      </c>
      <c r="W610" s="204">
        <f t="shared" si="214"/>
        <v>0</v>
      </c>
      <c r="X610" s="204">
        <f t="shared" si="214"/>
        <v>0</v>
      </c>
      <c r="Y610" s="204">
        <f t="shared" si="214"/>
        <v>0</v>
      </c>
      <c r="Z610" s="204">
        <f t="shared" si="214"/>
        <v>0</v>
      </c>
      <c r="AA610" s="292">
        <f t="shared" si="214"/>
        <v>0</v>
      </c>
      <c r="AB610" s="332">
        <f t="shared" si="214"/>
        <v>0</v>
      </c>
      <c r="AC610" s="204">
        <f t="shared" si="214"/>
        <v>0</v>
      </c>
      <c r="AD610" s="333">
        <f>OAX!AD648</f>
        <v>0</v>
      </c>
      <c r="AE610" s="206"/>
      <c r="AF610" s="204"/>
      <c r="AG610" s="204">
        <f>OAX!AG648</f>
        <v>0</v>
      </c>
      <c r="AH610" s="204"/>
      <c r="AI610" s="204"/>
      <c r="AJ610" s="204">
        <f>OAX!AJ648</f>
        <v>0</v>
      </c>
      <c r="AK610" s="204"/>
      <c r="AL610" s="204"/>
      <c r="AM610" s="204">
        <f>OAX!AM648</f>
        <v>0</v>
      </c>
      <c r="AN610" s="204"/>
      <c r="AO610" s="204"/>
      <c r="AP610" s="204">
        <f>OAX!AP648</f>
        <v>0</v>
      </c>
      <c r="AQ610" s="204"/>
      <c r="AR610" s="204"/>
      <c r="AS610" s="204">
        <f>OAX!AS648</f>
        <v>0</v>
      </c>
      <c r="AT610" s="204">
        <f>OAX!AT648</f>
        <v>0</v>
      </c>
      <c r="AU610" s="204">
        <f>OAX!AU648</f>
        <v>0</v>
      </c>
      <c r="AV610" s="204">
        <f>OAX!AV648</f>
        <v>0</v>
      </c>
      <c r="AW610" s="204">
        <f>OAX!AW648</f>
        <v>0</v>
      </c>
      <c r="AX610" s="204">
        <f>OAX!AX648</f>
        <v>0</v>
      </c>
      <c r="AY610" s="204">
        <f>OAX!AY648</f>
        <v>0</v>
      </c>
      <c r="AZ610" s="204">
        <f>OAX!AZ648</f>
        <v>0</v>
      </c>
      <c r="BA610" s="204">
        <f>OAX!BA648</f>
        <v>0</v>
      </c>
    </row>
    <row r="611" spans="1:53" ht="24.75" hidden="1">
      <c r="A611" s="269"/>
      <c r="B611" s="78" t="str">
        <f t="shared" si="205"/>
        <v>1483000</v>
      </c>
      <c r="C611" s="139">
        <v>2023</v>
      </c>
      <c r="D611" s="139">
        <v>1</v>
      </c>
      <c r="E611" s="139">
        <v>1</v>
      </c>
      <c r="F611" s="139">
        <v>4</v>
      </c>
      <c r="G611" s="139">
        <v>8</v>
      </c>
      <c r="H611" s="139">
        <v>3000</v>
      </c>
      <c r="I611" s="139"/>
      <c r="J611" s="139"/>
      <c r="K611" s="185"/>
      <c r="L611" s="185"/>
      <c r="M611" s="103" t="s">
        <v>71</v>
      </c>
      <c r="N611" s="104">
        <v>0</v>
      </c>
      <c r="O611" s="104">
        <v>0</v>
      </c>
      <c r="P611" s="104">
        <v>0</v>
      </c>
      <c r="Q611" s="105"/>
      <c r="R611" s="106"/>
      <c r="S611" s="106"/>
      <c r="T611" s="107">
        <f t="shared" ref="T611:AC613" si="215">+T612</f>
        <v>0</v>
      </c>
      <c r="U611" s="104">
        <f t="shared" si="215"/>
        <v>0</v>
      </c>
      <c r="V611" s="104">
        <f t="shared" si="215"/>
        <v>0</v>
      </c>
      <c r="W611" s="104">
        <f t="shared" si="215"/>
        <v>0</v>
      </c>
      <c r="X611" s="104">
        <f t="shared" si="215"/>
        <v>0</v>
      </c>
      <c r="Y611" s="104">
        <f t="shared" si="215"/>
        <v>0</v>
      </c>
      <c r="Z611" s="104">
        <f t="shared" si="215"/>
        <v>0</v>
      </c>
      <c r="AA611" s="282">
        <f t="shared" si="215"/>
        <v>0</v>
      </c>
      <c r="AB611" s="314">
        <f t="shared" si="215"/>
        <v>0</v>
      </c>
      <c r="AC611" s="104">
        <f t="shared" si="215"/>
        <v>0</v>
      </c>
      <c r="AD611" s="315">
        <f>OAX!AD649</f>
        <v>0</v>
      </c>
      <c r="AE611" s="107"/>
      <c r="AF611" s="104"/>
      <c r="AG611" s="104">
        <f>OAX!AG649</f>
        <v>0</v>
      </c>
      <c r="AH611" s="104"/>
      <c r="AI611" s="104"/>
      <c r="AJ611" s="104">
        <f>OAX!AJ649</f>
        <v>0</v>
      </c>
      <c r="AK611" s="104"/>
      <c r="AL611" s="104"/>
      <c r="AM611" s="104">
        <f>OAX!AM649</f>
        <v>0</v>
      </c>
      <c r="AN611" s="104"/>
      <c r="AO611" s="104"/>
      <c r="AP611" s="104">
        <f>OAX!AP649</f>
        <v>0</v>
      </c>
      <c r="AQ611" s="104"/>
      <c r="AR611" s="104"/>
      <c r="AS611" s="104">
        <f>OAX!AS649</f>
        <v>0</v>
      </c>
      <c r="AT611" s="104">
        <f>OAX!AT649</f>
        <v>0</v>
      </c>
      <c r="AU611" s="104">
        <f>OAX!AU649</f>
        <v>0</v>
      </c>
      <c r="AV611" s="104">
        <f>OAX!AV649</f>
        <v>0</v>
      </c>
      <c r="AW611" s="104">
        <f>OAX!AW649</f>
        <v>0</v>
      </c>
      <c r="AX611" s="104">
        <f>OAX!AX649</f>
        <v>0</v>
      </c>
      <c r="AY611" s="104">
        <f>OAX!AY649</f>
        <v>0</v>
      </c>
      <c r="AZ611" s="104">
        <f>OAX!AZ649</f>
        <v>0</v>
      </c>
      <c r="BA611" s="104">
        <f>OAX!BA649</f>
        <v>0</v>
      </c>
    </row>
    <row r="612" spans="1:53" ht="24.75" hidden="1">
      <c r="A612" s="269"/>
      <c r="B612" s="78" t="str">
        <f t="shared" si="205"/>
        <v>14830003100</v>
      </c>
      <c r="C612" s="140">
        <v>2023</v>
      </c>
      <c r="D612" s="140">
        <v>1</v>
      </c>
      <c r="E612" s="140">
        <v>1</v>
      </c>
      <c r="F612" s="140">
        <v>4</v>
      </c>
      <c r="G612" s="140">
        <v>8</v>
      </c>
      <c r="H612" s="140">
        <v>3000</v>
      </c>
      <c r="I612" s="140">
        <v>3100</v>
      </c>
      <c r="J612" s="140"/>
      <c r="K612" s="207" t="s">
        <v>45</v>
      </c>
      <c r="L612" s="207"/>
      <c r="M612" s="110" t="s">
        <v>166</v>
      </c>
      <c r="N612" s="111">
        <v>0</v>
      </c>
      <c r="O612" s="111">
        <v>0</v>
      </c>
      <c r="P612" s="111">
        <v>0</v>
      </c>
      <c r="Q612" s="112"/>
      <c r="R612" s="113"/>
      <c r="S612" s="113"/>
      <c r="T612" s="114">
        <f t="shared" si="215"/>
        <v>0</v>
      </c>
      <c r="U612" s="111">
        <f t="shared" si="215"/>
        <v>0</v>
      </c>
      <c r="V612" s="111">
        <f t="shared" si="215"/>
        <v>0</v>
      </c>
      <c r="W612" s="111">
        <f t="shared" si="215"/>
        <v>0</v>
      </c>
      <c r="X612" s="111">
        <f t="shared" si="215"/>
        <v>0</v>
      </c>
      <c r="Y612" s="111">
        <f t="shared" si="215"/>
        <v>0</v>
      </c>
      <c r="Z612" s="111">
        <f t="shared" si="215"/>
        <v>0</v>
      </c>
      <c r="AA612" s="283">
        <f t="shared" si="215"/>
        <v>0</v>
      </c>
      <c r="AB612" s="316">
        <f t="shared" si="215"/>
        <v>0</v>
      </c>
      <c r="AC612" s="111">
        <f t="shared" si="215"/>
        <v>0</v>
      </c>
      <c r="AD612" s="317">
        <f>OAX!AD650</f>
        <v>0</v>
      </c>
      <c r="AE612" s="114"/>
      <c r="AF612" s="111"/>
      <c r="AG612" s="111">
        <f>OAX!AG650</f>
        <v>0</v>
      </c>
      <c r="AH612" s="111"/>
      <c r="AI612" s="111"/>
      <c r="AJ612" s="111">
        <f>OAX!AJ650</f>
        <v>0</v>
      </c>
      <c r="AK612" s="111"/>
      <c r="AL612" s="111"/>
      <c r="AM612" s="111">
        <f>OAX!AM650</f>
        <v>0</v>
      </c>
      <c r="AN612" s="111"/>
      <c r="AO612" s="111"/>
      <c r="AP612" s="111">
        <f>OAX!AP650</f>
        <v>0</v>
      </c>
      <c r="AQ612" s="111"/>
      <c r="AR612" s="111"/>
      <c r="AS612" s="111">
        <f>OAX!AS650</f>
        <v>0</v>
      </c>
      <c r="AT612" s="111">
        <f>OAX!AT650</f>
        <v>0</v>
      </c>
      <c r="AU612" s="111">
        <f>OAX!AU650</f>
        <v>0</v>
      </c>
      <c r="AV612" s="111">
        <f>OAX!AV650</f>
        <v>0</v>
      </c>
      <c r="AW612" s="111">
        <f>OAX!AW650</f>
        <v>0</v>
      </c>
      <c r="AX612" s="111">
        <f>OAX!AX650</f>
        <v>0</v>
      </c>
      <c r="AY612" s="111">
        <f>OAX!AY650</f>
        <v>0</v>
      </c>
      <c r="AZ612" s="111">
        <f>OAX!AZ650</f>
        <v>0</v>
      </c>
      <c r="BA612" s="111">
        <f>OAX!BA650</f>
        <v>0</v>
      </c>
    </row>
    <row r="613" spans="1:53" ht="24.75" hidden="1">
      <c r="A613" s="269"/>
      <c r="B613" s="78" t="str">
        <f t="shared" si="205"/>
        <v>14830003100319</v>
      </c>
      <c r="C613" s="143">
        <v>2023</v>
      </c>
      <c r="D613" s="143">
        <v>1</v>
      </c>
      <c r="E613" s="143">
        <v>1</v>
      </c>
      <c r="F613" s="143">
        <v>4</v>
      </c>
      <c r="G613" s="143">
        <v>8</v>
      </c>
      <c r="H613" s="143">
        <v>3000</v>
      </c>
      <c r="I613" s="143">
        <v>3100</v>
      </c>
      <c r="J613" s="143">
        <v>319</v>
      </c>
      <c r="K613" s="208"/>
      <c r="L613" s="208"/>
      <c r="M613" s="117" t="s">
        <v>525</v>
      </c>
      <c r="N613" s="118">
        <v>0</v>
      </c>
      <c r="O613" s="118">
        <v>0</v>
      </c>
      <c r="P613" s="118">
        <v>0</v>
      </c>
      <c r="Q613" s="119"/>
      <c r="R613" s="120"/>
      <c r="S613" s="120"/>
      <c r="T613" s="121">
        <f t="shared" si="215"/>
        <v>0</v>
      </c>
      <c r="U613" s="118">
        <f t="shared" si="215"/>
        <v>0</v>
      </c>
      <c r="V613" s="118">
        <f t="shared" si="215"/>
        <v>0</v>
      </c>
      <c r="W613" s="118">
        <f t="shared" si="215"/>
        <v>0</v>
      </c>
      <c r="X613" s="118">
        <f t="shared" si="215"/>
        <v>0</v>
      </c>
      <c r="Y613" s="118">
        <f t="shared" si="215"/>
        <v>0</v>
      </c>
      <c r="Z613" s="118">
        <f t="shared" si="215"/>
        <v>0</v>
      </c>
      <c r="AA613" s="284">
        <f t="shared" si="215"/>
        <v>0</v>
      </c>
      <c r="AB613" s="318">
        <f t="shared" si="215"/>
        <v>0</v>
      </c>
      <c r="AC613" s="118">
        <f t="shared" si="215"/>
        <v>0</v>
      </c>
      <c r="AD613" s="319">
        <f>OAX!AD651</f>
        <v>0</v>
      </c>
      <c r="AE613" s="121"/>
      <c r="AF613" s="118"/>
      <c r="AG613" s="118">
        <f>OAX!AG651</f>
        <v>0</v>
      </c>
      <c r="AH613" s="118"/>
      <c r="AI613" s="118"/>
      <c r="AJ613" s="118">
        <f>OAX!AJ651</f>
        <v>0</v>
      </c>
      <c r="AK613" s="118"/>
      <c r="AL613" s="118"/>
      <c r="AM613" s="118">
        <f>OAX!AM651</f>
        <v>0</v>
      </c>
      <c r="AN613" s="118"/>
      <c r="AO613" s="118"/>
      <c r="AP613" s="118">
        <f>OAX!AP651</f>
        <v>0</v>
      </c>
      <c r="AQ613" s="118"/>
      <c r="AR613" s="118"/>
      <c r="AS613" s="118">
        <f>OAX!AS651</f>
        <v>0</v>
      </c>
      <c r="AT613" s="118">
        <f>OAX!AT651</f>
        <v>0</v>
      </c>
      <c r="AU613" s="118">
        <f>OAX!AU651</f>
        <v>0</v>
      </c>
      <c r="AV613" s="118">
        <f>OAX!AV651</f>
        <v>0</v>
      </c>
      <c r="AW613" s="118">
        <f>OAX!AW651</f>
        <v>0</v>
      </c>
      <c r="AX613" s="118">
        <f>OAX!AX651</f>
        <v>0</v>
      </c>
      <c r="AY613" s="118">
        <f>OAX!AY651</f>
        <v>0</v>
      </c>
      <c r="AZ613" s="118">
        <f>OAX!AZ651</f>
        <v>0</v>
      </c>
      <c r="BA613" s="118">
        <f>OAX!BA651</f>
        <v>0</v>
      </c>
    </row>
    <row r="614" spans="1:53" ht="24.75" hidden="1">
      <c r="A614" s="269"/>
      <c r="B614" s="78" t="str">
        <f t="shared" si="205"/>
        <v>148300031003191</v>
      </c>
      <c r="C614" s="146">
        <v>2023</v>
      </c>
      <c r="D614" s="146">
        <v>1</v>
      </c>
      <c r="E614" s="146">
        <v>1</v>
      </c>
      <c r="F614" s="146">
        <v>4</v>
      </c>
      <c r="G614" s="146">
        <v>8</v>
      </c>
      <c r="H614" s="146">
        <v>3000</v>
      </c>
      <c r="I614" s="146">
        <v>3100</v>
      </c>
      <c r="J614" s="146">
        <v>319</v>
      </c>
      <c r="K614" s="147">
        <v>1</v>
      </c>
      <c r="L614" s="147"/>
      <c r="M614" s="124" t="s">
        <v>170</v>
      </c>
      <c r="N614" s="125">
        <v>0</v>
      </c>
      <c r="O614" s="125">
        <v>0</v>
      </c>
      <c r="P614" s="125">
        <v>0</v>
      </c>
      <c r="Q614" s="126" t="s">
        <v>80</v>
      </c>
      <c r="R614" s="127">
        <v>0</v>
      </c>
      <c r="S614" s="127">
        <v>0</v>
      </c>
      <c r="T614" s="128">
        <v>0</v>
      </c>
      <c r="U614" s="125">
        <v>0</v>
      </c>
      <c r="V614" s="125">
        <v>0</v>
      </c>
      <c r="W614" s="125">
        <v>0</v>
      </c>
      <c r="X614" s="125">
        <v>0</v>
      </c>
      <c r="Y614" s="125">
        <v>0</v>
      </c>
      <c r="Z614" s="125">
        <v>0</v>
      </c>
      <c r="AA614" s="285">
        <v>0</v>
      </c>
      <c r="AB614" s="320">
        <f>N614+T614-X614</f>
        <v>0</v>
      </c>
      <c r="AC614" s="125">
        <f>O614+U614-Y614</f>
        <v>0</v>
      </c>
      <c r="AD614" s="321">
        <f>OAX!AD652</f>
        <v>0</v>
      </c>
      <c r="AE614" s="128"/>
      <c r="AF614" s="125"/>
      <c r="AG614" s="125">
        <f>OAX!AG652</f>
        <v>0</v>
      </c>
      <c r="AH614" s="125"/>
      <c r="AI614" s="125"/>
      <c r="AJ614" s="125">
        <f>OAX!AJ652</f>
        <v>0</v>
      </c>
      <c r="AK614" s="125"/>
      <c r="AL614" s="125"/>
      <c r="AM614" s="125">
        <f>OAX!AM652</f>
        <v>0</v>
      </c>
      <c r="AN614" s="125"/>
      <c r="AO614" s="125"/>
      <c r="AP614" s="125">
        <f>OAX!AP652</f>
        <v>0</v>
      </c>
      <c r="AQ614" s="125"/>
      <c r="AR614" s="125"/>
      <c r="AS614" s="125">
        <f>OAX!AS652</f>
        <v>0</v>
      </c>
      <c r="AT614" s="125">
        <f>OAX!AT652</f>
        <v>0</v>
      </c>
      <c r="AU614" s="125">
        <f>OAX!AU652</f>
        <v>0</v>
      </c>
      <c r="AV614" s="125">
        <f>OAX!AV652</f>
        <v>0</v>
      </c>
      <c r="AW614" s="125">
        <f>OAX!AW652</f>
        <v>0</v>
      </c>
      <c r="AX614" s="125">
        <f>OAX!AX652</f>
        <v>0</v>
      </c>
      <c r="AY614" s="125">
        <f>OAX!AY652</f>
        <v>0</v>
      </c>
      <c r="AZ614" s="125">
        <f>OAX!AZ652</f>
        <v>0</v>
      </c>
      <c r="BA614" s="125">
        <f>OAX!BA652</f>
        <v>0</v>
      </c>
    </row>
    <row r="615" spans="1:53" ht="24.75" hidden="1">
      <c r="A615" s="269"/>
      <c r="B615" s="78" t="str">
        <f t="shared" si="205"/>
        <v>1485000</v>
      </c>
      <c r="C615" s="139">
        <v>2023</v>
      </c>
      <c r="D615" s="139">
        <v>1</v>
      </c>
      <c r="E615" s="139">
        <v>1</v>
      </c>
      <c r="F615" s="139">
        <v>4</v>
      </c>
      <c r="G615" s="139">
        <v>8</v>
      </c>
      <c r="H615" s="139">
        <v>5000</v>
      </c>
      <c r="I615" s="139"/>
      <c r="J615" s="139"/>
      <c r="K615" s="185"/>
      <c r="L615" s="185"/>
      <c r="M615" s="103" t="s">
        <v>129</v>
      </c>
      <c r="N615" s="104">
        <v>0</v>
      </c>
      <c r="O615" s="104">
        <v>0</v>
      </c>
      <c r="P615" s="104">
        <v>0</v>
      </c>
      <c r="Q615" s="105"/>
      <c r="R615" s="106"/>
      <c r="S615" s="106"/>
      <c r="T615" s="107">
        <f t="shared" ref="T615:AC616" si="216">+T616</f>
        <v>0</v>
      </c>
      <c r="U615" s="104">
        <f t="shared" si="216"/>
        <v>0</v>
      </c>
      <c r="V615" s="104">
        <f t="shared" si="216"/>
        <v>0</v>
      </c>
      <c r="W615" s="104">
        <f t="shared" si="216"/>
        <v>0</v>
      </c>
      <c r="X615" s="104">
        <f t="shared" si="216"/>
        <v>0</v>
      </c>
      <c r="Y615" s="104">
        <f t="shared" si="216"/>
        <v>0</v>
      </c>
      <c r="Z615" s="104">
        <f t="shared" si="216"/>
        <v>0</v>
      </c>
      <c r="AA615" s="282">
        <f t="shared" si="216"/>
        <v>0</v>
      </c>
      <c r="AB615" s="314">
        <f t="shared" si="216"/>
        <v>0</v>
      </c>
      <c r="AC615" s="104">
        <f t="shared" si="216"/>
        <v>0</v>
      </c>
      <c r="AD615" s="315">
        <f>OAX!AD653</f>
        <v>0</v>
      </c>
      <c r="AE615" s="107"/>
      <c r="AF615" s="104"/>
      <c r="AG615" s="104">
        <f>OAX!AG653</f>
        <v>0</v>
      </c>
      <c r="AH615" s="104"/>
      <c r="AI615" s="104"/>
      <c r="AJ615" s="104">
        <f>OAX!AJ653</f>
        <v>0</v>
      </c>
      <c r="AK615" s="104"/>
      <c r="AL615" s="104"/>
      <c r="AM615" s="104">
        <f>OAX!AM653</f>
        <v>0</v>
      </c>
      <c r="AN615" s="104"/>
      <c r="AO615" s="104"/>
      <c r="AP615" s="104">
        <f>OAX!AP653</f>
        <v>0</v>
      </c>
      <c r="AQ615" s="104"/>
      <c r="AR615" s="104"/>
      <c r="AS615" s="104">
        <f>OAX!AS653</f>
        <v>0</v>
      </c>
      <c r="AT615" s="104">
        <f>OAX!AT653</f>
        <v>0</v>
      </c>
      <c r="AU615" s="104">
        <f>OAX!AU653</f>
        <v>0</v>
      </c>
      <c r="AV615" s="104">
        <f>OAX!AV653</f>
        <v>0</v>
      </c>
      <c r="AW615" s="104">
        <f>OAX!AW653</f>
        <v>0</v>
      </c>
      <c r="AX615" s="104">
        <f>OAX!AX653</f>
        <v>0</v>
      </c>
      <c r="AY615" s="104">
        <f>OAX!AY653</f>
        <v>0</v>
      </c>
      <c r="AZ615" s="104">
        <f>OAX!AZ653</f>
        <v>0</v>
      </c>
      <c r="BA615" s="104">
        <f>OAX!BA653</f>
        <v>0</v>
      </c>
    </row>
    <row r="616" spans="1:53" ht="24.75" hidden="1">
      <c r="A616" s="269"/>
      <c r="B616" s="78" t="str">
        <f t="shared" si="205"/>
        <v>14850005100</v>
      </c>
      <c r="C616" s="140">
        <v>2023</v>
      </c>
      <c r="D616" s="140">
        <v>1</v>
      </c>
      <c r="E616" s="140">
        <v>1</v>
      </c>
      <c r="F616" s="140">
        <v>4</v>
      </c>
      <c r="G616" s="140">
        <v>8</v>
      </c>
      <c r="H616" s="140">
        <v>5000</v>
      </c>
      <c r="I616" s="140">
        <v>5100</v>
      </c>
      <c r="J616" s="140"/>
      <c r="K616" s="207" t="s">
        <v>45</v>
      </c>
      <c r="L616" s="207"/>
      <c r="M616" s="192" t="s">
        <v>130</v>
      </c>
      <c r="N616" s="193">
        <v>0</v>
      </c>
      <c r="O616" s="193">
        <v>0</v>
      </c>
      <c r="P616" s="193">
        <v>0</v>
      </c>
      <c r="Q616" s="112"/>
      <c r="R616" s="113"/>
      <c r="S616" s="113"/>
      <c r="T616" s="195">
        <f t="shared" si="216"/>
        <v>0</v>
      </c>
      <c r="U616" s="193">
        <f t="shared" si="216"/>
        <v>0</v>
      </c>
      <c r="V616" s="193">
        <f t="shared" si="216"/>
        <v>0</v>
      </c>
      <c r="W616" s="193">
        <f t="shared" si="216"/>
        <v>0</v>
      </c>
      <c r="X616" s="193">
        <f t="shared" si="216"/>
        <v>0</v>
      </c>
      <c r="Y616" s="193">
        <f t="shared" si="216"/>
        <v>0</v>
      </c>
      <c r="Z616" s="193">
        <f t="shared" si="216"/>
        <v>0</v>
      </c>
      <c r="AA616" s="291">
        <f t="shared" si="216"/>
        <v>0</v>
      </c>
      <c r="AB616" s="330">
        <f t="shared" si="216"/>
        <v>0</v>
      </c>
      <c r="AC616" s="193">
        <f t="shared" si="216"/>
        <v>0</v>
      </c>
      <c r="AD616" s="331">
        <f>OAX!AD654</f>
        <v>0</v>
      </c>
      <c r="AE616" s="195"/>
      <c r="AF616" s="193"/>
      <c r="AG616" s="193">
        <f>OAX!AG654</f>
        <v>0</v>
      </c>
      <c r="AH616" s="193"/>
      <c r="AI616" s="193"/>
      <c r="AJ616" s="193">
        <f>OAX!AJ654</f>
        <v>0</v>
      </c>
      <c r="AK616" s="193"/>
      <c r="AL616" s="193"/>
      <c r="AM616" s="193">
        <f>OAX!AM654</f>
        <v>0</v>
      </c>
      <c r="AN616" s="193"/>
      <c r="AO616" s="193"/>
      <c r="AP616" s="193">
        <f>OAX!AP654</f>
        <v>0</v>
      </c>
      <c r="AQ616" s="193"/>
      <c r="AR616" s="193"/>
      <c r="AS616" s="193">
        <f>OAX!AS654</f>
        <v>0</v>
      </c>
      <c r="AT616" s="193">
        <f>OAX!AT654</f>
        <v>0</v>
      </c>
      <c r="AU616" s="193">
        <f>OAX!AU654</f>
        <v>0</v>
      </c>
      <c r="AV616" s="193">
        <f>OAX!AV654</f>
        <v>0</v>
      </c>
      <c r="AW616" s="193">
        <f>OAX!AW654</f>
        <v>0</v>
      </c>
      <c r="AX616" s="193">
        <f>OAX!AX654</f>
        <v>0</v>
      </c>
      <c r="AY616" s="193">
        <f>OAX!AY654</f>
        <v>0</v>
      </c>
      <c r="AZ616" s="193">
        <f>OAX!AZ654</f>
        <v>0</v>
      </c>
      <c r="BA616" s="193">
        <f>OAX!BA654</f>
        <v>0</v>
      </c>
    </row>
    <row r="617" spans="1:53" ht="24.75" hidden="1">
      <c r="A617" s="269"/>
      <c r="B617" s="78" t="str">
        <f t="shared" si="205"/>
        <v>14850005100515</v>
      </c>
      <c r="C617" s="143">
        <v>2023</v>
      </c>
      <c r="D617" s="143">
        <v>1</v>
      </c>
      <c r="E617" s="143">
        <v>1</v>
      </c>
      <c r="F617" s="143">
        <v>4</v>
      </c>
      <c r="G617" s="143">
        <v>8</v>
      </c>
      <c r="H617" s="143">
        <v>5000</v>
      </c>
      <c r="I617" s="143">
        <v>5100</v>
      </c>
      <c r="J617" s="143">
        <v>515</v>
      </c>
      <c r="K617" s="208"/>
      <c r="L617" s="208"/>
      <c r="M617" s="117" t="s">
        <v>131</v>
      </c>
      <c r="N617" s="118">
        <v>0</v>
      </c>
      <c r="O617" s="118">
        <v>0</v>
      </c>
      <c r="P617" s="118">
        <v>0</v>
      </c>
      <c r="Q617" s="119"/>
      <c r="R617" s="120"/>
      <c r="S617" s="120"/>
      <c r="T617" s="121">
        <f t="shared" ref="T617:AC617" si="217">SUM(T618:T621)</f>
        <v>0</v>
      </c>
      <c r="U617" s="118">
        <f t="shared" si="217"/>
        <v>0</v>
      </c>
      <c r="V617" s="118">
        <f t="shared" si="217"/>
        <v>0</v>
      </c>
      <c r="W617" s="118">
        <f t="shared" si="217"/>
        <v>0</v>
      </c>
      <c r="X617" s="118">
        <f t="shared" si="217"/>
        <v>0</v>
      </c>
      <c r="Y617" s="118">
        <f t="shared" si="217"/>
        <v>0</v>
      </c>
      <c r="Z617" s="118">
        <f t="shared" si="217"/>
        <v>0</v>
      </c>
      <c r="AA617" s="284">
        <f t="shared" si="217"/>
        <v>0</v>
      </c>
      <c r="AB617" s="318">
        <f t="shared" si="217"/>
        <v>0</v>
      </c>
      <c r="AC617" s="118">
        <f t="shared" si="217"/>
        <v>0</v>
      </c>
      <c r="AD617" s="319">
        <f>OAX!AD655</f>
        <v>0</v>
      </c>
      <c r="AE617" s="121"/>
      <c r="AF617" s="118"/>
      <c r="AG617" s="118">
        <f>OAX!AG655</f>
        <v>0</v>
      </c>
      <c r="AH617" s="118"/>
      <c r="AI617" s="118"/>
      <c r="AJ617" s="118">
        <f>OAX!AJ655</f>
        <v>0</v>
      </c>
      <c r="AK617" s="118"/>
      <c r="AL617" s="118"/>
      <c r="AM617" s="118">
        <f>OAX!AM655</f>
        <v>0</v>
      </c>
      <c r="AN617" s="118"/>
      <c r="AO617" s="118"/>
      <c r="AP617" s="118">
        <f>OAX!AP655</f>
        <v>0</v>
      </c>
      <c r="AQ617" s="118"/>
      <c r="AR617" s="118"/>
      <c r="AS617" s="118">
        <f>OAX!AS655</f>
        <v>0</v>
      </c>
      <c r="AT617" s="118">
        <f>OAX!AT655</f>
        <v>0</v>
      </c>
      <c r="AU617" s="118">
        <f>OAX!AU655</f>
        <v>0</v>
      </c>
      <c r="AV617" s="118">
        <f>OAX!AV655</f>
        <v>0</v>
      </c>
      <c r="AW617" s="118">
        <f>OAX!AW655</f>
        <v>0</v>
      </c>
      <c r="AX617" s="118">
        <f>OAX!AX655</f>
        <v>0</v>
      </c>
      <c r="AY617" s="118">
        <f>OAX!AY655</f>
        <v>0</v>
      </c>
      <c r="AZ617" s="118">
        <f>OAX!AZ655</f>
        <v>0</v>
      </c>
      <c r="BA617" s="118">
        <f>OAX!BA655</f>
        <v>0</v>
      </c>
    </row>
    <row r="618" spans="1:53" ht="46.5" hidden="1">
      <c r="A618" s="269"/>
      <c r="B618" s="78" t="str">
        <f t="shared" si="205"/>
        <v>148500051005151</v>
      </c>
      <c r="C618" s="146">
        <v>2023</v>
      </c>
      <c r="D618" s="146">
        <v>1</v>
      </c>
      <c r="E618" s="146">
        <v>1</v>
      </c>
      <c r="F618" s="146">
        <v>4</v>
      </c>
      <c r="G618" s="146">
        <v>8</v>
      </c>
      <c r="H618" s="146">
        <v>5000</v>
      </c>
      <c r="I618" s="146">
        <v>5100</v>
      </c>
      <c r="J618" s="146">
        <v>515</v>
      </c>
      <c r="K618" s="147">
        <v>1</v>
      </c>
      <c r="L618" s="147"/>
      <c r="M618" s="124" t="s">
        <v>178</v>
      </c>
      <c r="N618" s="125">
        <v>0</v>
      </c>
      <c r="O618" s="125">
        <v>0</v>
      </c>
      <c r="P618" s="125">
        <v>0</v>
      </c>
      <c r="Q618" s="149" t="s">
        <v>205</v>
      </c>
      <c r="R618" s="127">
        <v>0</v>
      </c>
      <c r="S618" s="127">
        <v>0</v>
      </c>
      <c r="T618" s="128">
        <v>0</v>
      </c>
      <c r="U618" s="125">
        <v>0</v>
      </c>
      <c r="V618" s="125">
        <v>0</v>
      </c>
      <c r="W618" s="125">
        <v>0</v>
      </c>
      <c r="X618" s="125">
        <v>0</v>
      </c>
      <c r="Y618" s="125">
        <v>0</v>
      </c>
      <c r="Z618" s="125">
        <v>0</v>
      </c>
      <c r="AA618" s="285">
        <v>0</v>
      </c>
      <c r="AB618" s="320">
        <f t="shared" ref="AB618:AC621" si="218">N618+T618-X618</f>
        <v>0</v>
      </c>
      <c r="AC618" s="125">
        <f t="shared" si="218"/>
        <v>0</v>
      </c>
      <c r="AD618" s="321">
        <f>OAX!AD656</f>
        <v>0</v>
      </c>
      <c r="AE618" s="128"/>
      <c r="AF618" s="125"/>
      <c r="AG618" s="125">
        <f>OAX!AG656</f>
        <v>0</v>
      </c>
      <c r="AH618" s="125"/>
      <c r="AI618" s="125"/>
      <c r="AJ618" s="125">
        <f>OAX!AJ656</f>
        <v>0</v>
      </c>
      <c r="AK618" s="125"/>
      <c r="AL618" s="125"/>
      <c r="AM618" s="125">
        <f>OAX!AM656</f>
        <v>0</v>
      </c>
      <c r="AN618" s="125"/>
      <c r="AO618" s="125"/>
      <c r="AP618" s="125">
        <f>OAX!AP656</f>
        <v>0</v>
      </c>
      <c r="AQ618" s="125"/>
      <c r="AR618" s="125"/>
      <c r="AS618" s="125">
        <f>OAX!AS656</f>
        <v>0</v>
      </c>
      <c r="AT618" s="125">
        <f>OAX!AT656</f>
        <v>0</v>
      </c>
      <c r="AU618" s="125">
        <f>OAX!AU656</f>
        <v>0</v>
      </c>
      <c r="AV618" s="125">
        <f>OAX!AV656</f>
        <v>0</v>
      </c>
      <c r="AW618" s="125">
        <f>OAX!AW656</f>
        <v>0</v>
      </c>
      <c r="AX618" s="125">
        <f>OAX!AX656</f>
        <v>0</v>
      </c>
      <c r="AY618" s="125">
        <f>OAX!AY656</f>
        <v>0</v>
      </c>
      <c r="AZ618" s="125">
        <f>OAX!AZ656</f>
        <v>0</v>
      </c>
      <c r="BA618" s="125">
        <f>OAX!BA656</f>
        <v>0</v>
      </c>
    </row>
    <row r="619" spans="1:53" ht="46.5" hidden="1">
      <c r="A619" s="269"/>
      <c r="B619" s="78" t="str">
        <f t="shared" si="205"/>
        <v>148500051005152</v>
      </c>
      <c r="C619" s="146">
        <v>2023</v>
      </c>
      <c r="D619" s="146">
        <v>1</v>
      </c>
      <c r="E619" s="146">
        <v>1</v>
      </c>
      <c r="F619" s="146">
        <v>4</v>
      </c>
      <c r="G619" s="146">
        <v>8</v>
      </c>
      <c r="H619" s="146">
        <v>5000</v>
      </c>
      <c r="I619" s="146">
        <v>5100</v>
      </c>
      <c r="J619" s="146">
        <v>515</v>
      </c>
      <c r="K619" s="147">
        <v>2</v>
      </c>
      <c r="L619" s="147"/>
      <c r="M619" s="124" t="s">
        <v>526</v>
      </c>
      <c r="N619" s="125">
        <v>0</v>
      </c>
      <c r="O619" s="125">
        <v>0</v>
      </c>
      <c r="P619" s="125">
        <v>0</v>
      </c>
      <c r="Q619" s="149" t="s">
        <v>205</v>
      </c>
      <c r="R619" s="127">
        <v>0</v>
      </c>
      <c r="S619" s="127">
        <v>0</v>
      </c>
      <c r="T619" s="128">
        <v>0</v>
      </c>
      <c r="U619" s="125">
        <v>0</v>
      </c>
      <c r="V619" s="125">
        <v>0</v>
      </c>
      <c r="W619" s="125">
        <v>0</v>
      </c>
      <c r="X619" s="125">
        <v>0</v>
      </c>
      <c r="Y619" s="125">
        <v>0</v>
      </c>
      <c r="Z619" s="125">
        <v>0</v>
      </c>
      <c r="AA619" s="285">
        <v>0</v>
      </c>
      <c r="AB619" s="320">
        <f t="shared" si="218"/>
        <v>0</v>
      </c>
      <c r="AC619" s="125">
        <f t="shared" si="218"/>
        <v>0</v>
      </c>
      <c r="AD619" s="321">
        <f>OAX!AD657</f>
        <v>0</v>
      </c>
      <c r="AE619" s="128"/>
      <c r="AF619" s="125"/>
      <c r="AG619" s="125">
        <f>OAX!AG657</f>
        <v>0</v>
      </c>
      <c r="AH619" s="125"/>
      <c r="AI619" s="125"/>
      <c r="AJ619" s="125">
        <f>OAX!AJ657</f>
        <v>0</v>
      </c>
      <c r="AK619" s="125"/>
      <c r="AL619" s="125"/>
      <c r="AM619" s="125">
        <f>OAX!AM657</f>
        <v>0</v>
      </c>
      <c r="AN619" s="125"/>
      <c r="AO619" s="125"/>
      <c r="AP619" s="125">
        <f>OAX!AP657</f>
        <v>0</v>
      </c>
      <c r="AQ619" s="125"/>
      <c r="AR619" s="125"/>
      <c r="AS619" s="125">
        <f>OAX!AS657</f>
        <v>0</v>
      </c>
      <c r="AT619" s="125">
        <f>OAX!AT657</f>
        <v>0</v>
      </c>
      <c r="AU619" s="125">
        <f>OAX!AU657</f>
        <v>0</v>
      </c>
      <c r="AV619" s="125">
        <f>OAX!AV657</f>
        <v>0</v>
      </c>
      <c r="AW619" s="125">
        <f>OAX!AW657</f>
        <v>0</v>
      </c>
      <c r="AX619" s="125">
        <f>OAX!AX657</f>
        <v>0</v>
      </c>
      <c r="AY619" s="125">
        <f>OAX!AY657</f>
        <v>0</v>
      </c>
      <c r="AZ619" s="125">
        <f>OAX!AZ657</f>
        <v>0</v>
      </c>
      <c r="BA619" s="125">
        <f>OAX!BA657</f>
        <v>0</v>
      </c>
    </row>
    <row r="620" spans="1:53" ht="46.5" hidden="1">
      <c r="A620" s="269"/>
      <c r="B620" s="78" t="str">
        <f t="shared" si="205"/>
        <v>148500051005153</v>
      </c>
      <c r="C620" s="146">
        <v>2023</v>
      </c>
      <c r="D620" s="146">
        <v>1</v>
      </c>
      <c r="E620" s="146">
        <v>1</v>
      </c>
      <c r="F620" s="146">
        <v>4</v>
      </c>
      <c r="G620" s="146">
        <v>8</v>
      </c>
      <c r="H620" s="146">
        <v>5000</v>
      </c>
      <c r="I620" s="146">
        <v>5100</v>
      </c>
      <c r="J620" s="146">
        <v>515</v>
      </c>
      <c r="K620" s="147">
        <v>3</v>
      </c>
      <c r="L620" s="147"/>
      <c r="M620" s="124" t="s">
        <v>527</v>
      </c>
      <c r="N620" s="125">
        <v>0</v>
      </c>
      <c r="O620" s="125">
        <v>0</v>
      </c>
      <c r="P620" s="125">
        <v>0</v>
      </c>
      <c r="Q620" s="149" t="s">
        <v>205</v>
      </c>
      <c r="R620" s="127">
        <v>0</v>
      </c>
      <c r="S620" s="127">
        <v>0</v>
      </c>
      <c r="T620" s="128">
        <v>0</v>
      </c>
      <c r="U620" s="125">
        <v>0</v>
      </c>
      <c r="V620" s="125">
        <v>0</v>
      </c>
      <c r="W620" s="125">
        <v>0</v>
      </c>
      <c r="X620" s="125">
        <v>0</v>
      </c>
      <c r="Y620" s="125">
        <v>0</v>
      </c>
      <c r="Z620" s="125">
        <v>0</v>
      </c>
      <c r="AA620" s="285">
        <v>0</v>
      </c>
      <c r="AB620" s="320">
        <f t="shared" si="218"/>
        <v>0</v>
      </c>
      <c r="AC620" s="125">
        <f t="shared" si="218"/>
        <v>0</v>
      </c>
      <c r="AD620" s="321">
        <f>OAX!AD658</f>
        <v>0</v>
      </c>
      <c r="AE620" s="128"/>
      <c r="AF620" s="125"/>
      <c r="AG620" s="125">
        <f>OAX!AG658</f>
        <v>0</v>
      </c>
      <c r="AH620" s="125"/>
      <c r="AI620" s="125"/>
      <c r="AJ620" s="125">
        <f>OAX!AJ658</f>
        <v>0</v>
      </c>
      <c r="AK620" s="125"/>
      <c r="AL620" s="125"/>
      <c r="AM620" s="125">
        <f>OAX!AM658</f>
        <v>0</v>
      </c>
      <c r="AN620" s="125"/>
      <c r="AO620" s="125"/>
      <c r="AP620" s="125">
        <f>OAX!AP658</f>
        <v>0</v>
      </c>
      <c r="AQ620" s="125"/>
      <c r="AR620" s="125"/>
      <c r="AS620" s="125">
        <f>OAX!AS658</f>
        <v>0</v>
      </c>
      <c r="AT620" s="125">
        <f>OAX!AT658</f>
        <v>0</v>
      </c>
      <c r="AU620" s="125">
        <f>OAX!AU658</f>
        <v>0</v>
      </c>
      <c r="AV620" s="125">
        <f>OAX!AV658</f>
        <v>0</v>
      </c>
      <c r="AW620" s="125">
        <f>OAX!AW658</f>
        <v>0</v>
      </c>
      <c r="AX620" s="125">
        <f>OAX!AX658</f>
        <v>0</v>
      </c>
      <c r="AY620" s="125">
        <f>OAX!AY658</f>
        <v>0</v>
      </c>
      <c r="AZ620" s="125">
        <f>OAX!AZ658</f>
        <v>0</v>
      </c>
      <c r="BA620" s="125">
        <f>OAX!BA658</f>
        <v>0</v>
      </c>
    </row>
    <row r="621" spans="1:53" ht="46.5" hidden="1">
      <c r="A621" s="269"/>
      <c r="B621" s="78" t="str">
        <f t="shared" si="205"/>
        <v>148500051005154</v>
      </c>
      <c r="C621" s="146">
        <v>2023</v>
      </c>
      <c r="D621" s="146">
        <v>1</v>
      </c>
      <c r="E621" s="146">
        <v>1</v>
      </c>
      <c r="F621" s="146">
        <v>4</v>
      </c>
      <c r="G621" s="146">
        <v>8</v>
      </c>
      <c r="H621" s="146">
        <v>5000</v>
      </c>
      <c r="I621" s="146">
        <v>5100</v>
      </c>
      <c r="J621" s="146">
        <v>515</v>
      </c>
      <c r="K621" s="147">
        <v>4</v>
      </c>
      <c r="L621" s="147"/>
      <c r="M621" s="124" t="s">
        <v>191</v>
      </c>
      <c r="N621" s="125">
        <v>0</v>
      </c>
      <c r="O621" s="125">
        <v>0</v>
      </c>
      <c r="P621" s="125">
        <v>0</v>
      </c>
      <c r="Q621" s="149" t="s">
        <v>205</v>
      </c>
      <c r="R621" s="127">
        <v>0</v>
      </c>
      <c r="S621" s="127">
        <v>0</v>
      </c>
      <c r="T621" s="128">
        <v>0</v>
      </c>
      <c r="U621" s="125">
        <v>0</v>
      </c>
      <c r="V621" s="125">
        <v>0</v>
      </c>
      <c r="W621" s="125">
        <v>0</v>
      </c>
      <c r="X621" s="125">
        <v>0</v>
      </c>
      <c r="Y621" s="125">
        <v>0</v>
      </c>
      <c r="Z621" s="125">
        <v>0</v>
      </c>
      <c r="AA621" s="285">
        <v>0</v>
      </c>
      <c r="AB621" s="320">
        <f t="shared" si="218"/>
        <v>0</v>
      </c>
      <c r="AC621" s="125">
        <f t="shared" si="218"/>
        <v>0</v>
      </c>
      <c r="AD621" s="321">
        <f>OAX!AD659</f>
        <v>0</v>
      </c>
      <c r="AE621" s="128"/>
      <c r="AF621" s="125"/>
      <c r="AG621" s="125">
        <f>OAX!AG659</f>
        <v>0</v>
      </c>
      <c r="AH621" s="125"/>
      <c r="AI621" s="125"/>
      <c r="AJ621" s="125">
        <f>OAX!AJ659</f>
        <v>0</v>
      </c>
      <c r="AK621" s="125"/>
      <c r="AL621" s="125"/>
      <c r="AM621" s="125">
        <f>OAX!AM659</f>
        <v>0</v>
      </c>
      <c r="AN621" s="125"/>
      <c r="AO621" s="125"/>
      <c r="AP621" s="125">
        <f>OAX!AP659</f>
        <v>0</v>
      </c>
      <c r="AQ621" s="125"/>
      <c r="AR621" s="125"/>
      <c r="AS621" s="125">
        <f>OAX!AS659</f>
        <v>0</v>
      </c>
      <c r="AT621" s="125">
        <f>OAX!AT659</f>
        <v>0</v>
      </c>
      <c r="AU621" s="125">
        <f>OAX!AU659</f>
        <v>0</v>
      </c>
      <c r="AV621" s="125">
        <f>OAX!AV659</f>
        <v>0</v>
      </c>
      <c r="AW621" s="125">
        <f>OAX!AW659</f>
        <v>0</v>
      </c>
      <c r="AX621" s="125">
        <f>OAX!AX659</f>
        <v>0</v>
      </c>
      <c r="AY621" s="125">
        <f>OAX!AY659</f>
        <v>0</v>
      </c>
      <c r="AZ621" s="125">
        <f>OAX!AZ659</f>
        <v>0</v>
      </c>
      <c r="BA621" s="125">
        <f>OAX!BA659</f>
        <v>0</v>
      </c>
    </row>
    <row r="622" spans="1:53" ht="168">
      <c r="A622" s="269"/>
      <c r="B622" s="78" t="str">
        <f t="shared" si="205"/>
        <v>2</v>
      </c>
      <c r="C622" s="211">
        <v>2023</v>
      </c>
      <c r="D622" s="211">
        <v>1</v>
      </c>
      <c r="E622" s="211">
        <v>2</v>
      </c>
      <c r="F622" s="211"/>
      <c r="G622" s="211"/>
      <c r="H622" s="211"/>
      <c r="I622" s="212"/>
      <c r="J622" s="212"/>
      <c r="K622" s="213" t="s">
        <v>45</v>
      </c>
      <c r="L622" s="213"/>
      <c r="M622" s="214" t="s">
        <v>528</v>
      </c>
      <c r="N622" s="215">
        <v>1041126</v>
      </c>
      <c r="O622" s="215">
        <v>680526</v>
      </c>
      <c r="P622" s="215">
        <v>1721652</v>
      </c>
      <c r="Q622" s="216"/>
      <c r="R622" s="217"/>
      <c r="S622" s="217"/>
      <c r="T622" s="218">
        <f t="shared" ref="T622:AC622" si="219">+T623+T647</f>
        <v>0</v>
      </c>
      <c r="U622" s="215">
        <f t="shared" si="219"/>
        <v>0</v>
      </c>
      <c r="V622" s="215">
        <f t="shared" si="219"/>
        <v>0</v>
      </c>
      <c r="W622" s="215">
        <f t="shared" si="219"/>
        <v>0</v>
      </c>
      <c r="X622" s="215">
        <f t="shared" si="219"/>
        <v>0</v>
      </c>
      <c r="Y622" s="215">
        <f t="shared" si="219"/>
        <v>0</v>
      </c>
      <c r="Z622" s="215">
        <f t="shared" si="219"/>
        <v>0</v>
      </c>
      <c r="AA622" s="293">
        <f t="shared" si="219"/>
        <v>0</v>
      </c>
      <c r="AB622" s="334">
        <f t="shared" si="219"/>
        <v>1041126</v>
      </c>
      <c r="AC622" s="215">
        <f t="shared" si="219"/>
        <v>680526</v>
      </c>
      <c r="AD622" s="335">
        <f>OAX!AD660</f>
        <v>1721652</v>
      </c>
      <c r="AE622" s="218"/>
      <c r="AF622" s="215"/>
      <c r="AG622" s="215">
        <f>OAX!AG660</f>
        <v>0</v>
      </c>
      <c r="AH622" s="215"/>
      <c r="AI622" s="215"/>
      <c r="AJ622" s="215">
        <f>OAX!AJ660</f>
        <v>0</v>
      </c>
      <c r="AK622" s="215"/>
      <c r="AL622" s="215"/>
      <c r="AM622" s="215">
        <f>OAX!AM660</f>
        <v>0</v>
      </c>
      <c r="AN622" s="215"/>
      <c r="AO622" s="215"/>
      <c r="AP622" s="215">
        <f>OAX!AP660</f>
        <v>0</v>
      </c>
      <c r="AQ622" s="215"/>
      <c r="AR622" s="215"/>
      <c r="AS622" s="215">
        <f>OAX!AS660</f>
        <v>1721652</v>
      </c>
      <c r="AT622" s="215"/>
      <c r="AU622" s="215"/>
      <c r="AV622" s="215"/>
      <c r="AW622" s="215"/>
      <c r="AX622" s="215"/>
      <c r="AY622" s="215"/>
      <c r="AZ622" s="215"/>
      <c r="BA622" s="215"/>
    </row>
    <row r="623" spans="1:53" ht="48" hidden="1">
      <c r="A623" s="269"/>
      <c r="B623" s="78" t="str">
        <f t="shared" si="205"/>
        <v>25</v>
      </c>
      <c r="C623" s="86">
        <v>2023</v>
      </c>
      <c r="D623" s="86">
        <v>1</v>
      </c>
      <c r="E623" s="86">
        <v>2</v>
      </c>
      <c r="F623" s="86">
        <v>5</v>
      </c>
      <c r="G623" s="86"/>
      <c r="H623" s="86"/>
      <c r="I623" s="86"/>
      <c r="J623" s="86"/>
      <c r="K623" s="87" t="s">
        <v>45</v>
      </c>
      <c r="L623" s="87"/>
      <c r="M623" s="219" t="s">
        <v>529</v>
      </c>
      <c r="N623" s="89">
        <v>0</v>
      </c>
      <c r="O623" s="89">
        <v>0</v>
      </c>
      <c r="P623" s="89">
        <v>0</v>
      </c>
      <c r="Q623" s="90"/>
      <c r="R623" s="86"/>
      <c r="S623" s="86"/>
      <c r="T623" s="91">
        <f t="shared" ref="T623:AC623" si="220">+T624</f>
        <v>0</v>
      </c>
      <c r="U623" s="89">
        <f t="shared" si="220"/>
        <v>0</v>
      </c>
      <c r="V623" s="89">
        <f t="shared" si="220"/>
        <v>0</v>
      </c>
      <c r="W623" s="89">
        <f t="shared" si="220"/>
        <v>0</v>
      </c>
      <c r="X623" s="89">
        <f t="shared" si="220"/>
        <v>0</v>
      </c>
      <c r="Y623" s="89">
        <f t="shared" si="220"/>
        <v>0</v>
      </c>
      <c r="Z623" s="89">
        <f t="shared" si="220"/>
        <v>0</v>
      </c>
      <c r="AA623" s="280">
        <f t="shared" si="220"/>
        <v>0</v>
      </c>
      <c r="AB623" s="310">
        <f t="shared" si="220"/>
        <v>0</v>
      </c>
      <c r="AC623" s="89">
        <f t="shared" si="220"/>
        <v>0</v>
      </c>
      <c r="AD623" s="311">
        <f>OAX!AD661</f>
        <v>0</v>
      </c>
      <c r="AE623" s="91"/>
      <c r="AF623" s="89"/>
      <c r="AG623" s="89">
        <f>OAX!AG661</f>
        <v>0</v>
      </c>
      <c r="AH623" s="89"/>
      <c r="AI623" s="89"/>
      <c r="AJ623" s="89">
        <f>OAX!AJ661</f>
        <v>0</v>
      </c>
      <c r="AK623" s="89"/>
      <c r="AL623" s="89"/>
      <c r="AM623" s="89">
        <f>OAX!AM661</f>
        <v>0</v>
      </c>
      <c r="AN623" s="89"/>
      <c r="AO623" s="89"/>
      <c r="AP623" s="89">
        <f>OAX!AP661</f>
        <v>0</v>
      </c>
      <c r="AQ623" s="89"/>
      <c r="AR623" s="89"/>
      <c r="AS623" s="89">
        <f>OAX!AS661</f>
        <v>0</v>
      </c>
      <c r="AT623" s="89">
        <f>OAX!AT661</f>
        <v>0</v>
      </c>
      <c r="AU623" s="89">
        <f>OAX!AU661</f>
        <v>0</v>
      </c>
      <c r="AV623" s="89">
        <f>OAX!AV661</f>
        <v>0</v>
      </c>
      <c r="AW623" s="89">
        <f>OAX!AW661</f>
        <v>0</v>
      </c>
      <c r="AX623" s="89">
        <f>OAX!AX661</f>
        <v>0</v>
      </c>
      <c r="AY623" s="89">
        <f>OAX!AY661</f>
        <v>0</v>
      </c>
      <c r="AZ623" s="89">
        <f>OAX!AZ661</f>
        <v>0</v>
      </c>
      <c r="BA623" s="89">
        <f>OAX!BA661</f>
        <v>0</v>
      </c>
    </row>
    <row r="624" spans="1:53" ht="72" hidden="1">
      <c r="A624" s="269"/>
      <c r="B624" s="78" t="str">
        <f t="shared" si="205"/>
        <v>259</v>
      </c>
      <c r="C624" s="93">
        <v>2023</v>
      </c>
      <c r="D624" s="93">
        <v>1</v>
      </c>
      <c r="E624" s="93">
        <v>2</v>
      </c>
      <c r="F624" s="93">
        <v>5</v>
      </c>
      <c r="G624" s="93">
        <v>9</v>
      </c>
      <c r="H624" s="93"/>
      <c r="I624" s="94"/>
      <c r="J624" s="94"/>
      <c r="K624" s="95" t="s">
        <v>45</v>
      </c>
      <c r="L624" s="95"/>
      <c r="M624" s="203" t="s">
        <v>530</v>
      </c>
      <c r="N624" s="220">
        <v>0</v>
      </c>
      <c r="O624" s="220">
        <v>0</v>
      </c>
      <c r="P624" s="220">
        <v>0</v>
      </c>
      <c r="Q624" s="137"/>
      <c r="R624" s="93"/>
      <c r="S624" s="93"/>
      <c r="T624" s="221">
        <f t="shared" ref="T624:AC624" si="221">+T625+T634</f>
        <v>0</v>
      </c>
      <c r="U624" s="220">
        <f t="shared" si="221"/>
        <v>0</v>
      </c>
      <c r="V624" s="220">
        <f t="shared" si="221"/>
        <v>0</v>
      </c>
      <c r="W624" s="220">
        <f t="shared" si="221"/>
        <v>0</v>
      </c>
      <c r="X624" s="220">
        <f t="shared" si="221"/>
        <v>0</v>
      </c>
      <c r="Y624" s="220">
        <f t="shared" si="221"/>
        <v>0</v>
      </c>
      <c r="Z624" s="220">
        <f t="shared" si="221"/>
        <v>0</v>
      </c>
      <c r="AA624" s="294">
        <f t="shared" si="221"/>
        <v>0</v>
      </c>
      <c r="AB624" s="336">
        <f t="shared" si="221"/>
        <v>0</v>
      </c>
      <c r="AC624" s="220">
        <f t="shared" si="221"/>
        <v>0</v>
      </c>
      <c r="AD624" s="337">
        <f>OAX!AD662</f>
        <v>0</v>
      </c>
      <c r="AE624" s="221"/>
      <c r="AF624" s="220"/>
      <c r="AG624" s="220">
        <f>OAX!AG662</f>
        <v>0</v>
      </c>
      <c r="AH624" s="220"/>
      <c r="AI624" s="220"/>
      <c r="AJ624" s="220">
        <f>OAX!AJ662</f>
        <v>0</v>
      </c>
      <c r="AK624" s="220"/>
      <c r="AL624" s="220"/>
      <c r="AM624" s="220">
        <f>OAX!AM662</f>
        <v>0</v>
      </c>
      <c r="AN624" s="220"/>
      <c r="AO624" s="220"/>
      <c r="AP624" s="220">
        <f>OAX!AP662</f>
        <v>0</v>
      </c>
      <c r="AQ624" s="220"/>
      <c r="AR624" s="220"/>
      <c r="AS624" s="220">
        <f>OAX!AS662</f>
        <v>0</v>
      </c>
      <c r="AT624" s="220">
        <f>OAX!AT662</f>
        <v>0</v>
      </c>
      <c r="AU624" s="220">
        <f>OAX!AU662</f>
        <v>0</v>
      </c>
      <c r="AV624" s="220">
        <f>OAX!AV662</f>
        <v>0</v>
      </c>
      <c r="AW624" s="220">
        <f>OAX!AW662</f>
        <v>0</v>
      </c>
      <c r="AX624" s="220">
        <f>OAX!AX662</f>
        <v>0</v>
      </c>
      <c r="AY624" s="220">
        <f>OAX!AY662</f>
        <v>0</v>
      </c>
      <c r="AZ624" s="220">
        <f>OAX!AZ662</f>
        <v>0</v>
      </c>
      <c r="BA624" s="220">
        <f>OAX!BA662</f>
        <v>0</v>
      </c>
    </row>
    <row r="625" spans="1:53" ht="24.75" hidden="1">
      <c r="A625" s="269"/>
      <c r="B625" s="78" t="str">
        <f t="shared" si="205"/>
        <v>2593000</v>
      </c>
      <c r="C625" s="101">
        <v>2023</v>
      </c>
      <c r="D625" s="101">
        <v>1</v>
      </c>
      <c r="E625" s="101">
        <v>2</v>
      </c>
      <c r="F625" s="101">
        <v>5</v>
      </c>
      <c r="G625" s="101">
        <v>9</v>
      </c>
      <c r="H625" s="101">
        <v>3000</v>
      </c>
      <c r="I625" s="101"/>
      <c r="J625" s="101"/>
      <c r="K625" s="102" t="s">
        <v>45</v>
      </c>
      <c r="L625" s="102"/>
      <c r="M625" s="103" t="s">
        <v>71</v>
      </c>
      <c r="N625" s="104">
        <v>0</v>
      </c>
      <c r="O625" s="104">
        <v>0</v>
      </c>
      <c r="P625" s="104">
        <v>0</v>
      </c>
      <c r="Q625" s="105"/>
      <c r="R625" s="106"/>
      <c r="S625" s="106"/>
      <c r="T625" s="107">
        <f t="shared" ref="T625:AC625" si="222">+T626</f>
        <v>0</v>
      </c>
      <c r="U625" s="104">
        <f t="shared" si="222"/>
        <v>0</v>
      </c>
      <c r="V625" s="104">
        <f t="shared" si="222"/>
        <v>0</v>
      </c>
      <c r="W625" s="104">
        <f t="shared" si="222"/>
        <v>0</v>
      </c>
      <c r="X625" s="104">
        <f t="shared" si="222"/>
        <v>0</v>
      </c>
      <c r="Y625" s="104">
        <f t="shared" si="222"/>
        <v>0</v>
      </c>
      <c r="Z625" s="104">
        <f t="shared" si="222"/>
        <v>0</v>
      </c>
      <c r="AA625" s="282">
        <f t="shared" si="222"/>
        <v>0</v>
      </c>
      <c r="AB625" s="314">
        <f t="shared" si="222"/>
        <v>0</v>
      </c>
      <c r="AC625" s="104">
        <f t="shared" si="222"/>
        <v>0</v>
      </c>
      <c r="AD625" s="315">
        <f>OAX!AD663</f>
        <v>0</v>
      </c>
      <c r="AE625" s="107"/>
      <c r="AF625" s="104"/>
      <c r="AG625" s="104">
        <f>OAX!AG663</f>
        <v>0</v>
      </c>
      <c r="AH625" s="104"/>
      <c r="AI625" s="104"/>
      <c r="AJ625" s="104">
        <f>OAX!AJ663</f>
        <v>0</v>
      </c>
      <c r="AK625" s="104"/>
      <c r="AL625" s="104"/>
      <c r="AM625" s="104">
        <f>OAX!AM663</f>
        <v>0</v>
      </c>
      <c r="AN625" s="104"/>
      <c r="AO625" s="104"/>
      <c r="AP625" s="104">
        <f>OAX!AP663</f>
        <v>0</v>
      </c>
      <c r="AQ625" s="104"/>
      <c r="AR625" s="104"/>
      <c r="AS625" s="104">
        <f>OAX!AS663</f>
        <v>0</v>
      </c>
      <c r="AT625" s="104">
        <f>OAX!AT663</f>
        <v>0</v>
      </c>
      <c r="AU625" s="104">
        <f>OAX!AU663</f>
        <v>0</v>
      </c>
      <c r="AV625" s="104">
        <f>OAX!AV663</f>
        <v>0</v>
      </c>
      <c r="AW625" s="104">
        <f>OAX!AW663</f>
        <v>0</v>
      </c>
      <c r="AX625" s="104">
        <f>OAX!AX663</f>
        <v>0</v>
      </c>
      <c r="AY625" s="104">
        <f>OAX!AY663</f>
        <v>0</v>
      </c>
      <c r="AZ625" s="104">
        <f>OAX!AZ663</f>
        <v>0</v>
      </c>
      <c r="BA625" s="104">
        <f>OAX!BA663</f>
        <v>0</v>
      </c>
    </row>
    <row r="626" spans="1:53" ht="48" hidden="1">
      <c r="A626" s="269"/>
      <c r="B626" s="78" t="str">
        <f t="shared" si="205"/>
        <v>25930003300</v>
      </c>
      <c r="C626" s="108">
        <v>2023</v>
      </c>
      <c r="D626" s="108">
        <v>1</v>
      </c>
      <c r="E626" s="108">
        <v>2</v>
      </c>
      <c r="F626" s="108">
        <v>5</v>
      </c>
      <c r="G626" s="108">
        <v>9</v>
      </c>
      <c r="H626" s="108">
        <v>3000</v>
      </c>
      <c r="I626" s="108">
        <v>3300</v>
      </c>
      <c r="J626" s="108"/>
      <c r="K626" s="109" t="s">
        <v>45</v>
      </c>
      <c r="L626" s="109"/>
      <c r="M626" s="167" t="s">
        <v>72</v>
      </c>
      <c r="N626" s="168">
        <v>0</v>
      </c>
      <c r="O626" s="168">
        <v>0</v>
      </c>
      <c r="P626" s="168">
        <v>0</v>
      </c>
      <c r="Q626" s="169"/>
      <c r="R626" s="170"/>
      <c r="S626" s="170"/>
      <c r="T626" s="171">
        <f t="shared" ref="T626:AC626" si="223">+T627+T631</f>
        <v>0</v>
      </c>
      <c r="U626" s="168">
        <f t="shared" si="223"/>
        <v>0</v>
      </c>
      <c r="V626" s="168">
        <f t="shared" si="223"/>
        <v>0</v>
      </c>
      <c r="W626" s="168">
        <f t="shared" si="223"/>
        <v>0</v>
      </c>
      <c r="X626" s="168">
        <f t="shared" si="223"/>
        <v>0</v>
      </c>
      <c r="Y626" s="168">
        <f t="shared" si="223"/>
        <v>0</v>
      </c>
      <c r="Z626" s="168">
        <f t="shared" si="223"/>
        <v>0</v>
      </c>
      <c r="AA626" s="289">
        <f t="shared" si="223"/>
        <v>0</v>
      </c>
      <c r="AB626" s="326">
        <f t="shared" si="223"/>
        <v>0</v>
      </c>
      <c r="AC626" s="168">
        <f t="shared" si="223"/>
        <v>0</v>
      </c>
      <c r="AD626" s="327">
        <f>OAX!AD664</f>
        <v>0</v>
      </c>
      <c r="AE626" s="171"/>
      <c r="AF626" s="168"/>
      <c r="AG626" s="168">
        <f>OAX!AG664</f>
        <v>0</v>
      </c>
      <c r="AH626" s="168"/>
      <c r="AI626" s="168"/>
      <c r="AJ626" s="168">
        <f>OAX!AJ664</f>
        <v>0</v>
      </c>
      <c r="AK626" s="168"/>
      <c r="AL626" s="168"/>
      <c r="AM626" s="168">
        <f>OAX!AM664</f>
        <v>0</v>
      </c>
      <c r="AN626" s="168"/>
      <c r="AO626" s="168"/>
      <c r="AP626" s="168">
        <f>OAX!AP664</f>
        <v>0</v>
      </c>
      <c r="AQ626" s="168"/>
      <c r="AR626" s="168"/>
      <c r="AS626" s="168">
        <f>OAX!AS664</f>
        <v>0</v>
      </c>
      <c r="AT626" s="168">
        <f>OAX!AT664</f>
        <v>0</v>
      </c>
      <c r="AU626" s="168">
        <f>OAX!AU664</f>
        <v>0</v>
      </c>
      <c r="AV626" s="168">
        <f>OAX!AV664</f>
        <v>0</v>
      </c>
      <c r="AW626" s="168">
        <f>OAX!AW664</f>
        <v>0</v>
      </c>
      <c r="AX626" s="168">
        <f>OAX!AX664</f>
        <v>0</v>
      </c>
      <c r="AY626" s="168">
        <f>OAX!AY664</f>
        <v>0</v>
      </c>
      <c r="AZ626" s="168">
        <f>OAX!AZ664</f>
        <v>0</v>
      </c>
      <c r="BA626" s="168">
        <f>OAX!BA664</f>
        <v>0</v>
      </c>
    </row>
    <row r="627" spans="1:53" ht="24.75" hidden="1">
      <c r="A627" s="269"/>
      <c r="B627" s="78" t="str">
        <f t="shared" si="205"/>
        <v>25930003300335</v>
      </c>
      <c r="C627" s="115">
        <v>2023</v>
      </c>
      <c r="D627" s="115">
        <v>1</v>
      </c>
      <c r="E627" s="115">
        <v>2</v>
      </c>
      <c r="F627" s="115">
        <v>5</v>
      </c>
      <c r="G627" s="115">
        <v>9</v>
      </c>
      <c r="H627" s="115">
        <v>3000</v>
      </c>
      <c r="I627" s="115">
        <v>3300</v>
      </c>
      <c r="J627" s="115">
        <v>335</v>
      </c>
      <c r="K627" s="116"/>
      <c r="L627" s="116"/>
      <c r="M627" s="222" t="s">
        <v>531</v>
      </c>
      <c r="N627" s="223">
        <v>0</v>
      </c>
      <c r="O627" s="223">
        <v>0</v>
      </c>
      <c r="P627" s="223">
        <v>0</v>
      </c>
      <c r="Q627" s="224"/>
      <c r="R627" s="225"/>
      <c r="S627" s="225"/>
      <c r="T627" s="226">
        <f t="shared" ref="T627:AC627" si="224">SUM(T628:T630)</f>
        <v>0</v>
      </c>
      <c r="U627" s="223">
        <f t="shared" si="224"/>
        <v>0</v>
      </c>
      <c r="V627" s="223">
        <f t="shared" si="224"/>
        <v>0</v>
      </c>
      <c r="W627" s="223">
        <f t="shared" si="224"/>
        <v>0</v>
      </c>
      <c r="X627" s="223">
        <f t="shared" si="224"/>
        <v>0</v>
      </c>
      <c r="Y627" s="223">
        <f t="shared" si="224"/>
        <v>0</v>
      </c>
      <c r="Z627" s="223">
        <f t="shared" si="224"/>
        <v>0</v>
      </c>
      <c r="AA627" s="295">
        <f t="shared" si="224"/>
        <v>0</v>
      </c>
      <c r="AB627" s="338">
        <f t="shared" si="224"/>
        <v>0</v>
      </c>
      <c r="AC627" s="223">
        <f t="shared" si="224"/>
        <v>0</v>
      </c>
      <c r="AD627" s="339">
        <f>OAX!AD665</f>
        <v>0</v>
      </c>
      <c r="AE627" s="226"/>
      <c r="AF627" s="223"/>
      <c r="AG627" s="223">
        <f>OAX!AG665</f>
        <v>0</v>
      </c>
      <c r="AH627" s="223"/>
      <c r="AI627" s="223"/>
      <c r="AJ627" s="223">
        <f>OAX!AJ665</f>
        <v>0</v>
      </c>
      <c r="AK627" s="223"/>
      <c r="AL627" s="223"/>
      <c r="AM627" s="223">
        <f>OAX!AM665</f>
        <v>0</v>
      </c>
      <c r="AN627" s="223"/>
      <c r="AO627" s="223"/>
      <c r="AP627" s="223">
        <f>OAX!AP665</f>
        <v>0</v>
      </c>
      <c r="AQ627" s="223"/>
      <c r="AR627" s="223"/>
      <c r="AS627" s="223">
        <f>OAX!AS665</f>
        <v>0</v>
      </c>
      <c r="AT627" s="223">
        <f>OAX!AT665</f>
        <v>0</v>
      </c>
      <c r="AU627" s="223">
        <f>OAX!AU665</f>
        <v>0</v>
      </c>
      <c r="AV627" s="223">
        <f>OAX!AV665</f>
        <v>0</v>
      </c>
      <c r="AW627" s="223">
        <f>OAX!AW665</f>
        <v>0</v>
      </c>
      <c r="AX627" s="223">
        <f>OAX!AX665</f>
        <v>0</v>
      </c>
      <c r="AY627" s="223">
        <f>OAX!AY665</f>
        <v>0</v>
      </c>
      <c r="AZ627" s="223">
        <f>OAX!AZ665</f>
        <v>0</v>
      </c>
      <c r="BA627" s="223">
        <f>OAX!BA665</f>
        <v>0</v>
      </c>
    </row>
    <row r="628" spans="1:53" ht="24.75" hidden="1">
      <c r="A628" s="269"/>
      <c r="B628" s="78" t="str">
        <f t="shared" si="205"/>
        <v>259300033003351</v>
      </c>
      <c r="C628" s="122">
        <v>2023</v>
      </c>
      <c r="D628" s="122">
        <v>1</v>
      </c>
      <c r="E628" s="122">
        <v>2</v>
      </c>
      <c r="F628" s="122">
        <v>5</v>
      </c>
      <c r="G628" s="122">
        <v>9</v>
      </c>
      <c r="H628" s="122">
        <v>3000</v>
      </c>
      <c r="I628" s="122">
        <v>3300</v>
      </c>
      <c r="J628" s="122">
        <v>335</v>
      </c>
      <c r="K628" s="123">
        <v>1</v>
      </c>
      <c r="L628" s="123"/>
      <c r="M628" s="124" t="s">
        <v>532</v>
      </c>
      <c r="N628" s="125">
        <v>0</v>
      </c>
      <c r="O628" s="125">
        <v>0</v>
      </c>
      <c r="P628" s="125">
        <v>0</v>
      </c>
      <c r="Q628" s="126" t="s">
        <v>533</v>
      </c>
      <c r="R628" s="127">
        <v>0</v>
      </c>
      <c r="S628" s="127">
        <v>0</v>
      </c>
      <c r="T628" s="128">
        <v>0</v>
      </c>
      <c r="U628" s="125">
        <v>0</v>
      </c>
      <c r="V628" s="125">
        <v>0</v>
      </c>
      <c r="W628" s="125">
        <v>0</v>
      </c>
      <c r="X628" s="125">
        <v>0</v>
      </c>
      <c r="Y628" s="125">
        <v>0</v>
      </c>
      <c r="Z628" s="125">
        <v>0</v>
      </c>
      <c r="AA628" s="285">
        <v>0</v>
      </c>
      <c r="AB628" s="320">
        <f t="shared" ref="AB628:AC630" si="225">N628+T628-X628</f>
        <v>0</v>
      </c>
      <c r="AC628" s="125">
        <f t="shared" si="225"/>
        <v>0</v>
      </c>
      <c r="AD628" s="321">
        <f>OAX!AD666</f>
        <v>0</v>
      </c>
      <c r="AE628" s="128"/>
      <c r="AF628" s="125"/>
      <c r="AG628" s="125">
        <f>OAX!AG666</f>
        <v>0</v>
      </c>
      <c r="AH628" s="125"/>
      <c r="AI628" s="125"/>
      <c r="AJ628" s="125">
        <f>OAX!AJ666</f>
        <v>0</v>
      </c>
      <c r="AK628" s="125"/>
      <c r="AL628" s="125"/>
      <c r="AM628" s="125">
        <f>OAX!AM666</f>
        <v>0</v>
      </c>
      <c r="AN628" s="125"/>
      <c r="AO628" s="125"/>
      <c r="AP628" s="125">
        <f>OAX!AP666</f>
        <v>0</v>
      </c>
      <c r="AQ628" s="125"/>
      <c r="AR628" s="125"/>
      <c r="AS628" s="125">
        <f>OAX!AS666</f>
        <v>0</v>
      </c>
      <c r="AT628" s="125">
        <f>OAX!AT666</f>
        <v>0</v>
      </c>
      <c r="AU628" s="125">
        <f>OAX!AU666</f>
        <v>0</v>
      </c>
      <c r="AV628" s="125">
        <f>OAX!AV666</f>
        <v>0</v>
      </c>
      <c r="AW628" s="125">
        <f>OAX!AW666</f>
        <v>0</v>
      </c>
      <c r="AX628" s="125">
        <f>OAX!AX666</f>
        <v>0</v>
      </c>
      <c r="AY628" s="125">
        <f>OAX!AY666</f>
        <v>0</v>
      </c>
      <c r="AZ628" s="125">
        <f>OAX!AZ666</f>
        <v>0</v>
      </c>
      <c r="BA628" s="125">
        <f>OAX!BA666</f>
        <v>0</v>
      </c>
    </row>
    <row r="629" spans="1:53" ht="24.75" hidden="1">
      <c r="A629" s="269"/>
      <c r="B629" s="78" t="str">
        <f t="shared" si="205"/>
        <v>259300033003352</v>
      </c>
      <c r="C629" s="122">
        <v>2023</v>
      </c>
      <c r="D629" s="122">
        <v>1</v>
      </c>
      <c r="E629" s="122">
        <v>2</v>
      </c>
      <c r="F629" s="122">
        <v>5</v>
      </c>
      <c r="G629" s="122">
        <v>9</v>
      </c>
      <c r="H629" s="122">
        <v>3000</v>
      </c>
      <c r="I629" s="122">
        <v>3300</v>
      </c>
      <c r="J629" s="122">
        <v>335</v>
      </c>
      <c r="K629" s="123">
        <v>2</v>
      </c>
      <c r="L629" s="123"/>
      <c r="M629" s="124" t="s">
        <v>534</v>
      </c>
      <c r="N629" s="125">
        <v>0</v>
      </c>
      <c r="O629" s="125">
        <v>0</v>
      </c>
      <c r="P629" s="125">
        <v>0</v>
      </c>
      <c r="Q629" s="126" t="s">
        <v>533</v>
      </c>
      <c r="R629" s="127">
        <v>0</v>
      </c>
      <c r="S629" s="127">
        <v>0</v>
      </c>
      <c r="T629" s="128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285">
        <v>0</v>
      </c>
      <c r="AB629" s="320">
        <f t="shared" si="225"/>
        <v>0</v>
      </c>
      <c r="AC629" s="125">
        <f t="shared" si="225"/>
        <v>0</v>
      </c>
      <c r="AD629" s="321">
        <f>OAX!AD667</f>
        <v>0</v>
      </c>
      <c r="AE629" s="128"/>
      <c r="AF629" s="125"/>
      <c r="AG629" s="125">
        <f>OAX!AG667</f>
        <v>0</v>
      </c>
      <c r="AH629" s="125"/>
      <c r="AI629" s="125"/>
      <c r="AJ629" s="125">
        <f>OAX!AJ667</f>
        <v>0</v>
      </c>
      <c r="AK629" s="125"/>
      <c r="AL629" s="125"/>
      <c r="AM629" s="125">
        <f>OAX!AM667</f>
        <v>0</v>
      </c>
      <c r="AN629" s="125"/>
      <c r="AO629" s="125"/>
      <c r="AP629" s="125">
        <f>OAX!AP667</f>
        <v>0</v>
      </c>
      <c r="AQ629" s="125"/>
      <c r="AR629" s="125"/>
      <c r="AS629" s="125">
        <f>OAX!AS667</f>
        <v>0</v>
      </c>
      <c r="AT629" s="125">
        <f>OAX!AT667</f>
        <v>0</v>
      </c>
      <c r="AU629" s="125">
        <f>OAX!AU667</f>
        <v>0</v>
      </c>
      <c r="AV629" s="125">
        <f>OAX!AV667</f>
        <v>0</v>
      </c>
      <c r="AW629" s="125">
        <f>OAX!AW667</f>
        <v>0</v>
      </c>
      <c r="AX629" s="125">
        <f>OAX!AX667</f>
        <v>0</v>
      </c>
      <c r="AY629" s="125">
        <f>OAX!AY667</f>
        <v>0</v>
      </c>
      <c r="AZ629" s="125">
        <f>OAX!AZ667</f>
        <v>0</v>
      </c>
      <c r="BA629" s="125">
        <f>OAX!BA667</f>
        <v>0</v>
      </c>
    </row>
    <row r="630" spans="1:53" ht="24.75" hidden="1">
      <c r="A630" s="269"/>
      <c r="B630" s="78" t="str">
        <f t="shared" si="205"/>
        <v>259300033003353</v>
      </c>
      <c r="C630" s="122">
        <v>2023</v>
      </c>
      <c r="D630" s="122">
        <v>1</v>
      </c>
      <c r="E630" s="122">
        <v>2</v>
      </c>
      <c r="F630" s="122">
        <v>5</v>
      </c>
      <c r="G630" s="122">
        <v>9</v>
      </c>
      <c r="H630" s="122">
        <v>3000</v>
      </c>
      <c r="I630" s="122">
        <v>3300</v>
      </c>
      <c r="J630" s="122">
        <v>335</v>
      </c>
      <c r="K630" s="123">
        <v>3</v>
      </c>
      <c r="L630" s="123"/>
      <c r="M630" s="124" t="s">
        <v>535</v>
      </c>
      <c r="N630" s="125">
        <v>0</v>
      </c>
      <c r="O630" s="125">
        <v>0</v>
      </c>
      <c r="P630" s="125">
        <v>0</v>
      </c>
      <c r="Q630" s="126" t="s">
        <v>533</v>
      </c>
      <c r="R630" s="127">
        <v>0</v>
      </c>
      <c r="S630" s="127">
        <v>0</v>
      </c>
      <c r="T630" s="128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285">
        <v>0</v>
      </c>
      <c r="AB630" s="320">
        <f t="shared" si="225"/>
        <v>0</v>
      </c>
      <c r="AC630" s="125">
        <f t="shared" si="225"/>
        <v>0</v>
      </c>
      <c r="AD630" s="321">
        <f>OAX!AD668</f>
        <v>0</v>
      </c>
      <c r="AE630" s="128"/>
      <c r="AF630" s="125"/>
      <c r="AG630" s="125">
        <f>OAX!AG668</f>
        <v>0</v>
      </c>
      <c r="AH630" s="125"/>
      <c r="AI630" s="125"/>
      <c r="AJ630" s="125">
        <f>OAX!AJ668</f>
        <v>0</v>
      </c>
      <c r="AK630" s="125"/>
      <c r="AL630" s="125"/>
      <c r="AM630" s="125">
        <f>OAX!AM668</f>
        <v>0</v>
      </c>
      <c r="AN630" s="125"/>
      <c r="AO630" s="125"/>
      <c r="AP630" s="125">
        <f>OAX!AP668</f>
        <v>0</v>
      </c>
      <c r="AQ630" s="125"/>
      <c r="AR630" s="125"/>
      <c r="AS630" s="125">
        <f>OAX!AS668</f>
        <v>0</v>
      </c>
      <c r="AT630" s="125">
        <f>OAX!AT668</f>
        <v>0</v>
      </c>
      <c r="AU630" s="125">
        <f>OAX!AU668</f>
        <v>0</v>
      </c>
      <c r="AV630" s="125">
        <f>OAX!AV668</f>
        <v>0</v>
      </c>
      <c r="AW630" s="125">
        <f>OAX!AW668</f>
        <v>0</v>
      </c>
      <c r="AX630" s="125">
        <f>OAX!AX668</f>
        <v>0</v>
      </c>
      <c r="AY630" s="125">
        <f>OAX!AY668</f>
        <v>0</v>
      </c>
      <c r="AZ630" s="125">
        <f>OAX!AZ668</f>
        <v>0</v>
      </c>
      <c r="BA630" s="125">
        <f>OAX!BA668</f>
        <v>0</v>
      </c>
    </row>
    <row r="631" spans="1:53" ht="24.75" hidden="1">
      <c r="A631" s="269"/>
      <c r="B631" s="78" t="str">
        <f t="shared" si="205"/>
        <v>25930003300339</v>
      </c>
      <c r="C631" s="115">
        <v>2023</v>
      </c>
      <c r="D631" s="115">
        <v>1</v>
      </c>
      <c r="E631" s="115">
        <v>2</v>
      </c>
      <c r="F631" s="115">
        <v>5</v>
      </c>
      <c r="G631" s="115">
        <v>9</v>
      </c>
      <c r="H631" s="115">
        <v>3000</v>
      </c>
      <c r="I631" s="115">
        <v>3300</v>
      </c>
      <c r="J631" s="115">
        <v>339</v>
      </c>
      <c r="K631" s="116"/>
      <c r="L631" s="116"/>
      <c r="M631" s="117" t="s">
        <v>73</v>
      </c>
      <c r="N631" s="223">
        <v>0</v>
      </c>
      <c r="O631" s="223">
        <v>0</v>
      </c>
      <c r="P631" s="223">
        <v>0</v>
      </c>
      <c r="Q631" s="224"/>
      <c r="R631" s="225"/>
      <c r="S631" s="225"/>
      <c r="T631" s="226">
        <f t="shared" ref="T631:AC631" si="226">SUM(T632:T633)</f>
        <v>0</v>
      </c>
      <c r="U631" s="223">
        <f t="shared" si="226"/>
        <v>0</v>
      </c>
      <c r="V631" s="223">
        <f t="shared" si="226"/>
        <v>0</v>
      </c>
      <c r="W631" s="223">
        <f t="shared" si="226"/>
        <v>0</v>
      </c>
      <c r="X631" s="223">
        <f t="shared" si="226"/>
        <v>0</v>
      </c>
      <c r="Y631" s="223">
        <f t="shared" si="226"/>
        <v>0</v>
      </c>
      <c r="Z631" s="223">
        <f t="shared" si="226"/>
        <v>0</v>
      </c>
      <c r="AA631" s="295">
        <f t="shared" si="226"/>
        <v>0</v>
      </c>
      <c r="AB631" s="338">
        <f t="shared" si="226"/>
        <v>0</v>
      </c>
      <c r="AC631" s="223">
        <f t="shared" si="226"/>
        <v>0</v>
      </c>
      <c r="AD631" s="339">
        <f>OAX!AD669</f>
        <v>0</v>
      </c>
      <c r="AE631" s="226"/>
      <c r="AF631" s="223"/>
      <c r="AG631" s="223">
        <f>OAX!AG669</f>
        <v>0</v>
      </c>
      <c r="AH631" s="223"/>
      <c r="AI631" s="223"/>
      <c r="AJ631" s="223">
        <f>OAX!AJ669</f>
        <v>0</v>
      </c>
      <c r="AK631" s="223"/>
      <c r="AL631" s="223"/>
      <c r="AM631" s="223">
        <f>OAX!AM669</f>
        <v>0</v>
      </c>
      <c r="AN631" s="223"/>
      <c r="AO631" s="223"/>
      <c r="AP631" s="223">
        <f>OAX!AP669</f>
        <v>0</v>
      </c>
      <c r="AQ631" s="223"/>
      <c r="AR631" s="223"/>
      <c r="AS631" s="223">
        <f>OAX!AS669</f>
        <v>0</v>
      </c>
      <c r="AT631" s="223">
        <f>OAX!AT669</f>
        <v>0</v>
      </c>
      <c r="AU631" s="223">
        <f>OAX!AU669</f>
        <v>0</v>
      </c>
      <c r="AV631" s="223">
        <f>OAX!AV669</f>
        <v>0</v>
      </c>
      <c r="AW631" s="223">
        <f>OAX!AW669</f>
        <v>0</v>
      </c>
      <c r="AX631" s="223">
        <f>OAX!AX669</f>
        <v>0</v>
      </c>
      <c r="AY631" s="223">
        <f>OAX!AY669</f>
        <v>0</v>
      </c>
      <c r="AZ631" s="223">
        <f>OAX!AZ669</f>
        <v>0</v>
      </c>
      <c r="BA631" s="223">
        <f>OAX!BA669</f>
        <v>0</v>
      </c>
    </row>
    <row r="632" spans="1:53" ht="24.75" hidden="1">
      <c r="A632" s="269"/>
      <c r="B632" s="78" t="str">
        <f t="shared" si="205"/>
        <v>259300033003391</v>
      </c>
      <c r="C632" s="122">
        <v>2023</v>
      </c>
      <c r="D632" s="122">
        <v>1</v>
      </c>
      <c r="E632" s="122">
        <v>2</v>
      </c>
      <c r="F632" s="122">
        <v>5</v>
      </c>
      <c r="G632" s="122">
        <v>9</v>
      </c>
      <c r="H632" s="122">
        <v>3000</v>
      </c>
      <c r="I632" s="122">
        <v>3300</v>
      </c>
      <c r="J632" s="122">
        <v>339</v>
      </c>
      <c r="K632" s="123">
        <v>1</v>
      </c>
      <c r="L632" s="123"/>
      <c r="M632" s="124" t="s">
        <v>536</v>
      </c>
      <c r="N632" s="125">
        <v>0</v>
      </c>
      <c r="O632" s="125">
        <v>0</v>
      </c>
      <c r="P632" s="125">
        <v>0</v>
      </c>
      <c r="Q632" s="126" t="s">
        <v>533</v>
      </c>
      <c r="R632" s="127">
        <v>0</v>
      </c>
      <c r="S632" s="127">
        <v>0</v>
      </c>
      <c r="T632" s="128">
        <v>0</v>
      </c>
      <c r="U632" s="125">
        <v>0</v>
      </c>
      <c r="V632" s="125">
        <v>0</v>
      </c>
      <c r="W632" s="125">
        <v>0</v>
      </c>
      <c r="X632" s="125">
        <v>0</v>
      </c>
      <c r="Y632" s="125">
        <v>0</v>
      </c>
      <c r="Z632" s="125">
        <v>0</v>
      </c>
      <c r="AA632" s="285">
        <v>0</v>
      </c>
      <c r="AB632" s="320">
        <f>N632+T632-X632</f>
        <v>0</v>
      </c>
      <c r="AC632" s="125">
        <f>O632+U632-Y632</f>
        <v>0</v>
      </c>
      <c r="AD632" s="321">
        <f>OAX!AD670</f>
        <v>0</v>
      </c>
      <c r="AE632" s="128"/>
      <c r="AF632" s="125"/>
      <c r="AG632" s="125">
        <f>OAX!AG670</f>
        <v>0</v>
      </c>
      <c r="AH632" s="125"/>
      <c r="AI632" s="125"/>
      <c r="AJ632" s="125">
        <f>OAX!AJ670</f>
        <v>0</v>
      </c>
      <c r="AK632" s="125"/>
      <c r="AL632" s="125"/>
      <c r="AM632" s="125">
        <f>OAX!AM670</f>
        <v>0</v>
      </c>
      <c r="AN632" s="125"/>
      <c r="AO632" s="125"/>
      <c r="AP632" s="125">
        <f>OAX!AP670</f>
        <v>0</v>
      </c>
      <c r="AQ632" s="125"/>
      <c r="AR632" s="125"/>
      <c r="AS632" s="125">
        <f>OAX!AS670</f>
        <v>0</v>
      </c>
      <c r="AT632" s="125">
        <f>OAX!AT670</f>
        <v>0</v>
      </c>
      <c r="AU632" s="125">
        <f>OAX!AU670</f>
        <v>0</v>
      </c>
      <c r="AV632" s="125">
        <f>OAX!AV670</f>
        <v>0</v>
      </c>
      <c r="AW632" s="125">
        <f>OAX!AW670</f>
        <v>0</v>
      </c>
      <c r="AX632" s="125">
        <f>OAX!AX670</f>
        <v>0</v>
      </c>
      <c r="AY632" s="125">
        <f>OAX!AY670</f>
        <v>0</v>
      </c>
      <c r="AZ632" s="125">
        <f>OAX!AZ670</f>
        <v>0</v>
      </c>
      <c r="BA632" s="125">
        <f>OAX!BA670</f>
        <v>0</v>
      </c>
    </row>
    <row r="633" spans="1:53" ht="24.75" hidden="1">
      <c r="A633" s="269"/>
      <c r="B633" s="78" t="str">
        <f t="shared" si="205"/>
        <v>259300033003393</v>
      </c>
      <c r="C633" s="122">
        <v>2023</v>
      </c>
      <c r="D633" s="122">
        <v>1</v>
      </c>
      <c r="E633" s="122">
        <v>2</v>
      </c>
      <c r="F633" s="122">
        <v>5</v>
      </c>
      <c r="G633" s="122">
        <v>9</v>
      </c>
      <c r="H633" s="122">
        <v>3000</v>
      </c>
      <c r="I633" s="122">
        <v>3300</v>
      </c>
      <c r="J633" s="122">
        <v>339</v>
      </c>
      <c r="K633" s="123">
        <v>3</v>
      </c>
      <c r="L633" s="123"/>
      <c r="M633" s="124" t="s">
        <v>537</v>
      </c>
      <c r="N633" s="125">
        <v>0</v>
      </c>
      <c r="O633" s="125">
        <v>0</v>
      </c>
      <c r="P633" s="125">
        <v>0</v>
      </c>
      <c r="Q633" s="126" t="s">
        <v>533</v>
      </c>
      <c r="R633" s="127">
        <v>0</v>
      </c>
      <c r="S633" s="127">
        <v>0</v>
      </c>
      <c r="T633" s="128">
        <v>0</v>
      </c>
      <c r="U633" s="125">
        <v>0</v>
      </c>
      <c r="V633" s="125">
        <v>0</v>
      </c>
      <c r="W633" s="125">
        <v>0</v>
      </c>
      <c r="X633" s="125">
        <v>0</v>
      </c>
      <c r="Y633" s="125">
        <v>0</v>
      </c>
      <c r="Z633" s="125">
        <v>0</v>
      </c>
      <c r="AA633" s="285">
        <v>0</v>
      </c>
      <c r="AB633" s="320">
        <f>N633+T633-X633</f>
        <v>0</v>
      </c>
      <c r="AC633" s="125">
        <f>O633+U633-Y633</f>
        <v>0</v>
      </c>
      <c r="AD633" s="321">
        <f>OAX!AD671</f>
        <v>0</v>
      </c>
      <c r="AE633" s="128"/>
      <c r="AF633" s="125"/>
      <c r="AG633" s="125">
        <f>OAX!AG671</f>
        <v>0</v>
      </c>
      <c r="AH633" s="125"/>
      <c r="AI633" s="125"/>
      <c r="AJ633" s="125">
        <f>OAX!AJ671</f>
        <v>0</v>
      </c>
      <c r="AK633" s="125"/>
      <c r="AL633" s="125"/>
      <c r="AM633" s="125">
        <f>OAX!AM671</f>
        <v>0</v>
      </c>
      <c r="AN633" s="125"/>
      <c r="AO633" s="125"/>
      <c r="AP633" s="125">
        <f>OAX!AP671</f>
        <v>0</v>
      </c>
      <c r="AQ633" s="125"/>
      <c r="AR633" s="125"/>
      <c r="AS633" s="125">
        <f>OAX!AS671</f>
        <v>0</v>
      </c>
      <c r="AT633" s="125">
        <f>OAX!AT671</f>
        <v>0</v>
      </c>
      <c r="AU633" s="125">
        <f>OAX!AU671</f>
        <v>0</v>
      </c>
      <c r="AV633" s="125">
        <f>OAX!AV671</f>
        <v>0</v>
      </c>
      <c r="AW633" s="125">
        <f>OAX!AW671</f>
        <v>0</v>
      </c>
      <c r="AX633" s="125">
        <f>OAX!AX671</f>
        <v>0</v>
      </c>
      <c r="AY633" s="125">
        <f>OAX!AY671</f>
        <v>0</v>
      </c>
      <c r="AZ633" s="125">
        <f>OAX!AZ671</f>
        <v>0</v>
      </c>
      <c r="BA633" s="125">
        <f>OAX!BA671</f>
        <v>0</v>
      </c>
    </row>
    <row r="634" spans="1:53" ht="24.75" hidden="1">
      <c r="A634" s="269"/>
      <c r="B634" s="78" t="str">
        <f t="shared" si="205"/>
        <v>2595000</v>
      </c>
      <c r="C634" s="101">
        <v>2023</v>
      </c>
      <c r="D634" s="101">
        <v>1</v>
      </c>
      <c r="E634" s="101">
        <v>2</v>
      </c>
      <c r="F634" s="101">
        <v>5</v>
      </c>
      <c r="G634" s="101">
        <v>9</v>
      </c>
      <c r="H634" s="101">
        <v>5000</v>
      </c>
      <c r="I634" s="101"/>
      <c r="J634" s="101"/>
      <c r="K634" s="102"/>
      <c r="L634" s="102"/>
      <c r="M634" s="103" t="s">
        <v>129</v>
      </c>
      <c r="N634" s="104">
        <v>0</v>
      </c>
      <c r="O634" s="104">
        <v>0</v>
      </c>
      <c r="P634" s="104">
        <v>0</v>
      </c>
      <c r="Q634" s="105"/>
      <c r="R634" s="106"/>
      <c r="S634" s="106"/>
      <c r="T634" s="107">
        <f t="shared" ref="T634:AC634" si="227">+T635+T640</f>
        <v>0</v>
      </c>
      <c r="U634" s="104">
        <f t="shared" si="227"/>
        <v>0</v>
      </c>
      <c r="V634" s="104">
        <f t="shared" si="227"/>
        <v>0</v>
      </c>
      <c r="W634" s="104">
        <f t="shared" si="227"/>
        <v>0</v>
      </c>
      <c r="X634" s="104">
        <f t="shared" si="227"/>
        <v>0</v>
      </c>
      <c r="Y634" s="104">
        <f t="shared" si="227"/>
        <v>0</v>
      </c>
      <c r="Z634" s="104">
        <f t="shared" si="227"/>
        <v>0</v>
      </c>
      <c r="AA634" s="282">
        <f t="shared" si="227"/>
        <v>0</v>
      </c>
      <c r="AB634" s="314">
        <f t="shared" si="227"/>
        <v>0</v>
      </c>
      <c r="AC634" s="104">
        <f t="shared" si="227"/>
        <v>0</v>
      </c>
      <c r="AD634" s="315">
        <f>OAX!AD672</f>
        <v>0</v>
      </c>
      <c r="AE634" s="107"/>
      <c r="AF634" s="104"/>
      <c r="AG634" s="104">
        <f>OAX!AG672</f>
        <v>0</v>
      </c>
      <c r="AH634" s="104"/>
      <c r="AI634" s="104"/>
      <c r="AJ634" s="104">
        <f>OAX!AJ672</f>
        <v>0</v>
      </c>
      <c r="AK634" s="104"/>
      <c r="AL634" s="104"/>
      <c r="AM634" s="104">
        <f>OAX!AM672</f>
        <v>0</v>
      </c>
      <c r="AN634" s="104"/>
      <c r="AO634" s="104"/>
      <c r="AP634" s="104">
        <f>OAX!AP672</f>
        <v>0</v>
      </c>
      <c r="AQ634" s="104"/>
      <c r="AR634" s="104"/>
      <c r="AS634" s="104">
        <f>OAX!AS672</f>
        <v>0</v>
      </c>
      <c r="AT634" s="104">
        <f>OAX!AT672</f>
        <v>0</v>
      </c>
      <c r="AU634" s="104">
        <f>OAX!AU672</f>
        <v>0</v>
      </c>
      <c r="AV634" s="104">
        <f>OAX!AV672</f>
        <v>0</v>
      </c>
      <c r="AW634" s="104">
        <f>OAX!AW672</f>
        <v>0</v>
      </c>
      <c r="AX634" s="104">
        <f>OAX!AX672</f>
        <v>0</v>
      </c>
      <c r="AY634" s="104">
        <f>OAX!AY672</f>
        <v>0</v>
      </c>
      <c r="AZ634" s="104">
        <f>OAX!AZ672</f>
        <v>0</v>
      </c>
      <c r="BA634" s="104">
        <f>OAX!BA672</f>
        <v>0</v>
      </c>
    </row>
    <row r="635" spans="1:53" ht="24.75" hidden="1">
      <c r="A635" s="269"/>
      <c r="B635" s="78" t="str">
        <f t="shared" si="205"/>
        <v>25950005100</v>
      </c>
      <c r="C635" s="108">
        <v>2023</v>
      </c>
      <c r="D635" s="108">
        <v>1</v>
      </c>
      <c r="E635" s="108">
        <v>2</v>
      </c>
      <c r="F635" s="108">
        <v>5</v>
      </c>
      <c r="G635" s="108">
        <v>9</v>
      </c>
      <c r="H635" s="108">
        <v>5000</v>
      </c>
      <c r="I635" s="108">
        <v>5100</v>
      </c>
      <c r="J635" s="108"/>
      <c r="K635" s="108"/>
      <c r="L635" s="108"/>
      <c r="M635" s="110" t="s">
        <v>130</v>
      </c>
      <c r="N635" s="111">
        <v>0</v>
      </c>
      <c r="O635" s="111">
        <v>0</v>
      </c>
      <c r="P635" s="111">
        <v>0</v>
      </c>
      <c r="Q635" s="112"/>
      <c r="R635" s="113"/>
      <c r="S635" s="113"/>
      <c r="T635" s="114">
        <f t="shared" ref="T635:AC635" si="228">+T636+T638</f>
        <v>0</v>
      </c>
      <c r="U635" s="111">
        <f t="shared" si="228"/>
        <v>0</v>
      </c>
      <c r="V635" s="111">
        <f t="shared" si="228"/>
        <v>0</v>
      </c>
      <c r="W635" s="111">
        <f t="shared" si="228"/>
        <v>0</v>
      </c>
      <c r="X635" s="111">
        <f t="shared" si="228"/>
        <v>0</v>
      </c>
      <c r="Y635" s="111">
        <f t="shared" si="228"/>
        <v>0</v>
      </c>
      <c r="Z635" s="111">
        <f t="shared" si="228"/>
        <v>0</v>
      </c>
      <c r="AA635" s="283">
        <f t="shared" si="228"/>
        <v>0</v>
      </c>
      <c r="AB635" s="316">
        <f t="shared" si="228"/>
        <v>0</v>
      </c>
      <c r="AC635" s="111">
        <f t="shared" si="228"/>
        <v>0</v>
      </c>
      <c r="AD635" s="317">
        <f>OAX!AD673</f>
        <v>0</v>
      </c>
      <c r="AE635" s="114"/>
      <c r="AF635" s="111"/>
      <c r="AG635" s="111">
        <f>OAX!AG673</f>
        <v>0</v>
      </c>
      <c r="AH635" s="111"/>
      <c r="AI635" s="111"/>
      <c r="AJ635" s="111">
        <f>OAX!AJ673</f>
        <v>0</v>
      </c>
      <c r="AK635" s="111"/>
      <c r="AL635" s="111"/>
      <c r="AM635" s="111">
        <f>OAX!AM673</f>
        <v>0</v>
      </c>
      <c r="AN635" s="111"/>
      <c r="AO635" s="111"/>
      <c r="AP635" s="111">
        <f>OAX!AP673</f>
        <v>0</v>
      </c>
      <c r="AQ635" s="111"/>
      <c r="AR635" s="111"/>
      <c r="AS635" s="111">
        <f>OAX!AS673</f>
        <v>0</v>
      </c>
      <c r="AT635" s="111">
        <f>OAX!AT673</f>
        <v>0</v>
      </c>
      <c r="AU635" s="111">
        <f>OAX!AU673</f>
        <v>0</v>
      </c>
      <c r="AV635" s="111">
        <f>OAX!AV673</f>
        <v>0</v>
      </c>
      <c r="AW635" s="111">
        <f>OAX!AW673</f>
        <v>0</v>
      </c>
      <c r="AX635" s="111">
        <f>OAX!AX673</f>
        <v>0</v>
      </c>
      <c r="AY635" s="111">
        <f>OAX!AY673</f>
        <v>0</v>
      </c>
      <c r="AZ635" s="111">
        <f>OAX!AZ673</f>
        <v>0</v>
      </c>
      <c r="BA635" s="111">
        <f>OAX!BA673</f>
        <v>0</v>
      </c>
    </row>
    <row r="636" spans="1:53" ht="24.75" hidden="1">
      <c r="A636" s="269"/>
      <c r="B636" s="78" t="str">
        <f t="shared" si="205"/>
        <v>25950005100511</v>
      </c>
      <c r="C636" s="115">
        <v>2023</v>
      </c>
      <c r="D636" s="115">
        <v>1</v>
      </c>
      <c r="E636" s="115">
        <v>2</v>
      </c>
      <c r="F636" s="115">
        <v>5</v>
      </c>
      <c r="G636" s="115">
        <v>9</v>
      </c>
      <c r="H636" s="115">
        <v>5000</v>
      </c>
      <c r="I636" s="115">
        <v>5100</v>
      </c>
      <c r="J636" s="115">
        <v>511</v>
      </c>
      <c r="K636" s="115"/>
      <c r="L636" s="115"/>
      <c r="M636" s="117" t="s">
        <v>538</v>
      </c>
      <c r="N636" s="118">
        <v>0</v>
      </c>
      <c r="O636" s="118">
        <v>0</v>
      </c>
      <c r="P636" s="118">
        <v>0</v>
      </c>
      <c r="Q636" s="119"/>
      <c r="R636" s="120"/>
      <c r="S636" s="120"/>
      <c r="T636" s="121">
        <f t="shared" ref="T636:AC636" si="229">+T637</f>
        <v>0</v>
      </c>
      <c r="U636" s="118">
        <f t="shared" si="229"/>
        <v>0</v>
      </c>
      <c r="V636" s="118">
        <f t="shared" si="229"/>
        <v>0</v>
      </c>
      <c r="W636" s="118">
        <f t="shared" si="229"/>
        <v>0</v>
      </c>
      <c r="X636" s="118">
        <f t="shared" si="229"/>
        <v>0</v>
      </c>
      <c r="Y636" s="118">
        <f t="shared" si="229"/>
        <v>0</v>
      </c>
      <c r="Z636" s="118">
        <f t="shared" si="229"/>
        <v>0</v>
      </c>
      <c r="AA636" s="284">
        <f t="shared" si="229"/>
        <v>0</v>
      </c>
      <c r="AB636" s="318">
        <f t="shared" si="229"/>
        <v>0</v>
      </c>
      <c r="AC636" s="118">
        <f t="shared" si="229"/>
        <v>0</v>
      </c>
      <c r="AD636" s="319">
        <f>OAX!AD674</f>
        <v>0</v>
      </c>
      <c r="AE636" s="121"/>
      <c r="AF636" s="118"/>
      <c r="AG636" s="118">
        <f>OAX!AG674</f>
        <v>0</v>
      </c>
      <c r="AH636" s="118"/>
      <c r="AI636" s="118"/>
      <c r="AJ636" s="118">
        <f>OAX!AJ674</f>
        <v>0</v>
      </c>
      <c r="AK636" s="118"/>
      <c r="AL636" s="118"/>
      <c r="AM636" s="118">
        <f>OAX!AM674</f>
        <v>0</v>
      </c>
      <c r="AN636" s="118"/>
      <c r="AO636" s="118"/>
      <c r="AP636" s="118">
        <f>OAX!AP674</f>
        <v>0</v>
      </c>
      <c r="AQ636" s="118"/>
      <c r="AR636" s="118"/>
      <c r="AS636" s="118">
        <f>OAX!AS674</f>
        <v>0</v>
      </c>
      <c r="AT636" s="118">
        <f>OAX!AT674</f>
        <v>0</v>
      </c>
      <c r="AU636" s="118">
        <f>OAX!AU674</f>
        <v>0</v>
      </c>
      <c r="AV636" s="118">
        <f>OAX!AV674</f>
        <v>0</v>
      </c>
      <c r="AW636" s="118">
        <f>OAX!AW674</f>
        <v>0</v>
      </c>
      <c r="AX636" s="118">
        <f>OAX!AX674</f>
        <v>0</v>
      </c>
      <c r="AY636" s="118">
        <f>OAX!AY674</f>
        <v>0</v>
      </c>
      <c r="AZ636" s="118">
        <f>OAX!AZ674</f>
        <v>0</v>
      </c>
      <c r="BA636" s="118">
        <f>OAX!BA674</f>
        <v>0</v>
      </c>
    </row>
    <row r="637" spans="1:53" ht="24.75" hidden="1">
      <c r="A637" s="269"/>
      <c r="B637" s="78" t="str">
        <f t="shared" si="205"/>
        <v>259500051005111</v>
      </c>
      <c r="C637" s="122">
        <v>2023</v>
      </c>
      <c r="D637" s="122">
        <v>1</v>
      </c>
      <c r="E637" s="122">
        <v>2</v>
      </c>
      <c r="F637" s="122">
        <v>5</v>
      </c>
      <c r="G637" s="122">
        <v>9</v>
      </c>
      <c r="H637" s="122">
        <v>5000</v>
      </c>
      <c r="I637" s="122">
        <v>5100</v>
      </c>
      <c r="J637" s="122">
        <v>511</v>
      </c>
      <c r="K637" s="123">
        <v>1</v>
      </c>
      <c r="L637" s="123"/>
      <c r="M637" s="124" t="s">
        <v>539</v>
      </c>
      <c r="N637" s="125">
        <v>0</v>
      </c>
      <c r="O637" s="125">
        <v>0</v>
      </c>
      <c r="P637" s="125">
        <v>0</v>
      </c>
      <c r="Q637" s="126" t="s">
        <v>533</v>
      </c>
      <c r="R637" s="127">
        <v>0</v>
      </c>
      <c r="S637" s="127">
        <v>0</v>
      </c>
      <c r="T637" s="128">
        <v>0</v>
      </c>
      <c r="U637" s="125">
        <v>0</v>
      </c>
      <c r="V637" s="125">
        <v>0</v>
      </c>
      <c r="W637" s="125">
        <v>0</v>
      </c>
      <c r="X637" s="125">
        <v>0</v>
      </c>
      <c r="Y637" s="125">
        <v>0</v>
      </c>
      <c r="Z637" s="125">
        <v>0</v>
      </c>
      <c r="AA637" s="285">
        <v>0</v>
      </c>
      <c r="AB637" s="320">
        <f>N637+T637-X637</f>
        <v>0</v>
      </c>
      <c r="AC637" s="125">
        <f>O637+U637-Y637</f>
        <v>0</v>
      </c>
      <c r="AD637" s="321">
        <f>OAX!AD675</f>
        <v>0</v>
      </c>
      <c r="AE637" s="128"/>
      <c r="AF637" s="125"/>
      <c r="AG637" s="125">
        <f>OAX!AG675</f>
        <v>0</v>
      </c>
      <c r="AH637" s="125"/>
      <c r="AI637" s="125"/>
      <c r="AJ637" s="125">
        <f>OAX!AJ675</f>
        <v>0</v>
      </c>
      <c r="AK637" s="125"/>
      <c r="AL637" s="125"/>
      <c r="AM637" s="125">
        <f>OAX!AM675</f>
        <v>0</v>
      </c>
      <c r="AN637" s="125"/>
      <c r="AO637" s="125"/>
      <c r="AP637" s="125">
        <f>OAX!AP675</f>
        <v>0</v>
      </c>
      <c r="AQ637" s="125"/>
      <c r="AR637" s="125"/>
      <c r="AS637" s="125">
        <f>OAX!AS675</f>
        <v>0</v>
      </c>
      <c r="AT637" s="125">
        <f>OAX!AT675</f>
        <v>0</v>
      </c>
      <c r="AU637" s="125">
        <f>OAX!AU675</f>
        <v>0</v>
      </c>
      <c r="AV637" s="125">
        <f>OAX!AV675</f>
        <v>0</v>
      </c>
      <c r="AW637" s="125">
        <f>OAX!AW675</f>
        <v>0</v>
      </c>
      <c r="AX637" s="125">
        <f>OAX!AX675</f>
        <v>0</v>
      </c>
      <c r="AY637" s="125">
        <f>OAX!AY675</f>
        <v>0</v>
      </c>
      <c r="AZ637" s="125">
        <f>OAX!AZ675</f>
        <v>0</v>
      </c>
      <c r="BA637" s="125">
        <f>OAX!BA675</f>
        <v>0</v>
      </c>
    </row>
    <row r="638" spans="1:53" ht="24.75" hidden="1">
      <c r="A638" s="269"/>
      <c r="B638" s="78" t="str">
        <f t="shared" si="205"/>
        <v>25950005100515</v>
      </c>
      <c r="C638" s="115">
        <v>2023</v>
      </c>
      <c r="D638" s="115">
        <v>1</v>
      </c>
      <c r="E638" s="115">
        <v>2</v>
      </c>
      <c r="F638" s="115">
        <v>5</v>
      </c>
      <c r="G638" s="115">
        <v>9</v>
      </c>
      <c r="H638" s="115">
        <v>5000</v>
      </c>
      <c r="I638" s="115">
        <v>5100</v>
      </c>
      <c r="J638" s="115">
        <v>515</v>
      </c>
      <c r="K638" s="116"/>
      <c r="L638" s="116"/>
      <c r="M638" s="117" t="s">
        <v>131</v>
      </c>
      <c r="N638" s="118">
        <v>0</v>
      </c>
      <c r="O638" s="118">
        <v>0</v>
      </c>
      <c r="P638" s="118">
        <v>0</v>
      </c>
      <c r="Q638" s="119"/>
      <c r="R638" s="120"/>
      <c r="S638" s="120"/>
      <c r="T638" s="121">
        <f t="shared" ref="T638:AC638" si="230">+T639</f>
        <v>0</v>
      </c>
      <c r="U638" s="118">
        <f t="shared" si="230"/>
        <v>0</v>
      </c>
      <c r="V638" s="118">
        <f t="shared" si="230"/>
        <v>0</v>
      </c>
      <c r="W638" s="118">
        <f t="shared" si="230"/>
        <v>0</v>
      </c>
      <c r="X638" s="118">
        <f t="shared" si="230"/>
        <v>0</v>
      </c>
      <c r="Y638" s="118">
        <f t="shared" si="230"/>
        <v>0</v>
      </c>
      <c r="Z638" s="118">
        <f t="shared" si="230"/>
        <v>0</v>
      </c>
      <c r="AA638" s="284">
        <f t="shared" si="230"/>
        <v>0</v>
      </c>
      <c r="AB638" s="318">
        <f t="shared" si="230"/>
        <v>0</v>
      </c>
      <c r="AC638" s="118">
        <f t="shared" si="230"/>
        <v>0</v>
      </c>
      <c r="AD638" s="319">
        <f>OAX!AD676</f>
        <v>0</v>
      </c>
      <c r="AE638" s="121"/>
      <c r="AF638" s="118"/>
      <c r="AG638" s="118">
        <f>OAX!AG676</f>
        <v>0</v>
      </c>
      <c r="AH638" s="118"/>
      <c r="AI638" s="118"/>
      <c r="AJ638" s="118">
        <f>OAX!AJ676</f>
        <v>0</v>
      </c>
      <c r="AK638" s="118"/>
      <c r="AL638" s="118"/>
      <c r="AM638" s="118">
        <f>OAX!AM676</f>
        <v>0</v>
      </c>
      <c r="AN638" s="118"/>
      <c r="AO638" s="118"/>
      <c r="AP638" s="118">
        <f>OAX!AP676</f>
        <v>0</v>
      </c>
      <c r="AQ638" s="118"/>
      <c r="AR638" s="118"/>
      <c r="AS638" s="118">
        <f>OAX!AS676</f>
        <v>0</v>
      </c>
      <c r="AT638" s="118">
        <f>OAX!AT676</f>
        <v>0</v>
      </c>
      <c r="AU638" s="118">
        <f>OAX!AU676</f>
        <v>0</v>
      </c>
      <c r="AV638" s="118">
        <f>OAX!AV676</f>
        <v>0</v>
      </c>
      <c r="AW638" s="118">
        <f>OAX!AW676</f>
        <v>0</v>
      </c>
      <c r="AX638" s="118">
        <f>OAX!AX676</f>
        <v>0</v>
      </c>
      <c r="AY638" s="118">
        <f>OAX!AY676</f>
        <v>0</v>
      </c>
      <c r="AZ638" s="118">
        <f>OAX!AZ676</f>
        <v>0</v>
      </c>
      <c r="BA638" s="118">
        <f>OAX!BA676</f>
        <v>0</v>
      </c>
    </row>
    <row r="639" spans="1:53" ht="24.75" hidden="1">
      <c r="A639" s="269"/>
      <c r="B639" s="78" t="str">
        <f t="shared" si="205"/>
        <v>259500051005151</v>
      </c>
      <c r="C639" s="122">
        <v>2023</v>
      </c>
      <c r="D639" s="122">
        <v>1</v>
      </c>
      <c r="E639" s="122">
        <v>2</v>
      </c>
      <c r="F639" s="122">
        <v>5</v>
      </c>
      <c r="G639" s="122">
        <v>9</v>
      </c>
      <c r="H639" s="122">
        <v>5000</v>
      </c>
      <c r="I639" s="122">
        <v>5100</v>
      </c>
      <c r="J639" s="122">
        <v>515</v>
      </c>
      <c r="K639" s="123">
        <v>1</v>
      </c>
      <c r="L639" s="123"/>
      <c r="M639" s="124" t="s">
        <v>539</v>
      </c>
      <c r="N639" s="125">
        <v>0</v>
      </c>
      <c r="O639" s="125">
        <v>0</v>
      </c>
      <c r="P639" s="125">
        <v>0</v>
      </c>
      <c r="Q639" s="126" t="s">
        <v>533</v>
      </c>
      <c r="R639" s="127">
        <v>0</v>
      </c>
      <c r="S639" s="127">
        <v>0</v>
      </c>
      <c r="T639" s="128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285">
        <v>0</v>
      </c>
      <c r="AB639" s="320">
        <f>N639+T639-X639</f>
        <v>0</v>
      </c>
      <c r="AC639" s="125">
        <f>O639+U639-Y639</f>
        <v>0</v>
      </c>
      <c r="AD639" s="321">
        <f>OAX!AD677</f>
        <v>0</v>
      </c>
      <c r="AE639" s="128"/>
      <c r="AF639" s="125"/>
      <c r="AG639" s="125">
        <f>OAX!AG677</f>
        <v>0</v>
      </c>
      <c r="AH639" s="125"/>
      <c r="AI639" s="125"/>
      <c r="AJ639" s="125">
        <f>OAX!AJ677</f>
        <v>0</v>
      </c>
      <c r="AK639" s="125"/>
      <c r="AL639" s="125"/>
      <c r="AM639" s="125">
        <f>OAX!AM677</f>
        <v>0</v>
      </c>
      <c r="AN639" s="125"/>
      <c r="AO639" s="125"/>
      <c r="AP639" s="125">
        <f>OAX!AP677</f>
        <v>0</v>
      </c>
      <c r="AQ639" s="125"/>
      <c r="AR639" s="125"/>
      <c r="AS639" s="125">
        <f>OAX!AS677</f>
        <v>0</v>
      </c>
      <c r="AT639" s="125">
        <f>OAX!AT677</f>
        <v>0</v>
      </c>
      <c r="AU639" s="125">
        <f>OAX!AU677</f>
        <v>0</v>
      </c>
      <c r="AV639" s="125">
        <f>OAX!AV677</f>
        <v>0</v>
      </c>
      <c r="AW639" s="125">
        <f>OAX!AW677</f>
        <v>0</v>
      </c>
      <c r="AX639" s="125">
        <f>OAX!AX677</f>
        <v>0</v>
      </c>
      <c r="AY639" s="125">
        <f>OAX!AY677</f>
        <v>0</v>
      </c>
      <c r="AZ639" s="125">
        <f>OAX!AZ677</f>
        <v>0</v>
      </c>
      <c r="BA639" s="125">
        <f>OAX!BA677</f>
        <v>0</v>
      </c>
    </row>
    <row r="640" spans="1:53" ht="24.75" hidden="1">
      <c r="A640" s="269"/>
      <c r="B640" s="78" t="str">
        <f t="shared" si="205"/>
        <v>25950005200</v>
      </c>
      <c r="C640" s="108">
        <v>2023</v>
      </c>
      <c r="D640" s="108">
        <v>1</v>
      </c>
      <c r="E640" s="108">
        <v>2</v>
      </c>
      <c r="F640" s="108">
        <v>5</v>
      </c>
      <c r="G640" s="108">
        <v>9</v>
      </c>
      <c r="H640" s="108">
        <v>5000</v>
      </c>
      <c r="I640" s="108">
        <v>5200</v>
      </c>
      <c r="J640" s="108"/>
      <c r="K640" s="109"/>
      <c r="L640" s="109"/>
      <c r="M640" s="110" t="s">
        <v>133</v>
      </c>
      <c r="N640" s="111">
        <v>0</v>
      </c>
      <c r="O640" s="111">
        <v>0</v>
      </c>
      <c r="P640" s="111">
        <v>0</v>
      </c>
      <c r="Q640" s="112"/>
      <c r="R640" s="113"/>
      <c r="S640" s="113"/>
      <c r="T640" s="114">
        <f t="shared" ref="T640:AC640" si="231">+T641+T643+T645</f>
        <v>0</v>
      </c>
      <c r="U640" s="111">
        <f t="shared" si="231"/>
        <v>0</v>
      </c>
      <c r="V640" s="111">
        <f t="shared" si="231"/>
        <v>0</v>
      </c>
      <c r="W640" s="111">
        <f t="shared" si="231"/>
        <v>0</v>
      </c>
      <c r="X640" s="111">
        <f t="shared" si="231"/>
        <v>0</v>
      </c>
      <c r="Y640" s="111">
        <f t="shared" si="231"/>
        <v>0</v>
      </c>
      <c r="Z640" s="111">
        <f t="shared" si="231"/>
        <v>0</v>
      </c>
      <c r="AA640" s="283">
        <f t="shared" si="231"/>
        <v>0</v>
      </c>
      <c r="AB640" s="316">
        <f t="shared" si="231"/>
        <v>0</v>
      </c>
      <c r="AC640" s="111">
        <f t="shared" si="231"/>
        <v>0</v>
      </c>
      <c r="AD640" s="317">
        <f>OAX!AD678</f>
        <v>0</v>
      </c>
      <c r="AE640" s="114"/>
      <c r="AF640" s="111"/>
      <c r="AG640" s="111">
        <f>OAX!AG678</f>
        <v>0</v>
      </c>
      <c r="AH640" s="111"/>
      <c r="AI640" s="111"/>
      <c r="AJ640" s="111">
        <f>OAX!AJ678</f>
        <v>0</v>
      </c>
      <c r="AK640" s="111"/>
      <c r="AL640" s="111"/>
      <c r="AM640" s="111">
        <f>OAX!AM678</f>
        <v>0</v>
      </c>
      <c r="AN640" s="111"/>
      <c r="AO640" s="111"/>
      <c r="AP640" s="111">
        <f>OAX!AP678</f>
        <v>0</v>
      </c>
      <c r="AQ640" s="111"/>
      <c r="AR640" s="111"/>
      <c r="AS640" s="111">
        <f>OAX!AS678</f>
        <v>0</v>
      </c>
      <c r="AT640" s="111">
        <f>OAX!AT678</f>
        <v>0</v>
      </c>
      <c r="AU640" s="111">
        <f>OAX!AU678</f>
        <v>0</v>
      </c>
      <c r="AV640" s="111">
        <f>OAX!AV678</f>
        <v>0</v>
      </c>
      <c r="AW640" s="111">
        <f>OAX!AW678</f>
        <v>0</v>
      </c>
      <c r="AX640" s="111">
        <f>OAX!AX678</f>
        <v>0</v>
      </c>
      <c r="AY640" s="111">
        <f>OAX!AY678</f>
        <v>0</v>
      </c>
      <c r="AZ640" s="111">
        <f>OAX!AZ678</f>
        <v>0</v>
      </c>
      <c r="BA640" s="111">
        <f>OAX!BA678</f>
        <v>0</v>
      </c>
    </row>
    <row r="641" spans="1:53" ht="24.75" hidden="1">
      <c r="A641" s="269"/>
      <c r="B641" s="78" t="str">
        <f t="shared" si="205"/>
        <v>25950005200521</v>
      </c>
      <c r="C641" s="115">
        <v>2023</v>
      </c>
      <c r="D641" s="115">
        <v>1</v>
      </c>
      <c r="E641" s="115">
        <v>2</v>
      </c>
      <c r="F641" s="115">
        <v>5</v>
      </c>
      <c r="G641" s="115">
        <v>9</v>
      </c>
      <c r="H641" s="115">
        <v>5000</v>
      </c>
      <c r="I641" s="115">
        <v>5200</v>
      </c>
      <c r="J641" s="115">
        <v>521</v>
      </c>
      <c r="K641" s="116"/>
      <c r="L641" s="116"/>
      <c r="M641" s="117" t="s">
        <v>195</v>
      </c>
      <c r="N641" s="118">
        <v>0</v>
      </c>
      <c r="O641" s="118">
        <v>0</v>
      </c>
      <c r="P641" s="118">
        <v>0</v>
      </c>
      <c r="Q641" s="119"/>
      <c r="R641" s="120"/>
      <c r="S641" s="120"/>
      <c r="T641" s="121">
        <f t="shared" ref="T641:AC641" si="232">+T642</f>
        <v>0</v>
      </c>
      <c r="U641" s="118">
        <f t="shared" si="232"/>
        <v>0</v>
      </c>
      <c r="V641" s="118">
        <f t="shared" si="232"/>
        <v>0</v>
      </c>
      <c r="W641" s="118">
        <f t="shared" si="232"/>
        <v>0</v>
      </c>
      <c r="X641" s="118">
        <f t="shared" si="232"/>
        <v>0</v>
      </c>
      <c r="Y641" s="118">
        <f t="shared" si="232"/>
        <v>0</v>
      </c>
      <c r="Z641" s="118">
        <f t="shared" si="232"/>
        <v>0</v>
      </c>
      <c r="AA641" s="284">
        <f t="shared" si="232"/>
        <v>0</v>
      </c>
      <c r="AB641" s="318">
        <f t="shared" si="232"/>
        <v>0</v>
      </c>
      <c r="AC641" s="118">
        <f t="shared" si="232"/>
        <v>0</v>
      </c>
      <c r="AD641" s="319">
        <f>OAX!AD679</f>
        <v>0</v>
      </c>
      <c r="AE641" s="121"/>
      <c r="AF641" s="118"/>
      <c r="AG641" s="118">
        <f>OAX!AG679</f>
        <v>0</v>
      </c>
      <c r="AH641" s="118"/>
      <c r="AI641" s="118"/>
      <c r="AJ641" s="118">
        <f>OAX!AJ679</f>
        <v>0</v>
      </c>
      <c r="AK641" s="118"/>
      <c r="AL641" s="118"/>
      <c r="AM641" s="118">
        <f>OAX!AM679</f>
        <v>0</v>
      </c>
      <c r="AN641" s="118"/>
      <c r="AO641" s="118"/>
      <c r="AP641" s="118">
        <f>OAX!AP679</f>
        <v>0</v>
      </c>
      <c r="AQ641" s="118"/>
      <c r="AR641" s="118"/>
      <c r="AS641" s="118">
        <f>OAX!AS679</f>
        <v>0</v>
      </c>
      <c r="AT641" s="118">
        <f>OAX!AT679</f>
        <v>0</v>
      </c>
      <c r="AU641" s="118">
        <f>OAX!AU679</f>
        <v>0</v>
      </c>
      <c r="AV641" s="118">
        <f>OAX!AV679</f>
        <v>0</v>
      </c>
      <c r="AW641" s="118">
        <f>OAX!AW679</f>
        <v>0</v>
      </c>
      <c r="AX641" s="118">
        <f>OAX!AX679</f>
        <v>0</v>
      </c>
      <c r="AY641" s="118">
        <f>OAX!AY679</f>
        <v>0</v>
      </c>
      <c r="AZ641" s="118">
        <f>OAX!AZ679</f>
        <v>0</v>
      </c>
      <c r="BA641" s="118">
        <f>OAX!BA679</f>
        <v>0</v>
      </c>
    </row>
    <row r="642" spans="1:53" ht="24.75" hidden="1">
      <c r="A642" s="269"/>
      <c r="B642" s="78" t="str">
        <f t="shared" si="205"/>
        <v>259500052005211</v>
      </c>
      <c r="C642" s="122">
        <v>2023</v>
      </c>
      <c r="D642" s="122">
        <v>1</v>
      </c>
      <c r="E642" s="122">
        <v>2</v>
      </c>
      <c r="F642" s="122">
        <v>5</v>
      </c>
      <c r="G642" s="122">
        <v>9</v>
      </c>
      <c r="H642" s="122">
        <v>5000</v>
      </c>
      <c r="I642" s="122">
        <v>5200</v>
      </c>
      <c r="J642" s="122">
        <v>521</v>
      </c>
      <c r="K642" s="123">
        <v>1</v>
      </c>
      <c r="L642" s="123"/>
      <c r="M642" s="124" t="s">
        <v>539</v>
      </c>
      <c r="N642" s="125">
        <v>0</v>
      </c>
      <c r="O642" s="125">
        <v>0</v>
      </c>
      <c r="P642" s="125">
        <v>0</v>
      </c>
      <c r="Q642" s="126" t="s">
        <v>533</v>
      </c>
      <c r="R642" s="127">
        <v>0</v>
      </c>
      <c r="S642" s="127">
        <v>0</v>
      </c>
      <c r="T642" s="128">
        <v>0</v>
      </c>
      <c r="U642" s="125">
        <v>0</v>
      </c>
      <c r="V642" s="125">
        <v>0</v>
      </c>
      <c r="W642" s="125">
        <v>0</v>
      </c>
      <c r="X642" s="125">
        <v>0</v>
      </c>
      <c r="Y642" s="125">
        <v>0</v>
      </c>
      <c r="Z642" s="125">
        <v>0</v>
      </c>
      <c r="AA642" s="285">
        <v>0</v>
      </c>
      <c r="AB642" s="320">
        <f>N642+T642-X642</f>
        <v>0</v>
      </c>
      <c r="AC642" s="125">
        <f>O642+U642-Y642</f>
        <v>0</v>
      </c>
      <c r="AD642" s="321">
        <f>OAX!AD680</f>
        <v>0</v>
      </c>
      <c r="AE642" s="128"/>
      <c r="AF642" s="125"/>
      <c r="AG642" s="125">
        <f>OAX!AG680</f>
        <v>0</v>
      </c>
      <c r="AH642" s="125"/>
      <c r="AI642" s="125"/>
      <c r="AJ642" s="125">
        <f>OAX!AJ680</f>
        <v>0</v>
      </c>
      <c r="AK642" s="125"/>
      <c r="AL642" s="125"/>
      <c r="AM642" s="125">
        <f>OAX!AM680</f>
        <v>0</v>
      </c>
      <c r="AN642" s="125"/>
      <c r="AO642" s="125"/>
      <c r="AP642" s="125">
        <f>OAX!AP680</f>
        <v>0</v>
      </c>
      <c r="AQ642" s="125"/>
      <c r="AR642" s="125"/>
      <c r="AS642" s="125">
        <f>OAX!AS680</f>
        <v>0</v>
      </c>
      <c r="AT642" s="125">
        <f>OAX!AT680</f>
        <v>0</v>
      </c>
      <c r="AU642" s="125">
        <f>OAX!AU680</f>
        <v>0</v>
      </c>
      <c r="AV642" s="125">
        <f>OAX!AV680</f>
        <v>0</v>
      </c>
      <c r="AW642" s="125">
        <f>OAX!AW680</f>
        <v>0</v>
      </c>
      <c r="AX642" s="125">
        <f>OAX!AX680</f>
        <v>0</v>
      </c>
      <c r="AY642" s="125">
        <f>OAX!AY680</f>
        <v>0</v>
      </c>
      <c r="AZ642" s="125">
        <f>OAX!AZ680</f>
        <v>0</v>
      </c>
      <c r="BA642" s="125">
        <f>OAX!BA680</f>
        <v>0</v>
      </c>
    </row>
    <row r="643" spans="1:53" ht="24.75" hidden="1">
      <c r="A643" s="269"/>
      <c r="B643" s="78" t="str">
        <f t="shared" si="205"/>
        <v>25950005200522</v>
      </c>
      <c r="C643" s="115">
        <v>2023</v>
      </c>
      <c r="D643" s="115">
        <v>1</v>
      </c>
      <c r="E643" s="115">
        <v>2</v>
      </c>
      <c r="F643" s="115">
        <v>5</v>
      </c>
      <c r="G643" s="115">
        <v>9</v>
      </c>
      <c r="H643" s="115">
        <v>5000</v>
      </c>
      <c r="I643" s="115">
        <v>5200</v>
      </c>
      <c r="J643" s="115">
        <v>522</v>
      </c>
      <c r="K643" s="116"/>
      <c r="L643" s="116"/>
      <c r="M643" s="117" t="s">
        <v>540</v>
      </c>
      <c r="N643" s="118">
        <v>0</v>
      </c>
      <c r="O643" s="118">
        <v>0</v>
      </c>
      <c r="P643" s="118">
        <v>0</v>
      </c>
      <c r="Q643" s="119"/>
      <c r="R643" s="120"/>
      <c r="S643" s="120"/>
      <c r="T643" s="121">
        <f t="shared" ref="T643:AC643" si="233">+T644</f>
        <v>0</v>
      </c>
      <c r="U643" s="118">
        <f t="shared" si="233"/>
        <v>0</v>
      </c>
      <c r="V643" s="118">
        <f t="shared" si="233"/>
        <v>0</v>
      </c>
      <c r="W643" s="118">
        <f t="shared" si="233"/>
        <v>0</v>
      </c>
      <c r="X643" s="118">
        <f t="shared" si="233"/>
        <v>0</v>
      </c>
      <c r="Y643" s="118">
        <f t="shared" si="233"/>
        <v>0</v>
      </c>
      <c r="Z643" s="118">
        <f t="shared" si="233"/>
        <v>0</v>
      </c>
      <c r="AA643" s="284">
        <f t="shared" si="233"/>
        <v>0</v>
      </c>
      <c r="AB643" s="318">
        <f t="shared" si="233"/>
        <v>0</v>
      </c>
      <c r="AC643" s="118">
        <f t="shared" si="233"/>
        <v>0</v>
      </c>
      <c r="AD643" s="319">
        <f>OAX!AD681</f>
        <v>0</v>
      </c>
      <c r="AE643" s="121"/>
      <c r="AF643" s="118"/>
      <c r="AG643" s="118">
        <f>OAX!AG681</f>
        <v>0</v>
      </c>
      <c r="AH643" s="118"/>
      <c r="AI643" s="118"/>
      <c r="AJ643" s="118">
        <f>OAX!AJ681</f>
        <v>0</v>
      </c>
      <c r="AK643" s="118"/>
      <c r="AL643" s="118"/>
      <c r="AM643" s="118">
        <f>OAX!AM681</f>
        <v>0</v>
      </c>
      <c r="AN643" s="118"/>
      <c r="AO643" s="118"/>
      <c r="AP643" s="118">
        <f>OAX!AP681</f>
        <v>0</v>
      </c>
      <c r="AQ643" s="118"/>
      <c r="AR643" s="118"/>
      <c r="AS643" s="118">
        <f>OAX!AS681</f>
        <v>0</v>
      </c>
      <c r="AT643" s="118">
        <f>OAX!AT681</f>
        <v>0</v>
      </c>
      <c r="AU643" s="118">
        <f>OAX!AU681</f>
        <v>0</v>
      </c>
      <c r="AV643" s="118">
        <f>OAX!AV681</f>
        <v>0</v>
      </c>
      <c r="AW643" s="118">
        <f>OAX!AW681</f>
        <v>0</v>
      </c>
      <c r="AX643" s="118">
        <f>OAX!AX681</f>
        <v>0</v>
      </c>
      <c r="AY643" s="118">
        <f>OAX!AY681</f>
        <v>0</v>
      </c>
      <c r="AZ643" s="118">
        <f>OAX!AZ681</f>
        <v>0</v>
      </c>
      <c r="BA643" s="118">
        <f>OAX!BA681</f>
        <v>0</v>
      </c>
    </row>
    <row r="644" spans="1:53" ht="24.75" hidden="1">
      <c r="A644" s="269"/>
      <c r="B644" s="78" t="str">
        <f t="shared" si="205"/>
        <v>259500052005221</v>
      </c>
      <c r="C644" s="122">
        <v>2023</v>
      </c>
      <c r="D644" s="122">
        <v>1</v>
      </c>
      <c r="E644" s="122">
        <v>2</v>
      </c>
      <c r="F644" s="122">
        <v>5</v>
      </c>
      <c r="G644" s="122">
        <v>9</v>
      </c>
      <c r="H644" s="122">
        <v>5000</v>
      </c>
      <c r="I644" s="122">
        <v>5200</v>
      </c>
      <c r="J644" s="122">
        <v>522</v>
      </c>
      <c r="K644" s="123">
        <v>1</v>
      </c>
      <c r="L644" s="123"/>
      <c r="M644" s="155" t="s">
        <v>539</v>
      </c>
      <c r="N644" s="125">
        <v>0</v>
      </c>
      <c r="O644" s="125">
        <v>0</v>
      </c>
      <c r="P644" s="125">
        <v>0</v>
      </c>
      <c r="Q644" s="126" t="s">
        <v>533</v>
      </c>
      <c r="R644" s="127">
        <v>0</v>
      </c>
      <c r="S644" s="127">
        <v>0</v>
      </c>
      <c r="T644" s="128">
        <v>0</v>
      </c>
      <c r="U644" s="125">
        <v>0</v>
      </c>
      <c r="V644" s="125">
        <v>0</v>
      </c>
      <c r="W644" s="125">
        <v>0</v>
      </c>
      <c r="X644" s="125">
        <v>0</v>
      </c>
      <c r="Y644" s="125">
        <v>0</v>
      </c>
      <c r="Z644" s="125">
        <v>0</v>
      </c>
      <c r="AA644" s="285">
        <v>0</v>
      </c>
      <c r="AB644" s="320">
        <f>N644+T644-X644</f>
        <v>0</v>
      </c>
      <c r="AC644" s="125">
        <f>O644+U644-Y644</f>
        <v>0</v>
      </c>
      <c r="AD644" s="321">
        <f>OAX!AD682</f>
        <v>0</v>
      </c>
      <c r="AE644" s="128"/>
      <c r="AF644" s="125"/>
      <c r="AG644" s="125">
        <f>OAX!AG682</f>
        <v>0</v>
      </c>
      <c r="AH644" s="125"/>
      <c r="AI644" s="125"/>
      <c r="AJ644" s="125">
        <f>OAX!AJ682</f>
        <v>0</v>
      </c>
      <c r="AK644" s="125"/>
      <c r="AL644" s="125"/>
      <c r="AM644" s="125">
        <f>OAX!AM682</f>
        <v>0</v>
      </c>
      <c r="AN644" s="125"/>
      <c r="AO644" s="125"/>
      <c r="AP644" s="125">
        <f>OAX!AP682</f>
        <v>0</v>
      </c>
      <c r="AQ644" s="125"/>
      <c r="AR644" s="125"/>
      <c r="AS644" s="125">
        <f>OAX!AS682</f>
        <v>0</v>
      </c>
      <c r="AT644" s="125">
        <f>OAX!AT682</f>
        <v>0</v>
      </c>
      <c r="AU644" s="125">
        <f>OAX!AU682</f>
        <v>0</v>
      </c>
      <c r="AV644" s="125">
        <f>OAX!AV682</f>
        <v>0</v>
      </c>
      <c r="AW644" s="125">
        <f>OAX!AW682</f>
        <v>0</v>
      </c>
      <c r="AX644" s="125">
        <f>OAX!AX682</f>
        <v>0</v>
      </c>
      <c r="AY644" s="125">
        <f>OAX!AY682</f>
        <v>0</v>
      </c>
      <c r="AZ644" s="125">
        <f>OAX!AZ682</f>
        <v>0</v>
      </c>
      <c r="BA644" s="125">
        <f>OAX!BA682</f>
        <v>0</v>
      </c>
    </row>
    <row r="645" spans="1:53" ht="24.75" hidden="1">
      <c r="A645" s="269"/>
      <c r="B645" s="78" t="str">
        <f t="shared" si="205"/>
        <v>25950005200529</v>
      </c>
      <c r="C645" s="115">
        <v>2023</v>
      </c>
      <c r="D645" s="115">
        <v>1</v>
      </c>
      <c r="E645" s="115">
        <v>2</v>
      </c>
      <c r="F645" s="115">
        <v>5</v>
      </c>
      <c r="G645" s="115">
        <v>9</v>
      </c>
      <c r="H645" s="115">
        <v>5000</v>
      </c>
      <c r="I645" s="115">
        <v>5200</v>
      </c>
      <c r="J645" s="115">
        <v>529</v>
      </c>
      <c r="K645" s="116"/>
      <c r="L645" s="116"/>
      <c r="M645" s="117" t="s">
        <v>504</v>
      </c>
      <c r="N645" s="118">
        <v>0</v>
      </c>
      <c r="O645" s="118">
        <v>0</v>
      </c>
      <c r="P645" s="118">
        <v>0</v>
      </c>
      <c r="Q645" s="119"/>
      <c r="R645" s="120"/>
      <c r="S645" s="120"/>
      <c r="T645" s="121">
        <f t="shared" ref="T645:AC645" si="234">+T646</f>
        <v>0</v>
      </c>
      <c r="U645" s="118">
        <f t="shared" si="234"/>
        <v>0</v>
      </c>
      <c r="V645" s="118">
        <f t="shared" si="234"/>
        <v>0</v>
      </c>
      <c r="W645" s="118">
        <f t="shared" si="234"/>
        <v>0</v>
      </c>
      <c r="X645" s="118">
        <f t="shared" si="234"/>
        <v>0</v>
      </c>
      <c r="Y645" s="118">
        <f t="shared" si="234"/>
        <v>0</v>
      </c>
      <c r="Z645" s="118">
        <f t="shared" si="234"/>
        <v>0</v>
      </c>
      <c r="AA645" s="284">
        <f t="shared" si="234"/>
        <v>0</v>
      </c>
      <c r="AB645" s="318">
        <f t="shared" si="234"/>
        <v>0</v>
      </c>
      <c r="AC645" s="118">
        <f t="shared" si="234"/>
        <v>0</v>
      </c>
      <c r="AD645" s="319">
        <f>OAX!AD683</f>
        <v>0</v>
      </c>
      <c r="AE645" s="121"/>
      <c r="AF645" s="118"/>
      <c r="AG645" s="118">
        <f>OAX!AG683</f>
        <v>0</v>
      </c>
      <c r="AH645" s="118"/>
      <c r="AI645" s="118"/>
      <c r="AJ645" s="118">
        <f>OAX!AJ683</f>
        <v>0</v>
      </c>
      <c r="AK645" s="118"/>
      <c r="AL645" s="118"/>
      <c r="AM645" s="118">
        <f>OAX!AM683</f>
        <v>0</v>
      </c>
      <c r="AN645" s="118"/>
      <c r="AO645" s="118"/>
      <c r="AP645" s="118">
        <f>OAX!AP683</f>
        <v>0</v>
      </c>
      <c r="AQ645" s="118"/>
      <c r="AR645" s="118"/>
      <c r="AS645" s="118">
        <f>OAX!AS683</f>
        <v>0</v>
      </c>
      <c r="AT645" s="118">
        <f>OAX!AT683</f>
        <v>0</v>
      </c>
      <c r="AU645" s="118">
        <f>OAX!AU683</f>
        <v>0</v>
      </c>
      <c r="AV645" s="118">
        <f>OAX!AV683</f>
        <v>0</v>
      </c>
      <c r="AW645" s="118">
        <f>OAX!AW683</f>
        <v>0</v>
      </c>
      <c r="AX645" s="118">
        <f>OAX!AX683</f>
        <v>0</v>
      </c>
      <c r="AY645" s="118">
        <f>OAX!AY683</f>
        <v>0</v>
      </c>
      <c r="AZ645" s="118">
        <f>OAX!AZ683</f>
        <v>0</v>
      </c>
      <c r="BA645" s="118">
        <f>OAX!BA683</f>
        <v>0</v>
      </c>
    </row>
    <row r="646" spans="1:53" ht="24.75" hidden="1">
      <c r="A646" s="269"/>
      <c r="B646" s="78" t="str">
        <f t="shared" si="205"/>
        <v>259500052005291</v>
      </c>
      <c r="C646" s="122">
        <v>2023</v>
      </c>
      <c r="D646" s="122">
        <v>1</v>
      </c>
      <c r="E646" s="122">
        <v>2</v>
      </c>
      <c r="F646" s="122">
        <v>5</v>
      </c>
      <c r="G646" s="122">
        <v>9</v>
      </c>
      <c r="H646" s="122">
        <v>5000</v>
      </c>
      <c r="I646" s="122">
        <v>5200</v>
      </c>
      <c r="J646" s="122">
        <v>529</v>
      </c>
      <c r="K646" s="123">
        <v>1</v>
      </c>
      <c r="L646" s="123"/>
      <c r="M646" s="124" t="s">
        <v>539</v>
      </c>
      <c r="N646" s="125">
        <v>0</v>
      </c>
      <c r="O646" s="125">
        <v>0</v>
      </c>
      <c r="P646" s="125">
        <v>0</v>
      </c>
      <c r="Q646" s="126" t="s">
        <v>533</v>
      </c>
      <c r="R646" s="127">
        <v>0</v>
      </c>
      <c r="S646" s="127">
        <v>0</v>
      </c>
      <c r="T646" s="128">
        <v>0</v>
      </c>
      <c r="U646" s="125">
        <v>0</v>
      </c>
      <c r="V646" s="125">
        <v>0</v>
      </c>
      <c r="W646" s="125">
        <v>0</v>
      </c>
      <c r="X646" s="125">
        <v>0</v>
      </c>
      <c r="Y646" s="125">
        <v>0</v>
      </c>
      <c r="Z646" s="125">
        <v>0</v>
      </c>
      <c r="AA646" s="285">
        <v>0</v>
      </c>
      <c r="AB646" s="320">
        <f>N646+T646-X646</f>
        <v>0</v>
      </c>
      <c r="AC646" s="125">
        <f>O646+U646-Y646</f>
        <v>0</v>
      </c>
      <c r="AD646" s="321">
        <f>OAX!AD684</f>
        <v>0</v>
      </c>
      <c r="AE646" s="128"/>
      <c r="AF646" s="125"/>
      <c r="AG646" s="125">
        <f>OAX!AG684</f>
        <v>0</v>
      </c>
      <c r="AH646" s="125"/>
      <c r="AI646" s="125"/>
      <c r="AJ646" s="125">
        <f>OAX!AJ684</f>
        <v>0</v>
      </c>
      <c r="AK646" s="125"/>
      <c r="AL646" s="125"/>
      <c r="AM646" s="125">
        <f>OAX!AM684</f>
        <v>0</v>
      </c>
      <c r="AN646" s="125"/>
      <c r="AO646" s="125"/>
      <c r="AP646" s="125">
        <f>OAX!AP684</f>
        <v>0</v>
      </c>
      <c r="AQ646" s="125"/>
      <c r="AR646" s="125"/>
      <c r="AS646" s="125">
        <f>OAX!AS684</f>
        <v>0</v>
      </c>
      <c r="AT646" s="125">
        <f>OAX!AT684</f>
        <v>0</v>
      </c>
      <c r="AU646" s="125">
        <f>OAX!AU684</f>
        <v>0</v>
      </c>
      <c r="AV646" s="125">
        <f>OAX!AV684</f>
        <v>0</v>
      </c>
      <c r="AW646" s="125">
        <f>OAX!AW684</f>
        <v>0</v>
      </c>
      <c r="AX646" s="125">
        <f>OAX!AX684</f>
        <v>0</v>
      </c>
      <c r="AY646" s="125">
        <f>OAX!AY684</f>
        <v>0</v>
      </c>
      <c r="AZ646" s="125">
        <f>OAX!AZ684</f>
        <v>0</v>
      </c>
      <c r="BA646" s="125">
        <f>OAX!BA684</f>
        <v>0</v>
      </c>
    </row>
    <row r="647" spans="1:53" ht="48">
      <c r="A647" s="269"/>
      <c r="B647" s="78" t="str">
        <f t="shared" si="205"/>
        <v>26</v>
      </c>
      <c r="C647" s="135">
        <v>2023</v>
      </c>
      <c r="D647" s="135">
        <v>1</v>
      </c>
      <c r="E647" s="135">
        <v>2</v>
      </c>
      <c r="F647" s="135">
        <v>6</v>
      </c>
      <c r="G647" s="135"/>
      <c r="H647" s="135"/>
      <c r="I647" s="135"/>
      <c r="J647" s="135"/>
      <c r="K647" s="136"/>
      <c r="L647" s="136"/>
      <c r="M647" s="88" t="s">
        <v>541</v>
      </c>
      <c r="N647" s="89">
        <v>1041126</v>
      </c>
      <c r="O647" s="89">
        <v>680526</v>
      </c>
      <c r="P647" s="89">
        <v>1721652</v>
      </c>
      <c r="Q647" s="90"/>
      <c r="R647" s="86"/>
      <c r="S647" s="86"/>
      <c r="T647" s="91">
        <f t="shared" ref="T647:AC647" si="235">+T648+T708</f>
        <v>0</v>
      </c>
      <c r="U647" s="89">
        <f t="shared" si="235"/>
        <v>0</v>
      </c>
      <c r="V647" s="89">
        <f t="shared" si="235"/>
        <v>0</v>
      </c>
      <c r="W647" s="89">
        <f t="shared" si="235"/>
        <v>0</v>
      </c>
      <c r="X647" s="89">
        <f t="shared" si="235"/>
        <v>0</v>
      </c>
      <c r="Y647" s="89">
        <f t="shared" si="235"/>
        <v>0</v>
      </c>
      <c r="Z647" s="89">
        <f t="shared" si="235"/>
        <v>0</v>
      </c>
      <c r="AA647" s="280">
        <f t="shared" si="235"/>
        <v>0</v>
      </c>
      <c r="AB647" s="310">
        <f t="shared" si="235"/>
        <v>1041126</v>
      </c>
      <c r="AC647" s="89">
        <f t="shared" si="235"/>
        <v>680526</v>
      </c>
      <c r="AD647" s="311">
        <f>OAX!AD685</f>
        <v>1721652</v>
      </c>
      <c r="AE647" s="91"/>
      <c r="AF647" s="89"/>
      <c r="AG647" s="89">
        <f>OAX!AG685</f>
        <v>0</v>
      </c>
      <c r="AH647" s="89"/>
      <c r="AI647" s="89"/>
      <c r="AJ647" s="89">
        <f>OAX!AJ685</f>
        <v>0</v>
      </c>
      <c r="AK647" s="89"/>
      <c r="AL647" s="89"/>
      <c r="AM647" s="89">
        <f>OAX!AM685</f>
        <v>0</v>
      </c>
      <c r="AN647" s="89"/>
      <c r="AO647" s="89"/>
      <c r="AP647" s="89">
        <f>OAX!AP685</f>
        <v>0</v>
      </c>
      <c r="AQ647" s="89"/>
      <c r="AR647" s="89"/>
      <c r="AS647" s="89">
        <f>OAX!AS685</f>
        <v>1721652</v>
      </c>
      <c r="AT647" s="89"/>
      <c r="AU647" s="89"/>
      <c r="AV647" s="89"/>
      <c r="AW647" s="89"/>
      <c r="AX647" s="89"/>
      <c r="AY647" s="89"/>
      <c r="AZ647" s="89"/>
      <c r="BA647" s="89"/>
    </row>
    <row r="648" spans="1:53" ht="48">
      <c r="A648" s="269"/>
      <c r="B648" s="78" t="str">
        <f t="shared" si="205"/>
        <v>2610</v>
      </c>
      <c r="C648" s="150">
        <v>2023</v>
      </c>
      <c r="D648" s="150">
        <v>1</v>
      </c>
      <c r="E648" s="150">
        <v>2</v>
      </c>
      <c r="F648" s="150">
        <v>6</v>
      </c>
      <c r="G648" s="150">
        <v>10</v>
      </c>
      <c r="H648" s="150"/>
      <c r="I648" s="150"/>
      <c r="J648" s="150"/>
      <c r="K648" s="150"/>
      <c r="L648" s="150"/>
      <c r="M648" s="203" t="s">
        <v>542</v>
      </c>
      <c r="N648" s="204">
        <v>1041126</v>
      </c>
      <c r="O648" s="204">
        <v>680526</v>
      </c>
      <c r="P648" s="204">
        <v>1721652</v>
      </c>
      <c r="Q648" s="137"/>
      <c r="R648" s="150"/>
      <c r="S648" s="150"/>
      <c r="T648" s="206">
        <f t="shared" ref="T648:AC648" si="236">+T649+T656+T669</f>
        <v>0</v>
      </c>
      <c r="U648" s="204">
        <f t="shared" si="236"/>
        <v>0</v>
      </c>
      <c r="V648" s="204">
        <f t="shared" si="236"/>
        <v>0</v>
      </c>
      <c r="W648" s="204">
        <f t="shared" si="236"/>
        <v>0</v>
      </c>
      <c r="X648" s="204">
        <f t="shared" si="236"/>
        <v>0</v>
      </c>
      <c r="Y648" s="204">
        <f t="shared" si="236"/>
        <v>0</v>
      </c>
      <c r="Z648" s="204">
        <f t="shared" si="236"/>
        <v>0</v>
      </c>
      <c r="AA648" s="292">
        <f t="shared" si="236"/>
        <v>0</v>
      </c>
      <c r="AB648" s="332">
        <f t="shared" si="236"/>
        <v>1041126</v>
      </c>
      <c r="AC648" s="204">
        <f t="shared" si="236"/>
        <v>680526</v>
      </c>
      <c r="AD648" s="333">
        <f>OAX!AD686</f>
        <v>1721652</v>
      </c>
      <c r="AE648" s="206"/>
      <c r="AF648" s="204"/>
      <c r="AG648" s="204">
        <f>OAX!AG686</f>
        <v>0</v>
      </c>
      <c r="AH648" s="204"/>
      <c r="AI648" s="204"/>
      <c r="AJ648" s="204">
        <f>OAX!AJ686</f>
        <v>0</v>
      </c>
      <c r="AK648" s="204"/>
      <c r="AL648" s="204"/>
      <c r="AM648" s="204">
        <f>OAX!AM686</f>
        <v>0</v>
      </c>
      <c r="AN648" s="204"/>
      <c r="AO648" s="204"/>
      <c r="AP648" s="204">
        <f>OAX!AP686</f>
        <v>0</v>
      </c>
      <c r="AQ648" s="204"/>
      <c r="AR648" s="204"/>
      <c r="AS648" s="204">
        <f>OAX!AS686</f>
        <v>1721652</v>
      </c>
      <c r="AT648" s="204"/>
      <c r="AU648" s="204"/>
      <c r="AV648" s="204"/>
      <c r="AW648" s="204"/>
      <c r="AX648" s="204"/>
      <c r="AY648" s="204"/>
      <c r="AZ648" s="204"/>
      <c r="BA648" s="204"/>
    </row>
    <row r="649" spans="1:53" ht="24.75" hidden="1">
      <c r="A649" s="269"/>
      <c r="B649" s="78" t="str">
        <f t="shared" si="205"/>
        <v>26102000</v>
      </c>
      <c r="C649" s="101">
        <v>2023</v>
      </c>
      <c r="D649" s="101">
        <v>1</v>
      </c>
      <c r="E649" s="101">
        <v>2</v>
      </c>
      <c r="F649" s="101">
        <v>6</v>
      </c>
      <c r="G649" s="101">
        <v>10</v>
      </c>
      <c r="H649" s="101">
        <v>2000</v>
      </c>
      <c r="I649" s="101"/>
      <c r="J649" s="101"/>
      <c r="K649" s="102" t="s">
        <v>45</v>
      </c>
      <c r="L649" s="102"/>
      <c r="M649" s="227" t="s">
        <v>55</v>
      </c>
      <c r="N649" s="228">
        <v>0</v>
      </c>
      <c r="O649" s="228">
        <v>0</v>
      </c>
      <c r="P649" s="228">
        <v>0</v>
      </c>
      <c r="Q649" s="229"/>
      <c r="R649" s="227"/>
      <c r="S649" s="227"/>
      <c r="T649" s="230">
        <f t="shared" ref="T649:AC649" si="237">+T650+T653</f>
        <v>0</v>
      </c>
      <c r="U649" s="228">
        <f t="shared" si="237"/>
        <v>0</v>
      </c>
      <c r="V649" s="228">
        <f t="shared" si="237"/>
        <v>0</v>
      </c>
      <c r="W649" s="228">
        <f t="shared" si="237"/>
        <v>0</v>
      </c>
      <c r="X649" s="228">
        <f t="shared" si="237"/>
        <v>0</v>
      </c>
      <c r="Y649" s="228">
        <f t="shared" si="237"/>
        <v>0</v>
      </c>
      <c r="Z649" s="228">
        <f t="shared" si="237"/>
        <v>0</v>
      </c>
      <c r="AA649" s="296">
        <f t="shared" si="237"/>
        <v>0</v>
      </c>
      <c r="AB649" s="340">
        <f t="shared" si="237"/>
        <v>0</v>
      </c>
      <c r="AC649" s="228">
        <f t="shared" si="237"/>
        <v>0</v>
      </c>
      <c r="AD649" s="341">
        <f>OAX!AD687</f>
        <v>0</v>
      </c>
      <c r="AE649" s="230"/>
      <c r="AF649" s="228"/>
      <c r="AG649" s="228">
        <f>OAX!AG687</f>
        <v>0</v>
      </c>
      <c r="AH649" s="228"/>
      <c r="AI649" s="228"/>
      <c r="AJ649" s="228">
        <f>OAX!AJ687</f>
        <v>0</v>
      </c>
      <c r="AK649" s="228"/>
      <c r="AL649" s="228"/>
      <c r="AM649" s="228">
        <f>OAX!AM687</f>
        <v>0</v>
      </c>
      <c r="AN649" s="228"/>
      <c r="AO649" s="228"/>
      <c r="AP649" s="228">
        <f>OAX!AP687</f>
        <v>0</v>
      </c>
      <c r="AQ649" s="228"/>
      <c r="AR649" s="228"/>
      <c r="AS649" s="228">
        <f>OAX!AS687</f>
        <v>0</v>
      </c>
      <c r="AT649" s="228">
        <f>OAX!AT687</f>
        <v>0</v>
      </c>
      <c r="AU649" s="228">
        <f>OAX!AU687</f>
        <v>0</v>
      </c>
      <c r="AV649" s="228">
        <f>OAX!AV687</f>
        <v>0</v>
      </c>
      <c r="AW649" s="228">
        <f>OAX!AW687</f>
        <v>0</v>
      </c>
      <c r="AX649" s="228">
        <f>OAX!AX687</f>
        <v>0</v>
      </c>
      <c r="AY649" s="228">
        <f>OAX!AY687</f>
        <v>0</v>
      </c>
      <c r="AZ649" s="228">
        <f>OAX!AZ687</f>
        <v>0</v>
      </c>
      <c r="BA649" s="228">
        <f>OAX!BA687</f>
        <v>0</v>
      </c>
    </row>
    <row r="650" spans="1:53" ht="48" hidden="1">
      <c r="A650" s="269"/>
      <c r="B650" s="78" t="str">
        <f t="shared" si="205"/>
        <v>261020002100</v>
      </c>
      <c r="C650" s="108">
        <v>2023</v>
      </c>
      <c r="D650" s="108">
        <v>1</v>
      </c>
      <c r="E650" s="108">
        <v>2</v>
      </c>
      <c r="F650" s="108">
        <v>6</v>
      </c>
      <c r="G650" s="108">
        <v>10</v>
      </c>
      <c r="H650" s="108">
        <v>2000</v>
      </c>
      <c r="I650" s="108">
        <v>2100</v>
      </c>
      <c r="J650" s="108"/>
      <c r="K650" s="109" t="s">
        <v>45</v>
      </c>
      <c r="L650" s="109"/>
      <c r="M650" s="167" t="s">
        <v>105</v>
      </c>
      <c r="N650" s="168">
        <v>0</v>
      </c>
      <c r="O650" s="168">
        <v>0</v>
      </c>
      <c r="P650" s="168">
        <v>0</v>
      </c>
      <c r="Q650" s="169"/>
      <c r="R650" s="167"/>
      <c r="S650" s="167"/>
      <c r="T650" s="171">
        <f t="shared" ref="T650:AC651" si="238">+T651</f>
        <v>0</v>
      </c>
      <c r="U650" s="168">
        <f t="shared" si="238"/>
        <v>0</v>
      </c>
      <c r="V650" s="168">
        <f t="shared" si="238"/>
        <v>0</v>
      </c>
      <c r="W650" s="168">
        <f t="shared" si="238"/>
        <v>0</v>
      </c>
      <c r="X650" s="168">
        <f t="shared" si="238"/>
        <v>0</v>
      </c>
      <c r="Y650" s="168">
        <f t="shared" si="238"/>
        <v>0</v>
      </c>
      <c r="Z650" s="168">
        <f t="shared" si="238"/>
        <v>0</v>
      </c>
      <c r="AA650" s="289">
        <f t="shared" si="238"/>
        <v>0</v>
      </c>
      <c r="AB650" s="326">
        <f t="shared" si="238"/>
        <v>0</v>
      </c>
      <c r="AC650" s="168">
        <f t="shared" si="238"/>
        <v>0</v>
      </c>
      <c r="AD650" s="327">
        <f>OAX!AD688</f>
        <v>0</v>
      </c>
      <c r="AE650" s="171"/>
      <c r="AF650" s="168"/>
      <c r="AG650" s="168">
        <f>OAX!AG688</f>
        <v>0</v>
      </c>
      <c r="AH650" s="168"/>
      <c r="AI650" s="168"/>
      <c r="AJ650" s="168">
        <f>OAX!AJ688</f>
        <v>0</v>
      </c>
      <c r="AK650" s="168"/>
      <c r="AL650" s="168"/>
      <c r="AM650" s="168">
        <f>OAX!AM688</f>
        <v>0</v>
      </c>
      <c r="AN650" s="168"/>
      <c r="AO650" s="168"/>
      <c r="AP650" s="168">
        <f>OAX!AP688</f>
        <v>0</v>
      </c>
      <c r="AQ650" s="168"/>
      <c r="AR650" s="168"/>
      <c r="AS650" s="168">
        <f>OAX!AS688</f>
        <v>0</v>
      </c>
      <c r="AT650" s="168">
        <f>OAX!AT688</f>
        <v>0</v>
      </c>
      <c r="AU650" s="168">
        <f>OAX!AU688</f>
        <v>0</v>
      </c>
      <c r="AV650" s="168">
        <f>OAX!AV688</f>
        <v>0</v>
      </c>
      <c r="AW650" s="168">
        <f>OAX!AW688</f>
        <v>0</v>
      </c>
      <c r="AX650" s="168">
        <f>OAX!AX688</f>
        <v>0</v>
      </c>
      <c r="AY650" s="168">
        <f>OAX!AY688</f>
        <v>0</v>
      </c>
      <c r="AZ650" s="168">
        <f>OAX!AZ688</f>
        <v>0</v>
      </c>
      <c r="BA650" s="168">
        <f>OAX!BA688</f>
        <v>0</v>
      </c>
    </row>
    <row r="651" spans="1:53" ht="48" hidden="1">
      <c r="A651" s="269"/>
      <c r="B651" s="78" t="str">
        <f t="shared" si="205"/>
        <v>261020002100214</v>
      </c>
      <c r="C651" s="115">
        <v>2023</v>
      </c>
      <c r="D651" s="115">
        <v>1</v>
      </c>
      <c r="E651" s="115">
        <v>2</v>
      </c>
      <c r="F651" s="115">
        <v>6</v>
      </c>
      <c r="G651" s="115">
        <v>10</v>
      </c>
      <c r="H651" s="115">
        <v>2000</v>
      </c>
      <c r="I651" s="115">
        <v>2100</v>
      </c>
      <c r="J651" s="115">
        <v>214</v>
      </c>
      <c r="K651" s="116"/>
      <c r="L651" s="116"/>
      <c r="M651" s="222" t="s">
        <v>156</v>
      </c>
      <c r="N651" s="223">
        <v>0</v>
      </c>
      <c r="O651" s="223">
        <v>0</v>
      </c>
      <c r="P651" s="223">
        <v>0</v>
      </c>
      <c r="Q651" s="224"/>
      <c r="R651" s="222"/>
      <c r="S651" s="222"/>
      <c r="T651" s="226">
        <f t="shared" si="238"/>
        <v>0</v>
      </c>
      <c r="U651" s="223">
        <f t="shared" si="238"/>
        <v>0</v>
      </c>
      <c r="V651" s="223">
        <f t="shared" si="238"/>
        <v>0</v>
      </c>
      <c r="W651" s="223">
        <f t="shared" si="238"/>
        <v>0</v>
      </c>
      <c r="X651" s="223">
        <f t="shared" si="238"/>
        <v>0</v>
      </c>
      <c r="Y651" s="223">
        <f t="shared" si="238"/>
        <v>0</v>
      </c>
      <c r="Z651" s="223">
        <f t="shared" si="238"/>
        <v>0</v>
      </c>
      <c r="AA651" s="295">
        <f t="shared" si="238"/>
        <v>0</v>
      </c>
      <c r="AB651" s="338">
        <f t="shared" si="238"/>
        <v>0</v>
      </c>
      <c r="AC651" s="223">
        <f t="shared" si="238"/>
        <v>0</v>
      </c>
      <c r="AD651" s="339">
        <f>OAX!AD689</f>
        <v>0</v>
      </c>
      <c r="AE651" s="226"/>
      <c r="AF651" s="223"/>
      <c r="AG651" s="223">
        <f>OAX!AG689</f>
        <v>0</v>
      </c>
      <c r="AH651" s="223"/>
      <c r="AI651" s="223"/>
      <c r="AJ651" s="223">
        <f>OAX!AJ689</f>
        <v>0</v>
      </c>
      <c r="AK651" s="223"/>
      <c r="AL651" s="223"/>
      <c r="AM651" s="223">
        <f>OAX!AM689</f>
        <v>0</v>
      </c>
      <c r="AN651" s="223"/>
      <c r="AO651" s="223"/>
      <c r="AP651" s="223">
        <f>OAX!AP689</f>
        <v>0</v>
      </c>
      <c r="AQ651" s="223"/>
      <c r="AR651" s="223"/>
      <c r="AS651" s="223">
        <f>OAX!AS689</f>
        <v>0</v>
      </c>
      <c r="AT651" s="223">
        <f>OAX!AT689</f>
        <v>0</v>
      </c>
      <c r="AU651" s="223">
        <f>OAX!AU689</f>
        <v>0</v>
      </c>
      <c r="AV651" s="223">
        <f>OAX!AV689</f>
        <v>0</v>
      </c>
      <c r="AW651" s="223">
        <f>OAX!AW689</f>
        <v>0</v>
      </c>
      <c r="AX651" s="223">
        <f>OAX!AX689</f>
        <v>0</v>
      </c>
      <c r="AY651" s="223">
        <f>OAX!AY689</f>
        <v>0</v>
      </c>
      <c r="AZ651" s="223">
        <f>OAX!AZ689</f>
        <v>0</v>
      </c>
      <c r="BA651" s="223">
        <f>OAX!BA689</f>
        <v>0</v>
      </c>
    </row>
    <row r="652" spans="1:53" ht="46.5" hidden="1">
      <c r="A652" s="269"/>
      <c r="B652" s="78" t="str">
        <f t="shared" si="205"/>
        <v>2610200021002141</v>
      </c>
      <c r="C652" s="174">
        <v>2023</v>
      </c>
      <c r="D652" s="122">
        <v>1</v>
      </c>
      <c r="E652" s="122">
        <v>2</v>
      </c>
      <c r="F652" s="122">
        <v>6</v>
      </c>
      <c r="G652" s="122">
        <v>10</v>
      </c>
      <c r="H652" s="174">
        <v>2000</v>
      </c>
      <c r="I652" s="174">
        <v>2100</v>
      </c>
      <c r="J652" s="174">
        <v>214</v>
      </c>
      <c r="K652" s="123">
        <v>1</v>
      </c>
      <c r="L652" s="123"/>
      <c r="M652" s="124" t="s">
        <v>543</v>
      </c>
      <c r="N652" s="125">
        <v>0</v>
      </c>
      <c r="O652" s="125">
        <v>0</v>
      </c>
      <c r="P652" s="125">
        <v>0</v>
      </c>
      <c r="Q652" s="126" t="s">
        <v>158</v>
      </c>
      <c r="R652" s="127">
        <v>0</v>
      </c>
      <c r="S652" s="127">
        <v>0</v>
      </c>
      <c r="T652" s="128">
        <v>0</v>
      </c>
      <c r="U652" s="125">
        <v>0</v>
      </c>
      <c r="V652" s="125">
        <v>0</v>
      </c>
      <c r="W652" s="125">
        <v>0</v>
      </c>
      <c r="X652" s="125">
        <v>0</v>
      </c>
      <c r="Y652" s="125">
        <v>0</v>
      </c>
      <c r="Z652" s="125">
        <v>0</v>
      </c>
      <c r="AA652" s="285">
        <v>0</v>
      </c>
      <c r="AB652" s="320">
        <f>N652+T652-X652</f>
        <v>0</v>
      </c>
      <c r="AC652" s="125">
        <f>O652+U652-Y652</f>
        <v>0</v>
      </c>
      <c r="AD652" s="321">
        <f>OAX!AD690</f>
        <v>0</v>
      </c>
      <c r="AE652" s="128"/>
      <c r="AF652" s="125"/>
      <c r="AG652" s="125">
        <f>OAX!AG690</f>
        <v>0</v>
      </c>
      <c r="AH652" s="125"/>
      <c r="AI652" s="125"/>
      <c r="AJ652" s="125">
        <f>OAX!AJ690</f>
        <v>0</v>
      </c>
      <c r="AK652" s="125"/>
      <c r="AL652" s="125"/>
      <c r="AM652" s="125">
        <f>OAX!AM690</f>
        <v>0</v>
      </c>
      <c r="AN652" s="125"/>
      <c r="AO652" s="125"/>
      <c r="AP652" s="125">
        <f>OAX!AP690</f>
        <v>0</v>
      </c>
      <c r="AQ652" s="125"/>
      <c r="AR652" s="125"/>
      <c r="AS652" s="125">
        <f>OAX!AS690</f>
        <v>0</v>
      </c>
      <c r="AT652" s="125">
        <f>OAX!AT690</f>
        <v>0</v>
      </c>
      <c r="AU652" s="125">
        <f>OAX!AU690</f>
        <v>0</v>
      </c>
      <c r="AV652" s="125">
        <f>OAX!AV690</f>
        <v>0</v>
      </c>
      <c r="AW652" s="125">
        <f>OAX!AW690</f>
        <v>0</v>
      </c>
      <c r="AX652" s="125">
        <f>OAX!AX690</f>
        <v>0</v>
      </c>
      <c r="AY652" s="125">
        <f>OAX!AY690</f>
        <v>0</v>
      </c>
      <c r="AZ652" s="125">
        <f>OAX!AZ690</f>
        <v>0</v>
      </c>
      <c r="BA652" s="125">
        <f>OAX!BA690</f>
        <v>0</v>
      </c>
    </row>
    <row r="653" spans="1:53" ht="24.75" hidden="1">
      <c r="A653" s="269"/>
      <c r="B653" s="78" t="str">
        <f t="shared" si="205"/>
        <v>261020002500</v>
      </c>
      <c r="C653" s="108">
        <v>2023</v>
      </c>
      <c r="D653" s="108">
        <v>1</v>
      </c>
      <c r="E653" s="108">
        <v>2</v>
      </c>
      <c r="F653" s="108">
        <v>6</v>
      </c>
      <c r="G653" s="108">
        <v>10</v>
      </c>
      <c r="H653" s="108">
        <v>2000</v>
      </c>
      <c r="I653" s="108">
        <v>2500</v>
      </c>
      <c r="J653" s="108"/>
      <c r="K653" s="109" t="s">
        <v>45</v>
      </c>
      <c r="L653" s="109"/>
      <c r="M653" s="167" t="s">
        <v>544</v>
      </c>
      <c r="N653" s="168">
        <v>0</v>
      </c>
      <c r="O653" s="168">
        <v>0</v>
      </c>
      <c r="P653" s="168">
        <v>0</v>
      </c>
      <c r="Q653" s="169"/>
      <c r="R653" s="167"/>
      <c r="S653" s="167"/>
      <c r="T653" s="171">
        <f t="shared" ref="T653:AC654" si="239">+T654</f>
        <v>0</v>
      </c>
      <c r="U653" s="168">
        <f t="shared" si="239"/>
        <v>0</v>
      </c>
      <c r="V653" s="168">
        <f t="shared" si="239"/>
        <v>0</v>
      </c>
      <c r="W653" s="168">
        <f t="shared" si="239"/>
        <v>0</v>
      </c>
      <c r="X653" s="168">
        <f t="shared" si="239"/>
        <v>0</v>
      </c>
      <c r="Y653" s="168">
        <f t="shared" si="239"/>
        <v>0</v>
      </c>
      <c r="Z653" s="168">
        <f t="shared" si="239"/>
        <v>0</v>
      </c>
      <c r="AA653" s="289">
        <f t="shared" si="239"/>
        <v>0</v>
      </c>
      <c r="AB653" s="326">
        <f t="shared" si="239"/>
        <v>0</v>
      </c>
      <c r="AC653" s="168">
        <f t="shared" si="239"/>
        <v>0</v>
      </c>
      <c r="AD653" s="327">
        <f>OAX!AD691</f>
        <v>0</v>
      </c>
      <c r="AE653" s="171"/>
      <c r="AF653" s="168"/>
      <c r="AG653" s="168">
        <f>OAX!AG691</f>
        <v>0</v>
      </c>
      <c r="AH653" s="168"/>
      <c r="AI653" s="168"/>
      <c r="AJ653" s="168">
        <f>OAX!AJ691</f>
        <v>0</v>
      </c>
      <c r="AK653" s="168"/>
      <c r="AL653" s="168"/>
      <c r="AM653" s="168">
        <f>OAX!AM691</f>
        <v>0</v>
      </c>
      <c r="AN653" s="168"/>
      <c r="AO653" s="168"/>
      <c r="AP653" s="168">
        <f>OAX!AP691</f>
        <v>0</v>
      </c>
      <c r="AQ653" s="168"/>
      <c r="AR653" s="168"/>
      <c r="AS653" s="168">
        <f>OAX!AS691</f>
        <v>0</v>
      </c>
      <c r="AT653" s="168">
        <f>OAX!AT691</f>
        <v>0</v>
      </c>
      <c r="AU653" s="168">
        <f>OAX!AU691</f>
        <v>0</v>
      </c>
      <c r="AV653" s="168">
        <f>OAX!AV691</f>
        <v>0</v>
      </c>
      <c r="AW653" s="168">
        <f>OAX!AW691</f>
        <v>0</v>
      </c>
      <c r="AX653" s="168">
        <f>OAX!AX691</f>
        <v>0</v>
      </c>
      <c r="AY653" s="168">
        <f>OAX!AY691</f>
        <v>0</v>
      </c>
      <c r="AZ653" s="168">
        <f>OAX!AZ691</f>
        <v>0</v>
      </c>
      <c r="BA653" s="168">
        <f>OAX!BA691</f>
        <v>0</v>
      </c>
    </row>
    <row r="654" spans="1:53" ht="24.75" hidden="1">
      <c r="A654" s="269"/>
      <c r="B654" s="78" t="str">
        <f t="shared" ref="B654:B717" si="240">+CONCATENATE(E654,F654,G654,H654,I654,J654,K654,L654)</f>
        <v>261020002500255</v>
      </c>
      <c r="C654" s="115">
        <v>2023</v>
      </c>
      <c r="D654" s="115">
        <v>1</v>
      </c>
      <c r="E654" s="115">
        <v>2</v>
      </c>
      <c r="F654" s="115">
        <v>6</v>
      </c>
      <c r="G654" s="115">
        <v>10</v>
      </c>
      <c r="H654" s="115">
        <v>2000</v>
      </c>
      <c r="I654" s="115">
        <v>2500</v>
      </c>
      <c r="J654" s="115">
        <v>255</v>
      </c>
      <c r="K654" s="116"/>
      <c r="L654" s="116"/>
      <c r="M654" s="222" t="s">
        <v>545</v>
      </c>
      <c r="N654" s="223">
        <v>0</v>
      </c>
      <c r="O654" s="223">
        <v>0</v>
      </c>
      <c r="P654" s="223">
        <v>0</v>
      </c>
      <c r="Q654" s="224"/>
      <c r="R654" s="222"/>
      <c r="S654" s="222"/>
      <c r="T654" s="226">
        <f t="shared" si="239"/>
        <v>0</v>
      </c>
      <c r="U654" s="223">
        <f t="shared" si="239"/>
        <v>0</v>
      </c>
      <c r="V654" s="223">
        <f t="shared" si="239"/>
        <v>0</v>
      </c>
      <c r="W654" s="223">
        <f t="shared" si="239"/>
        <v>0</v>
      </c>
      <c r="X654" s="223">
        <f t="shared" si="239"/>
        <v>0</v>
      </c>
      <c r="Y654" s="223">
        <f t="shared" si="239"/>
        <v>0</v>
      </c>
      <c r="Z654" s="223">
        <f t="shared" si="239"/>
        <v>0</v>
      </c>
      <c r="AA654" s="295">
        <f t="shared" si="239"/>
        <v>0</v>
      </c>
      <c r="AB654" s="338">
        <f t="shared" si="239"/>
        <v>0</v>
      </c>
      <c r="AC654" s="223">
        <f t="shared" si="239"/>
        <v>0</v>
      </c>
      <c r="AD654" s="339">
        <f>OAX!AD692</f>
        <v>0</v>
      </c>
      <c r="AE654" s="226"/>
      <c r="AF654" s="223"/>
      <c r="AG654" s="223">
        <f>OAX!AG692</f>
        <v>0</v>
      </c>
      <c r="AH654" s="223"/>
      <c r="AI654" s="223"/>
      <c r="AJ654" s="223">
        <f>OAX!AJ692</f>
        <v>0</v>
      </c>
      <c r="AK654" s="223"/>
      <c r="AL654" s="223"/>
      <c r="AM654" s="223">
        <f>OAX!AM692</f>
        <v>0</v>
      </c>
      <c r="AN654" s="223"/>
      <c r="AO654" s="223"/>
      <c r="AP654" s="223">
        <f>OAX!AP692</f>
        <v>0</v>
      </c>
      <c r="AQ654" s="223"/>
      <c r="AR654" s="223"/>
      <c r="AS654" s="223">
        <f>OAX!AS692</f>
        <v>0</v>
      </c>
      <c r="AT654" s="223">
        <f>OAX!AT692</f>
        <v>0</v>
      </c>
      <c r="AU654" s="223">
        <f>OAX!AU692</f>
        <v>0</v>
      </c>
      <c r="AV654" s="223">
        <f>OAX!AV692</f>
        <v>0</v>
      </c>
      <c r="AW654" s="223">
        <f>OAX!AW692</f>
        <v>0</v>
      </c>
      <c r="AX654" s="223">
        <f>OAX!AX692</f>
        <v>0</v>
      </c>
      <c r="AY654" s="223">
        <f>OAX!AY692</f>
        <v>0</v>
      </c>
      <c r="AZ654" s="223">
        <f>OAX!AZ692</f>
        <v>0</v>
      </c>
      <c r="BA654" s="223">
        <f>OAX!BA692</f>
        <v>0</v>
      </c>
    </row>
    <row r="655" spans="1:53" ht="46.5" hidden="1">
      <c r="A655" s="269"/>
      <c r="B655" s="78" t="str">
        <f t="shared" si="240"/>
        <v>2610200025002551</v>
      </c>
      <c r="C655" s="174">
        <v>2023</v>
      </c>
      <c r="D655" s="122">
        <v>1</v>
      </c>
      <c r="E655" s="122">
        <v>2</v>
      </c>
      <c r="F655" s="122">
        <v>6</v>
      </c>
      <c r="G655" s="122">
        <v>10</v>
      </c>
      <c r="H655" s="174">
        <v>2000</v>
      </c>
      <c r="I655" s="174">
        <v>2500</v>
      </c>
      <c r="J655" s="174">
        <v>255</v>
      </c>
      <c r="K655" s="123">
        <v>1</v>
      </c>
      <c r="L655" s="123"/>
      <c r="M655" s="124" t="s">
        <v>545</v>
      </c>
      <c r="N655" s="125">
        <v>0</v>
      </c>
      <c r="O655" s="125">
        <v>0</v>
      </c>
      <c r="P655" s="125">
        <v>0</v>
      </c>
      <c r="Q655" s="126" t="s">
        <v>546</v>
      </c>
      <c r="R655" s="127">
        <v>0</v>
      </c>
      <c r="S655" s="127">
        <v>0</v>
      </c>
      <c r="T655" s="128">
        <v>0</v>
      </c>
      <c r="U655" s="125">
        <v>0</v>
      </c>
      <c r="V655" s="125">
        <v>0</v>
      </c>
      <c r="W655" s="125">
        <v>0</v>
      </c>
      <c r="X655" s="125">
        <v>0</v>
      </c>
      <c r="Y655" s="125">
        <v>0</v>
      </c>
      <c r="Z655" s="125">
        <v>0</v>
      </c>
      <c r="AA655" s="285">
        <v>0</v>
      </c>
      <c r="AB655" s="320">
        <f>N655+T655-X655</f>
        <v>0</v>
      </c>
      <c r="AC655" s="125">
        <f>O655+U655-Y655</f>
        <v>0</v>
      </c>
      <c r="AD655" s="321">
        <f>OAX!AD693</f>
        <v>0</v>
      </c>
      <c r="AE655" s="128"/>
      <c r="AF655" s="125"/>
      <c r="AG655" s="125">
        <f>OAX!AG693</f>
        <v>0</v>
      </c>
      <c r="AH655" s="125"/>
      <c r="AI655" s="125"/>
      <c r="AJ655" s="125">
        <f>OAX!AJ693</f>
        <v>0</v>
      </c>
      <c r="AK655" s="125"/>
      <c r="AL655" s="125"/>
      <c r="AM655" s="125">
        <f>OAX!AM693</f>
        <v>0</v>
      </c>
      <c r="AN655" s="125"/>
      <c r="AO655" s="125"/>
      <c r="AP655" s="125">
        <f>OAX!AP693</f>
        <v>0</v>
      </c>
      <c r="AQ655" s="125"/>
      <c r="AR655" s="125"/>
      <c r="AS655" s="125">
        <f>OAX!AS693</f>
        <v>0</v>
      </c>
      <c r="AT655" s="125">
        <f>OAX!AT693</f>
        <v>0</v>
      </c>
      <c r="AU655" s="125">
        <f>OAX!AU693</f>
        <v>0</v>
      </c>
      <c r="AV655" s="125">
        <f>OAX!AV693</f>
        <v>0</v>
      </c>
      <c r="AW655" s="125">
        <f>OAX!AW693</f>
        <v>0</v>
      </c>
      <c r="AX655" s="125">
        <f>OAX!AX693</f>
        <v>0</v>
      </c>
      <c r="AY655" s="125">
        <f>OAX!AY693</f>
        <v>0</v>
      </c>
      <c r="AZ655" s="125">
        <f>OAX!AZ693</f>
        <v>0</v>
      </c>
      <c r="BA655" s="125">
        <f>OAX!BA693</f>
        <v>0</v>
      </c>
    </row>
    <row r="656" spans="1:53" ht="24.75">
      <c r="A656" s="269"/>
      <c r="B656" s="78" t="str">
        <f t="shared" si="240"/>
        <v>26103000</v>
      </c>
      <c r="C656" s="101">
        <v>2023</v>
      </c>
      <c r="D656" s="101">
        <v>1</v>
      </c>
      <c r="E656" s="101">
        <v>2</v>
      </c>
      <c r="F656" s="101">
        <v>6</v>
      </c>
      <c r="G656" s="101">
        <v>10</v>
      </c>
      <c r="H656" s="101">
        <v>3000</v>
      </c>
      <c r="I656" s="101"/>
      <c r="J656" s="101"/>
      <c r="K656" s="102" t="s">
        <v>45</v>
      </c>
      <c r="L656" s="102"/>
      <c r="M656" s="227" t="s">
        <v>71</v>
      </c>
      <c r="N656" s="228">
        <v>726126</v>
      </c>
      <c r="O656" s="228">
        <v>680526</v>
      </c>
      <c r="P656" s="228">
        <v>1406652</v>
      </c>
      <c r="Q656" s="229"/>
      <c r="R656" s="227"/>
      <c r="S656" s="227"/>
      <c r="T656" s="230">
        <f t="shared" ref="T656:AC656" si="241">+T657+T660+T663+T666</f>
        <v>0</v>
      </c>
      <c r="U656" s="228">
        <f t="shared" si="241"/>
        <v>0</v>
      </c>
      <c r="V656" s="228">
        <f t="shared" si="241"/>
        <v>0</v>
      </c>
      <c r="W656" s="228">
        <f t="shared" si="241"/>
        <v>0</v>
      </c>
      <c r="X656" s="228">
        <f t="shared" si="241"/>
        <v>0</v>
      </c>
      <c r="Y656" s="228">
        <f t="shared" si="241"/>
        <v>0</v>
      </c>
      <c r="Z656" s="228">
        <f t="shared" si="241"/>
        <v>0</v>
      </c>
      <c r="AA656" s="296">
        <f t="shared" si="241"/>
        <v>0</v>
      </c>
      <c r="AB656" s="340">
        <f t="shared" si="241"/>
        <v>726126</v>
      </c>
      <c r="AC656" s="228">
        <f t="shared" si="241"/>
        <v>680526</v>
      </c>
      <c r="AD656" s="341">
        <f>OAX!AD694</f>
        <v>1406652</v>
      </c>
      <c r="AE656" s="230"/>
      <c r="AF656" s="228"/>
      <c r="AG656" s="228">
        <f>OAX!AG694</f>
        <v>0</v>
      </c>
      <c r="AH656" s="228"/>
      <c r="AI656" s="228"/>
      <c r="AJ656" s="228">
        <f>OAX!AJ694</f>
        <v>0</v>
      </c>
      <c r="AK656" s="228"/>
      <c r="AL656" s="228"/>
      <c r="AM656" s="228">
        <f>OAX!AM694</f>
        <v>0</v>
      </c>
      <c r="AN656" s="228"/>
      <c r="AO656" s="228"/>
      <c r="AP656" s="228">
        <f>OAX!AP694</f>
        <v>0</v>
      </c>
      <c r="AQ656" s="228"/>
      <c r="AR656" s="228"/>
      <c r="AS656" s="228">
        <f>OAX!AS694</f>
        <v>1406652</v>
      </c>
      <c r="AT656" s="228"/>
      <c r="AU656" s="228"/>
      <c r="AV656" s="228"/>
      <c r="AW656" s="228"/>
      <c r="AX656" s="228"/>
      <c r="AY656" s="228"/>
      <c r="AZ656" s="228"/>
      <c r="BA656" s="228"/>
    </row>
    <row r="657" spans="1:53" ht="24.75" hidden="1">
      <c r="A657" s="269"/>
      <c r="B657" s="78" t="str">
        <f t="shared" si="240"/>
        <v>261030003100</v>
      </c>
      <c r="C657" s="108">
        <v>2023</v>
      </c>
      <c r="D657" s="108">
        <v>1</v>
      </c>
      <c r="E657" s="108">
        <v>2</v>
      </c>
      <c r="F657" s="108">
        <v>6</v>
      </c>
      <c r="G657" s="108">
        <v>10</v>
      </c>
      <c r="H657" s="108">
        <v>3000</v>
      </c>
      <c r="I657" s="108">
        <v>3100</v>
      </c>
      <c r="J657" s="108"/>
      <c r="K657" s="109" t="s">
        <v>45</v>
      </c>
      <c r="L657" s="109"/>
      <c r="M657" s="167" t="s">
        <v>166</v>
      </c>
      <c r="N657" s="168">
        <v>0</v>
      </c>
      <c r="O657" s="168">
        <v>0</v>
      </c>
      <c r="P657" s="168">
        <v>0</v>
      </c>
      <c r="Q657" s="169"/>
      <c r="R657" s="167"/>
      <c r="S657" s="167"/>
      <c r="T657" s="171">
        <f t="shared" ref="T657:AC658" si="242">+T658</f>
        <v>0</v>
      </c>
      <c r="U657" s="168">
        <f t="shared" si="242"/>
        <v>0</v>
      </c>
      <c r="V657" s="168">
        <f t="shared" si="242"/>
        <v>0</v>
      </c>
      <c r="W657" s="168">
        <f t="shared" si="242"/>
        <v>0</v>
      </c>
      <c r="X657" s="168">
        <f t="shared" si="242"/>
        <v>0</v>
      </c>
      <c r="Y657" s="168">
        <f t="shared" si="242"/>
        <v>0</v>
      </c>
      <c r="Z657" s="168">
        <f t="shared" si="242"/>
        <v>0</v>
      </c>
      <c r="AA657" s="289">
        <f t="shared" si="242"/>
        <v>0</v>
      </c>
      <c r="AB657" s="326">
        <f t="shared" si="242"/>
        <v>0</v>
      </c>
      <c r="AC657" s="168">
        <f t="shared" si="242"/>
        <v>0</v>
      </c>
      <c r="AD657" s="327">
        <f>OAX!AD695</f>
        <v>0</v>
      </c>
      <c r="AE657" s="171"/>
      <c r="AF657" s="168"/>
      <c r="AG657" s="168">
        <f>OAX!AG695</f>
        <v>0</v>
      </c>
      <c r="AH657" s="168"/>
      <c r="AI657" s="168"/>
      <c r="AJ657" s="168">
        <f>OAX!AJ695</f>
        <v>0</v>
      </c>
      <c r="AK657" s="168"/>
      <c r="AL657" s="168"/>
      <c r="AM657" s="168">
        <f>OAX!AM695</f>
        <v>0</v>
      </c>
      <c r="AN657" s="168"/>
      <c r="AO657" s="168"/>
      <c r="AP657" s="168">
        <f>OAX!AP695</f>
        <v>0</v>
      </c>
      <c r="AQ657" s="168"/>
      <c r="AR657" s="168"/>
      <c r="AS657" s="168">
        <f>OAX!AS695</f>
        <v>0</v>
      </c>
      <c r="AT657" s="168">
        <f>OAX!AT695</f>
        <v>0</v>
      </c>
      <c r="AU657" s="168">
        <f>OAX!AU695</f>
        <v>0</v>
      </c>
      <c r="AV657" s="168">
        <f>OAX!AV695</f>
        <v>0</v>
      </c>
      <c r="AW657" s="168">
        <f>OAX!AW695</f>
        <v>0</v>
      </c>
      <c r="AX657" s="168">
        <f>OAX!AX695</f>
        <v>0</v>
      </c>
      <c r="AY657" s="168">
        <f>OAX!AY695</f>
        <v>0</v>
      </c>
      <c r="AZ657" s="168">
        <f>OAX!AZ695</f>
        <v>0</v>
      </c>
      <c r="BA657" s="168">
        <f>OAX!BA695</f>
        <v>0</v>
      </c>
    </row>
    <row r="658" spans="1:53" ht="48" hidden="1">
      <c r="A658" s="269"/>
      <c r="B658" s="78" t="str">
        <f t="shared" si="240"/>
        <v>261030003100317</v>
      </c>
      <c r="C658" s="115">
        <v>2023</v>
      </c>
      <c r="D658" s="115">
        <v>1</v>
      </c>
      <c r="E658" s="115">
        <v>2</v>
      </c>
      <c r="F658" s="115">
        <v>6</v>
      </c>
      <c r="G658" s="115">
        <v>10</v>
      </c>
      <c r="H658" s="115">
        <v>3000</v>
      </c>
      <c r="I658" s="115">
        <v>3100</v>
      </c>
      <c r="J658" s="115">
        <v>317</v>
      </c>
      <c r="K658" s="116"/>
      <c r="L658" s="116"/>
      <c r="M658" s="222" t="s">
        <v>282</v>
      </c>
      <c r="N658" s="223">
        <v>0</v>
      </c>
      <c r="O658" s="223">
        <v>0</v>
      </c>
      <c r="P658" s="223">
        <v>0</v>
      </c>
      <c r="Q658" s="224"/>
      <c r="R658" s="222"/>
      <c r="S658" s="222"/>
      <c r="T658" s="226">
        <f t="shared" si="242"/>
        <v>0</v>
      </c>
      <c r="U658" s="223">
        <f t="shared" si="242"/>
        <v>0</v>
      </c>
      <c r="V658" s="223">
        <f t="shared" si="242"/>
        <v>0</v>
      </c>
      <c r="W658" s="223">
        <f t="shared" si="242"/>
        <v>0</v>
      </c>
      <c r="X658" s="223">
        <f t="shared" si="242"/>
        <v>0</v>
      </c>
      <c r="Y658" s="223">
        <f t="shared" si="242"/>
        <v>0</v>
      </c>
      <c r="Z658" s="223">
        <f t="shared" si="242"/>
        <v>0</v>
      </c>
      <c r="AA658" s="295">
        <f t="shared" si="242"/>
        <v>0</v>
      </c>
      <c r="AB658" s="338">
        <f t="shared" si="242"/>
        <v>0</v>
      </c>
      <c r="AC658" s="223">
        <f t="shared" si="242"/>
        <v>0</v>
      </c>
      <c r="AD658" s="339">
        <f>OAX!AD696</f>
        <v>0</v>
      </c>
      <c r="AE658" s="226"/>
      <c r="AF658" s="223"/>
      <c r="AG658" s="223">
        <f>OAX!AG696</f>
        <v>0</v>
      </c>
      <c r="AH658" s="223"/>
      <c r="AI658" s="223"/>
      <c r="AJ658" s="223">
        <f>OAX!AJ696</f>
        <v>0</v>
      </c>
      <c r="AK658" s="223"/>
      <c r="AL658" s="223"/>
      <c r="AM658" s="223">
        <f>OAX!AM696</f>
        <v>0</v>
      </c>
      <c r="AN658" s="223"/>
      <c r="AO658" s="223"/>
      <c r="AP658" s="223">
        <f>OAX!AP696</f>
        <v>0</v>
      </c>
      <c r="AQ658" s="223"/>
      <c r="AR658" s="223"/>
      <c r="AS658" s="223">
        <f>OAX!AS696</f>
        <v>0</v>
      </c>
      <c r="AT658" s="223">
        <f>OAX!AT696</f>
        <v>0</v>
      </c>
      <c r="AU658" s="223">
        <f>OAX!AU696</f>
        <v>0</v>
      </c>
      <c r="AV658" s="223">
        <f>OAX!AV696</f>
        <v>0</v>
      </c>
      <c r="AW658" s="223">
        <f>OAX!AW696</f>
        <v>0</v>
      </c>
      <c r="AX658" s="223">
        <f>OAX!AX696</f>
        <v>0</v>
      </c>
      <c r="AY658" s="223">
        <f>OAX!AY696</f>
        <v>0</v>
      </c>
      <c r="AZ658" s="223">
        <f>OAX!AZ696</f>
        <v>0</v>
      </c>
      <c r="BA658" s="223">
        <f>OAX!BA696</f>
        <v>0</v>
      </c>
    </row>
    <row r="659" spans="1:53" ht="24.75" hidden="1">
      <c r="A659" s="269"/>
      <c r="B659" s="78" t="str">
        <f t="shared" si="240"/>
        <v>2610300031003171</v>
      </c>
      <c r="C659" s="174">
        <v>2023</v>
      </c>
      <c r="D659" s="122">
        <v>1</v>
      </c>
      <c r="E659" s="122">
        <v>2</v>
      </c>
      <c r="F659" s="122">
        <v>6</v>
      </c>
      <c r="G659" s="122">
        <v>10</v>
      </c>
      <c r="H659" s="174">
        <v>3000</v>
      </c>
      <c r="I659" s="174">
        <v>3100</v>
      </c>
      <c r="J659" s="174">
        <v>317</v>
      </c>
      <c r="K659" s="123">
        <v>1</v>
      </c>
      <c r="L659" s="123"/>
      <c r="M659" s="124" t="s">
        <v>168</v>
      </c>
      <c r="N659" s="125">
        <v>0</v>
      </c>
      <c r="O659" s="125">
        <v>0</v>
      </c>
      <c r="P659" s="125">
        <v>0</v>
      </c>
      <c r="Q659" s="126" t="s">
        <v>80</v>
      </c>
      <c r="R659" s="127">
        <v>0</v>
      </c>
      <c r="S659" s="127">
        <v>0</v>
      </c>
      <c r="T659" s="128">
        <v>0</v>
      </c>
      <c r="U659" s="125">
        <v>0</v>
      </c>
      <c r="V659" s="125">
        <v>0</v>
      </c>
      <c r="W659" s="125">
        <v>0</v>
      </c>
      <c r="X659" s="125">
        <v>0</v>
      </c>
      <c r="Y659" s="125">
        <v>0</v>
      </c>
      <c r="Z659" s="125">
        <v>0</v>
      </c>
      <c r="AA659" s="285">
        <v>0</v>
      </c>
      <c r="AB659" s="320">
        <f>N659+T659-X659</f>
        <v>0</v>
      </c>
      <c r="AC659" s="125">
        <f>O659+U659-Y659</f>
        <v>0</v>
      </c>
      <c r="AD659" s="321">
        <f>OAX!AD697</f>
        <v>0</v>
      </c>
      <c r="AE659" s="128"/>
      <c r="AF659" s="125"/>
      <c r="AG659" s="125">
        <f>OAX!AG697</f>
        <v>0</v>
      </c>
      <c r="AH659" s="125"/>
      <c r="AI659" s="125"/>
      <c r="AJ659" s="125">
        <f>OAX!AJ697</f>
        <v>0</v>
      </c>
      <c r="AK659" s="125"/>
      <c r="AL659" s="125"/>
      <c r="AM659" s="125">
        <f>OAX!AM697</f>
        <v>0</v>
      </c>
      <c r="AN659" s="125"/>
      <c r="AO659" s="125"/>
      <c r="AP659" s="125">
        <f>OAX!AP697</f>
        <v>0</v>
      </c>
      <c r="AQ659" s="125"/>
      <c r="AR659" s="125"/>
      <c r="AS659" s="125">
        <f>OAX!AS697</f>
        <v>0</v>
      </c>
      <c r="AT659" s="125">
        <f>OAX!AT697</f>
        <v>0</v>
      </c>
      <c r="AU659" s="125">
        <f>OAX!AU697</f>
        <v>0</v>
      </c>
      <c r="AV659" s="125">
        <f>OAX!AV697</f>
        <v>0</v>
      </c>
      <c r="AW659" s="125">
        <f>OAX!AW697</f>
        <v>0</v>
      </c>
      <c r="AX659" s="125">
        <f>OAX!AX697</f>
        <v>0</v>
      </c>
      <c r="AY659" s="125">
        <f>OAX!AY697</f>
        <v>0</v>
      </c>
      <c r="AZ659" s="125">
        <f>OAX!AZ697</f>
        <v>0</v>
      </c>
      <c r="BA659" s="125">
        <f>OAX!BA697</f>
        <v>0</v>
      </c>
    </row>
    <row r="660" spans="1:53" ht="48" hidden="1">
      <c r="A660" s="269"/>
      <c r="B660" s="78" t="str">
        <f t="shared" si="240"/>
        <v>261030003300</v>
      </c>
      <c r="C660" s="108">
        <v>2023</v>
      </c>
      <c r="D660" s="108">
        <v>1</v>
      </c>
      <c r="E660" s="108">
        <v>2</v>
      </c>
      <c r="F660" s="108">
        <v>6</v>
      </c>
      <c r="G660" s="108">
        <v>10</v>
      </c>
      <c r="H660" s="108">
        <v>3000</v>
      </c>
      <c r="I660" s="108">
        <v>3300</v>
      </c>
      <c r="J660" s="108"/>
      <c r="K660" s="231" t="s">
        <v>45</v>
      </c>
      <c r="L660" s="231"/>
      <c r="M660" s="167" t="s">
        <v>72</v>
      </c>
      <c r="N660" s="168">
        <v>0</v>
      </c>
      <c r="O660" s="168">
        <v>0</v>
      </c>
      <c r="P660" s="168">
        <v>0</v>
      </c>
      <c r="Q660" s="232"/>
      <c r="R660" s="231"/>
      <c r="S660" s="231"/>
      <c r="T660" s="171">
        <f t="shared" ref="T660:AC661" si="243">+T661</f>
        <v>0</v>
      </c>
      <c r="U660" s="168">
        <f t="shared" si="243"/>
        <v>0</v>
      </c>
      <c r="V660" s="168">
        <f t="shared" si="243"/>
        <v>0</v>
      </c>
      <c r="W660" s="168">
        <f t="shared" si="243"/>
        <v>0</v>
      </c>
      <c r="X660" s="168">
        <f t="shared" si="243"/>
        <v>0</v>
      </c>
      <c r="Y660" s="168">
        <f t="shared" si="243"/>
        <v>0</v>
      </c>
      <c r="Z660" s="168">
        <f t="shared" si="243"/>
        <v>0</v>
      </c>
      <c r="AA660" s="289">
        <f t="shared" si="243"/>
        <v>0</v>
      </c>
      <c r="AB660" s="326">
        <f t="shared" si="243"/>
        <v>0</v>
      </c>
      <c r="AC660" s="168">
        <f t="shared" si="243"/>
        <v>0</v>
      </c>
      <c r="AD660" s="327">
        <f>OAX!AD698</f>
        <v>0</v>
      </c>
      <c r="AE660" s="171"/>
      <c r="AF660" s="168"/>
      <c r="AG660" s="168">
        <f>OAX!AG698</f>
        <v>0</v>
      </c>
      <c r="AH660" s="168"/>
      <c r="AI660" s="168"/>
      <c r="AJ660" s="168">
        <f>OAX!AJ698</f>
        <v>0</v>
      </c>
      <c r="AK660" s="168"/>
      <c r="AL660" s="168"/>
      <c r="AM660" s="168">
        <f>OAX!AM698</f>
        <v>0</v>
      </c>
      <c r="AN660" s="168"/>
      <c r="AO660" s="168"/>
      <c r="AP660" s="168">
        <f>OAX!AP698</f>
        <v>0</v>
      </c>
      <c r="AQ660" s="168"/>
      <c r="AR660" s="168"/>
      <c r="AS660" s="168">
        <f>OAX!AS698</f>
        <v>0</v>
      </c>
      <c r="AT660" s="168">
        <f>OAX!AT698</f>
        <v>0</v>
      </c>
      <c r="AU660" s="168">
        <f>OAX!AU698</f>
        <v>0</v>
      </c>
      <c r="AV660" s="168">
        <f>OAX!AV698</f>
        <v>0</v>
      </c>
      <c r="AW660" s="168">
        <f>OAX!AW698</f>
        <v>0</v>
      </c>
      <c r="AX660" s="168">
        <f>OAX!AX698</f>
        <v>0</v>
      </c>
      <c r="AY660" s="168">
        <f>OAX!AY698</f>
        <v>0</v>
      </c>
      <c r="AZ660" s="168">
        <f>OAX!AZ698</f>
        <v>0</v>
      </c>
      <c r="BA660" s="168">
        <f>OAX!BA698</f>
        <v>0</v>
      </c>
    </row>
    <row r="661" spans="1:53" ht="24.75" hidden="1">
      <c r="A661" s="269"/>
      <c r="B661" s="78" t="str">
        <f t="shared" si="240"/>
        <v>261030003300335</v>
      </c>
      <c r="C661" s="115">
        <v>2023</v>
      </c>
      <c r="D661" s="115">
        <v>1</v>
      </c>
      <c r="E661" s="115">
        <v>2</v>
      </c>
      <c r="F661" s="115">
        <v>6</v>
      </c>
      <c r="G661" s="115">
        <v>10</v>
      </c>
      <c r="H661" s="115">
        <v>3000</v>
      </c>
      <c r="I661" s="115">
        <v>3300</v>
      </c>
      <c r="J661" s="115">
        <v>335</v>
      </c>
      <c r="K661" s="116"/>
      <c r="L661" s="116"/>
      <c r="M661" s="222" t="s">
        <v>531</v>
      </c>
      <c r="N661" s="223">
        <v>0</v>
      </c>
      <c r="O661" s="223">
        <v>0</v>
      </c>
      <c r="P661" s="223">
        <v>0</v>
      </c>
      <c r="Q661" s="233"/>
      <c r="R661" s="116"/>
      <c r="S661" s="116"/>
      <c r="T661" s="226">
        <f t="shared" si="243"/>
        <v>0</v>
      </c>
      <c r="U661" s="223">
        <f t="shared" si="243"/>
        <v>0</v>
      </c>
      <c r="V661" s="223">
        <f t="shared" si="243"/>
        <v>0</v>
      </c>
      <c r="W661" s="223">
        <f t="shared" si="243"/>
        <v>0</v>
      </c>
      <c r="X661" s="223">
        <f t="shared" si="243"/>
        <v>0</v>
      </c>
      <c r="Y661" s="223">
        <f t="shared" si="243"/>
        <v>0</v>
      </c>
      <c r="Z661" s="223">
        <f t="shared" si="243"/>
        <v>0</v>
      </c>
      <c r="AA661" s="295">
        <f t="shared" si="243"/>
        <v>0</v>
      </c>
      <c r="AB661" s="338">
        <f t="shared" si="243"/>
        <v>0</v>
      </c>
      <c r="AC661" s="223">
        <f t="shared" si="243"/>
        <v>0</v>
      </c>
      <c r="AD661" s="339">
        <f>OAX!AD699</f>
        <v>0</v>
      </c>
      <c r="AE661" s="226"/>
      <c r="AF661" s="223"/>
      <c r="AG661" s="223">
        <f>OAX!AG699</f>
        <v>0</v>
      </c>
      <c r="AH661" s="223"/>
      <c r="AI661" s="223"/>
      <c r="AJ661" s="223">
        <f>OAX!AJ699</f>
        <v>0</v>
      </c>
      <c r="AK661" s="223"/>
      <c r="AL661" s="223"/>
      <c r="AM661" s="223">
        <f>OAX!AM699</f>
        <v>0</v>
      </c>
      <c r="AN661" s="223"/>
      <c r="AO661" s="223"/>
      <c r="AP661" s="223">
        <f>OAX!AP699</f>
        <v>0</v>
      </c>
      <c r="AQ661" s="223"/>
      <c r="AR661" s="223"/>
      <c r="AS661" s="223">
        <f>OAX!AS699</f>
        <v>0</v>
      </c>
      <c r="AT661" s="223">
        <f>OAX!AT699</f>
        <v>0</v>
      </c>
      <c r="AU661" s="223">
        <f>OAX!AU699</f>
        <v>0</v>
      </c>
      <c r="AV661" s="223">
        <f>OAX!AV699</f>
        <v>0</v>
      </c>
      <c r="AW661" s="223">
        <f>OAX!AW699</f>
        <v>0</v>
      </c>
      <c r="AX661" s="223">
        <f>OAX!AX699</f>
        <v>0</v>
      </c>
      <c r="AY661" s="223">
        <f>OAX!AY699</f>
        <v>0</v>
      </c>
      <c r="AZ661" s="223">
        <f>OAX!AZ699</f>
        <v>0</v>
      </c>
      <c r="BA661" s="223">
        <f>OAX!BA699</f>
        <v>0</v>
      </c>
    </row>
    <row r="662" spans="1:53" ht="24.75" hidden="1">
      <c r="A662" s="269"/>
      <c r="B662" s="78" t="str">
        <f t="shared" si="240"/>
        <v>2610300033003351</v>
      </c>
      <c r="C662" s="174">
        <v>2023</v>
      </c>
      <c r="D662" s="122">
        <v>1</v>
      </c>
      <c r="E662" s="122">
        <v>2</v>
      </c>
      <c r="F662" s="122">
        <v>6</v>
      </c>
      <c r="G662" s="122">
        <v>10</v>
      </c>
      <c r="H662" s="174">
        <v>3000</v>
      </c>
      <c r="I662" s="174">
        <v>3300</v>
      </c>
      <c r="J662" s="174">
        <v>335</v>
      </c>
      <c r="K662" s="123">
        <v>1</v>
      </c>
      <c r="L662" s="123"/>
      <c r="M662" s="124" t="s">
        <v>547</v>
      </c>
      <c r="N662" s="125">
        <v>0</v>
      </c>
      <c r="O662" s="125">
        <v>0</v>
      </c>
      <c r="P662" s="125">
        <v>0</v>
      </c>
      <c r="Q662" s="149" t="s">
        <v>80</v>
      </c>
      <c r="R662" s="127">
        <v>0</v>
      </c>
      <c r="S662" s="127">
        <v>0</v>
      </c>
      <c r="T662" s="128">
        <v>0</v>
      </c>
      <c r="U662" s="125">
        <v>0</v>
      </c>
      <c r="V662" s="125">
        <v>0</v>
      </c>
      <c r="W662" s="125">
        <v>0</v>
      </c>
      <c r="X662" s="125">
        <v>0</v>
      </c>
      <c r="Y662" s="125">
        <v>0</v>
      </c>
      <c r="Z662" s="125">
        <v>0</v>
      </c>
      <c r="AA662" s="285">
        <v>0</v>
      </c>
      <c r="AB662" s="320">
        <f>N662+T662-X662</f>
        <v>0</v>
      </c>
      <c r="AC662" s="125">
        <f>O662+U662-Y662</f>
        <v>0</v>
      </c>
      <c r="AD662" s="321">
        <f>OAX!AD700</f>
        <v>0</v>
      </c>
      <c r="AE662" s="128"/>
      <c r="AF662" s="125"/>
      <c r="AG662" s="125">
        <f>OAX!AG700</f>
        <v>0</v>
      </c>
      <c r="AH662" s="125"/>
      <c r="AI662" s="125"/>
      <c r="AJ662" s="125">
        <f>OAX!AJ700</f>
        <v>0</v>
      </c>
      <c r="AK662" s="125"/>
      <c r="AL662" s="125"/>
      <c r="AM662" s="125">
        <f>OAX!AM700</f>
        <v>0</v>
      </c>
      <c r="AN662" s="125"/>
      <c r="AO662" s="125"/>
      <c r="AP662" s="125">
        <f>OAX!AP700</f>
        <v>0</v>
      </c>
      <c r="AQ662" s="125"/>
      <c r="AR662" s="125"/>
      <c r="AS662" s="125">
        <f>OAX!AS700</f>
        <v>0</v>
      </c>
      <c r="AT662" s="125">
        <f>OAX!AT700</f>
        <v>0</v>
      </c>
      <c r="AU662" s="125">
        <f>OAX!AU700</f>
        <v>0</v>
      </c>
      <c r="AV662" s="125">
        <f>OAX!AV700</f>
        <v>0</v>
      </c>
      <c r="AW662" s="125">
        <f>OAX!AW700</f>
        <v>0</v>
      </c>
      <c r="AX662" s="125">
        <f>OAX!AX700</f>
        <v>0</v>
      </c>
      <c r="AY662" s="125">
        <f>OAX!AY700</f>
        <v>0</v>
      </c>
      <c r="AZ662" s="125">
        <f>OAX!AZ700</f>
        <v>0</v>
      </c>
      <c r="BA662" s="125">
        <f>OAX!BA700</f>
        <v>0</v>
      </c>
    </row>
    <row r="663" spans="1:53" ht="48">
      <c r="A663" s="269"/>
      <c r="B663" s="78" t="str">
        <f t="shared" si="240"/>
        <v>261030003500</v>
      </c>
      <c r="C663" s="108">
        <v>2023</v>
      </c>
      <c r="D663" s="108">
        <v>1</v>
      </c>
      <c r="E663" s="108">
        <v>2</v>
      </c>
      <c r="F663" s="108">
        <v>6</v>
      </c>
      <c r="G663" s="108">
        <v>10</v>
      </c>
      <c r="H663" s="108">
        <v>3000</v>
      </c>
      <c r="I663" s="108">
        <v>3500</v>
      </c>
      <c r="J663" s="108"/>
      <c r="K663" s="109" t="s">
        <v>45</v>
      </c>
      <c r="L663" s="109"/>
      <c r="M663" s="167" t="s">
        <v>548</v>
      </c>
      <c r="N663" s="168">
        <v>400000</v>
      </c>
      <c r="O663" s="168">
        <v>0</v>
      </c>
      <c r="P663" s="168">
        <v>400000</v>
      </c>
      <c r="Q663" s="232"/>
      <c r="R663" s="231"/>
      <c r="S663" s="231"/>
      <c r="T663" s="171">
        <f t="shared" ref="T663:AC664" si="244">+T664</f>
        <v>0</v>
      </c>
      <c r="U663" s="168">
        <f t="shared" si="244"/>
        <v>0</v>
      </c>
      <c r="V663" s="168">
        <f t="shared" si="244"/>
        <v>0</v>
      </c>
      <c r="W663" s="168">
        <f t="shared" si="244"/>
        <v>0</v>
      </c>
      <c r="X663" s="168">
        <f t="shared" si="244"/>
        <v>0</v>
      </c>
      <c r="Y663" s="168">
        <f t="shared" si="244"/>
        <v>0</v>
      </c>
      <c r="Z663" s="168">
        <f t="shared" si="244"/>
        <v>0</v>
      </c>
      <c r="AA663" s="289">
        <f t="shared" si="244"/>
        <v>0</v>
      </c>
      <c r="AB663" s="326">
        <f t="shared" si="244"/>
        <v>400000</v>
      </c>
      <c r="AC663" s="168">
        <f t="shared" si="244"/>
        <v>0</v>
      </c>
      <c r="AD663" s="327">
        <f>OAX!AD701</f>
        <v>400000</v>
      </c>
      <c r="AE663" s="171"/>
      <c r="AF663" s="168"/>
      <c r="AG663" s="168">
        <f>OAX!AG701</f>
        <v>0</v>
      </c>
      <c r="AH663" s="168"/>
      <c r="AI663" s="168"/>
      <c r="AJ663" s="168">
        <f>OAX!AJ701</f>
        <v>0</v>
      </c>
      <c r="AK663" s="168"/>
      <c r="AL663" s="168"/>
      <c r="AM663" s="168">
        <f>OAX!AM701</f>
        <v>0</v>
      </c>
      <c r="AN663" s="168"/>
      <c r="AO663" s="168"/>
      <c r="AP663" s="168">
        <f>OAX!AP701</f>
        <v>0</v>
      </c>
      <c r="AQ663" s="168"/>
      <c r="AR663" s="168"/>
      <c r="AS663" s="168">
        <f>OAX!AS701</f>
        <v>400000</v>
      </c>
      <c r="AT663" s="168"/>
      <c r="AU663" s="168"/>
      <c r="AV663" s="168"/>
      <c r="AW663" s="168"/>
      <c r="AX663" s="168"/>
      <c r="AY663" s="168"/>
      <c r="AZ663" s="168"/>
      <c r="BA663" s="168"/>
    </row>
    <row r="664" spans="1:53" ht="24.75">
      <c r="A664" s="269"/>
      <c r="B664" s="78" t="str">
        <f t="shared" si="240"/>
        <v>261030003500355</v>
      </c>
      <c r="C664" s="115">
        <v>2023</v>
      </c>
      <c r="D664" s="115">
        <v>1</v>
      </c>
      <c r="E664" s="115">
        <v>2</v>
      </c>
      <c r="F664" s="115">
        <v>6</v>
      </c>
      <c r="G664" s="115">
        <v>10</v>
      </c>
      <c r="H664" s="115">
        <v>3000</v>
      </c>
      <c r="I664" s="115">
        <v>3500</v>
      </c>
      <c r="J664" s="115">
        <v>355</v>
      </c>
      <c r="K664" s="116"/>
      <c r="L664" s="116"/>
      <c r="M664" s="222" t="s">
        <v>549</v>
      </c>
      <c r="N664" s="223">
        <v>400000</v>
      </c>
      <c r="O664" s="223">
        <v>0</v>
      </c>
      <c r="P664" s="223">
        <v>400000</v>
      </c>
      <c r="Q664" s="233"/>
      <c r="R664" s="116"/>
      <c r="S664" s="116"/>
      <c r="T664" s="226">
        <f t="shared" si="244"/>
        <v>0</v>
      </c>
      <c r="U664" s="223">
        <f t="shared" si="244"/>
        <v>0</v>
      </c>
      <c r="V664" s="223">
        <f t="shared" si="244"/>
        <v>0</v>
      </c>
      <c r="W664" s="223">
        <f t="shared" si="244"/>
        <v>0</v>
      </c>
      <c r="X664" s="223">
        <f t="shared" si="244"/>
        <v>0</v>
      </c>
      <c r="Y664" s="223">
        <f t="shared" si="244"/>
        <v>0</v>
      </c>
      <c r="Z664" s="223">
        <f t="shared" si="244"/>
        <v>0</v>
      </c>
      <c r="AA664" s="295">
        <f t="shared" si="244"/>
        <v>0</v>
      </c>
      <c r="AB664" s="338">
        <f t="shared" si="244"/>
        <v>400000</v>
      </c>
      <c r="AC664" s="223">
        <f t="shared" si="244"/>
        <v>0</v>
      </c>
      <c r="AD664" s="339">
        <f>OAX!AD702</f>
        <v>400000</v>
      </c>
      <c r="AE664" s="226"/>
      <c r="AF664" s="223"/>
      <c r="AG664" s="223">
        <f>OAX!AG702</f>
        <v>0</v>
      </c>
      <c r="AH664" s="223"/>
      <c r="AI664" s="223"/>
      <c r="AJ664" s="223">
        <f>OAX!AJ702</f>
        <v>0</v>
      </c>
      <c r="AK664" s="223"/>
      <c r="AL664" s="223"/>
      <c r="AM664" s="223">
        <f>OAX!AM702</f>
        <v>0</v>
      </c>
      <c r="AN664" s="223"/>
      <c r="AO664" s="223"/>
      <c r="AP664" s="223">
        <f>OAX!AP702</f>
        <v>0</v>
      </c>
      <c r="AQ664" s="223"/>
      <c r="AR664" s="223"/>
      <c r="AS664" s="223">
        <f>OAX!AS702</f>
        <v>400000</v>
      </c>
      <c r="AT664" s="223"/>
      <c r="AU664" s="223"/>
      <c r="AV664" s="223"/>
      <c r="AW664" s="223"/>
      <c r="AX664" s="223"/>
      <c r="AY664" s="223"/>
      <c r="AZ664" s="223"/>
      <c r="BA664" s="223"/>
    </row>
    <row r="665" spans="1:53" ht="24.75">
      <c r="A665" s="269"/>
      <c r="B665" s="78" t="str">
        <f t="shared" si="240"/>
        <v>2610300035003551</v>
      </c>
      <c r="C665" s="174">
        <v>2023</v>
      </c>
      <c r="D665" s="122">
        <v>1</v>
      </c>
      <c r="E665" s="122">
        <v>2</v>
      </c>
      <c r="F665" s="122">
        <v>6</v>
      </c>
      <c r="G665" s="122">
        <v>10</v>
      </c>
      <c r="H665" s="174">
        <v>3000</v>
      </c>
      <c r="I665" s="174">
        <v>3500</v>
      </c>
      <c r="J665" s="174">
        <v>355</v>
      </c>
      <c r="K665" s="123">
        <v>1</v>
      </c>
      <c r="L665" s="123"/>
      <c r="M665" s="124" t="s">
        <v>550</v>
      </c>
      <c r="N665" s="125">
        <v>400000</v>
      </c>
      <c r="O665" s="125">
        <v>0</v>
      </c>
      <c r="P665" s="125">
        <v>400000</v>
      </c>
      <c r="Q665" s="149" t="s">
        <v>80</v>
      </c>
      <c r="R665" s="127">
        <v>40</v>
      </c>
      <c r="S665" s="127">
        <v>0</v>
      </c>
      <c r="T665" s="128">
        <v>0</v>
      </c>
      <c r="U665" s="125">
        <v>0</v>
      </c>
      <c r="V665" s="125">
        <v>0</v>
      </c>
      <c r="W665" s="125">
        <v>0</v>
      </c>
      <c r="X665" s="125">
        <v>0</v>
      </c>
      <c r="Y665" s="125">
        <v>0</v>
      </c>
      <c r="Z665" s="125">
        <v>0</v>
      </c>
      <c r="AA665" s="285">
        <v>0</v>
      </c>
      <c r="AB665" s="320">
        <f>N665+T665-X665</f>
        <v>400000</v>
      </c>
      <c r="AC665" s="125">
        <f>O665+U665-Y665</f>
        <v>0</v>
      </c>
      <c r="AD665" s="321">
        <f>OAX!AD703</f>
        <v>400000</v>
      </c>
      <c r="AE665" s="128"/>
      <c r="AF665" s="125"/>
      <c r="AG665" s="125">
        <f>OAX!AG703</f>
        <v>0</v>
      </c>
      <c r="AH665" s="125"/>
      <c r="AI665" s="125"/>
      <c r="AJ665" s="125">
        <f>OAX!AJ703</f>
        <v>0</v>
      </c>
      <c r="AK665" s="125"/>
      <c r="AL665" s="125"/>
      <c r="AM665" s="125">
        <f>OAX!AM703</f>
        <v>0</v>
      </c>
      <c r="AN665" s="125"/>
      <c r="AO665" s="125"/>
      <c r="AP665" s="125">
        <f>OAX!AP703</f>
        <v>0</v>
      </c>
      <c r="AQ665" s="125"/>
      <c r="AR665" s="125"/>
      <c r="AS665" s="125">
        <f>OAX!AS703</f>
        <v>400000</v>
      </c>
      <c r="AT665" s="125">
        <f>OAX!AT703</f>
        <v>40</v>
      </c>
      <c r="AU665" s="125">
        <f>OAX!AU703</f>
        <v>0</v>
      </c>
      <c r="AV665" s="125">
        <f>OAX!AV703</f>
        <v>0</v>
      </c>
      <c r="AW665" s="125">
        <f>OAX!AW703</f>
        <v>0</v>
      </c>
      <c r="AX665" s="125">
        <f>OAX!AX703</f>
        <v>0</v>
      </c>
      <c r="AY665" s="125">
        <f>OAX!AY703</f>
        <v>0</v>
      </c>
      <c r="AZ665" s="125">
        <f>OAX!AZ703</f>
        <v>40</v>
      </c>
      <c r="BA665" s="125">
        <f>OAX!BA703</f>
        <v>0</v>
      </c>
    </row>
    <row r="666" spans="1:53" ht="24.75">
      <c r="A666" s="269"/>
      <c r="B666" s="78" t="str">
        <f t="shared" si="240"/>
        <v>261030003600</v>
      </c>
      <c r="C666" s="108">
        <v>2023</v>
      </c>
      <c r="D666" s="108">
        <v>1</v>
      </c>
      <c r="E666" s="108">
        <v>2</v>
      </c>
      <c r="F666" s="108">
        <v>6</v>
      </c>
      <c r="G666" s="108">
        <v>10</v>
      </c>
      <c r="H666" s="108">
        <v>3000</v>
      </c>
      <c r="I666" s="108">
        <v>3600</v>
      </c>
      <c r="J666" s="108"/>
      <c r="K666" s="109" t="s">
        <v>45</v>
      </c>
      <c r="L666" s="109"/>
      <c r="M666" s="167" t="s">
        <v>284</v>
      </c>
      <c r="N666" s="168">
        <v>326126</v>
      </c>
      <c r="O666" s="168">
        <v>680526</v>
      </c>
      <c r="P666" s="168">
        <v>1006652</v>
      </c>
      <c r="Q666" s="232"/>
      <c r="R666" s="231"/>
      <c r="S666" s="231"/>
      <c r="T666" s="171">
        <f t="shared" ref="T666:AC667" si="245">+T667</f>
        <v>0</v>
      </c>
      <c r="U666" s="168">
        <f t="shared" si="245"/>
        <v>0</v>
      </c>
      <c r="V666" s="168">
        <f t="shared" si="245"/>
        <v>0</v>
      </c>
      <c r="W666" s="168">
        <f t="shared" si="245"/>
        <v>0</v>
      </c>
      <c r="X666" s="168">
        <f t="shared" si="245"/>
        <v>0</v>
      </c>
      <c r="Y666" s="168">
        <f t="shared" si="245"/>
        <v>0</v>
      </c>
      <c r="Z666" s="168">
        <f t="shared" si="245"/>
        <v>0</v>
      </c>
      <c r="AA666" s="289">
        <f t="shared" si="245"/>
        <v>0</v>
      </c>
      <c r="AB666" s="326">
        <f t="shared" si="245"/>
        <v>326126</v>
      </c>
      <c r="AC666" s="168">
        <f t="shared" si="245"/>
        <v>680526</v>
      </c>
      <c r="AD666" s="327">
        <f>OAX!AD704</f>
        <v>1006652</v>
      </c>
      <c r="AE666" s="171"/>
      <c r="AF666" s="168"/>
      <c r="AG666" s="168">
        <f>OAX!AG704</f>
        <v>0</v>
      </c>
      <c r="AH666" s="168"/>
      <c r="AI666" s="168"/>
      <c r="AJ666" s="168">
        <f>OAX!AJ704</f>
        <v>0</v>
      </c>
      <c r="AK666" s="168"/>
      <c r="AL666" s="168"/>
      <c r="AM666" s="168">
        <f>OAX!AM704</f>
        <v>0</v>
      </c>
      <c r="AN666" s="168"/>
      <c r="AO666" s="168"/>
      <c r="AP666" s="168">
        <f>OAX!AP704</f>
        <v>0</v>
      </c>
      <c r="AQ666" s="168"/>
      <c r="AR666" s="168"/>
      <c r="AS666" s="168">
        <f>OAX!AS704</f>
        <v>1006652</v>
      </c>
      <c r="AT666" s="168"/>
      <c r="AU666" s="168"/>
      <c r="AV666" s="168"/>
      <c r="AW666" s="168"/>
      <c r="AX666" s="168"/>
      <c r="AY666" s="168"/>
      <c r="AZ666" s="168"/>
      <c r="BA666" s="168"/>
    </row>
    <row r="667" spans="1:53" ht="48">
      <c r="A667" s="269"/>
      <c r="B667" s="78" t="str">
        <f t="shared" si="240"/>
        <v>261030003600361</v>
      </c>
      <c r="C667" s="115">
        <v>2023</v>
      </c>
      <c r="D667" s="115">
        <v>1</v>
      </c>
      <c r="E667" s="115">
        <v>2</v>
      </c>
      <c r="F667" s="115">
        <v>6</v>
      </c>
      <c r="G667" s="115">
        <v>10</v>
      </c>
      <c r="H667" s="115">
        <v>3000</v>
      </c>
      <c r="I667" s="115">
        <v>3600</v>
      </c>
      <c r="J667" s="115">
        <v>361</v>
      </c>
      <c r="K667" s="116"/>
      <c r="L667" s="116"/>
      <c r="M667" s="222" t="s">
        <v>285</v>
      </c>
      <c r="N667" s="223">
        <v>326126</v>
      </c>
      <c r="O667" s="223">
        <v>680526</v>
      </c>
      <c r="P667" s="223">
        <v>1006652</v>
      </c>
      <c r="Q667" s="233"/>
      <c r="R667" s="116"/>
      <c r="S667" s="116"/>
      <c r="T667" s="226">
        <f t="shared" si="245"/>
        <v>0</v>
      </c>
      <c r="U667" s="223">
        <f t="shared" si="245"/>
        <v>0</v>
      </c>
      <c r="V667" s="223">
        <f t="shared" si="245"/>
        <v>0</v>
      </c>
      <c r="W667" s="223">
        <f t="shared" si="245"/>
        <v>0</v>
      </c>
      <c r="X667" s="223">
        <f t="shared" si="245"/>
        <v>0</v>
      </c>
      <c r="Y667" s="223">
        <f t="shared" si="245"/>
        <v>0</v>
      </c>
      <c r="Z667" s="223">
        <f t="shared" si="245"/>
        <v>0</v>
      </c>
      <c r="AA667" s="295">
        <f t="shared" si="245"/>
        <v>0</v>
      </c>
      <c r="AB667" s="338">
        <f t="shared" si="245"/>
        <v>326126</v>
      </c>
      <c r="AC667" s="223">
        <f t="shared" si="245"/>
        <v>680526</v>
      </c>
      <c r="AD667" s="339">
        <f>OAX!AD705</f>
        <v>1006652</v>
      </c>
      <c r="AE667" s="226"/>
      <c r="AF667" s="223"/>
      <c r="AG667" s="223">
        <f>OAX!AG705</f>
        <v>0</v>
      </c>
      <c r="AH667" s="223"/>
      <c r="AI667" s="223"/>
      <c r="AJ667" s="223">
        <f>OAX!AJ705</f>
        <v>0</v>
      </c>
      <c r="AK667" s="223"/>
      <c r="AL667" s="223"/>
      <c r="AM667" s="223">
        <f>OAX!AM705</f>
        <v>0</v>
      </c>
      <c r="AN667" s="223"/>
      <c r="AO667" s="223"/>
      <c r="AP667" s="223">
        <f>OAX!AP705</f>
        <v>0</v>
      </c>
      <c r="AQ667" s="223"/>
      <c r="AR667" s="223"/>
      <c r="AS667" s="223">
        <f>OAX!AS705</f>
        <v>1006652</v>
      </c>
      <c r="AT667" s="223"/>
      <c r="AU667" s="223"/>
      <c r="AV667" s="223"/>
      <c r="AW667" s="223"/>
      <c r="AX667" s="223"/>
      <c r="AY667" s="223"/>
      <c r="AZ667" s="223"/>
      <c r="BA667" s="223"/>
    </row>
    <row r="668" spans="1:53" ht="46.5">
      <c r="A668" s="269"/>
      <c r="B668" s="78" t="str">
        <f t="shared" si="240"/>
        <v>2610300036003611</v>
      </c>
      <c r="C668" s="174">
        <v>2023</v>
      </c>
      <c r="D668" s="122">
        <v>1</v>
      </c>
      <c r="E668" s="122">
        <v>2</v>
      </c>
      <c r="F668" s="122">
        <v>6</v>
      </c>
      <c r="G668" s="122">
        <v>10</v>
      </c>
      <c r="H668" s="174">
        <v>3000</v>
      </c>
      <c r="I668" s="174">
        <v>3600</v>
      </c>
      <c r="J668" s="174">
        <v>361</v>
      </c>
      <c r="K668" s="123">
        <v>1</v>
      </c>
      <c r="L668" s="123"/>
      <c r="M668" s="124" t="s">
        <v>286</v>
      </c>
      <c r="N668" s="125">
        <v>326126</v>
      </c>
      <c r="O668" s="125">
        <v>680526</v>
      </c>
      <c r="P668" s="125">
        <v>1006652</v>
      </c>
      <c r="Q668" s="149" t="s">
        <v>80</v>
      </c>
      <c r="R668" s="127">
        <v>3</v>
      </c>
      <c r="S668" s="127">
        <v>0</v>
      </c>
      <c r="T668" s="128">
        <v>0</v>
      </c>
      <c r="U668" s="125">
        <v>0</v>
      </c>
      <c r="V668" s="125">
        <v>0</v>
      </c>
      <c r="W668" s="125">
        <v>0</v>
      </c>
      <c r="X668" s="125">
        <v>0</v>
      </c>
      <c r="Y668" s="125">
        <v>0</v>
      </c>
      <c r="Z668" s="125">
        <v>0</v>
      </c>
      <c r="AA668" s="285">
        <v>0</v>
      </c>
      <c r="AB668" s="320">
        <f>N668+T668-X668</f>
        <v>326126</v>
      </c>
      <c r="AC668" s="125">
        <f>O668+U668-Y668</f>
        <v>680526</v>
      </c>
      <c r="AD668" s="321">
        <f>OAX!AD706</f>
        <v>1006652</v>
      </c>
      <c r="AE668" s="128"/>
      <c r="AF668" s="125"/>
      <c r="AG668" s="125">
        <f>OAX!AG706</f>
        <v>0</v>
      </c>
      <c r="AH668" s="125"/>
      <c r="AI668" s="125"/>
      <c r="AJ668" s="125">
        <f>OAX!AJ706</f>
        <v>0</v>
      </c>
      <c r="AK668" s="125"/>
      <c r="AL668" s="125"/>
      <c r="AM668" s="125">
        <f>OAX!AM706</f>
        <v>0</v>
      </c>
      <c r="AN668" s="125"/>
      <c r="AO668" s="125"/>
      <c r="AP668" s="125">
        <f>OAX!AP706</f>
        <v>0</v>
      </c>
      <c r="AQ668" s="125"/>
      <c r="AR668" s="125"/>
      <c r="AS668" s="125">
        <f>OAX!AS706</f>
        <v>1006652</v>
      </c>
      <c r="AT668" s="125">
        <f>OAX!AT706</f>
        <v>3</v>
      </c>
      <c r="AU668" s="125">
        <f>OAX!AU706</f>
        <v>0</v>
      </c>
      <c r="AV668" s="125">
        <f>OAX!AV706</f>
        <v>0</v>
      </c>
      <c r="AW668" s="125">
        <f>OAX!AW706</f>
        <v>0</v>
      </c>
      <c r="AX668" s="125">
        <f>OAX!AX706</f>
        <v>0</v>
      </c>
      <c r="AY668" s="125">
        <f>OAX!AY706</f>
        <v>0</v>
      </c>
      <c r="AZ668" s="125">
        <f>OAX!AZ706</f>
        <v>3</v>
      </c>
      <c r="BA668" s="125">
        <f>OAX!BA706</f>
        <v>0</v>
      </c>
    </row>
    <row r="669" spans="1:53" ht="24.75">
      <c r="A669" s="269"/>
      <c r="B669" s="78" t="str">
        <f t="shared" si="240"/>
        <v>26105000</v>
      </c>
      <c r="C669" s="101">
        <v>2023</v>
      </c>
      <c r="D669" s="101">
        <v>1</v>
      </c>
      <c r="E669" s="101">
        <v>2</v>
      </c>
      <c r="F669" s="101">
        <v>6</v>
      </c>
      <c r="G669" s="101">
        <v>10</v>
      </c>
      <c r="H669" s="101">
        <v>5000</v>
      </c>
      <c r="I669" s="101"/>
      <c r="J669" s="101"/>
      <c r="K669" s="102" t="s">
        <v>45</v>
      </c>
      <c r="L669" s="102"/>
      <c r="M669" s="227" t="s">
        <v>129</v>
      </c>
      <c r="N669" s="228">
        <v>315000</v>
      </c>
      <c r="O669" s="228">
        <v>0</v>
      </c>
      <c r="P669" s="228">
        <v>315000</v>
      </c>
      <c r="Q669" s="234"/>
      <c r="R669" s="102"/>
      <c r="S669" s="102"/>
      <c r="T669" s="230">
        <f t="shared" ref="T669:AC669" si="246">+T670+T684+T695+T703</f>
        <v>0</v>
      </c>
      <c r="U669" s="228">
        <f t="shared" si="246"/>
        <v>0</v>
      </c>
      <c r="V669" s="228">
        <f t="shared" si="246"/>
        <v>0</v>
      </c>
      <c r="W669" s="228">
        <f t="shared" si="246"/>
        <v>0</v>
      </c>
      <c r="X669" s="228">
        <f t="shared" si="246"/>
        <v>0</v>
      </c>
      <c r="Y669" s="228">
        <f t="shared" si="246"/>
        <v>0</v>
      </c>
      <c r="Z669" s="228">
        <f t="shared" si="246"/>
        <v>0</v>
      </c>
      <c r="AA669" s="296">
        <f t="shared" si="246"/>
        <v>0</v>
      </c>
      <c r="AB669" s="340">
        <f t="shared" si="246"/>
        <v>315000</v>
      </c>
      <c r="AC669" s="228">
        <f t="shared" si="246"/>
        <v>0</v>
      </c>
      <c r="AD669" s="341">
        <f>OAX!AD707</f>
        <v>315000</v>
      </c>
      <c r="AE669" s="230"/>
      <c r="AF669" s="228"/>
      <c r="AG669" s="228">
        <f>OAX!AG707</f>
        <v>0</v>
      </c>
      <c r="AH669" s="228"/>
      <c r="AI669" s="228"/>
      <c r="AJ669" s="228">
        <f>OAX!AJ707</f>
        <v>0</v>
      </c>
      <c r="AK669" s="228"/>
      <c r="AL669" s="228"/>
      <c r="AM669" s="228">
        <f>OAX!AM707</f>
        <v>0</v>
      </c>
      <c r="AN669" s="228"/>
      <c r="AO669" s="228"/>
      <c r="AP669" s="228">
        <f>OAX!AP707</f>
        <v>0</v>
      </c>
      <c r="AQ669" s="228"/>
      <c r="AR669" s="228"/>
      <c r="AS669" s="228">
        <f>OAX!AS707</f>
        <v>315000</v>
      </c>
      <c r="AT669" s="228"/>
      <c r="AU669" s="228"/>
      <c r="AV669" s="228"/>
      <c r="AW669" s="228"/>
      <c r="AX669" s="228"/>
      <c r="AY669" s="228"/>
      <c r="AZ669" s="228"/>
      <c r="BA669" s="228"/>
    </row>
    <row r="670" spans="1:53" ht="24.75">
      <c r="A670" s="269"/>
      <c r="B670" s="78" t="str">
        <f t="shared" si="240"/>
        <v>261050005100</v>
      </c>
      <c r="C670" s="108">
        <v>2023</v>
      </c>
      <c r="D670" s="108">
        <v>1</v>
      </c>
      <c r="E670" s="108">
        <v>2</v>
      </c>
      <c r="F670" s="108">
        <v>6</v>
      </c>
      <c r="G670" s="108">
        <v>10</v>
      </c>
      <c r="H670" s="108">
        <v>5000</v>
      </c>
      <c r="I670" s="108">
        <v>5100</v>
      </c>
      <c r="J670" s="108"/>
      <c r="K670" s="109" t="s">
        <v>45</v>
      </c>
      <c r="L670" s="109"/>
      <c r="M670" s="167" t="s">
        <v>130</v>
      </c>
      <c r="N670" s="168">
        <v>315000</v>
      </c>
      <c r="O670" s="168">
        <v>0</v>
      </c>
      <c r="P670" s="168">
        <v>315000</v>
      </c>
      <c r="Q670" s="232"/>
      <c r="R670" s="231"/>
      <c r="S670" s="231"/>
      <c r="T670" s="171">
        <f t="shared" ref="T670:AC670" si="247">+T671+T681</f>
        <v>0</v>
      </c>
      <c r="U670" s="168">
        <f t="shared" si="247"/>
        <v>0</v>
      </c>
      <c r="V670" s="168">
        <f t="shared" si="247"/>
        <v>0</v>
      </c>
      <c r="W670" s="168">
        <f t="shared" si="247"/>
        <v>0</v>
      </c>
      <c r="X670" s="168">
        <f t="shared" si="247"/>
        <v>0</v>
      </c>
      <c r="Y670" s="168">
        <f t="shared" si="247"/>
        <v>0</v>
      </c>
      <c r="Z670" s="168">
        <f t="shared" si="247"/>
        <v>0</v>
      </c>
      <c r="AA670" s="289">
        <f t="shared" si="247"/>
        <v>0</v>
      </c>
      <c r="AB670" s="326">
        <f t="shared" si="247"/>
        <v>315000</v>
      </c>
      <c r="AC670" s="168">
        <f t="shared" si="247"/>
        <v>0</v>
      </c>
      <c r="AD670" s="327">
        <f>OAX!AD708</f>
        <v>315000</v>
      </c>
      <c r="AE670" s="171"/>
      <c r="AF670" s="168"/>
      <c r="AG670" s="168">
        <f>OAX!AG708</f>
        <v>0</v>
      </c>
      <c r="AH670" s="168"/>
      <c r="AI670" s="168"/>
      <c r="AJ670" s="168">
        <f>OAX!AJ708</f>
        <v>0</v>
      </c>
      <c r="AK670" s="168"/>
      <c r="AL670" s="168"/>
      <c r="AM670" s="168">
        <f>OAX!AM708</f>
        <v>0</v>
      </c>
      <c r="AN670" s="168"/>
      <c r="AO670" s="168"/>
      <c r="AP670" s="168">
        <f>OAX!AP708</f>
        <v>0</v>
      </c>
      <c r="AQ670" s="168"/>
      <c r="AR670" s="168"/>
      <c r="AS670" s="168">
        <f>OAX!AS708</f>
        <v>315000</v>
      </c>
      <c r="AT670" s="168"/>
      <c r="AU670" s="168"/>
      <c r="AV670" s="168"/>
      <c r="AW670" s="168"/>
      <c r="AX670" s="168"/>
      <c r="AY670" s="168"/>
      <c r="AZ670" s="168"/>
      <c r="BA670" s="168"/>
    </row>
    <row r="671" spans="1:53" ht="24.75">
      <c r="A671" s="269"/>
      <c r="B671" s="78" t="str">
        <f t="shared" si="240"/>
        <v>261050005100515</v>
      </c>
      <c r="C671" s="115">
        <v>2023</v>
      </c>
      <c r="D671" s="115">
        <v>1</v>
      </c>
      <c r="E671" s="115">
        <v>2</v>
      </c>
      <c r="F671" s="115">
        <v>6</v>
      </c>
      <c r="G671" s="115">
        <v>10</v>
      </c>
      <c r="H671" s="115">
        <v>5000</v>
      </c>
      <c r="I671" s="115">
        <v>5100</v>
      </c>
      <c r="J671" s="115">
        <v>515</v>
      </c>
      <c r="K671" s="116"/>
      <c r="L671" s="116"/>
      <c r="M671" s="222" t="s">
        <v>131</v>
      </c>
      <c r="N671" s="223">
        <v>290000</v>
      </c>
      <c r="O671" s="223">
        <v>0</v>
      </c>
      <c r="P671" s="223">
        <v>290000</v>
      </c>
      <c r="Q671" s="233"/>
      <c r="R671" s="116"/>
      <c r="S671" s="116"/>
      <c r="T671" s="226">
        <f t="shared" ref="T671:AC671" si="248">SUM(T672:T680)</f>
        <v>0</v>
      </c>
      <c r="U671" s="223">
        <f t="shared" si="248"/>
        <v>0</v>
      </c>
      <c r="V671" s="223">
        <f t="shared" si="248"/>
        <v>0</v>
      </c>
      <c r="W671" s="223">
        <f t="shared" si="248"/>
        <v>0</v>
      </c>
      <c r="X671" s="223">
        <f t="shared" si="248"/>
        <v>0</v>
      </c>
      <c r="Y671" s="223">
        <f t="shared" si="248"/>
        <v>0</v>
      </c>
      <c r="Z671" s="223">
        <f t="shared" si="248"/>
        <v>0</v>
      </c>
      <c r="AA671" s="295">
        <f t="shared" si="248"/>
        <v>0</v>
      </c>
      <c r="AB671" s="338">
        <f t="shared" si="248"/>
        <v>290000</v>
      </c>
      <c r="AC671" s="223">
        <f t="shared" si="248"/>
        <v>0</v>
      </c>
      <c r="AD671" s="339">
        <f>OAX!AD709</f>
        <v>290000</v>
      </c>
      <c r="AE671" s="226"/>
      <c r="AF671" s="223"/>
      <c r="AG671" s="223">
        <f>OAX!AG709</f>
        <v>0</v>
      </c>
      <c r="AH671" s="223"/>
      <c r="AI671" s="223"/>
      <c r="AJ671" s="223">
        <f>OAX!AJ709</f>
        <v>0</v>
      </c>
      <c r="AK671" s="223"/>
      <c r="AL671" s="223"/>
      <c r="AM671" s="223">
        <f>OAX!AM709</f>
        <v>0</v>
      </c>
      <c r="AN671" s="223"/>
      <c r="AO671" s="223"/>
      <c r="AP671" s="223">
        <f>OAX!AP709</f>
        <v>0</v>
      </c>
      <c r="AQ671" s="223"/>
      <c r="AR671" s="223"/>
      <c r="AS671" s="223">
        <f>OAX!AS709</f>
        <v>290000</v>
      </c>
      <c r="AT671" s="223"/>
      <c r="AU671" s="223"/>
      <c r="AV671" s="223"/>
      <c r="AW671" s="223"/>
      <c r="AX671" s="223"/>
      <c r="AY671" s="223"/>
      <c r="AZ671" s="223"/>
      <c r="BA671" s="223"/>
    </row>
    <row r="672" spans="1:53" ht="24.75" hidden="1">
      <c r="A672" s="269"/>
      <c r="B672" s="78" t="str">
        <f t="shared" si="240"/>
        <v>2610500051005151</v>
      </c>
      <c r="C672" s="174">
        <v>2023</v>
      </c>
      <c r="D672" s="122">
        <v>1</v>
      </c>
      <c r="E672" s="122">
        <v>2</v>
      </c>
      <c r="F672" s="122">
        <v>6</v>
      </c>
      <c r="G672" s="122">
        <v>10</v>
      </c>
      <c r="H672" s="174">
        <v>5000</v>
      </c>
      <c r="I672" s="174">
        <v>5100</v>
      </c>
      <c r="J672" s="174">
        <v>515</v>
      </c>
      <c r="K672" s="123">
        <v>1</v>
      </c>
      <c r="L672" s="123"/>
      <c r="M672" s="124" t="s">
        <v>551</v>
      </c>
      <c r="N672" s="125">
        <v>0</v>
      </c>
      <c r="O672" s="125">
        <v>0</v>
      </c>
      <c r="P672" s="125">
        <v>0</v>
      </c>
      <c r="Q672" s="126" t="s">
        <v>59</v>
      </c>
      <c r="R672" s="127">
        <v>0</v>
      </c>
      <c r="S672" s="127">
        <v>0</v>
      </c>
      <c r="T672" s="128">
        <v>0</v>
      </c>
      <c r="U672" s="125">
        <v>0</v>
      </c>
      <c r="V672" s="125">
        <v>0</v>
      </c>
      <c r="W672" s="125">
        <v>0</v>
      </c>
      <c r="X672" s="125">
        <v>0</v>
      </c>
      <c r="Y672" s="125">
        <v>0</v>
      </c>
      <c r="Z672" s="125">
        <v>0</v>
      </c>
      <c r="AA672" s="285">
        <v>0</v>
      </c>
      <c r="AB672" s="320">
        <f t="shared" ref="AB672:AB680" si="249">N672+T672-X672</f>
        <v>0</v>
      </c>
      <c r="AC672" s="125">
        <f t="shared" ref="AC672:AC680" si="250">O672+U672-Y672</f>
        <v>0</v>
      </c>
      <c r="AD672" s="321">
        <f>OAX!AD710</f>
        <v>0</v>
      </c>
      <c r="AE672" s="128"/>
      <c r="AF672" s="125"/>
      <c r="AG672" s="125">
        <f>OAX!AG710</f>
        <v>0</v>
      </c>
      <c r="AH672" s="125"/>
      <c r="AI672" s="125"/>
      <c r="AJ672" s="125">
        <f>OAX!AJ710</f>
        <v>0</v>
      </c>
      <c r="AK672" s="125"/>
      <c r="AL672" s="125"/>
      <c r="AM672" s="125">
        <f>OAX!AM710</f>
        <v>0</v>
      </c>
      <c r="AN672" s="125"/>
      <c r="AO672" s="125"/>
      <c r="AP672" s="125">
        <f>OAX!AP710</f>
        <v>0</v>
      </c>
      <c r="AQ672" s="125"/>
      <c r="AR672" s="125"/>
      <c r="AS672" s="125">
        <f>OAX!AS710</f>
        <v>0</v>
      </c>
      <c r="AT672" s="125">
        <f>OAX!AT710</f>
        <v>0</v>
      </c>
      <c r="AU672" s="125">
        <f>OAX!AU710</f>
        <v>0</v>
      </c>
      <c r="AV672" s="125">
        <f>OAX!AV710</f>
        <v>0</v>
      </c>
      <c r="AW672" s="125">
        <f>OAX!AW710</f>
        <v>0</v>
      </c>
      <c r="AX672" s="125">
        <f>OAX!AX710</f>
        <v>0</v>
      </c>
      <c r="AY672" s="125">
        <f>OAX!AY710</f>
        <v>0</v>
      </c>
      <c r="AZ672" s="125">
        <f>OAX!AZ710</f>
        <v>0</v>
      </c>
      <c r="BA672" s="125">
        <f>OAX!BA710</f>
        <v>0</v>
      </c>
    </row>
    <row r="673" spans="1:53" ht="24.75" hidden="1">
      <c r="A673" s="269"/>
      <c r="B673" s="78" t="str">
        <f t="shared" si="240"/>
        <v>2610500051005152</v>
      </c>
      <c r="C673" s="174">
        <v>2023</v>
      </c>
      <c r="D673" s="122">
        <v>1</v>
      </c>
      <c r="E673" s="122">
        <v>2</v>
      </c>
      <c r="F673" s="122">
        <v>6</v>
      </c>
      <c r="G673" s="122">
        <v>10</v>
      </c>
      <c r="H673" s="174">
        <v>5000</v>
      </c>
      <c r="I673" s="174">
        <v>5100</v>
      </c>
      <c r="J673" s="174">
        <v>515</v>
      </c>
      <c r="K673" s="123">
        <v>2</v>
      </c>
      <c r="L673" s="123"/>
      <c r="M673" s="124" t="s">
        <v>552</v>
      </c>
      <c r="N673" s="125">
        <v>0</v>
      </c>
      <c r="O673" s="125">
        <v>0</v>
      </c>
      <c r="P673" s="125">
        <v>0</v>
      </c>
      <c r="Q673" s="149" t="s">
        <v>59</v>
      </c>
      <c r="R673" s="127">
        <v>0</v>
      </c>
      <c r="S673" s="127">
        <v>0</v>
      </c>
      <c r="T673" s="128">
        <v>0</v>
      </c>
      <c r="U673" s="125">
        <v>0</v>
      </c>
      <c r="V673" s="125">
        <v>0</v>
      </c>
      <c r="W673" s="125">
        <v>0</v>
      </c>
      <c r="X673" s="125">
        <v>0</v>
      </c>
      <c r="Y673" s="125">
        <v>0</v>
      </c>
      <c r="Z673" s="125">
        <v>0</v>
      </c>
      <c r="AA673" s="285">
        <v>0</v>
      </c>
      <c r="AB673" s="320">
        <f t="shared" si="249"/>
        <v>0</v>
      </c>
      <c r="AC673" s="125">
        <f t="shared" si="250"/>
        <v>0</v>
      </c>
      <c r="AD673" s="321">
        <f>OAX!AD711</f>
        <v>0</v>
      </c>
      <c r="AE673" s="128"/>
      <c r="AF673" s="125"/>
      <c r="AG673" s="125">
        <f>OAX!AG711</f>
        <v>0</v>
      </c>
      <c r="AH673" s="125"/>
      <c r="AI673" s="125"/>
      <c r="AJ673" s="125">
        <f>OAX!AJ711</f>
        <v>0</v>
      </c>
      <c r="AK673" s="125"/>
      <c r="AL673" s="125"/>
      <c r="AM673" s="125">
        <f>OAX!AM711</f>
        <v>0</v>
      </c>
      <c r="AN673" s="125"/>
      <c r="AO673" s="125"/>
      <c r="AP673" s="125">
        <f>OAX!AP711</f>
        <v>0</v>
      </c>
      <c r="AQ673" s="125"/>
      <c r="AR673" s="125"/>
      <c r="AS673" s="125">
        <f>OAX!AS711</f>
        <v>0</v>
      </c>
      <c r="AT673" s="125">
        <f>OAX!AT711</f>
        <v>0</v>
      </c>
      <c r="AU673" s="125">
        <f>OAX!AU711</f>
        <v>0</v>
      </c>
      <c r="AV673" s="125">
        <f>OAX!AV711</f>
        <v>0</v>
      </c>
      <c r="AW673" s="125">
        <f>OAX!AW711</f>
        <v>0</v>
      </c>
      <c r="AX673" s="125">
        <f>OAX!AX711</f>
        <v>0</v>
      </c>
      <c r="AY673" s="125">
        <f>OAX!AY711</f>
        <v>0</v>
      </c>
      <c r="AZ673" s="125">
        <f>OAX!AZ711</f>
        <v>0</v>
      </c>
      <c r="BA673" s="125">
        <f>OAX!BA711</f>
        <v>0</v>
      </c>
    </row>
    <row r="674" spans="1:53" ht="24.75">
      <c r="A674" s="269"/>
      <c r="B674" s="78" t="str">
        <f t="shared" si="240"/>
        <v>2610500051005153</v>
      </c>
      <c r="C674" s="174">
        <v>2023</v>
      </c>
      <c r="D674" s="122">
        <v>1</v>
      </c>
      <c r="E674" s="122">
        <v>2</v>
      </c>
      <c r="F674" s="122">
        <v>6</v>
      </c>
      <c r="G674" s="122">
        <v>10</v>
      </c>
      <c r="H674" s="174">
        <v>5000</v>
      </c>
      <c r="I674" s="174">
        <v>5100</v>
      </c>
      <c r="J674" s="174">
        <v>515</v>
      </c>
      <c r="K674" s="123">
        <v>3</v>
      </c>
      <c r="L674" s="123"/>
      <c r="M674" s="124" t="s">
        <v>178</v>
      </c>
      <c r="N674" s="125">
        <v>200000</v>
      </c>
      <c r="O674" s="125">
        <v>0</v>
      </c>
      <c r="P674" s="125">
        <v>200000</v>
      </c>
      <c r="Q674" s="126" t="s">
        <v>59</v>
      </c>
      <c r="R674" s="127">
        <v>10</v>
      </c>
      <c r="S674" s="127">
        <v>0</v>
      </c>
      <c r="T674" s="128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285">
        <v>0</v>
      </c>
      <c r="AB674" s="320">
        <f t="shared" si="249"/>
        <v>200000</v>
      </c>
      <c r="AC674" s="125">
        <f t="shared" si="250"/>
        <v>0</v>
      </c>
      <c r="AD674" s="321">
        <f>OAX!AD712</f>
        <v>200000</v>
      </c>
      <c r="AE674" s="128"/>
      <c r="AF674" s="125"/>
      <c r="AG674" s="125">
        <f>OAX!AG712</f>
        <v>0</v>
      </c>
      <c r="AH674" s="125"/>
      <c r="AI674" s="125"/>
      <c r="AJ674" s="125">
        <f>OAX!AJ712</f>
        <v>0</v>
      </c>
      <c r="AK674" s="125"/>
      <c r="AL674" s="125"/>
      <c r="AM674" s="125">
        <f>OAX!AM712</f>
        <v>0</v>
      </c>
      <c r="AN674" s="125"/>
      <c r="AO674" s="125"/>
      <c r="AP674" s="125">
        <f>OAX!AP712</f>
        <v>0</v>
      </c>
      <c r="AQ674" s="125"/>
      <c r="AR674" s="125"/>
      <c r="AS674" s="125">
        <f>OAX!AS712</f>
        <v>200000</v>
      </c>
      <c r="AT674" s="125">
        <f>OAX!AT712</f>
        <v>10</v>
      </c>
      <c r="AU674" s="125">
        <f>OAX!AU712</f>
        <v>0</v>
      </c>
      <c r="AV674" s="125">
        <f>OAX!AV712</f>
        <v>0</v>
      </c>
      <c r="AW674" s="125">
        <f>OAX!AW712</f>
        <v>0</v>
      </c>
      <c r="AX674" s="125">
        <f>OAX!AX712</f>
        <v>0</v>
      </c>
      <c r="AY674" s="125">
        <f>OAX!AY712</f>
        <v>0</v>
      </c>
      <c r="AZ674" s="125">
        <f>OAX!AZ712</f>
        <v>10</v>
      </c>
      <c r="BA674" s="125">
        <f>OAX!BA712</f>
        <v>0</v>
      </c>
    </row>
    <row r="675" spans="1:53" ht="24.75">
      <c r="A675" s="269"/>
      <c r="B675" s="78" t="str">
        <f t="shared" si="240"/>
        <v>2610500051005154</v>
      </c>
      <c r="C675" s="174">
        <v>2023</v>
      </c>
      <c r="D675" s="122">
        <v>1</v>
      </c>
      <c r="E675" s="122">
        <v>2</v>
      </c>
      <c r="F675" s="122">
        <v>6</v>
      </c>
      <c r="G675" s="122">
        <v>10</v>
      </c>
      <c r="H675" s="174">
        <v>5000</v>
      </c>
      <c r="I675" s="174">
        <v>5100</v>
      </c>
      <c r="J675" s="174">
        <v>515</v>
      </c>
      <c r="K675" s="123">
        <v>4</v>
      </c>
      <c r="L675" s="123"/>
      <c r="M675" s="124" t="s">
        <v>288</v>
      </c>
      <c r="N675" s="125">
        <v>90000</v>
      </c>
      <c r="O675" s="125">
        <v>0</v>
      </c>
      <c r="P675" s="125">
        <v>90000</v>
      </c>
      <c r="Q675" s="126" t="s">
        <v>59</v>
      </c>
      <c r="R675" s="127">
        <v>3</v>
      </c>
      <c r="S675" s="127">
        <v>0</v>
      </c>
      <c r="T675" s="128">
        <v>0</v>
      </c>
      <c r="U675" s="125">
        <v>0</v>
      </c>
      <c r="V675" s="125">
        <v>0</v>
      </c>
      <c r="W675" s="125">
        <v>0</v>
      </c>
      <c r="X675" s="125">
        <v>0</v>
      </c>
      <c r="Y675" s="125">
        <v>0</v>
      </c>
      <c r="Z675" s="125">
        <v>0</v>
      </c>
      <c r="AA675" s="285">
        <v>0</v>
      </c>
      <c r="AB675" s="320">
        <f t="shared" si="249"/>
        <v>90000</v>
      </c>
      <c r="AC675" s="125">
        <f t="shared" si="250"/>
        <v>0</v>
      </c>
      <c r="AD675" s="321">
        <f>OAX!AD713</f>
        <v>90000</v>
      </c>
      <c r="AE675" s="128"/>
      <c r="AF675" s="125"/>
      <c r="AG675" s="125">
        <f>OAX!AG713</f>
        <v>0</v>
      </c>
      <c r="AH675" s="125"/>
      <c r="AI675" s="125"/>
      <c r="AJ675" s="125">
        <f>OAX!AJ713</f>
        <v>0</v>
      </c>
      <c r="AK675" s="125"/>
      <c r="AL675" s="125"/>
      <c r="AM675" s="125">
        <f>OAX!AM713</f>
        <v>0</v>
      </c>
      <c r="AN675" s="125"/>
      <c r="AO675" s="125"/>
      <c r="AP675" s="125">
        <f>OAX!AP713</f>
        <v>0</v>
      </c>
      <c r="AQ675" s="125"/>
      <c r="AR675" s="125"/>
      <c r="AS675" s="125">
        <f>OAX!AS713</f>
        <v>90000</v>
      </c>
      <c r="AT675" s="125">
        <f>OAX!AT713</f>
        <v>3</v>
      </c>
      <c r="AU675" s="125">
        <f>OAX!AU713</f>
        <v>0</v>
      </c>
      <c r="AV675" s="125">
        <f>OAX!AV713</f>
        <v>0</v>
      </c>
      <c r="AW675" s="125">
        <f>OAX!AW713</f>
        <v>0</v>
      </c>
      <c r="AX675" s="125">
        <f>OAX!AX713</f>
        <v>0</v>
      </c>
      <c r="AY675" s="125">
        <f>OAX!AY713</f>
        <v>0</v>
      </c>
      <c r="AZ675" s="125">
        <f>OAX!AZ713</f>
        <v>3</v>
      </c>
      <c r="BA675" s="125">
        <f>OAX!BA713</f>
        <v>0</v>
      </c>
    </row>
    <row r="676" spans="1:53" ht="24.75" hidden="1">
      <c r="A676" s="269"/>
      <c r="B676" s="78" t="str">
        <f t="shared" si="240"/>
        <v>2610500051005155</v>
      </c>
      <c r="C676" s="174">
        <v>2023</v>
      </c>
      <c r="D676" s="122">
        <v>1</v>
      </c>
      <c r="E676" s="122">
        <v>2</v>
      </c>
      <c r="F676" s="122">
        <v>6</v>
      </c>
      <c r="G676" s="122">
        <v>10</v>
      </c>
      <c r="H676" s="174">
        <v>5000</v>
      </c>
      <c r="I676" s="174">
        <v>5100</v>
      </c>
      <c r="J676" s="174">
        <v>515</v>
      </c>
      <c r="K676" s="123">
        <v>5</v>
      </c>
      <c r="L676" s="123"/>
      <c r="M676" s="124" t="s">
        <v>180</v>
      </c>
      <c r="N676" s="125">
        <v>0</v>
      </c>
      <c r="O676" s="125">
        <v>0</v>
      </c>
      <c r="P676" s="125">
        <v>0</v>
      </c>
      <c r="Q676" s="126" t="s">
        <v>59</v>
      </c>
      <c r="R676" s="127">
        <v>0</v>
      </c>
      <c r="S676" s="127">
        <v>0</v>
      </c>
      <c r="T676" s="128">
        <v>0</v>
      </c>
      <c r="U676" s="125">
        <v>0</v>
      </c>
      <c r="V676" s="125">
        <v>0</v>
      </c>
      <c r="W676" s="125">
        <v>0</v>
      </c>
      <c r="X676" s="125">
        <v>0</v>
      </c>
      <c r="Y676" s="125">
        <v>0</v>
      </c>
      <c r="Z676" s="125">
        <v>0</v>
      </c>
      <c r="AA676" s="285">
        <v>0</v>
      </c>
      <c r="AB676" s="320">
        <f t="shared" si="249"/>
        <v>0</v>
      </c>
      <c r="AC676" s="125">
        <f t="shared" si="250"/>
        <v>0</v>
      </c>
      <c r="AD676" s="321">
        <f>OAX!AD714</f>
        <v>0</v>
      </c>
      <c r="AE676" s="128"/>
      <c r="AF676" s="125"/>
      <c r="AG676" s="125">
        <f>OAX!AG714</f>
        <v>0</v>
      </c>
      <c r="AH676" s="125"/>
      <c r="AI676" s="125"/>
      <c r="AJ676" s="125">
        <f>OAX!AJ714</f>
        <v>0</v>
      </c>
      <c r="AK676" s="125"/>
      <c r="AL676" s="125"/>
      <c r="AM676" s="125">
        <f>OAX!AM714</f>
        <v>0</v>
      </c>
      <c r="AN676" s="125"/>
      <c r="AO676" s="125"/>
      <c r="AP676" s="125">
        <f>OAX!AP714</f>
        <v>0</v>
      </c>
      <c r="AQ676" s="125"/>
      <c r="AR676" s="125"/>
      <c r="AS676" s="125">
        <f>OAX!AS714</f>
        <v>0</v>
      </c>
      <c r="AT676" s="125">
        <f>OAX!AT714</f>
        <v>0</v>
      </c>
      <c r="AU676" s="125">
        <f>OAX!AU714</f>
        <v>0</v>
      </c>
      <c r="AV676" s="125">
        <f>OAX!AV714</f>
        <v>0</v>
      </c>
      <c r="AW676" s="125">
        <f>OAX!AW714</f>
        <v>0</v>
      </c>
      <c r="AX676" s="125">
        <f>OAX!AX714</f>
        <v>0</v>
      </c>
      <c r="AY676" s="125">
        <f>OAX!AY714</f>
        <v>0</v>
      </c>
      <c r="AZ676" s="125">
        <f>OAX!AZ714</f>
        <v>0</v>
      </c>
      <c r="BA676" s="125">
        <f>OAX!BA714</f>
        <v>0</v>
      </c>
    </row>
    <row r="677" spans="1:53" ht="24.75" hidden="1">
      <c r="A677" s="269"/>
      <c r="B677" s="78" t="str">
        <f t="shared" si="240"/>
        <v>2610500051005156</v>
      </c>
      <c r="C677" s="174">
        <v>2023</v>
      </c>
      <c r="D677" s="122">
        <v>1</v>
      </c>
      <c r="E677" s="122">
        <v>2</v>
      </c>
      <c r="F677" s="122">
        <v>6</v>
      </c>
      <c r="G677" s="122">
        <v>10</v>
      </c>
      <c r="H677" s="174">
        <v>5000</v>
      </c>
      <c r="I677" s="174">
        <v>5100</v>
      </c>
      <c r="J677" s="174">
        <v>515</v>
      </c>
      <c r="K677" s="123">
        <v>6</v>
      </c>
      <c r="L677" s="123"/>
      <c r="M677" s="124" t="s">
        <v>553</v>
      </c>
      <c r="N677" s="125">
        <v>0</v>
      </c>
      <c r="O677" s="125">
        <v>0</v>
      </c>
      <c r="P677" s="125">
        <v>0</v>
      </c>
      <c r="Q677" s="126" t="s">
        <v>59</v>
      </c>
      <c r="R677" s="127">
        <v>0</v>
      </c>
      <c r="S677" s="127">
        <v>0</v>
      </c>
      <c r="T677" s="128">
        <v>0</v>
      </c>
      <c r="U677" s="125">
        <v>0</v>
      </c>
      <c r="V677" s="125">
        <v>0</v>
      </c>
      <c r="W677" s="125">
        <v>0</v>
      </c>
      <c r="X677" s="125">
        <v>0</v>
      </c>
      <c r="Y677" s="125">
        <v>0</v>
      </c>
      <c r="Z677" s="125">
        <v>0</v>
      </c>
      <c r="AA677" s="285">
        <v>0</v>
      </c>
      <c r="AB677" s="320">
        <f t="shared" si="249"/>
        <v>0</v>
      </c>
      <c r="AC677" s="125">
        <f t="shared" si="250"/>
        <v>0</v>
      </c>
      <c r="AD677" s="321">
        <f>OAX!AD715</f>
        <v>0</v>
      </c>
      <c r="AE677" s="128"/>
      <c r="AF677" s="125"/>
      <c r="AG677" s="125">
        <f>OAX!AG715</f>
        <v>0</v>
      </c>
      <c r="AH677" s="125"/>
      <c r="AI677" s="125"/>
      <c r="AJ677" s="125">
        <f>OAX!AJ715</f>
        <v>0</v>
      </c>
      <c r="AK677" s="125"/>
      <c r="AL677" s="125"/>
      <c r="AM677" s="125">
        <f>OAX!AM715</f>
        <v>0</v>
      </c>
      <c r="AN677" s="125"/>
      <c r="AO677" s="125"/>
      <c r="AP677" s="125">
        <f>OAX!AP715</f>
        <v>0</v>
      </c>
      <c r="AQ677" s="125"/>
      <c r="AR677" s="125"/>
      <c r="AS677" s="125">
        <f>OAX!AS715</f>
        <v>0</v>
      </c>
      <c r="AT677" s="125">
        <f>OAX!AT715</f>
        <v>0</v>
      </c>
      <c r="AU677" s="125">
        <f>OAX!AU715</f>
        <v>0</v>
      </c>
      <c r="AV677" s="125">
        <f>OAX!AV715</f>
        <v>0</v>
      </c>
      <c r="AW677" s="125">
        <f>OAX!AW715</f>
        <v>0</v>
      </c>
      <c r="AX677" s="125">
        <f>OAX!AX715</f>
        <v>0</v>
      </c>
      <c r="AY677" s="125">
        <f>OAX!AY715</f>
        <v>0</v>
      </c>
      <c r="AZ677" s="125">
        <f>OAX!AZ715</f>
        <v>0</v>
      </c>
      <c r="BA677" s="125">
        <f>OAX!BA715</f>
        <v>0</v>
      </c>
    </row>
    <row r="678" spans="1:53" ht="24.75" hidden="1">
      <c r="A678" s="269"/>
      <c r="B678" s="78" t="str">
        <f t="shared" si="240"/>
        <v>2610500051005157</v>
      </c>
      <c r="C678" s="174">
        <v>2023</v>
      </c>
      <c r="D678" s="122">
        <v>1</v>
      </c>
      <c r="E678" s="122">
        <v>2</v>
      </c>
      <c r="F678" s="122">
        <v>6</v>
      </c>
      <c r="G678" s="122">
        <v>10</v>
      </c>
      <c r="H678" s="174">
        <v>5000</v>
      </c>
      <c r="I678" s="174">
        <v>5100</v>
      </c>
      <c r="J678" s="174">
        <v>515</v>
      </c>
      <c r="K678" s="123">
        <v>7</v>
      </c>
      <c r="L678" s="123"/>
      <c r="M678" s="124" t="s">
        <v>256</v>
      </c>
      <c r="N678" s="125">
        <v>0</v>
      </c>
      <c r="O678" s="125">
        <v>0</v>
      </c>
      <c r="P678" s="125">
        <v>0</v>
      </c>
      <c r="Q678" s="126" t="s">
        <v>59</v>
      </c>
      <c r="R678" s="127">
        <v>0</v>
      </c>
      <c r="S678" s="127">
        <v>0</v>
      </c>
      <c r="T678" s="128">
        <v>0</v>
      </c>
      <c r="U678" s="125">
        <v>0</v>
      </c>
      <c r="V678" s="125">
        <v>0</v>
      </c>
      <c r="W678" s="125">
        <v>0</v>
      </c>
      <c r="X678" s="125">
        <v>0</v>
      </c>
      <c r="Y678" s="125">
        <v>0</v>
      </c>
      <c r="Z678" s="125">
        <v>0</v>
      </c>
      <c r="AA678" s="285">
        <v>0</v>
      </c>
      <c r="AB678" s="320">
        <f t="shared" si="249"/>
        <v>0</v>
      </c>
      <c r="AC678" s="125">
        <f t="shared" si="250"/>
        <v>0</v>
      </c>
      <c r="AD678" s="321">
        <f>OAX!AD716</f>
        <v>0</v>
      </c>
      <c r="AE678" s="128"/>
      <c r="AF678" s="125"/>
      <c r="AG678" s="125">
        <f>OAX!AG716</f>
        <v>0</v>
      </c>
      <c r="AH678" s="125"/>
      <c r="AI678" s="125"/>
      <c r="AJ678" s="125">
        <f>OAX!AJ716</f>
        <v>0</v>
      </c>
      <c r="AK678" s="125"/>
      <c r="AL678" s="125"/>
      <c r="AM678" s="125">
        <f>OAX!AM716</f>
        <v>0</v>
      </c>
      <c r="AN678" s="125"/>
      <c r="AO678" s="125"/>
      <c r="AP678" s="125">
        <f>OAX!AP716</f>
        <v>0</v>
      </c>
      <c r="AQ678" s="125"/>
      <c r="AR678" s="125"/>
      <c r="AS678" s="125">
        <f>OAX!AS716</f>
        <v>0</v>
      </c>
      <c r="AT678" s="125">
        <f>OAX!AT716</f>
        <v>0</v>
      </c>
      <c r="AU678" s="125">
        <f>OAX!AU716</f>
        <v>0</v>
      </c>
      <c r="AV678" s="125">
        <f>OAX!AV716</f>
        <v>0</v>
      </c>
      <c r="AW678" s="125">
        <f>OAX!AW716</f>
        <v>0</v>
      </c>
      <c r="AX678" s="125">
        <f>OAX!AX716</f>
        <v>0</v>
      </c>
      <c r="AY678" s="125">
        <f>OAX!AY716</f>
        <v>0</v>
      </c>
      <c r="AZ678" s="125">
        <f>OAX!AZ716</f>
        <v>0</v>
      </c>
      <c r="BA678" s="125">
        <f>OAX!BA716</f>
        <v>0</v>
      </c>
    </row>
    <row r="679" spans="1:53" ht="24.75" hidden="1">
      <c r="A679" s="269"/>
      <c r="B679" s="78" t="str">
        <f t="shared" si="240"/>
        <v>2610500051005158</v>
      </c>
      <c r="C679" s="174">
        <v>2023</v>
      </c>
      <c r="D679" s="122">
        <v>1</v>
      </c>
      <c r="E679" s="122">
        <v>2</v>
      </c>
      <c r="F679" s="122">
        <v>6</v>
      </c>
      <c r="G679" s="122">
        <v>10</v>
      </c>
      <c r="H679" s="174">
        <v>5000</v>
      </c>
      <c r="I679" s="174">
        <v>5100</v>
      </c>
      <c r="J679" s="174">
        <v>515</v>
      </c>
      <c r="K679" s="123">
        <v>8</v>
      </c>
      <c r="L679" s="123"/>
      <c r="M679" s="124" t="s">
        <v>554</v>
      </c>
      <c r="N679" s="125">
        <v>0</v>
      </c>
      <c r="O679" s="125">
        <v>0</v>
      </c>
      <c r="P679" s="125">
        <v>0</v>
      </c>
      <c r="Q679" s="126" t="s">
        <v>59</v>
      </c>
      <c r="R679" s="127">
        <v>0</v>
      </c>
      <c r="S679" s="127">
        <v>0</v>
      </c>
      <c r="T679" s="128">
        <v>0</v>
      </c>
      <c r="U679" s="125">
        <v>0</v>
      </c>
      <c r="V679" s="125">
        <v>0</v>
      </c>
      <c r="W679" s="125">
        <v>0</v>
      </c>
      <c r="X679" s="125">
        <v>0</v>
      </c>
      <c r="Y679" s="125">
        <v>0</v>
      </c>
      <c r="Z679" s="125">
        <v>0</v>
      </c>
      <c r="AA679" s="285">
        <v>0</v>
      </c>
      <c r="AB679" s="320">
        <f t="shared" si="249"/>
        <v>0</v>
      </c>
      <c r="AC679" s="125">
        <f t="shared" si="250"/>
        <v>0</v>
      </c>
      <c r="AD679" s="321">
        <f>OAX!AD717</f>
        <v>0</v>
      </c>
      <c r="AE679" s="128"/>
      <c r="AF679" s="125"/>
      <c r="AG679" s="125">
        <f>OAX!AG717</f>
        <v>0</v>
      </c>
      <c r="AH679" s="125"/>
      <c r="AI679" s="125"/>
      <c r="AJ679" s="125">
        <f>OAX!AJ717</f>
        <v>0</v>
      </c>
      <c r="AK679" s="125"/>
      <c r="AL679" s="125"/>
      <c r="AM679" s="125">
        <f>OAX!AM717</f>
        <v>0</v>
      </c>
      <c r="AN679" s="125"/>
      <c r="AO679" s="125"/>
      <c r="AP679" s="125">
        <f>OAX!AP717</f>
        <v>0</v>
      </c>
      <c r="AQ679" s="125"/>
      <c r="AR679" s="125"/>
      <c r="AS679" s="125">
        <f>OAX!AS717</f>
        <v>0</v>
      </c>
      <c r="AT679" s="125">
        <f>OAX!AT717</f>
        <v>0</v>
      </c>
      <c r="AU679" s="125">
        <f>OAX!AU717</f>
        <v>0</v>
      </c>
      <c r="AV679" s="125">
        <f>OAX!AV717</f>
        <v>0</v>
      </c>
      <c r="AW679" s="125">
        <f>OAX!AW717</f>
        <v>0</v>
      </c>
      <c r="AX679" s="125">
        <f>OAX!AX717</f>
        <v>0</v>
      </c>
      <c r="AY679" s="125">
        <f>OAX!AY717</f>
        <v>0</v>
      </c>
      <c r="AZ679" s="125">
        <f>OAX!AZ717</f>
        <v>0</v>
      </c>
      <c r="BA679" s="125">
        <f>OAX!BA717</f>
        <v>0</v>
      </c>
    </row>
    <row r="680" spans="1:53" ht="24.75" hidden="1">
      <c r="A680" s="269"/>
      <c r="B680" s="78" t="str">
        <f t="shared" si="240"/>
        <v>2610500051005159</v>
      </c>
      <c r="C680" s="174">
        <v>2023</v>
      </c>
      <c r="D680" s="122">
        <v>1</v>
      </c>
      <c r="E680" s="122">
        <v>2</v>
      </c>
      <c r="F680" s="122">
        <v>6</v>
      </c>
      <c r="G680" s="122">
        <v>10</v>
      </c>
      <c r="H680" s="174">
        <v>5000</v>
      </c>
      <c r="I680" s="174">
        <v>5100</v>
      </c>
      <c r="J680" s="174">
        <v>515</v>
      </c>
      <c r="K680" s="123">
        <v>9</v>
      </c>
      <c r="L680" s="123"/>
      <c r="M680" s="124" t="s">
        <v>191</v>
      </c>
      <c r="N680" s="125">
        <v>0</v>
      </c>
      <c r="O680" s="125">
        <v>0</v>
      </c>
      <c r="P680" s="125">
        <v>0</v>
      </c>
      <c r="Q680" s="126" t="s">
        <v>59</v>
      </c>
      <c r="R680" s="127">
        <v>0</v>
      </c>
      <c r="S680" s="127">
        <v>0</v>
      </c>
      <c r="T680" s="128">
        <v>0</v>
      </c>
      <c r="U680" s="125">
        <v>0</v>
      </c>
      <c r="V680" s="125">
        <v>0</v>
      </c>
      <c r="W680" s="125">
        <v>0</v>
      </c>
      <c r="X680" s="125">
        <v>0</v>
      </c>
      <c r="Y680" s="125">
        <v>0</v>
      </c>
      <c r="Z680" s="125">
        <v>0</v>
      </c>
      <c r="AA680" s="285">
        <v>0</v>
      </c>
      <c r="AB680" s="320">
        <f t="shared" si="249"/>
        <v>0</v>
      </c>
      <c r="AC680" s="125">
        <f t="shared" si="250"/>
        <v>0</v>
      </c>
      <c r="AD680" s="321">
        <f>OAX!AD718</f>
        <v>0</v>
      </c>
      <c r="AE680" s="128"/>
      <c r="AF680" s="125"/>
      <c r="AG680" s="125">
        <f>OAX!AG718</f>
        <v>0</v>
      </c>
      <c r="AH680" s="125"/>
      <c r="AI680" s="125"/>
      <c r="AJ680" s="125">
        <f>OAX!AJ718</f>
        <v>0</v>
      </c>
      <c r="AK680" s="125"/>
      <c r="AL680" s="125"/>
      <c r="AM680" s="125">
        <f>OAX!AM718</f>
        <v>0</v>
      </c>
      <c r="AN680" s="125"/>
      <c r="AO680" s="125"/>
      <c r="AP680" s="125">
        <f>OAX!AP718</f>
        <v>0</v>
      </c>
      <c r="AQ680" s="125"/>
      <c r="AR680" s="125"/>
      <c r="AS680" s="125">
        <f>OAX!AS718</f>
        <v>0</v>
      </c>
      <c r="AT680" s="125">
        <f>OAX!AT718</f>
        <v>0</v>
      </c>
      <c r="AU680" s="125">
        <f>OAX!AU718</f>
        <v>0</v>
      </c>
      <c r="AV680" s="125">
        <f>OAX!AV718</f>
        <v>0</v>
      </c>
      <c r="AW680" s="125">
        <f>OAX!AW718</f>
        <v>0</v>
      </c>
      <c r="AX680" s="125">
        <f>OAX!AX718</f>
        <v>0</v>
      </c>
      <c r="AY680" s="125">
        <f>OAX!AY718</f>
        <v>0</v>
      </c>
      <c r="AZ680" s="125">
        <f>OAX!AZ718</f>
        <v>0</v>
      </c>
      <c r="BA680" s="125">
        <f>OAX!BA718</f>
        <v>0</v>
      </c>
    </row>
    <row r="681" spans="1:53" ht="24.75">
      <c r="A681" s="269"/>
      <c r="B681" s="78" t="str">
        <f t="shared" si="240"/>
        <v>261050005100519</v>
      </c>
      <c r="C681" s="115">
        <v>2023</v>
      </c>
      <c r="D681" s="115">
        <v>1</v>
      </c>
      <c r="E681" s="115">
        <v>2</v>
      </c>
      <c r="F681" s="115">
        <v>6</v>
      </c>
      <c r="G681" s="115">
        <v>10</v>
      </c>
      <c r="H681" s="115">
        <v>5000</v>
      </c>
      <c r="I681" s="115">
        <v>5100</v>
      </c>
      <c r="J681" s="115">
        <v>519</v>
      </c>
      <c r="K681" s="116"/>
      <c r="L681" s="116"/>
      <c r="M681" s="222" t="s">
        <v>192</v>
      </c>
      <c r="N681" s="223">
        <v>25000</v>
      </c>
      <c r="O681" s="223">
        <v>0</v>
      </c>
      <c r="P681" s="223">
        <v>25000</v>
      </c>
      <c r="Q681" s="233"/>
      <c r="R681" s="116"/>
      <c r="S681" s="116"/>
      <c r="T681" s="226">
        <f t="shared" ref="T681:AC681" si="251">SUM(T682:T683)</f>
        <v>0</v>
      </c>
      <c r="U681" s="223">
        <f t="shared" si="251"/>
        <v>0</v>
      </c>
      <c r="V681" s="223">
        <f t="shared" si="251"/>
        <v>0</v>
      </c>
      <c r="W681" s="223">
        <f t="shared" si="251"/>
        <v>0</v>
      </c>
      <c r="X681" s="223">
        <f t="shared" si="251"/>
        <v>0</v>
      </c>
      <c r="Y681" s="223">
        <f t="shared" si="251"/>
        <v>0</v>
      </c>
      <c r="Z681" s="223">
        <f t="shared" si="251"/>
        <v>0</v>
      </c>
      <c r="AA681" s="295">
        <f t="shared" si="251"/>
        <v>0</v>
      </c>
      <c r="AB681" s="338">
        <f t="shared" si="251"/>
        <v>25000</v>
      </c>
      <c r="AC681" s="223">
        <f t="shared" si="251"/>
        <v>0</v>
      </c>
      <c r="AD681" s="339">
        <f>OAX!AD719</f>
        <v>25000</v>
      </c>
      <c r="AE681" s="226"/>
      <c r="AF681" s="223"/>
      <c r="AG681" s="223">
        <f>OAX!AG719</f>
        <v>0</v>
      </c>
      <c r="AH681" s="223"/>
      <c r="AI681" s="223"/>
      <c r="AJ681" s="223">
        <f>OAX!AJ719</f>
        <v>0</v>
      </c>
      <c r="AK681" s="223"/>
      <c r="AL681" s="223"/>
      <c r="AM681" s="223">
        <f>OAX!AM719</f>
        <v>0</v>
      </c>
      <c r="AN681" s="223"/>
      <c r="AO681" s="223"/>
      <c r="AP681" s="223">
        <f>OAX!AP719</f>
        <v>0</v>
      </c>
      <c r="AQ681" s="223"/>
      <c r="AR681" s="223"/>
      <c r="AS681" s="223">
        <f>OAX!AS719</f>
        <v>25000</v>
      </c>
      <c r="AT681" s="223"/>
      <c r="AU681" s="223"/>
      <c r="AV681" s="223"/>
      <c r="AW681" s="223"/>
      <c r="AX681" s="223"/>
      <c r="AY681" s="223"/>
      <c r="AZ681" s="223"/>
      <c r="BA681" s="223"/>
    </row>
    <row r="682" spans="1:53" ht="24.75">
      <c r="A682" s="269"/>
      <c r="B682" s="78" t="str">
        <f t="shared" si="240"/>
        <v>2610500051005191</v>
      </c>
      <c r="C682" s="174">
        <v>2023</v>
      </c>
      <c r="D682" s="122">
        <v>1</v>
      </c>
      <c r="E682" s="122">
        <v>2</v>
      </c>
      <c r="F682" s="122">
        <v>6</v>
      </c>
      <c r="G682" s="122">
        <v>10</v>
      </c>
      <c r="H682" s="174">
        <v>5000</v>
      </c>
      <c r="I682" s="174">
        <v>5100</v>
      </c>
      <c r="J682" s="174">
        <v>519</v>
      </c>
      <c r="K682" s="123">
        <v>1</v>
      </c>
      <c r="L682" s="123"/>
      <c r="M682" s="124" t="s">
        <v>260</v>
      </c>
      <c r="N682" s="125">
        <v>25000</v>
      </c>
      <c r="O682" s="125">
        <v>0</v>
      </c>
      <c r="P682" s="125">
        <v>25000</v>
      </c>
      <c r="Q682" s="149" t="s">
        <v>59</v>
      </c>
      <c r="R682" s="127">
        <v>1</v>
      </c>
      <c r="S682" s="127">
        <v>0</v>
      </c>
      <c r="T682" s="128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285">
        <v>0</v>
      </c>
      <c r="AB682" s="320">
        <f>N682+T682-X682</f>
        <v>25000</v>
      </c>
      <c r="AC682" s="125">
        <f>O682+U682-Y682</f>
        <v>0</v>
      </c>
      <c r="AD682" s="321">
        <f>OAX!AD720</f>
        <v>25000</v>
      </c>
      <c r="AE682" s="128"/>
      <c r="AF682" s="125"/>
      <c r="AG682" s="125">
        <f>OAX!AG720</f>
        <v>0</v>
      </c>
      <c r="AH682" s="125"/>
      <c r="AI682" s="125"/>
      <c r="AJ682" s="125">
        <f>OAX!AJ720</f>
        <v>0</v>
      </c>
      <c r="AK682" s="125"/>
      <c r="AL682" s="125"/>
      <c r="AM682" s="125">
        <f>OAX!AM720</f>
        <v>0</v>
      </c>
      <c r="AN682" s="125"/>
      <c r="AO682" s="125"/>
      <c r="AP682" s="125">
        <f>OAX!AP720</f>
        <v>0</v>
      </c>
      <c r="AQ682" s="125"/>
      <c r="AR682" s="125"/>
      <c r="AS682" s="125">
        <f>OAX!AS720</f>
        <v>25000</v>
      </c>
      <c r="AT682" s="125">
        <f>OAX!AT720</f>
        <v>1</v>
      </c>
      <c r="AU682" s="125">
        <f>OAX!AU720</f>
        <v>0</v>
      </c>
      <c r="AV682" s="125">
        <f>OAX!AV720</f>
        <v>0</v>
      </c>
      <c r="AW682" s="125">
        <f>OAX!AW720</f>
        <v>0</v>
      </c>
      <c r="AX682" s="125">
        <f>OAX!AX720</f>
        <v>0</v>
      </c>
      <c r="AY682" s="125">
        <f>OAX!AY720</f>
        <v>0</v>
      </c>
      <c r="AZ682" s="125">
        <f>OAX!AZ720</f>
        <v>1</v>
      </c>
      <c r="BA682" s="125">
        <f>OAX!BA720</f>
        <v>0</v>
      </c>
    </row>
    <row r="683" spans="1:53" ht="24.75" hidden="1">
      <c r="A683" s="269"/>
      <c r="B683" s="78" t="str">
        <f t="shared" si="240"/>
        <v>2610500051005192</v>
      </c>
      <c r="C683" s="174">
        <v>2023</v>
      </c>
      <c r="D683" s="122">
        <v>1</v>
      </c>
      <c r="E683" s="122">
        <v>2</v>
      </c>
      <c r="F683" s="122">
        <v>6</v>
      </c>
      <c r="G683" s="122">
        <v>10</v>
      </c>
      <c r="H683" s="174">
        <v>5000</v>
      </c>
      <c r="I683" s="174">
        <v>5100</v>
      </c>
      <c r="J683" s="174">
        <v>519</v>
      </c>
      <c r="K683" s="123">
        <v>2</v>
      </c>
      <c r="L683" s="123"/>
      <c r="M683" s="124" t="s">
        <v>555</v>
      </c>
      <c r="N683" s="125">
        <v>0</v>
      </c>
      <c r="O683" s="125">
        <v>0</v>
      </c>
      <c r="P683" s="125">
        <v>0</v>
      </c>
      <c r="Q683" s="149" t="s">
        <v>59</v>
      </c>
      <c r="R683" s="127">
        <v>0</v>
      </c>
      <c r="S683" s="127">
        <v>0</v>
      </c>
      <c r="T683" s="128">
        <v>0</v>
      </c>
      <c r="U683" s="125">
        <v>0</v>
      </c>
      <c r="V683" s="125">
        <v>0</v>
      </c>
      <c r="W683" s="125">
        <v>0</v>
      </c>
      <c r="X683" s="125">
        <v>0</v>
      </c>
      <c r="Y683" s="125">
        <v>0</v>
      </c>
      <c r="Z683" s="125">
        <v>0</v>
      </c>
      <c r="AA683" s="285">
        <v>0</v>
      </c>
      <c r="AB683" s="320">
        <f>N683+T683-X683</f>
        <v>0</v>
      </c>
      <c r="AC683" s="125">
        <f>O683+U683-Y683</f>
        <v>0</v>
      </c>
      <c r="AD683" s="321">
        <f>OAX!AD721</f>
        <v>0</v>
      </c>
      <c r="AE683" s="128"/>
      <c r="AF683" s="125"/>
      <c r="AG683" s="125">
        <f>OAX!AG721</f>
        <v>0</v>
      </c>
      <c r="AH683" s="125"/>
      <c r="AI683" s="125"/>
      <c r="AJ683" s="125">
        <f>OAX!AJ721</f>
        <v>0</v>
      </c>
      <c r="AK683" s="125"/>
      <c r="AL683" s="125"/>
      <c r="AM683" s="125">
        <f>OAX!AM721</f>
        <v>0</v>
      </c>
      <c r="AN683" s="125"/>
      <c r="AO683" s="125"/>
      <c r="AP683" s="125">
        <f>OAX!AP721</f>
        <v>0</v>
      </c>
      <c r="AQ683" s="125"/>
      <c r="AR683" s="125"/>
      <c r="AS683" s="125">
        <f>OAX!AS721</f>
        <v>0</v>
      </c>
      <c r="AT683" s="125">
        <f>OAX!AT721</f>
        <v>0</v>
      </c>
      <c r="AU683" s="125">
        <f>OAX!AU721</f>
        <v>0</v>
      </c>
      <c r="AV683" s="125">
        <f>OAX!AV721</f>
        <v>0</v>
      </c>
      <c r="AW683" s="125">
        <f>OAX!AW721</f>
        <v>0</v>
      </c>
      <c r="AX683" s="125">
        <f>OAX!AX721</f>
        <v>0</v>
      </c>
      <c r="AY683" s="125">
        <f>OAX!AY721</f>
        <v>0</v>
      </c>
      <c r="AZ683" s="125">
        <f>OAX!AZ721</f>
        <v>0</v>
      </c>
      <c r="BA683" s="125">
        <f>OAX!BA721</f>
        <v>0</v>
      </c>
    </row>
    <row r="684" spans="1:53" ht="24.75" hidden="1">
      <c r="A684" s="269"/>
      <c r="B684" s="78" t="str">
        <f t="shared" si="240"/>
        <v>261050005200</v>
      </c>
      <c r="C684" s="108">
        <v>2023</v>
      </c>
      <c r="D684" s="108">
        <v>1</v>
      </c>
      <c r="E684" s="108">
        <v>2</v>
      </c>
      <c r="F684" s="108">
        <v>6</v>
      </c>
      <c r="G684" s="108">
        <v>10</v>
      </c>
      <c r="H684" s="108">
        <v>5000</v>
      </c>
      <c r="I684" s="108">
        <v>5200</v>
      </c>
      <c r="J684" s="108"/>
      <c r="K684" s="109" t="s">
        <v>45</v>
      </c>
      <c r="L684" s="109"/>
      <c r="M684" s="167" t="s">
        <v>133</v>
      </c>
      <c r="N684" s="168">
        <v>0</v>
      </c>
      <c r="O684" s="168">
        <v>0</v>
      </c>
      <c r="P684" s="168">
        <v>0</v>
      </c>
      <c r="Q684" s="232"/>
      <c r="R684" s="231"/>
      <c r="S684" s="231"/>
      <c r="T684" s="171">
        <f t="shared" ref="T684:AC684" si="252">+T685+T687+T693</f>
        <v>0</v>
      </c>
      <c r="U684" s="168">
        <f t="shared" si="252"/>
        <v>0</v>
      </c>
      <c r="V684" s="168">
        <f t="shared" si="252"/>
        <v>0</v>
      </c>
      <c r="W684" s="168">
        <f t="shared" si="252"/>
        <v>0</v>
      </c>
      <c r="X684" s="168">
        <f t="shared" si="252"/>
        <v>0</v>
      </c>
      <c r="Y684" s="168">
        <f t="shared" si="252"/>
        <v>0</v>
      </c>
      <c r="Z684" s="168">
        <f t="shared" si="252"/>
        <v>0</v>
      </c>
      <c r="AA684" s="289">
        <f t="shared" si="252"/>
        <v>0</v>
      </c>
      <c r="AB684" s="326">
        <f t="shared" si="252"/>
        <v>0</v>
      </c>
      <c r="AC684" s="168">
        <f t="shared" si="252"/>
        <v>0</v>
      </c>
      <c r="AD684" s="327">
        <f>OAX!AD722</f>
        <v>0</v>
      </c>
      <c r="AE684" s="171"/>
      <c r="AF684" s="168"/>
      <c r="AG684" s="168">
        <f>OAX!AG722</f>
        <v>0</v>
      </c>
      <c r="AH684" s="168"/>
      <c r="AI684" s="168"/>
      <c r="AJ684" s="168">
        <f>OAX!AJ722</f>
        <v>0</v>
      </c>
      <c r="AK684" s="168"/>
      <c r="AL684" s="168"/>
      <c r="AM684" s="168">
        <f>OAX!AM722</f>
        <v>0</v>
      </c>
      <c r="AN684" s="168"/>
      <c r="AO684" s="168"/>
      <c r="AP684" s="168">
        <f>OAX!AP722</f>
        <v>0</v>
      </c>
      <c r="AQ684" s="168"/>
      <c r="AR684" s="168"/>
      <c r="AS684" s="168">
        <f>OAX!AS722</f>
        <v>0</v>
      </c>
      <c r="AT684" s="168">
        <f>OAX!AT722</f>
        <v>0</v>
      </c>
      <c r="AU684" s="168">
        <f>OAX!AU722</f>
        <v>0</v>
      </c>
      <c r="AV684" s="168">
        <f>OAX!AV722</f>
        <v>0</v>
      </c>
      <c r="AW684" s="168">
        <f>OAX!AW722</f>
        <v>0</v>
      </c>
      <c r="AX684" s="168">
        <f>OAX!AX722</f>
        <v>0</v>
      </c>
      <c r="AY684" s="168">
        <f>OAX!AY722</f>
        <v>0</v>
      </c>
      <c r="AZ684" s="168">
        <f>OAX!AZ722</f>
        <v>0</v>
      </c>
      <c r="BA684" s="168">
        <f>OAX!BA722</f>
        <v>0</v>
      </c>
    </row>
    <row r="685" spans="1:53" ht="24.75" hidden="1">
      <c r="A685" s="269"/>
      <c r="B685" s="78" t="str">
        <f t="shared" si="240"/>
        <v>261050005200521</v>
      </c>
      <c r="C685" s="115">
        <v>2023</v>
      </c>
      <c r="D685" s="115">
        <v>1</v>
      </c>
      <c r="E685" s="115">
        <v>2</v>
      </c>
      <c r="F685" s="115">
        <v>6</v>
      </c>
      <c r="G685" s="115">
        <v>10</v>
      </c>
      <c r="H685" s="115">
        <v>5000</v>
      </c>
      <c r="I685" s="115">
        <v>5200</v>
      </c>
      <c r="J685" s="115">
        <v>521</v>
      </c>
      <c r="K685" s="116"/>
      <c r="L685" s="116"/>
      <c r="M685" s="222" t="s">
        <v>195</v>
      </c>
      <c r="N685" s="223">
        <v>0</v>
      </c>
      <c r="O685" s="223">
        <v>0</v>
      </c>
      <c r="P685" s="223">
        <v>0</v>
      </c>
      <c r="Q685" s="233"/>
      <c r="R685" s="116"/>
      <c r="S685" s="116"/>
      <c r="T685" s="226">
        <f t="shared" ref="T685:AC685" si="253">+T686</f>
        <v>0</v>
      </c>
      <c r="U685" s="223">
        <f t="shared" si="253"/>
        <v>0</v>
      </c>
      <c r="V685" s="223">
        <f t="shared" si="253"/>
        <v>0</v>
      </c>
      <c r="W685" s="223">
        <f t="shared" si="253"/>
        <v>0</v>
      </c>
      <c r="X685" s="223">
        <f t="shared" si="253"/>
        <v>0</v>
      </c>
      <c r="Y685" s="223">
        <f t="shared" si="253"/>
        <v>0</v>
      </c>
      <c r="Z685" s="223">
        <f t="shared" si="253"/>
        <v>0</v>
      </c>
      <c r="AA685" s="295">
        <f t="shared" si="253"/>
        <v>0</v>
      </c>
      <c r="AB685" s="338">
        <f t="shared" si="253"/>
        <v>0</v>
      </c>
      <c r="AC685" s="223">
        <f t="shared" si="253"/>
        <v>0</v>
      </c>
      <c r="AD685" s="339">
        <f>OAX!AD723</f>
        <v>0</v>
      </c>
      <c r="AE685" s="226"/>
      <c r="AF685" s="223"/>
      <c r="AG685" s="223">
        <f>OAX!AG723</f>
        <v>0</v>
      </c>
      <c r="AH685" s="223"/>
      <c r="AI685" s="223"/>
      <c r="AJ685" s="223">
        <f>OAX!AJ723</f>
        <v>0</v>
      </c>
      <c r="AK685" s="223"/>
      <c r="AL685" s="223"/>
      <c r="AM685" s="223">
        <f>OAX!AM723</f>
        <v>0</v>
      </c>
      <c r="AN685" s="223"/>
      <c r="AO685" s="223"/>
      <c r="AP685" s="223">
        <f>OAX!AP723</f>
        <v>0</v>
      </c>
      <c r="AQ685" s="223"/>
      <c r="AR685" s="223"/>
      <c r="AS685" s="223">
        <f>OAX!AS723</f>
        <v>0</v>
      </c>
      <c r="AT685" s="223">
        <f>OAX!AT723</f>
        <v>0</v>
      </c>
      <c r="AU685" s="223">
        <f>OAX!AU723</f>
        <v>0</v>
      </c>
      <c r="AV685" s="223">
        <f>OAX!AV723</f>
        <v>0</v>
      </c>
      <c r="AW685" s="223">
        <f>OAX!AW723</f>
        <v>0</v>
      </c>
      <c r="AX685" s="223">
        <f>OAX!AX723</f>
        <v>0</v>
      </c>
      <c r="AY685" s="223">
        <f>OAX!AY723</f>
        <v>0</v>
      </c>
      <c r="AZ685" s="223">
        <f>OAX!AZ723</f>
        <v>0</v>
      </c>
      <c r="BA685" s="223">
        <f>OAX!BA723</f>
        <v>0</v>
      </c>
    </row>
    <row r="686" spans="1:53" ht="24.75" hidden="1">
      <c r="A686" s="269"/>
      <c r="B686" s="78" t="str">
        <f t="shared" si="240"/>
        <v>2610500052005211</v>
      </c>
      <c r="C686" s="174">
        <v>2023</v>
      </c>
      <c r="D686" s="122">
        <v>1</v>
      </c>
      <c r="E686" s="122">
        <v>2</v>
      </c>
      <c r="F686" s="122">
        <v>6</v>
      </c>
      <c r="G686" s="122">
        <v>10</v>
      </c>
      <c r="H686" s="174">
        <v>5000</v>
      </c>
      <c r="I686" s="174">
        <v>5200</v>
      </c>
      <c r="J686" s="174">
        <v>521</v>
      </c>
      <c r="K686" s="123">
        <v>1</v>
      </c>
      <c r="L686" s="123"/>
      <c r="M686" s="124" t="s">
        <v>556</v>
      </c>
      <c r="N686" s="125">
        <v>0</v>
      </c>
      <c r="O686" s="125">
        <v>0</v>
      </c>
      <c r="P686" s="125">
        <v>0</v>
      </c>
      <c r="Q686" s="149" t="s">
        <v>59</v>
      </c>
      <c r="R686" s="127">
        <v>0</v>
      </c>
      <c r="S686" s="127">
        <v>0</v>
      </c>
      <c r="T686" s="128">
        <v>0</v>
      </c>
      <c r="U686" s="125">
        <v>0</v>
      </c>
      <c r="V686" s="125">
        <v>0</v>
      </c>
      <c r="W686" s="125">
        <v>0</v>
      </c>
      <c r="X686" s="125">
        <v>0</v>
      </c>
      <c r="Y686" s="125">
        <v>0</v>
      </c>
      <c r="Z686" s="125">
        <v>0</v>
      </c>
      <c r="AA686" s="285">
        <v>0</v>
      </c>
      <c r="AB686" s="320">
        <f>N686+T686-X686</f>
        <v>0</v>
      </c>
      <c r="AC686" s="125">
        <f>O686+U686-Y686</f>
        <v>0</v>
      </c>
      <c r="AD686" s="321">
        <f>OAX!AD724</f>
        <v>0</v>
      </c>
      <c r="AE686" s="128"/>
      <c r="AF686" s="125"/>
      <c r="AG686" s="125">
        <f>OAX!AG724</f>
        <v>0</v>
      </c>
      <c r="AH686" s="125"/>
      <c r="AI686" s="125"/>
      <c r="AJ686" s="125">
        <f>OAX!AJ724</f>
        <v>0</v>
      </c>
      <c r="AK686" s="125"/>
      <c r="AL686" s="125"/>
      <c r="AM686" s="125">
        <f>OAX!AM724</f>
        <v>0</v>
      </c>
      <c r="AN686" s="125"/>
      <c r="AO686" s="125"/>
      <c r="AP686" s="125">
        <f>OAX!AP724</f>
        <v>0</v>
      </c>
      <c r="AQ686" s="125"/>
      <c r="AR686" s="125"/>
      <c r="AS686" s="125">
        <f>OAX!AS724</f>
        <v>0</v>
      </c>
      <c r="AT686" s="125">
        <f>OAX!AT724</f>
        <v>0</v>
      </c>
      <c r="AU686" s="125">
        <f>OAX!AU724</f>
        <v>0</v>
      </c>
      <c r="AV686" s="125">
        <f>OAX!AV724</f>
        <v>0</v>
      </c>
      <c r="AW686" s="125">
        <f>OAX!AW724</f>
        <v>0</v>
      </c>
      <c r="AX686" s="125">
        <f>OAX!AX724</f>
        <v>0</v>
      </c>
      <c r="AY686" s="125">
        <f>OAX!AY724</f>
        <v>0</v>
      </c>
      <c r="AZ686" s="125">
        <f>OAX!AZ724</f>
        <v>0</v>
      </c>
      <c r="BA686" s="125">
        <f>OAX!BA724</f>
        <v>0</v>
      </c>
    </row>
    <row r="687" spans="1:53" ht="24.75" hidden="1">
      <c r="A687" s="269"/>
      <c r="B687" s="78" t="str">
        <f t="shared" si="240"/>
        <v>261050005200523</v>
      </c>
      <c r="C687" s="115">
        <v>2023</v>
      </c>
      <c r="D687" s="115">
        <v>1</v>
      </c>
      <c r="E687" s="115">
        <v>2</v>
      </c>
      <c r="F687" s="115">
        <v>6</v>
      </c>
      <c r="G687" s="115">
        <v>10</v>
      </c>
      <c r="H687" s="115">
        <v>5000</v>
      </c>
      <c r="I687" s="115">
        <v>5200</v>
      </c>
      <c r="J687" s="115">
        <v>523</v>
      </c>
      <c r="K687" s="116"/>
      <c r="L687" s="116"/>
      <c r="M687" s="222" t="s">
        <v>134</v>
      </c>
      <c r="N687" s="223">
        <v>0</v>
      </c>
      <c r="O687" s="223">
        <v>0</v>
      </c>
      <c r="P687" s="223">
        <v>0</v>
      </c>
      <c r="Q687" s="233"/>
      <c r="R687" s="116"/>
      <c r="S687" s="116"/>
      <c r="T687" s="226">
        <f t="shared" ref="T687:AC687" si="254">SUM(T688:T692)</f>
        <v>0</v>
      </c>
      <c r="U687" s="223">
        <f t="shared" si="254"/>
        <v>0</v>
      </c>
      <c r="V687" s="223">
        <f t="shared" si="254"/>
        <v>0</v>
      </c>
      <c r="W687" s="223">
        <f t="shared" si="254"/>
        <v>0</v>
      </c>
      <c r="X687" s="223">
        <f t="shared" si="254"/>
        <v>0</v>
      </c>
      <c r="Y687" s="223">
        <f t="shared" si="254"/>
        <v>0</v>
      </c>
      <c r="Z687" s="223">
        <f t="shared" si="254"/>
        <v>0</v>
      </c>
      <c r="AA687" s="295">
        <f t="shared" si="254"/>
        <v>0</v>
      </c>
      <c r="AB687" s="338">
        <f t="shared" si="254"/>
        <v>0</v>
      </c>
      <c r="AC687" s="223">
        <f t="shared" si="254"/>
        <v>0</v>
      </c>
      <c r="AD687" s="339">
        <f>OAX!AD725</f>
        <v>0</v>
      </c>
      <c r="AE687" s="226"/>
      <c r="AF687" s="223"/>
      <c r="AG687" s="223">
        <f>OAX!AG725</f>
        <v>0</v>
      </c>
      <c r="AH687" s="223"/>
      <c r="AI687" s="223"/>
      <c r="AJ687" s="223">
        <f>OAX!AJ725</f>
        <v>0</v>
      </c>
      <c r="AK687" s="223"/>
      <c r="AL687" s="223"/>
      <c r="AM687" s="223">
        <f>OAX!AM725</f>
        <v>0</v>
      </c>
      <c r="AN687" s="223"/>
      <c r="AO687" s="223"/>
      <c r="AP687" s="223">
        <f>OAX!AP725</f>
        <v>0</v>
      </c>
      <c r="AQ687" s="223"/>
      <c r="AR687" s="223"/>
      <c r="AS687" s="223">
        <f>OAX!AS725</f>
        <v>0</v>
      </c>
      <c r="AT687" s="223">
        <f>OAX!AT725</f>
        <v>0</v>
      </c>
      <c r="AU687" s="223">
        <f>OAX!AU725</f>
        <v>0</v>
      </c>
      <c r="AV687" s="223">
        <f>OAX!AV725</f>
        <v>0</v>
      </c>
      <c r="AW687" s="223">
        <f>OAX!AW725</f>
        <v>0</v>
      </c>
      <c r="AX687" s="223">
        <f>OAX!AX725</f>
        <v>0</v>
      </c>
      <c r="AY687" s="223">
        <f>OAX!AY725</f>
        <v>0</v>
      </c>
      <c r="AZ687" s="223">
        <f>OAX!AZ725</f>
        <v>0</v>
      </c>
      <c r="BA687" s="223">
        <f>OAX!BA725</f>
        <v>0</v>
      </c>
    </row>
    <row r="688" spans="1:53" ht="24.75" hidden="1">
      <c r="A688" s="269"/>
      <c r="B688" s="78" t="str">
        <f t="shared" si="240"/>
        <v>2610500052005231</v>
      </c>
      <c r="C688" s="174">
        <v>2023</v>
      </c>
      <c r="D688" s="122">
        <v>1</v>
      </c>
      <c r="E688" s="122">
        <v>2</v>
      </c>
      <c r="F688" s="122">
        <v>6</v>
      </c>
      <c r="G688" s="122">
        <v>10</v>
      </c>
      <c r="H688" s="174">
        <v>5000</v>
      </c>
      <c r="I688" s="174">
        <v>5200</v>
      </c>
      <c r="J688" s="174">
        <v>523</v>
      </c>
      <c r="K688" s="123">
        <v>1</v>
      </c>
      <c r="L688" s="123"/>
      <c r="M688" s="124" t="s">
        <v>557</v>
      </c>
      <c r="N688" s="125">
        <v>0</v>
      </c>
      <c r="O688" s="125">
        <v>0</v>
      </c>
      <c r="P688" s="125">
        <v>0</v>
      </c>
      <c r="Q688" s="149" t="s">
        <v>59</v>
      </c>
      <c r="R688" s="127">
        <v>0</v>
      </c>
      <c r="S688" s="127">
        <v>0</v>
      </c>
      <c r="T688" s="128">
        <v>0</v>
      </c>
      <c r="U688" s="125">
        <v>0</v>
      </c>
      <c r="V688" s="125">
        <v>0</v>
      </c>
      <c r="W688" s="125">
        <v>0</v>
      </c>
      <c r="X688" s="125">
        <v>0</v>
      </c>
      <c r="Y688" s="125">
        <v>0</v>
      </c>
      <c r="Z688" s="125">
        <v>0</v>
      </c>
      <c r="AA688" s="285">
        <v>0</v>
      </c>
      <c r="AB688" s="320">
        <f t="shared" ref="AB688:AC692" si="255">N688+T688-X688</f>
        <v>0</v>
      </c>
      <c r="AC688" s="125">
        <f t="shared" si="255"/>
        <v>0</v>
      </c>
      <c r="AD688" s="321">
        <f>OAX!AD726</f>
        <v>0</v>
      </c>
      <c r="AE688" s="128"/>
      <c r="AF688" s="125"/>
      <c r="AG688" s="125">
        <f>OAX!AG726</f>
        <v>0</v>
      </c>
      <c r="AH688" s="125"/>
      <c r="AI688" s="125"/>
      <c r="AJ688" s="125">
        <f>OAX!AJ726</f>
        <v>0</v>
      </c>
      <c r="AK688" s="125"/>
      <c r="AL688" s="125"/>
      <c r="AM688" s="125">
        <f>OAX!AM726</f>
        <v>0</v>
      </c>
      <c r="AN688" s="125"/>
      <c r="AO688" s="125"/>
      <c r="AP688" s="125">
        <f>OAX!AP726</f>
        <v>0</v>
      </c>
      <c r="AQ688" s="125"/>
      <c r="AR688" s="125"/>
      <c r="AS688" s="125">
        <f>OAX!AS726</f>
        <v>0</v>
      </c>
      <c r="AT688" s="125">
        <f>OAX!AT726</f>
        <v>0</v>
      </c>
      <c r="AU688" s="125">
        <f>OAX!AU726</f>
        <v>0</v>
      </c>
      <c r="AV688" s="125">
        <f>OAX!AV726</f>
        <v>0</v>
      </c>
      <c r="AW688" s="125">
        <f>OAX!AW726</f>
        <v>0</v>
      </c>
      <c r="AX688" s="125">
        <f>OAX!AX726</f>
        <v>0</v>
      </c>
      <c r="AY688" s="125">
        <f>OAX!AY726</f>
        <v>0</v>
      </c>
      <c r="AZ688" s="125">
        <f>OAX!AZ726</f>
        <v>0</v>
      </c>
      <c r="BA688" s="125">
        <f>OAX!BA726</f>
        <v>0</v>
      </c>
    </row>
    <row r="689" spans="1:53" ht="24.75" hidden="1">
      <c r="A689" s="269"/>
      <c r="B689" s="78" t="str">
        <f t="shared" si="240"/>
        <v>2610500052005232</v>
      </c>
      <c r="C689" s="174">
        <v>2023</v>
      </c>
      <c r="D689" s="122">
        <v>1</v>
      </c>
      <c r="E689" s="122">
        <v>2</v>
      </c>
      <c r="F689" s="122">
        <v>6</v>
      </c>
      <c r="G689" s="122">
        <v>10</v>
      </c>
      <c r="H689" s="174">
        <v>5000</v>
      </c>
      <c r="I689" s="174">
        <v>5200</v>
      </c>
      <c r="J689" s="174">
        <v>523</v>
      </c>
      <c r="K689" s="123">
        <v>2</v>
      </c>
      <c r="L689" s="123"/>
      <c r="M689" s="124" t="s">
        <v>558</v>
      </c>
      <c r="N689" s="125">
        <v>0</v>
      </c>
      <c r="O689" s="125">
        <v>0</v>
      </c>
      <c r="P689" s="125">
        <v>0</v>
      </c>
      <c r="Q689" s="149" t="s">
        <v>59</v>
      </c>
      <c r="R689" s="127">
        <v>0</v>
      </c>
      <c r="S689" s="127">
        <v>0</v>
      </c>
      <c r="T689" s="128">
        <v>0</v>
      </c>
      <c r="U689" s="125">
        <v>0</v>
      </c>
      <c r="V689" s="125">
        <v>0</v>
      </c>
      <c r="W689" s="125">
        <v>0</v>
      </c>
      <c r="X689" s="125">
        <v>0</v>
      </c>
      <c r="Y689" s="125">
        <v>0</v>
      </c>
      <c r="Z689" s="125">
        <v>0</v>
      </c>
      <c r="AA689" s="285">
        <v>0</v>
      </c>
      <c r="AB689" s="320">
        <f t="shared" si="255"/>
        <v>0</v>
      </c>
      <c r="AC689" s="125">
        <f t="shared" si="255"/>
        <v>0</v>
      </c>
      <c r="AD689" s="321">
        <f>OAX!AD727</f>
        <v>0</v>
      </c>
      <c r="AE689" s="128"/>
      <c r="AF689" s="125"/>
      <c r="AG689" s="125">
        <f>OAX!AG727</f>
        <v>0</v>
      </c>
      <c r="AH689" s="125"/>
      <c r="AI689" s="125"/>
      <c r="AJ689" s="125">
        <f>OAX!AJ727</f>
        <v>0</v>
      </c>
      <c r="AK689" s="125"/>
      <c r="AL689" s="125"/>
      <c r="AM689" s="125">
        <f>OAX!AM727</f>
        <v>0</v>
      </c>
      <c r="AN689" s="125"/>
      <c r="AO689" s="125"/>
      <c r="AP689" s="125">
        <f>OAX!AP727</f>
        <v>0</v>
      </c>
      <c r="AQ689" s="125"/>
      <c r="AR689" s="125"/>
      <c r="AS689" s="125">
        <f>OAX!AS727</f>
        <v>0</v>
      </c>
      <c r="AT689" s="125">
        <f>OAX!AT727</f>
        <v>0</v>
      </c>
      <c r="AU689" s="125">
        <f>OAX!AU727</f>
        <v>0</v>
      </c>
      <c r="AV689" s="125">
        <f>OAX!AV727</f>
        <v>0</v>
      </c>
      <c r="AW689" s="125">
        <f>OAX!AW727</f>
        <v>0</v>
      </c>
      <c r="AX689" s="125">
        <f>OAX!AX727</f>
        <v>0</v>
      </c>
      <c r="AY689" s="125">
        <f>OAX!AY727</f>
        <v>0</v>
      </c>
      <c r="AZ689" s="125">
        <f>OAX!AZ727</f>
        <v>0</v>
      </c>
      <c r="BA689" s="125">
        <f>OAX!BA727</f>
        <v>0</v>
      </c>
    </row>
    <row r="690" spans="1:53" ht="24.75" hidden="1">
      <c r="A690" s="269"/>
      <c r="B690" s="78" t="str">
        <f t="shared" si="240"/>
        <v>2610500052005233</v>
      </c>
      <c r="C690" s="174">
        <v>2023</v>
      </c>
      <c r="D690" s="122">
        <v>1</v>
      </c>
      <c r="E690" s="122">
        <v>2</v>
      </c>
      <c r="F690" s="122">
        <v>6</v>
      </c>
      <c r="G690" s="122">
        <v>10</v>
      </c>
      <c r="H690" s="174">
        <v>5000</v>
      </c>
      <c r="I690" s="174">
        <v>5200</v>
      </c>
      <c r="J690" s="174">
        <v>523</v>
      </c>
      <c r="K690" s="123">
        <v>3</v>
      </c>
      <c r="L690" s="123"/>
      <c r="M690" s="124" t="s">
        <v>559</v>
      </c>
      <c r="N690" s="125">
        <v>0</v>
      </c>
      <c r="O690" s="125">
        <v>0</v>
      </c>
      <c r="P690" s="125">
        <v>0</v>
      </c>
      <c r="Q690" s="149" t="s">
        <v>59</v>
      </c>
      <c r="R690" s="127">
        <v>0</v>
      </c>
      <c r="S690" s="127">
        <v>0</v>
      </c>
      <c r="T690" s="128">
        <v>0</v>
      </c>
      <c r="U690" s="125">
        <v>0</v>
      </c>
      <c r="V690" s="125">
        <v>0</v>
      </c>
      <c r="W690" s="125">
        <v>0</v>
      </c>
      <c r="X690" s="125">
        <v>0</v>
      </c>
      <c r="Y690" s="125">
        <v>0</v>
      </c>
      <c r="Z690" s="125">
        <v>0</v>
      </c>
      <c r="AA690" s="285">
        <v>0</v>
      </c>
      <c r="AB690" s="320">
        <f t="shared" si="255"/>
        <v>0</v>
      </c>
      <c r="AC690" s="125">
        <f t="shared" si="255"/>
        <v>0</v>
      </c>
      <c r="AD690" s="321">
        <f>OAX!AD728</f>
        <v>0</v>
      </c>
      <c r="AE690" s="128"/>
      <c r="AF690" s="125"/>
      <c r="AG690" s="125">
        <f>OAX!AG728</f>
        <v>0</v>
      </c>
      <c r="AH690" s="125"/>
      <c r="AI690" s="125"/>
      <c r="AJ690" s="125">
        <f>OAX!AJ728</f>
        <v>0</v>
      </c>
      <c r="AK690" s="125"/>
      <c r="AL690" s="125"/>
      <c r="AM690" s="125">
        <f>OAX!AM728</f>
        <v>0</v>
      </c>
      <c r="AN690" s="125"/>
      <c r="AO690" s="125"/>
      <c r="AP690" s="125">
        <f>OAX!AP728</f>
        <v>0</v>
      </c>
      <c r="AQ690" s="125"/>
      <c r="AR690" s="125"/>
      <c r="AS690" s="125">
        <f>OAX!AS728</f>
        <v>0</v>
      </c>
      <c r="AT690" s="125">
        <f>OAX!AT728</f>
        <v>0</v>
      </c>
      <c r="AU690" s="125">
        <f>OAX!AU728</f>
        <v>0</v>
      </c>
      <c r="AV690" s="125">
        <f>OAX!AV728</f>
        <v>0</v>
      </c>
      <c r="AW690" s="125">
        <f>OAX!AW728</f>
        <v>0</v>
      </c>
      <c r="AX690" s="125">
        <f>OAX!AX728</f>
        <v>0</v>
      </c>
      <c r="AY690" s="125">
        <f>OAX!AY728</f>
        <v>0</v>
      </c>
      <c r="AZ690" s="125">
        <f>OAX!AZ728</f>
        <v>0</v>
      </c>
      <c r="BA690" s="125">
        <f>OAX!BA728</f>
        <v>0</v>
      </c>
    </row>
    <row r="691" spans="1:53" ht="24.75" hidden="1">
      <c r="A691" s="269"/>
      <c r="B691" s="78" t="str">
        <f t="shared" si="240"/>
        <v>2610500052005234</v>
      </c>
      <c r="C691" s="174">
        <v>2023</v>
      </c>
      <c r="D691" s="122">
        <v>1</v>
      </c>
      <c r="E691" s="122">
        <v>2</v>
      </c>
      <c r="F691" s="122">
        <v>6</v>
      </c>
      <c r="G691" s="122">
        <v>10</v>
      </c>
      <c r="H691" s="174">
        <v>5000</v>
      </c>
      <c r="I691" s="174">
        <v>5200</v>
      </c>
      <c r="J691" s="174">
        <v>523</v>
      </c>
      <c r="K691" s="123">
        <v>4</v>
      </c>
      <c r="L691" s="123"/>
      <c r="M691" s="124" t="s">
        <v>268</v>
      </c>
      <c r="N691" s="125">
        <v>0</v>
      </c>
      <c r="O691" s="125">
        <v>0</v>
      </c>
      <c r="P691" s="125">
        <v>0</v>
      </c>
      <c r="Q691" s="149" t="s">
        <v>59</v>
      </c>
      <c r="R691" s="127">
        <v>0</v>
      </c>
      <c r="S691" s="127">
        <v>0</v>
      </c>
      <c r="T691" s="128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285">
        <v>0</v>
      </c>
      <c r="AB691" s="320">
        <f t="shared" si="255"/>
        <v>0</v>
      </c>
      <c r="AC691" s="125">
        <f t="shared" si="255"/>
        <v>0</v>
      </c>
      <c r="AD691" s="321">
        <f>OAX!AD729</f>
        <v>0</v>
      </c>
      <c r="AE691" s="128"/>
      <c r="AF691" s="125"/>
      <c r="AG691" s="125">
        <f>OAX!AG729</f>
        <v>0</v>
      </c>
      <c r="AH691" s="125"/>
      <c r="AI691" s="125"/>
      <c r="AJ691" s="125">
        <f>OAX!AJ729</f>
        <v>0</v>
      </c>
      <c r="AK691" s="125"/>
      <c r="AL691" s="125"/>
      <c r="AM691" s="125">
        <f>OAX!AM729</f>
        <v>0</v>
      </c>
      <c r="AN691" s="125"/>
      <c r="AO691" s="125"/>
      <c r="AP691" s="125">
        <f>OAX!AP729</f>
        <v>0</v>
      </c>
      <c r="AQ691" s="125"/>
      <c r="AR691" s="125"/>
      <c r="AS691" s="125">
        <f>OAX!AS729</f>
        <v>0</v>
      </c>
      <c r="AT691" s="125">
        <f>OAX!AT729</f>
        <v>0</v>
      </c>
      <c r="AU691" s="125">
        <f>OAX!AU729</f>
        <v>0</v>
      </c>
      <c r="AV691" s="125">
        <f>OAX!AV729</f>
        <v>0</v>
      </c>
      <c r="AW691" s="125">
        <f>OAX!AW729</f>
        <v>0</v>
      </c>
      <c r="AX691" s="125">
        <f>OAX!AX729</f>
        <v>0</v>
      </c>
      <c r="AY691" s="125">
        <f>OAX!AY729</f>
        <v>0</v>
      </c>
      <c r="AZ691" s="125">
        <f>OAX!AZ729</f>
        <v>0</v>
      </c>
      <c r="BA691" s="125">
        <f>OAX!BA729</f>
        <v>0</v>
      </c>
    </row>
    <row r="692" spans="1:53" ht="24.75" hidden="1">
      <c r="A692" s="269"/>
      <c r="B692" s="78" t="str">
        <f t="shared" si="240"/>
        <v>2610500052005235</v>
      </c>
      <c r="C692" s="174">
        <v>2023</v>
      </c>
      <c r="D692" s="122">
        <v>1</v>
      </c>
      <c r="E692" s="122">
        <v>2</v>
      </c>
      <c r="F692" s="122">
        <v>6</v>
      </c>
      <c r="G692" s="122">
        <v>10</v>
      </c>
      <c r="H692" s="174">
        <v>5000</v>
      </c>
      <c r="I692" s="174">
        <v>5200</v>
      </c>
      <c r="J692" s="174">
        <v>523</v>
      </c>
      <c r="K692" s="123">
        <v>5</v>
      </c>
      <c r="L692" s="123"/>
      <c r="M692" s="124" t="s">
        <v>201</v>
      </c>
      <c r="N692" s="125">
        <v>0</v>
      </c>
      <c r="O692" s="125">
        <v>0</v>
      </c>
      <c r="P692" s="125">
        <v>0</v>
      </c>
      <c r="Q692" s="149" t="s">
        <v>59</v>
      </c>
      <c r="R692" s="127">
        <v>0</v>
      </c>
      <c r="S692" s="127">
        <v>0</v>
      </c>
      <c r="T692" s="128">
        <v>0</v>
      </c>
      <c r="U692" s="125">
        <v>0</v>
      </c>
      <c r="V692" s="125">
        <v>0</v>
      </c>
      <c r="W692" s="125">
        <v>0</v>
      </c>
      <c r="X692" s="125">
        <v>0</v>
      </c>
      <c r="Y692" s="125">
        <v>0</v>
      </c>
      <c r="Z692" s="125">
        <v>0</v>
      </c>
      <c r="AA692" s="285">
        <v>0</v>
      </c>
      <c r="AB692" s="320">
        <f t="shared" si="255"/>
        <v>0</v>
      </c>
      <c r="AC692" s="125">
        <f t="shared" si="255"/>
        <v>0</v>
      </c>
      <c r="AD692" s="321">
        <f>OAX!AD730</f>
        <v>0</v>
      </c>
      <c r="AE692" s="128"/>
      <c r="AF692" s="125"/>
      <c r="AG692" s="125">
        <f>OAX!AG730</f>
        <v>0</v>
      </c>
      <c r="AH692" s="125"/>
      <c r="AI692" s="125"/>
      <c r="AJ692" s="125">
        <f>OAX!AJ730</f>
        <v>0</v>
      </c>
      <c r="AK692" s="125"/>
      <c r="AL692" s="125"/>
      <c r="AM692" s="125">
        <f>OAX!AM730</f>
        <v>0</v>
      </c>
      <c r="AN692" s="125"/>
      <c r="AO692" s="125"/>
      <c r="AP692" s="125">
        <f>OAX!AP730</f>
        <v>0</v>
      </c>
      <c r="AQ692" s="125"/>
      <c r="AR692" s="125"/>
      <c r="AS692" s="125">
        <f>OAX!AS730</f>
        <v>0</v>
      </c>
      <c r="AT692" s="125">
        <f>OAX!AT730</f>
        <v>0</v>
      </c>
      <c r="AU692" s="125">
        <f>OAX!AU730</f>
        <v>0</v>
      </c>
      <c r="AV692" s="125">
        <f>OAX!AV730</f>
        <v>0</v>
      </c>
      <c r="AW692" s="125">
        <f>OAX!AW730</f>
        <v>0</v>
      </c>
      <c r="AX692" s="125">
        <f>OAX!AX730</f>
        <v>0</v>
      </c>
      <c r="AY692" s="125">
        <f>OAX!AY730</f>
        <v>0</v>
      </c>
      <c r="AZ692" s="125">
        <f>OAX!AZ730</f>
        <v>0</v>
      </c>
      <c r="BA692" s="125">
        <f>OAX!BA730</f>
        <v>0</v>
      </c>
    </row>
    <row r="693" spans="1:53" ht="24.75" hidden="1">
      <c r="A693" s="269"/>
      <c r="B693" s="78" t="str">
        <f t="shared" si="240"/>
        <v>261050005200529</v>
      </c>
      <c r="C693" s="115">
        <v>2023</v>
      </c>
      <c r="D693" s="115">
        <v>1</v>
      </c>
      <c r="E693" s="115">
        <v>2</v>
      </c>
      <c r="F693" s="115">
        <v>6</v>
      </c>
      <c r="G693" s="115">
        <v>10</v>
      </c>
      <c r="H693" s="115">
        <v>5000</v>
      </c>
      <c r="I693" s="115">
        <v>5200</v>
      </c>
      <c r="J693" s="115">
        <v>529</v>
      </c>
      <c r="K693" s="116"/>
      <c r="L693" s="116"/>
      <c r="M693" s="222" t="s">
        <v>504</v>
      </c>
      <c r="N693" s="223">
        <v>0</v>
      </c>
      <c r="O693" s="223">
        <v>0</v>
      </c>
      <c r="P693" s="223">
        <v>0</v>
      </c>
      <c r="Q693" s="233"/>
      <c r="R693" s="116"/>
      <c r="S693" s="116"/>
      <c r="T693" s="226">
        <f t="shared" ref="T693:AC693" si="256">+T694</f>
        <v>0</v>
      </c>
      <c r="U693" s="223">
        <f t="shared" si="256"/>
        <v>0</v>
      </c>
      <c r="V693" s="223">
        <f t="shared" si="256"/>
        <v>0</v>
      </c>
      <c r="W693" s="223">
        <f t="shared" si="256"/>
        <v>0</v>
      </c>
      <c r="X693" s="223">
        <f t="shared" si="256"/>
        <v>0</v>
      </c>
      <c r="Y693" s="223">
        <f t="shared" si="256"/>
        <v>0</v>
      </c>
      <c r="Z693" s="223">
        <f t="shared" si="256"/>
        <v>0</v>
      </c>
      <c r="AA693" s="295">
        <f t="shared" si="256"/>
        <v>0</v>
      </c>
      <c r="AB693" s="338">
        <f t="shared" si="256"/>
        <v>0</v>
      </c>
      <c r="AC693" s="223">
        <f t="shared" si="256"/>
        <v>0</v>
      </c>
      <c r="AD693" s="339">
        <f>OAX!AD731</f>
        <v>0</v>
      </c>
      <c r="AE693" s="226"/>
      <c r="AF693" s="223"/>
      <c r="AG693" s="223">
        <f>OAX!AG731</f>
        <v>0</v>
      </c>
      <c r="AH693" s="223"/>
      <c r="AI693" s="223"/>
      <c r="AJ693" s="223">
        <f>OAX!AJ731</f>
        <v>0</v>
      </c>
      <c r="AK693" s="223"/>
      <c r="AL693" s="223"/>
      <c r="AM693" s="223">
        <f>OAX!AM731</f>
        <v>0</v>
      </c>
      <c r="AN693" s="223"/>
      <c r="AO693" s="223"/>
      <c r="AP693" s="223">
        <f>OAX!AP731</f>
        <v>0</v>
      </c>
      <c r="AQ693" s="223"/>
      <c r="AR693" s="223"/>
      <c r="AS693" s="223">
        <f>OAX!AS731</f>
        <v>0</v>
      </c>
      <c r="AT693" s="223">
        <f>OAX!AT731</f>
        <v>0</v>
      </c>
      <c r="AU693" s="223">
        <f>OAX!AU731</f>
        <v>0</v>
      </c>
      <c r="AV693" s="223">
        <f>OAX!AV731</f>
        <v>0</v>
      </c>
      <c r="AW693" s="223">
        <f>OAX!AW731</f>
        <v>0</v>
      </c>
      <c r="AX693" s="223">
        <f>OAX!AX731</f>
        <v>0</v>
      </c>
      <c r="AY693" s="223">
        <f>OAX!AY731</f>
        <v>0</v>
      </c>
      <c r="AZ693" s="223">
        <f>OAX!AZ731</f>
        <v>0</v>
      </c>
      <c r="BA693" s="223">
        <f>OAX!BA731</f>
        <v>0</v>
      </c>
    </row>
    <row r="694" spans="1:53" ht="24.75" hidden="1">
      <c r="A694" s="269"/>
      <c r="B694" s="78" t="str">
        <f t="shared" si="240"/>
        <v>2610500052005291</v>
      </c>
      <c r="C694" s="174">
        <v>2023</v>
      </c>
      <c r="D694" s="122">
        <v>1</v>
      </c>
      <c r="E694" s="122">
        <v>2</v>
      </c>
      <c r="F694" s="122">
        <v>6</v>
      </c>
      <c r="G694" s="122">
        <v>10</v>
      </c>
      <c r="H694" s="174">
        <v>5000</v>
      </c>
      <c r="I694" s="174">
        <v>5200</v>
      </c>
      <c r="J694" s="174">
        <v>529</v>
      </c>
      <c r="K694" s="123">
        <v>1</v>
      </c>
      <c r="L694" s="123"/>
      <c r="M694" s="124" t="s">
        <v>560</v>
      </c>
      <c r="N694" s="125">
        <v>0</v>
      </c>
      <c r="O694" s="125">
        <v>0</v>
      </c>
      <c r="P694" s="125">
        <v>0</v>
      </c>
      <c r="Q694" s="149" t="s">
        <v>59</v>
      </c>
      <c r="R694" s="127">
        <v>0</v>
      </c>
      <c r="S694" s="127">
        <v>0</v>
      </c>
      <c r="T694" s="128">
        <v>0</v>
      </c>
      <c r="U694" s="125">
        <v>0</v>
      </c>
      <c r="V694" s="125">
        <v>0</v>
      </c>
      <c r="W694" s="125">
        <v>0</v>
      </c>
      <c r="X694" s="125">
        <v>0</v>
      </c>
      <c r="Y694" s="125">
        <v>0</v>
      </c>
      <c r="Z694" s="125">
        <v>0</v>
      </c>
      <c r="AA694" s="285">
        <v>0</v>
      </c>
      <c r="AB694" s="320">
        <f>N694+T694-X694</f>
        <v>0</v>
      </c>
      <c r="AC694" s="125">
        <f>O694+U694-Y694</f>
        <v>0</v>
      </c>
      <c r="AD694" s="321">
        <f>OAX!AD732</f>
        <v>0</v>
      </c>
      <c r="AE694" s="128"/>
      <c r="AF694" s="125"/>
      <c r="AG694" s="125">
        <f>OAX!AG732</f>
        <v>0</v>
      </c>
      <c r="AH694" s="125"/>
      <c r="AI694" s="125"/>
      <c r="AJ694" s="125">
        <f>OAX!AJ732</f>
        <v>0</v>
      </c>
      <c r="AK694" s="125"/>
      <c r="AL694" s="125"/>
      <c r="AM694" s="125">
        <f>OAX!AM732</f>
        <v>0</v>
      </c>
      <c r="AN694" s="125"/>
      <c r="AO694" s="125"/>
      <c r="AP694" s="125">
        <f>OAX!AP732</f>
        <v>0</v>
      </c>
      <c r="AQ694" s="125"/>
      <c r="AR694" s="125"/>
      <c r="AS694" s="125">
        <f>OAX!AS732</f>
        <v>0</v>
      </c>
      <c r="AT694" s="125">
        <f>OAX!AT732</f>
        <v>0</v>
      </c>
      <c r="AU694" s="125">
        <f>OAX!AU732</f>
        <v>0</v>
      </c>
      <c r="AV694" s="125">
        <f>OAX!AV732</f>
        <v>0</v>
      </c>
      <c r="AW694" s="125">
        <f>OAX!AW732</f>
        <v>0</v>
      </c>
      <c r="AX694" s="125">
        <f>OAX!AX732</f>
        <v>0</v>
      </c>
      <c r="AY694" s="125">
        <f>OAX!AY732</f>
        <v>0</v>
      </c>
      <c r="AZ694" s="125">
        <f>OAX!AZ732</f>
        <v>0</v>
      </c>
      <c r="BA694" s="125">
        <f>OAX!BA732</f>
        <v>0</v>
      </c>
    </row>
    <row r="695" spans="1:53" ht="24.75" hidden="1">
      <c r="A695" s="269"/>
      <c r="B695" s="78" t="str">
        <f t="shared" si="240"/>
        <v>261050005300</v>
      </c>
      <c r="C695" s="108">
        <v>2023</v>
      </c>
      <c r="D695" s="108">
        <v>1</v>
      </c>
      <c r="E695" s="108">
        <v>2</v>
      </c>
      <c r="F695" s="108">
        <v>6</v>
      </c>
      <c r="G695" s="108">
        <v>10</v>
      </c>
      <c r="H695" s="108">
        <v>5000</v>
      </c>
      <c r="I695" s="108">
        <v>5300</v>
      </c>
      <c r="J695" s="108"/>
      <c r="K695" s="109" t="s">
        <v>45</v>
      </c>
      <c r="L695" s="109"/>
      <c r="M695" s="167" t="s">
        <v>561</v>
      </c>
      <c r="N695" s="168">
        <v>0</v>
      </c>
      <c r="O695" s="168">
        <v>0</v>
      </c>
      <c r="P695" s="168">
        <v>0</v>
      </c>
      <c r="Q695" s="232"/>
      <c r="R695" s="231"/>
      <c r="S695" s="231"/>
      <c r="T695" s="171">
        <f t="shared" ref="T695:AC695" si="257">+T696+T701</f>
        <v>0</v>
      </c>
      <c r="U695" s="168">
        <f t="shared" si="257"/>
        <v>0</v>
      </c>
      <c r="V695" s="168">
        <f t="shared" si="257"/>
        <v>0</v>
      </c>
      <c r="W695" s="168">
        <f t="shared" si="257"/>
        <v>0</v>
      </c>
      <c r="X695" s="168">
        <f t="shared" si="257"/>
        <v>0</v>
      </c>
      <c r="Y695" s="168">
        <f t="shared" si="257"/>
        <v>0</v>
      </c>
      <c r="Z695" s="168">
        <f t="shared" si="257"/>
        <v>0</v>
      </c>
      <c r="AA695" s="289">
        <f t="shared" si="257"/>
        <v>0</v>
      </c>
      <c r="AB695" s="326">
        <f t="shared" si="257"/>
        <v>0</v>
      </c>
      <c r="AC695" s="168">
        <f t="shared" si="257"/>
        <v>0</v>
      </c>
      <c r="AD695" s="327">
        <f>OAX!AD733</f>
        <v>0</v>
      </c>
      <c r="AE695" s="171"/>
      <c r="AF695" s="168"/>
      <c r="AG695" s="168">
        <f>OAX!AG733</f>
        <v>0</v>
      </c>
      <c r="AH695" s="168"/>
      <c r="AI695" s="168"/>
      <c r="AJ695" s="168">
        <f>OAX!AJ733</f>
        <v>0</v>
      </c>
      <c r="AK695" s="168"/>
      <c r="AL695" s="168"/>
      <c r="AM695" s="168">
        <f>OAX!AM733</f>
        <v>0</v>
      </c>
      <c r="AN695" s="168"/>
      <c r="AO695" s="168"/>
      <c r="AP695" s="168">
        <f>OAX!AP733</f>
        <v>0</v>
      </c>
      <c r="AQ695" s="168"/>
      <c r="AR695" s="168"/>
      <c r="AS695" s="168">
        <f>OAX!AS733</f>
        <v>0</v>
      </c>
      <c r="AT695" s="168">
        <f>OAX!AT733</f>
        <v>0</v>
      </c>
      <c r="AU695" s="168">
        <f>OAX!AU733</f>
        <v>0</v>
      </c>
      <c r="AV695" s="168">
        <f>OAX!AV733</f>
        <v>0</v>
      </c>
      <c r="AW695" s="168">
        <f>OAX!AW733</f>
        <v>0</v>
      </c>
      <c r="AX695" s="168">
        <f>OAX!AX733</f>
        <v>0</v>
      </c>
      <c r="AY695" s="168">
        <f>OAX!AY733</f>
        <v>0</v>
      </c>
      <c r="AZ695" s="168">
        <f>OAX!AZ733</f>
        <v>0</v>
      </c>
      <c r="BA695" s="168">
        <f>OAX!BA733</f>
        <v>0</v>
      </c>
    </row>
    <row r="696" spans="1:53" ht="24.75" hidden="1">
      <c r="A696" s="269"/>
      <c r="B696" s="78" t="str">
        <f t="shared" si="240"/>
        <v>261050005300531</v>
      </c>
      <c r="C696" s="115">
        <v>2023</v>
      </c>
      <c r="D696" s="115">
        <v>1</v>
      </c>
      <c r="E696" s="115">
        <v>2</v>
      </c>
      <c r="F696" s="115">
        <v>6</v>
      </c>
      <c r="G696" s="115">
        <v>10</v>
      </c>
      <c r="H696" s="115">
        <v>5000</v>
      </c>
      <c r="I696" s="115">
        <v>5300</v>
      </c>
      <c r="J696" s="115">
        <v>531</v>
      </c>
      <c r="K696" s="116"/>
      <c r="L696" s="116"/>
      <c r="M696" s="222" t="s">
        <v>347</v>
      </c>
      <c r="N696" s="223">
        <v>0</v>
      </c>
      <c r="O696" s="223">
        <v>0</v>
      </c>
      <c r="P696" s="223">
        <v>0</v>
      </c>
      <c r="Q696" s="233"/>
      <c r="R696" s="116"/>
      <c r="S696" s="116"/>
      <c r="T696" s="226">
        <f t="shared" ref="T696:AC696" si="258">SUM(T697:T700)</f>
        <v>0</v>
      </c>
      <c r="U696" s="223">
        <f t="shared" si="258"/>
        <v>0</v>
      </c>
      <c r="V696" s="223">
        <f t="shared" si="258"/>
        <v>0</v>
      </c>
      <c r="W696" s="223">
        <f t="shared" si="258"/>
        <v>0</v>
      </c>
      <c r="X696" s="223">
        <f t="shared" si="258"/>
        <v>0</v>
      </c>
      <c r="Y696" s="223">
        <f t="shared" si="258"/>
        <v>0</v>
      </c>
      <c r="Z696" s="223">
        <f t="shared" si="258"/>
        <v>0</v>
      </c>
      <c r="AA696" s="295">
        <f t="shared" si="258"/>
        <v>0</v>
      </c>
      <c r="AB696" s="338">
        <f t="shared" si="258"/>
        <v>0</v>
      </c>
      <c r="AC696" s="223">
        <f t="shared" si="258"/>
        <v>0</v>
      </c>
      <c r="AD696" s="339">
        <f>OAX!AD734</f>
        <v>0</v>
      </c>
      <c r="AE696" s="226"/>
      <c r="AF696" s="223"/>
      <c r="AG696" s="223">
        <f>OAX!AG734</f>
        <v>0</v>
      </c>
      <c r="AH696" s="223"/>
      <c r="AI696" s="223"/>
      <c r="AJ696" s="223">
        <f>OAX!AJ734</f>
        <v>0</v>
      </c>
      <c r="AK696" s="223"/>
      <c r="AL696" s="223"/>
      <c r="AM696" s="223">
        <f>OAX!AM734</f>
        <v>0</v>
      </c>
      <c r="AN696" s="223"/>
      <c r="AO696" s="223"/>
      <c r="AP696" s="223">
        <f>OAX!AP734</f>
        <v>0</v>
      </c>
      <c r="AQ696" s="223"/>
      <c r="AR696" s="223"/>
      <c r="AS696" s="223">
        <f>OAX!AS734</f>
        <v>0</v>
      </c>
      <c r="AT696" s="223">
        <f>OAX!AT734</f>
        <v>0</v>
      </c>
      <c r="AU696" s="223">
        <f>OAX!AU734</f>
        <v>0</v>
      </c>
      <c r="AV696" s="223">
        <f>OAX!AV734</f>
        <v>0</v>
      </c>
      <c r="AW696" s="223">
        <f>OAX!AW734</f>
        <v>0</v>
      </c>
      <c r="AX696" s="223">
        <f>OAX!AX734</f>
        <v>0</v>
      </c>
      <c r="AY696" s="223">
        <f>OAX!AY734</f>
        <v>0</v>
      </c>
      <c r="AZ696" s="223">
        <f>OAX!AZ734</f>
        <v>0</v>
      </c>
      <c r="BA696" s="223">
        <f>OAX!BA734</f>
        <v>0</v>
      </c>
    </row>
    <row r="697" spans="1:53" ht="24.75" hidden="1">
      <c r="A697" s="269"/>
      <c r="B697" s="78" t="str">
        <f t="shared" si="240"/>
        <v>2610500053005311</v>
      </c>
      <c r="C697" s="174">
        <v>2023</v>
      </c>
      <c r="D697" s="122">
        <v>1</v>
      </c>
      <c r="E697" s="122">
        <v>2</v>
      </c>
      <c r="F697" s="122">
        <v>6</v>
      </c>
      <c r="G697" s="122">
        <v>10</v>
      </c>
      <c r="H697" s="174">
        <v>5000</v>
      </c>
      <c r="I697" s="174">
        <v>5300</v>
      </c>
      <c r="J697" s="174">
        <v>531</v>
      </c>
      <c r="K697" s="123">
        <v>1</v>
      </c>
      <c r="L697" s="123"/>
      <c r="M697" s="124" t="s">
        <v>562</v>
      </c>
      <c r="N697" s="125">
        <v>0</v>
      </c>
      <c r="O697" s="125">
        <v>0</v>
      </c>
      <c r="P697" s="125">
        <v>0</v>
      </c>
      <c r="Q697" s="149" t="s">
        <v>59</v>
      </c>
      <c r="R697" s="127">
        <v>0</v>
      </c>
      <c r="S697" s="127">
        <v>0</v>
      </c>
      <c r="T697" s="128">
        <v>0</v>
      </c>
      <c r="U697" s="125">
        <v>0</v>
      </c>
      <c r="V697" s="125">
        <v>0</v>
      </c>
      <c r="W697" s="125">
        <v>0</v>
      </c>
      <c r="X697" s="125">
        <v>0</v>
      </c>
      <c r="Y697" s="125">
        <v>0</v>
      </c>
      <c r="Z697" s="125">
        <v>0</v>
      </c>
      <c r="AA697" s="285">
        <v>0</v>
      </c>
      <c r="AB697" s="320">
        <f t="shared" ref="AB697:AC700" si="259">N697+T697-X697</f>
        <v>0</v>
      </c>
      <c r="AC697" s="125">
        <f t="shared" si="259"/>
        <v>0</v>
      </c>
      <c r="AD697" s="321">
        <f>OAX!AD735</f>
        <v>0</v>
      </c>
      <c r="AE697" s="128"/>
      <c r="AF697" s="125"/>
      <c r="AG697" s="125">
        <f>OAX!AG735</f>
        <v>0</v>
      </c>
      <c r="AH697" s="125"/>
      <c r="AI697" s="125"/>
      <c r="AJ697" s="125">
        <f>OAX!AJ735</f>
        <v>0</v>
      </c>
      <c r="AK697" s="125"/>
      <c r="AL697" s="125"/>
      <c r="AM697" s="125">
        <f>OAX!AM735</f>
        <v>0</v>
      </c>
      <c r="AN697" s="125"/>
      <c r="AO697" s="125"/>
      <c r="AP697" s="125">
        <f>OAX!AP735</f>
        <v>0</v>
      </c>
      <c r="AQ697" s="125"/>
      <c r="AR697" s="125"/>
      <c r="AS697" s="125">
        <f>OAX!AS735</f>
        <v>0</v>
      </c>
      <c r="AT697" s="125">
        <f>OAX!AT735</f>
        <v>0</v>
      </c>
      <c r="AU697" s="125">
        <f>OAX!AU735</f>
        <v>0</v>
      </c>
      <c r="AV697" s="125">
        <f>OAX!AV735</f>
        <v>0</v>
      </c>
      <c r="AW697" s="125">
        <f>OAX!AW735</f>
        <v>0</v>
      </c>
      <c r="AX697" s="125">
        <f>OAX!AX735</f>
        <v>0</v>
      </c>
      <c r="AY697" s="125">
        <f>OAX!AY735</f>
        <v>0</v>
      </c>
      <c r="AZ697" s="125">
        <f>OAX!AZ735</f>
        <v>0</v>
      </c>
      <c r="BA697" s="125">
        <f>OAX!BA735</f>
        <v>0</v>
      </c>
    </row>
    <row r="698" spans="1:53" ht="24.75" hidden="1">
      <c r="A698" s="269"/>
      <c r="B698" s="78" t="str">
        <f t="shared" si="240"/>
        <v>2610500053005312</v>
      </c>
      <c r="C698" s="174">
        <v>2023</v>
      </c>
      <c r="D698" s="122">
        <v>1</v>
      </c>
      <c r="E698" s="122">
        <v>2</v>
      </c>
      <c r="F698" s="122">
        <v>6</v>
      </c>
      <c r="G698" s="122">
        <v>10</v>
      </c>
      <c r="H698" s="174">
        <v>5000</v>
      </c>
      <c r="I698" s="174">
        <v>5300</v>
      </c>
      <c r="J698" s="174">
        <v>531</v>
      </c>
      <c r="K698" s="123">
        <v>2</v>
      </c>
      <c r="L698" s="123"/>
      <c r="M698" s="124" t="s">
        <v>563</v>
      </c>
      <c r="N698" s="125">
        <v>0</v>
      </c>
      <c r="O698" s="125">
        <v>0</v>
      </c>
      <c r="P698" s="125">
        <v>0</v>
      </c>
      <c r="Q698" s="149" t="s">
        <v>59</v>
      </c>
      <c r="R698" s="127">
        <v>0</v>
      </c>
      <c r="S698" s="127">
        <v>0</v>
      </c>
      <c r="T698" s="128">
        <v>0</v>
      </c>
      <c r="U698" s="125">
        <v>0</v>
      </c>
      <c r="V698" s="125">
        <v>0</v>
      </c>
      <c r="W698" s="125">
        <v>0</v>
      </c>
      <c r="X698" s="125">
        <v>0</v>
      </c>
      <c r="Y698" s="125">
        <v>0</v>
      </c>
      <c r="Z698" s="125">
        <v>0</v>
      </c>
      <c r="AA698" s="285">
        <v>0</v>
      </c>
      <c r="AB698" s="320">
        <f t="shared" si="259"/>
        <v>0</v>
      </c>
      <c r="AC698" s="125">
        <f t="shared" si="259"/>
        <v>0</v>
      </c>
      <c r="AD698" s="321">
        <f>OAX!AD736</f>
        <v>0</v>
      </c>
      <c r="AE698" s="128"/>
      <c r="AF698" s="125"/>
      <c r="AG698" s="125">
        <f>OAX!AG736</f>
        <v>0</v>
      </c>
      <c r="AH698" s="125"/>
      <c r="AI698" s="125"/>
      <c r="AJ698" s="125">
        <f>OAX!AJ736</f>
        <v>0</v>
      </c>
      <c r="AK698" s="125"/>
      <c r="AL698" s="125"/>
      <c r="AM698" s="125">
        <f>OAX!AM736</f>
        <v>0</v>
      </c>
      <c r="AN698" s="125"/>
      <c r="AO698" s="125"/>
      <c r="AP698" s="125">
        <f>OAX!AP736</f>
        <v>0</v>
      </c>
      <c r="AQ698" s="125"/>
      <c r="AR698" s="125"/>
      <c r="AS698" s="125">
        <f>OAX!AS736</f>
        <v>0</v>
      </c>
      <c r="AT698" s="125">
        <f>OAX!AT736</f>
        <v>0</v>
      </c>
      <c r="AU698" s="125">
        <f>OAX!AU736</f>
        <v>0</v>
      </c>
      <c r="AV698" s="125">
        <f>OAX!AV736</f>
        <v>0</v>
      </c>
      <c r="AW698" s="125">
        <f>OAX!AW736</f>
        <v>0</v>
      </c>
      <c r="AX698" s="125">
        <f>OAX!AX736</f>
        <v>0</v>
      </c>
      <c r="AY698" s="125">
        <f>OAX!AY736</f>
        <v>0</v>
      </c>
      <c r="AZ698" s="125">
        <f>OAX!AZ736</f>
        <v>0</v>
      </c>
      <c r="BA698" s="125">
        <f>OAX!BA736</f>
        <v>0</v>
      </c>
    </row>
    <row r="699" spans="1:53" ht="24.75" hidden="1">
      <c r="A699" s="269"/>
      <c r="B699" s="78" t="str">
        <f t="shared" si="240"/>
        <v>2610500053005313</v>
      </c>
      <c r="C699" s="174">
        <v>2023</v>
      </c>
      <c r="D699" s="122">
        <v>1</v>
      </c>
      <c r="E699" s="122">
        <v>2</v>
      </c>
      <c r="F699" s="122">
        <v>6</v>
      </c>
      <c r="G699" s="122">
        <v>10</v>
      </c>
      <c r="H699" s="174">
        <v>5000</v>
      </c>
      <c r="I699" s="174">
        <v>5300</v>
      </c>
      <c r="J699" s="174">
        <v>531</v>
      </c>
      <c r="K699" s="123">
        <v>3</v>
      </c>
      <c r="L699" s="123"/>
      <c r="M699" s="124" t="s">
        <v>564</v>
      </c>
      <c r="N699" s="125">
        <v>0</v>
      </c>
      <c r="O699" s="125">
        <v>0</v>
      </c>
      <c r="P699" s="125">
        <v>0</v>
      </c>
      <c r="Q699" s="149" t="s">
        <v>59</v>
      </c>
      <c r="R699" s="127">
        <v>0</v>
      </c>
      <c r="S699" s="127">
        <v>0</v>
      </c>
      <c r="T699" s="128">
        <v>0</v>
      </c>
      <c r="U699" s="125">
        <v>0</v>
      </c>
      <c r="V699" s="125">
        <v>0</v>
      </c>
      <c r="W699" s="125">
        <v>0</v>
      </c>
      <c r="X699" s="125">
        <v>0</v>
      </c>
      <c r="Y699" s="125">
        <v>0</v>
      </c>
      <c r="Z699" s="125">
        <v>0</v>
      </c>
      <c r="AA699" s="285">
        <v>0</v>
      </c>
      <c r="AB699" s="320">
        <f t="shared" si="259"/>
        <v>0</v>
      </c>
      <c r="AC699" s="125">
        <f t="shared" si="259"/>
        <v>0</v>
      </c>
      <c r="AD699" s="321">
        <f>OAX!AD737</f>
        <v>0</v>
      </c>
      <c r="AE699" s="128"/>
      <c r="AF699" s="125"/>
      <c r="AG699" s="125">
        <f>OAX!AG737</f>
        <v>0</v>
      </c>
      <c r="AH699" s="125"/>
      <c r="AI699" s="125"/>
      <c r="AJ699" s="125">
        <f>OAX!AJ737</f>
        <v>0</v>
      </c>
      <c r="AK699" s="125"/>
      <c r="AL699" s="125"/>
      <c r="AM699" s="125">
        <f>OAX!AM737</f>
        <v>0</v>
      </c>
      <c r="AN699" s="125"/>
      <c r="AO699" s="125"/>
      <c r="AP699" s="125">
        <f>OAX!AP737</f>
        <v>0</v>
      </c>
      <c r="AQ699" s="125"/>
      <c r="AR699" s="125"/>
      <c r="AS699" s="125">
        <f>OAX!AS737</f>
        <v>0</v>
      </c>
      <c r="AT699" s="125">
        <f>OAX!AT737</f>
        <v>0</v>
      </c>
      <c r="AU699" s="125">
        <f>OAX!AU737</f>
        <v>0</v>
      </c>
      <c r="AV699" s="125">
        <f>OAX!AV737</f>
        <v>0</v>
      </c>
      <c r="AW699" s="125">
        <f>OAX!AW737</f>
        <v>0</v>
      </c>
      <c r="AX699" s="125">
        <f>OAX!AX737</f>
        <v>0</v>
      </c>
      <c r="AY699" s="125">
        <f>OAX!AY737</f>
        <v>0</v>
      </c>
      <c r="AZ699" s="125">
        <f>OAX!AZ737</f>
        <v>0</v>
      </c>
      <c r="BA699" s="125">
        <f>OAX!BA737</f>
        <v>0</v>
      </c>
    </row>
    <row r="700" spans="1:53" ht="24.75" hidden="1">
      <c r="A700" s="269"/>
      <c r="B700" s="78" t="str">
        <f t="shared" si="240"/>
        <v>2610500053005314</v>
      </c>
      <c r="C700" s="174">
        <v>2023</v>
      </c>
      <c r="D700" s="122">
        <v>1</v>
      </c>
      <c r="E700" s="122">
        <v>2</v>
      </c>
      <c r="F700" s="122">
        <v>6</v>
      </c>
      <c r="G700" s="122">
        <v>10</v>
      </c>
      <c r="H700" s="174">
        <v>5000</v>
      </c>
      <c r="I700" s="174">
        <v>5300</v>
      </c>
      <c r="J700" s="174">
        <v>531</v>
      </c>
      <c r="K700" s="123">
        <v>4</v>
      </c>
      <c r="L700" s="123"/>
      <c r="M700" s="124" t="s">
        <v>565</v>
      </c>
      <c r="N700" s="125">
        <v>0</v>
      </c>
      <c r="O700" s="125">
        <v>0</v>
      </c>
      <c r="P700" s="125">
        <v>0</v>
      </c>
      <c r="Q700" s="149" t="s">
        <v>59</v>
      </c>
      <c r="R700" s="127">
        <v>0</v>
      </c>
      <c r="S700" s="127">
        <v>0</v>
      </c>
      <c r="T700" s="128">
        <v>0</v>
      </c>
      <c r="U700" s="125">
        <v>0</v>
      </c>
      <c r="V700" s="125">
        <v>0</v>
      </c>
      <c r="W700" s="125">
        <v>0</v>
      </c>
      <c r="X700" s="125">
        <v>0</v>
      </c>
      <c r="Y700" s="125">
        <v>0</v>
      </c>
      <c r="Z700" s="125">
        <v>0</v>
      </c>
      <c r="AA700" s="285">
        <v>0</v>
      </c>
      <c r="AB700" s="320">
        <f t="shared" si="259"/>
        <v>0</v>
      </c>
      <c r="AC700" s="125">
        <f t="shared" si="259"/>
        <v>0</v>
      </c>
      <c r="AD700" s="321">
        <f>OAX!AD738</f>
        <v>0</v>
      </c>
      <c r="AE700" s="128"/>
      <c r="AF700" s="125"/>
      <c r="AG700" s="125">
        <f>OAX!AG738</f>
        <v>0</v>
      </c>
      <c r="AH700" s="125"/>
      <c r="AI700" s="125"/>
      <c r="AJ700" s="125">
        <f>OAX!AJ738</f>
        <v>0</v>
      </c>
      <c r="AK700" s="125"/>
      <c r="AL700" s="125"/>
      <c r="AM700" s="125">
        <f>OAX!AM738</f>
        <v>0</v>
      </c>
      <c r="AN700" s="125"/>
      <c r="AO700" s="125"/>
      <c r="AP700" s="125">
        <f>OAX!AP738</f>
        <v>0</v>
      </c>
      <c r="AQ700" s="125"/>
      <c r="AR700" s="125"/>
      <c r="AS700" s="125">
        <f>OAX!AS738</f>
        <v>0</v>
      </c>
      <c r="AT700" s="125">
        <f>OAX!AT738</f>
        <v>0</v>
      </c>
      <c r="AU700" s="125">
        <f>OAX!AU738</f>
        <v>0</v>
      </c>
      <c r="AV700" s="125">
        <f>OAX!AV738</f>
        <v>0</v>
      </c>
      <c r="AW700" s="125">
        <f>OAX!AW738</f>
        <v>0</v>
      </c>
      <c r="AX700" s="125">
        <f>OAX!AX738</f>
        <v>0</v>
      </c>
      <c r="AY700" s="125">
        <f>OAX!AY738</f>
        <v>0</v>
      </c>
      <c r="AZ700" s="125">
        <f>OAX!AZ738</f>
        <v>0</v>
      </c>
      <c r="BA700" s="125">
        <f>OAX!BA738</f>
        <v>0</v>
      </c>
    </row>
    <row r="701" spans="1:53" ht="24.75" hidden="1">
      <c r="A701" s="269"/>
      <c r="B701" s="78" t="str">
        <f t="shared" si="240"/>
        <v>261050005300532</v>
      </c>
      <c r="C701" s="115">
        <v>2023</v>
      </c>
      <c r="D701" s="115">
        <v>1</v>
      </c>
      <c r="E701" s="115">
        <v>2</v>
      </c>
      <c r="F701" s="115">
        <v>6</v>
      </c>
      <c r="G701" s="115">
        <v>10</v>
      </c>
      <c r="H701" s="116">
        <v>5000</v>
      </c>
      <c r="I701" s="116">
        <v>5300</v>
      </c>
      <c r="J701" s="116">
        <v>532</v>
      </c>
      <c r="K701" s="116"/>
      <c r="L701" s="116"/>
      <c r="M701" s="222" t="s">
        <v>566</v>
      </c>
      <c r="N701" s="223">
        <v>0</v>
      </c>
      <c r="O701" s="223">
        <v>0</v>
      </c>
      <c r="P701" s="223">
        <v>0</v>
      </c>
      <c r="Q701" s="233"/>
      <c r="R701" s="116"/>
      <c r="S701" s="116"/>
      <c r="T701" s="226">
        <f t="shared" ref="T701:AC701" si="260">+T702</f>
        <v>0</v>
      </c>
      <c r="U701" s="223">
        <f t="shared" si="260"/>
        <v>0</v>
      </c>
      <c r="V701" s="223">
        <f t="shared" si="260"/>
        <v>0</v>
      </c>
      <c r="W701" s="223">
        <f t="shared" si="260"/>
        <v>0</v>
      </c>
      <c r="X701" s="223">
        <f t="shared" si="260"/>
        <v>0</v>
      </c>
      <c r="Y701" s="223">
        <f t="shared" si="260"/>
        <v>0</v>
      </c>
      <c r="Z701" s="223">
        <f t="shared" si="260"/>
        <v>0</v>
      </c>
      <c r="AA701" s="295">
        <f t="shared" si="260"/>
        <v>0</v>
      </c>
      <c r="AB701" s="338">
        <f t="shared" si="260"/>
        <v>0</v>
      </c>
      <c r="AC701" s="223">
        <f t="shared" si="260"/>
        <v>0</v>
      </c>
      <c r="AD701" s="339">
        <f>OAX!AD739</f>
        <v>0</v>
      </c>
      <c r="AE701" s="226"/>
      <c r="AF701" s="223"/>
      <c r="AG701" s="223">
        <f>OAX!AG739</f>
        <v>0</v>
      </c>
      <c r="AH701" s="223"/>
      <c r="AI701" s="223"/>
      <c r="AJ701" s="223">
        <f>OAX!AJ739</f>
        <v>0</v>
      </c>
      <c r="AK701" s="223"/>
      <c r="AL701" s="223"/>
      <c r="AM701" s="223">
        <f>OAX!AM739</f>
        <v>0</v>
      </c>
      <c r="AN701" s="223"/>
      <c r="AO701" s="223"/>
      <c r="AP701" s="223">
        <f>OAX!AP739</f>
        <v>0</v>
      </c>
      <c r="AQ701" s="223"/>
      <c r="AR701" s="223"/>
      <c r="AS701" s="223">
        <f>OAX!AS739</f>
        <v>0</v>
      </c>
      <c r="AT701" s="223">
        <f>OAX!AT739</f>
        <v>0</v>
      </c>
      <c r="AU701" s="223">
        <f>OAX!AU739</f>
        <v>0</v>
      </c>
      <c r="AV701" s="223">
        <f>OAX!AV739</f>
        <v>0</v>
      </c>
      <c r="AW701" s="223">
        <f>OAX!AW739</f>
        <v>0</v>
      </c>
      <c r="AX701" s="223">
        <f>OAX!AX739</f>
        <v>0</v>
      </c>
      <c r="AY701" s="223">
        <f>OAX!AY739</f>
        <v>0</v>
      </c>
      <c r="AZ701" s="223">
        <f>OAX!AZ739</f>
        <v>0</v>
      </c>
      <c r="BA701" s="223">
        <f>OAX!BA739</f>
        <v>0</v>
      </c>
    </row>
    <row r="702" spans="1:53" ht="24.75" hidden="1">
      <c r="A702" s="269"/>
      <c r="B702" s="78" t="str">
        <f t="shared" si="240"/>
        <v>2610500053005321</v>
      </c>
      <c r="C702" s="174">
        <v>2023</v>
      </c>
      <c r="D702" s="122">
        <v>1</v>
      </c>
      <c r="E702" s="122">
        <v>2</v>
      </c>
      <c r="F702" s="122">
        <v>6</v>
      </c>
      <c r="G702" s="122">
        <v>10</v>
      </c>
      <c r="H702" s="174">
        <v>5000</v>
      </c>
      <c r="I702" s="174">
        <v>5300</v>
      </c>
      <c r="J702" s="174">
        <v>532</v>
      </c>
      <c r="K702" s="123">
        <v>1</v>
      </c>
      <c r="L702" s="123"/>
      <c r="M702" s="124" t="s">
        <v>567</v>
      </c>
      <c r="N702" s="125">
        <v>0</v>
      </c>
      <c r="O702" s="125">
        <v>0</v>
      </c>
      <c r="P702" s="125">
        <v>0</v>
      </c>
      <c r="Q702" s="149" t="s">
        <v>59</v>
      </c>
      <c r="R702" s="127">
        <v>0</v>
      </c>
      <c r="S702" s="127">
        <v>0</v>
      </c>
      <c r="T702" s="128">
        <v>0</v>
      </c>
      <c r="U702" s="125">
        <v>0</v>
      </c>
      <c r="V702" s="125">
        <v>0</v>
      </c>
      <c r="W702" s="125">
        <v>0</v>
      </c>
      <c r="X702" s="125">
        <v>0</v>
      </c>
      <c r="Y702" s="125">
        <v>0</v>
      </c>
      <c r="Z702" s="125">
        <v>0</v>
      </c>
      <c r="AA702" s="285">
        <v>0</v>
      </c>
      <c r="AB702" s="320">
        <f>N702+T702-X702</f>
        <v>0</v>
      </c>
      <c r="AC702" s="125">
        <f>O702+U702-Y702</f>
        <v>0</v>
      </c>
      <c r="AD702" s="321">
        <f>OAX!AD740</f>
        <v>0</v>
      </c>
      <c r="AE702" s="128"/>
      <c r="AF702" s="125"/>
      <c r="AG702" s="125">
        <f>OAX!AG740</f>
        <v>0</v>
      </c>
      <c r="AH702" s="125"/>
      <c r="AI702" s="125"/>
      <c r="AJ702" s="125">
        <f>OAX!AJ740</f>
        <v>0</v>
      </c>
      <c r="AK702" s="125"/>
      <c r="AL702" s="125"/>
      <c r="AM702" s="125">
        <f>OAX!AM740</f>
        <v>0</v>
      </c>
      <c r="AN702" s="125"/>
      <c r="AO702" s="125"/>
      <c r="AP702" s="125">
        <f>OAX!AP740</f>
        <v>0</v>
      </c>
      <c r="AQ702" s="125"/>
      <c r="AR702" s="125"/>
      <c r="AS702" s="125">
        <f>OAX!AS740</f>
        <v>0</v>
      </c>
      <c r="AT702" s="125">
        <f>OAX!AT740</f>
        <v>0</v>
      </c>
      <c r="AU702" s="125">
        <f>OAX!AU740</f>
        <v>0</v>
      </c>
      <c r="AV702" s="125">
        <f>OAX!AV740</f>
        <v>0</v>
      </c>
      <c r="AW702" s="125">
        <f>OAX!AW740</f>
        <v>0</v>
      </c>
      <c r="AX702" s="125">
        <f>OAX!AX740</f>
        <v>0</v>
      </c>
      <c r="AY702" s="125">
        <f>OAX!AY740</f>
        <v>0</v>
      </c>
      <c r="AZ702" s="125">
        <f>OAX!AZ740</f>
        <v>0</v>
      </c>
      <c r="BA702" s="125">
        <f>OAX!BA740</f>
        <v>0</v>
      </c>
    </row>
    <row r="703" spans="1:53" ht="24.75" hidden="1">
      <c r="A703" s="269"/>
      <c r="B703" s="78" t="str">
        <f t="shared" si="240"/>
        <v>261050005600</v>
      </c>
      <c r="C703" s="108">
        <v>2023</v>
      </c>
      <c r="D703" s="108">
        <v>1</v>
      </c>
      <c r="E703" s="108">
        <v>2</v>
      </c>
      <c r="F703" s="108">
        <v>6</v>
      </c>
      <c r="G703" s="108">
        <v>10</v>
      </c>
      <c r="H703" s="108">
        <v>5000</v>
      </c>
      <c r="I703" s="108">
        <v>5600</v>
      </c>
      <c r="J703" s="108"/>
      <c r="K703" s="109" t="s">
        <v>45</v>
      </c>
      <c r="L703" s="109"/>
      <c r="M703" s="167" t="s">
        <v>515</v>
      </c>
      <c r="N703" s="168">
        <v>0</v>
      </c>
      <c r="O703" s="168">
        <v>0</v>
      </c>
      <c r="P703" s="168">
        <v>0</v>
      </c>
      <c r="Q703" s="232"/>
      <c r="R703" s="231"/>
      <c r="S703" s="231"/>
      <c r="T703" s="171">
        <f t="shared" ref="T703:AC703" si="261">+T704</f>
        <v>0</v>
      </c>
      <c r="U703" s="168">
        <f t="shared" si="261"/>
        <v>0</v>
      </c>
      <c r="V703" s="168">
        <f t="shared" si="261"/>
        <v>0</v>
      </c>
      <c r="W703" s="168">
        <f t="shared" si="261"/>
        <v>0</v>
      </c>
      <c r="X703" s="168">
        <f t="shared" si="261"/>
        <v>0</v>
      </c>
      <c r="Y703" s="168">
        <f t="shared" si="261"/>
        <v>0</v>
      </c>
      <c r="Z703" s="168">
        <f t="shared" si="261"/>
        <v>0</v>
      </c>
      <c r="AA703" s="289">
        <f t="shared" si="261"/>
        <v>0</v>
      </c>
      <c r="AB703" s="326">
        <f t="shared" si="261"/>
        <v>0</v>
      </c>
      <c r="AC703" s="168">
        <f t="shared" si="261"/>
        <v>0</v>
      </c>
      <c r="AD703" s="327">
        <f>OAX!AD741</f>
        <v>0</v>
      </c>
      <c r="AE703" s="171"/>
      <c r="AF703" s="168"/>
      <c r="AG703" s="168">
        <f>OAX!AG741</f>
        <v>0</v>
      </c>
      <c r="AH703" s="168"/>
      <c r="AI703" s="168"/>
      <c r="AJ703" s="168">
        <f>OAX!AJ741</f>
        <v>0</v>
      </c>
      <c r="AK703" s="168"/>
      <c r="AL703" s="168"/>
      <c r="AM703" s="168">
        <f>OAX!AM741</f>
        <v>0</v>
      </c>
      <c r="AN703" s="168"/>
      <c r="AO703" s="168"/>
      <c r="AP703" s="168">
        <f>OAX!AP741</f>
        <v>0</v>
      </c>
      <c r="AQ703" s="168"/>
      <c r="AR703" s="168"/>
      <c r="AS703" s="168">
        <f>OAX!AS741</f>
        <v>0</v>
      </c>
      <c r="AT703" s="168">
        <f>OAX!AT741</f>
        <v>0</v>
      </c>
      <c r="AU703" s="168">
        <f>OAX!AU741</f>
        <v>0</v>
      </c>
      <c r="AV703" s="168">
        <f>OAX!AV741</f>
        <v>0</v>
      </c>
      <c r="AW703" s="168">
        <f>OAX!AW741</f>
        <v>0</v>
      </c>
      <c r="AX703" s="168">
        <f>OAX!AX741</f>
        <v>0</v>
      </c>
      <c r="AY703" s="168">
        <f>OAX!AY741</f>
        <v>0</v>
      </c>
      <c r="AZ703" s="168">
        <f>OAX!AZ741</f>
        <v>0</v>
      </c>
      <c r="BA703" s="168">
        <f>OAX!BA741</f>
        <v>0</v>
      </c>
    </row>
    <row r="704" spans="1:53" ht="24.75" hidden="1">
      <c r="A704" s="269"/>
      <c r="B704" s="78" t="str">
        <f t="shared" si="240"/>
        <v>261050005600565</v>
      </c>
      <c r="C704" s="115">
        <v>2023</v>
      </c>
      <c r="D704" s="115">
        <v>1</v>
      </c>
      <c r="E704" s="115">
        <v>2</v>
      </c>
      <c r="F704" s="115">
        <v>6</v>
      </c>
      <c r="G704" s="115">
        <v>10</v>
      </c>
      <c r="H704" s="115">
        <v>5000</v>
      </c>
      <c r="I704" s="115">
        <v>5600</v>
      </c>
      <c r="J704" s="115">
        <v>565</v>
      </c>
      <c r="K704" s="115"/>
      <c r="L704" s="115"/>
      <c r="M704" s="222" t="s">
        <v>215</v>
      </c>
      <c r="N704" s="223">
        <v>0</v>
      </c>
      <c r="O704" s="223">
        <v>0</v>
      </c>
      <c r="P704" s="223">
        <v>0</v>
      </c>
      <c r="Q704" s="233"/>
      <c r="R704" s="116"/>
      <c r="S704" s="116"/>
      <c r="T704" s="226">
        <f t="shared" ref="T704:AC704" si="262">SUM(T705:T707)</f>
        <v>0</v>
      </c>
      <c r="U704" s="223">
        <f t="shared" si="262"/>
        <v>0</v>
      </c>
      <c r="V704" s="223">
        <f t="shared" si="262"/>
        <v>0</v>
      </c>
      <c r="W704" s="223">
        <f t="shared" si="262"/>
        <v>0</v>
      </c>
      <c r="X704" s="223">
        <f t="shared" si="262"/>
        <v>0</v>
      </c>
      <c r="Y704" s="223">
        <f t="shared" si="262"/>
        <v>0</v>
      </c>
      <c r="Z704" s="223">
        <f t="shared" si="262"/>
        <v>0</v>
      </c>
      <c r="AA704" s="295">
        <f t="shared" si="262"/>
        <v>0</v>
      </c>
      <c r="AB704" s="338">
        <f t="shared" si="262"/>
        <v>0</v>
      </c>
      <c r="AC704" s="223">
        <f t="shared" si="262"/>
        <v>0</v>
      </c>
      <c r="AD704" s="339">
        <f>OAX!AD742</f>
        <v>0</v>
      </c>
      <c r="AE704" s="226"/>
      <c r="AF704" s="223"/>
      <c r="AG704" s="223">
        <f>OAX!AG742</f>
        <v>0</v>
      </c>
      <c r="AH704" s="223"/>
      <c r="AI704" s="223"/>
      <c r="AJ704" s="223">
        <f>OAX!AJ742</f>
        <v>0</v>
      </c>
      <c r="AK704" s="223"/>
      <c r="AL704" s="223"/>
      <c r="AM704" s="223">
        <f>OAX!AM742</f>
        <v>0</v>
      </c>
      <c r="AN704" s="223"/>
      <c r="AO704" s="223"/>
      <c r="AP704" s="223">
        <f>OAX!AP742</f>
        <v>0</v>
      </c>
      <c r="AQ704" s="223"/>
      <c r="AR704" s="223"/>
      <c r="AS704" s="223">
        <f>OAX!AS742</f>
        <v>0</v>
      </c>
      <c r="AT704" s="223">
        <f>OAX!AT742</f>
        <v>0</v>
      </c>
      <c r="AU704" s="223">
        <f>OAX!AU742</f>
        <v>0</v>
      </c>
      <c r="AV704" s="223">
        <f>OAX!AV742</f>
        <v>0</v>
      </c>
      <c r="AW704" s="223">
        <f>OAX!AW742</f>
        <v>0</v>
      </c>
      <c r="AX704" s="223">
        <f>OAX!AX742</f>
        <v>0</v>
      </c>
      <c r="AY704" s="223">
        <f>OAX!AY742</f>
        <v>0</v>
      </c>
      <c r="AZ704" s="223">
        <f>OAX!AZ742</f>
        <v>0</v>
      </c>
      <c r="BA704" s="223">
        <f>OAX!BA742</f>
        <v>0</v>
      </c>
    </row>
    <row r="705" spans="1:53" ht="24.75" hidden="1">
      <c r="A705" s="269"/>
      <c r="B705" s="78" t="str">
        <f t="shared" si="240"/>
        <v>2610500056005651</v>
      </c>
      <c r="C705" s="174">
        <v>2023</v>
      </c>
      <c r="D705" s="122">
        <v>1</v>
      </c>
      <c r="E705" s="122">
        <v>2</v>
      </c>
      <c r="F705" s="122">
        <v>6</v>
      </c>
      <c r="G705" s="122">
        <v>10</v>
      </c>
      <c r="H705" s="174">
        <v>5000</v>
      </c>
      <c r="I705" s="174">
        <v>5600</v>
      </c>
      <c r="J705" s="174">
        <v>565</v>
      </c>
      <c r="K705" s="123">
        <v>1</v>
      </c>
      <c r="L705" s="123"/>
      <c r="M705" s="124" t="s">
        <v>568</v>
      </c>
      <c r="N705" s="125">
        <v>0</v>
      </c>
      <c r="O705" s="125">
        <v>0</v>
      </c>
      <c r="P705" s="125">
        <v>0</v>
      </c>
      <c r="Q705" s="149" t="s">
        <v>59</v>
      </c>
      <c r="R705" s="127">
        <v>0</v>
      </c>
      <c r="S705" s="127">
        <v>0</v>
      </c>
      <c r="T705" s="128">
        <v>0</v>
      </c>
      <c r="U705" s="125">
        <v>0</v>
      </c>
      <c r="V705" s="125">
        <v>0</v>
      </c>
      <c r="W705" s="125">
        <v>0</v>
      </c>
      <c r="X705" s="125">
        <v>0</v>
      </c>
      <c r="Y705" s="125">
        <v>0</v>
      </c>
      <c r="Z705" s="125">
        <v>0</v>
      </c>
      <c r="AA705" s="285">
        <v>0</v>
      </c>
      <c r="AB705" s="320">
        <f t="shared" ref="AB705:AC707" si="263">N705+T705-X705</f>
        <v>0</v>
      </c>
      <c r="AC705" s="125">
        <f t="shared" si="263"/>
        <v>0</v>
      </c>
      <c r="AD705" s="321">
        <f>OAX!AD743</f>
        <v>0</v>
      </c>
      <c r="AE705" s="128"/>
      <c r="AF705" s="125"/>
      <c r="AG705" s="125">
        <f>OAX!AG743</f>
        <v>0</v>
      </c>
      <c r="AH705" s="125"/>
      <c r="AI705" s="125"/>
      <c r="AJ705" s="125">
        <f>OAX!AJ743</f>
        <v>0</v>
      </c>
      <c r="AK705" s="125"/>
      <c r="AL705" s="125"/>
      <c r="AM705" s="125">
        <f>OAX!AM743</f>
        <v>0</v>
      </c>
      <c r="AN705" s="125"/>
      <c r="AO705" s="125"/>
      <c r="AP705" s="125">
        <f>OAX!AP743</f>
        <v>0</v>
      </c>
      <c r="AQ705" s="125"/>
      <c r="AR705" s="125"/>
      <c r="AS705" s="125">
        <f>OAX!AS743</f>
        <v>0</v>
      </c>
      <c r="AT705" s="125">
        <f>OAX!AT743</f>
        <v>0</v>
      </c>
      <c r="AU705" s="125">
        <f>OAX!AU743</f>
        <v>0</v>
      </c>
      <c r="AV705" s="125">
        <f>OAX!AV743</f>
        <v>0</v>
      </c>
      <c r="AW705" s="125">
        <f>OAX!AW743</f>
        <v>0</v>
      </c>
      <c r="AX705" s="125">
        <f>OAX!AX743</f>
        <v>0</v>
      </c>
      <c r="AY705" s="125">
        <f>OAX!AY743</f>
        <v>0</v>
      </c>
      <c r="AZ705" s="125">
        <f>OAX!AZ743</f>
        <v>0</v>
      </c>
      <c r="BA705" s="125">
        <f>OAX!BA743</f>
        <v>0</v>
      </c>
    </row>
    <row r="706" spans="1:53" ht="24.75" hidden="1">
      <c r="A706" s="269"/>
      <c r="B706" s="78" t="str">
        <f t="shared" si="240"/>
        <v>2610500056005652</v>
      </c>
      <c r="C706" s="174">
        <v>2023</v>
      </c>
      <c r="D706" s="122">
        <v>1</v>
      </c>
      <c r="E706" s="122">
        <v>2</v>
      </c>
      <c r="F706" s="122">
        <v>6</v>
      </c>
      <c r="G706" s="122">
        <v>10</v>
      </c>
      <c r="H706" s="174">
        <v>5000</v>
      </c>
      <c r="I706" s="174">
        <v>5600</v>
      </c>
      <c r="J706" s="174">
        <v>565</v>
      </c>
      <c r="K706" s="123">
        <v>2</v>
      </c>
      <c r="L706" s="123"/>
      <c r="M706" s="124" t="s">
        <v>569</v>
      </c>
      <c r="N706" s="125">
        <v>0</v>
      </c>
      <c r="O706" s="125">
        <v>0</v>
      </c>
      <c r="P706" s="125">
        <v>0</v>
      </c>
      <c r="Q706" s="149" t="s">
        <v>59</v>
      </c>
      <c r="R706" s="127">
        <v>0</v>
      </c>
      <c r="S706" s="127">
        <v>0</v>
      </c>
      <c r="T706" s="128">
        <v>0</v>
      </c>
      <c r="U706" s="125">
        <v>0</v>
      </c>
      <c r="V706" s="125">
        <v>0</v>
      </c>
      <c r="W706" s="125">
        <v>0</v>
      </c>
      <c r="X706" s="125">
        <v>0</v>
      </c>
      <c r="Y706" s="125">
        <v>0</v>
      </c>
      <c r="Z706" s="125">
        <v>0</v>
      </c>
      <c r="AA706" s="285">
        <v>0</v>
      </c>
      <c r="AB706" s="320">
        <f t="shared" si="263"/>
        <v>0</v>
      </c>
      <c r="AC706" s="125">
        <f t="shared" si="263"/>
        <v>0</v>
      </c>
      <c r="AD706" s="321">
        <f>OAX!AD744</f>
        <v>0</v>
      </c>
      <c r="AE706" s="128"/>
      <c r="AF706" s="125"/>
      <c r="AG706" s="125">
        <f>OAX!AG744</f>
        <v>0</v>
      </c>
      <c r="AH706" s="125"/>
      <c r="AI706" s="125"/>
      <c r="AJ706" s="125">
        <f>OAX!AJ744</f>
        <v>0</v>
      </c>
      <c r="AK706" s="125"/>
      <c r="AL706" s="125"/>
      <c r="AM706" s="125">
        <f>OAX!AM744</f>
        <v>0</v>
      </c>
      <c r="AN706" s="125"/>
      <c r="AO706" s="125"/>
      <c r="AP706" s="125">
        <f>OAX!AP744</f>
        <v>0</v>
      </c>
      <c r="AQ706" s="125"/>
      <c r="AR706" s="125"/>
      <c r="AS706" s="125">
        <f>OAX!AS744</f>
        <v>0</v>
      </c>
      <c r="AT706" s="125">
        <f>OAX!AT744</f>
        <v>0</v>
      </c>
      <c r="AU706" s="125">
        <f>OAX!AU744</f>
        <v>0</v>
      </c>
      <c r="AV706" s="125">
        <f>OAX!AV744</f>
        <v>0</v>
      </c>
      <c r="AW706" s="125">
        <f>OAX!AW744</f>
        <v>0</v>
      </c>
      <c r="AX706" s="125">
        <f>OAX!AX744</f>
        <v>0</v>
      </c>
      <c r="AY706" s="125">
        <f>OAX!AY744</f>
        <v>0</v>
      </c>
      <c r="AZ706" s="125">
        <f>OAX!AZ744</f>
        <v>0</v>
      </c>
      <c r="BA706" s="125">
        <f>OAX!BA744</f>
        <v>0</v>
      </c>
    </row>
    <row r="707" spans="1:53" ht="24.75" hidden="1">
      <c r="A707" s="270"/>
      <c r="B707" s="78" t="str">
        <f t="shared" si="240"/>
        <v>2610500056005653</v>
      </c>
      <c r="C707" s="174">
        <v>2023</v>
      </c>
      <c r="D707" s="122">
        <v>1</v>
      </c>
      <c r="E707" s="122">
        <v>2</v>
      </c>
      <c r="F707" s="122">
        <v>6</v>
      </c>
      <c r="G707" s="122">
        <v>10</v>
      </c>
      <c r="H707" s="174">
        <v>5000</v>
      </c>
      <c r="I707" s="174">
        <v>5600</v>
      </c>
      <c r="J707" s="174">
        <v>565</v>
      </c>
      <c r="K707" s="123">
        <v>3</v>
      </c>
      <c r="L707" s="123"/>
      <c r="M707" s="124" t="s">
        <v>516</v>
      </c>
      <c r="N707" s="125">
        <v>0</v>
      </c>
      <c r="O707" s="125">
        <v>0</v>
      </c>
      <c r="P707" s="125">
        <v>0</v>
      </c>
      <c r="Q707" s="149" t="s">
        <v>59</v>
      </c>
      <c r="R707" s="127">
        <v>0</v>
      </c>
      <c r="S707" s="127">
        <v>0</v>
      </c>
      <c r="T707" s="128">
        <v>0</v>
      </c>
      <c r="U707" s="125">
        <v>0</v>
      </c>
      <c r="V707" s="125">
        <v>0</v>
      </c>
      <c r="W707" s="125">
        <v>0</v>
      </c>
      <c r="X707" s="125">
        <v>0</v>
      </c>
      <c r="Y707" s="125">
        <v>0</v>
      </c>
      <c r="Z707" s="125">
        <v>0</v>
      </c>
      <c r="AA707" s="285">
        <v>0</v>
      </c>
      <c r="AB707" s="320">
        <f t="shared" si="263"/>
        <v>0</v>
      </c>
      <c r="AC707" s="125">
        <f t="shared" si="263"/>
        <v>0</v>
      </c>
      <c r="AD707" s="321">
        <f>OAX!AD745</f>
        <v>0</v>
      </c>
      <c r="AE707" s="128"/>
      <c r="AF707" s="125"/>
      <c r="AG707" s="125">
        <f>OAX!AG745</f>
        <v>0</v>
      </c>
      <c r="AH707" s="125"/>
      <c r="AI707" s="125"/>
      <c r="AJ707" s="125">
        <f>OAX!AJ745</f>
        <v>0</v>
      </c>
      <c r="AK707" s="125"/>
      <c r="AL707" s="125"/>
      <c r="AM707" s="125">
        <f>OAX!AM745</f>
        <v>0</v>
      </c>
      <c r="AN707" s="125"/>
      <c r="AO707" s="125"/>
      <c r="AP707" s="125">
        <f>OAX!AP745</f>
        <v>0</v>
      </c>
      <c r="AQ707" s="125"/>
      <c r="AR707" s="125"/>
      <c r="AS707" s="125">
        <f>OAX!AS745</f>
        <v>0</v>
      </c>
      <c r="AT707" s="125">
        <f>OAX!AT745</f>
        <v>0</v>
      </c>
      <c r="AU707" s="125">
        <f>OAX!AU745</f>
        <v>0</v>
      </c>
      <c r="AV707" s="125">
        <f>OAX!AV745</f>
        <v>0</v>
      </c>
      <c r="AW707" s="125">
        <f>OAX!AW745</f>
        <v>0</v>
      </c>
      <c r="AX707" s="125">
        <f>OAX!AX745</f>
        <v>0</v>
      </c>
      <c r="AY707" s="125">
        <f>OAX!AY745</f>
        <v>0</v>
      </c>
      <c r="AZ707" s="125">
        <f>OAX!AZ745</f>
        <v>0</v>
      </c>
      <c r="BA707" s="125">
        <f>OAX!BA745</f>
        <v>0</v>
      </c>
    </row>
    <row r="708" spans="1:53" ht="48" hidden="1">
      <c r="A708" s="269"/>
      <c r="B708" s="78" t="str">
        <f t="shared" si="240"/>
        <v>2611</v>
      </c>
      <c r="C708" s="150">
        <v>2023</v>
      </c>
      <c r="D708" s="150">
        <v>1</v>
      </c>
      <c r="E708" s="150">
        <v>2</v>
      </c>
      <c r="F708" s="150">
        <v>6</v>
      </c>
      <c r="G708" s="150">
        <v>11</v>
      </c>
      <c r="H708" s="150"/>
      <c r="I708" s="150"/>
      <c r="J708" s="150"/>
      <c r="K708" s="150"/>
      <c r="L708" s="150"/>
      <c r="M708" s="203" t="s">
        <v>570</v>
      </c>
      <c r="N708" s="204">
        <v>0</v>
      </c>
      <c r="O708" s="204">
        <v>0</v>
      </c>
      <c r="P708" s="204">
        <v>0</v>
      </c>
      <c r="Q708" s="137"/>
      <c r="R708" s="150"/>
      <c r="S708" s="150"/>
      <c r="T708" s="206">
        <f t="shared" ref="T708:AC711" si="264">+T709</f>
        <v>0</v>
      </c>
      <c r="U708" s="204">
        <f t="shared" si="264"/>
        <v>0</v>
      </c>
      <c r="V708" s="204">
        <f t="shared" si="264"/>
        <v>0</v>
      </c>
      <c r="W708" s="204">
        <f t="shared" si="264"/>
        <v>0</v>
      </c>
      <c r="X708" s="204">
        <f t="shared" si="264"/>
        <v>0</v>
      </c>
      <c r="Y708" s="204">
        <f t="shared" si="264"/>
        <v>0</v>
      </c>
      <c r="Z708" s="204">
        <f t="shared" si="264"/>
        <v>0</v>
      </c>
      <c r="AA708" s="292">
        <f t="shared" si="264"/>
        <v>0</v>
      </c>
      <c r="AB708" s="332">
        <f t="shared" si="264"/>
        <v>0</v>
      </c>
      <c r="AC708" s="204">
        <f t="shared" si="264"/>
        <v>0</v>
      </c>
      <c r="AD708" s="333">
        <f>OAX!AD746</f>
        <v>0</v>
      </c>
      <c r="AE708" s="206"/>
      <c r="AF708" s="204"/>
      <c r="AG708" s="204">
        <f>OAX!AG746</f>
        <v>0</v>
      </c>
      <c r="AH708" s="204"/>
      <c r="AI708" s="204"/>
      <c r="AJ708" s="204">
        <f>OAX!AJ746</f>
        <v>0</v>
      </c>
      <c r="AK708" s="204"/>
      <c r="AL708" s="204"/>
      <c r="AM708" s="204">
        <f>OAX!AM746</f>
        <v>0</v>
      </c>
      <c r="AN708" s="204"/>
      <c r="AO708" s="204"/>
      <c r="AP708" s="204">
        <f>OAX!AP746</f>
        <v>0</v>
      </c>
      <c r="AQ708" s="204"/>
      <c r="AR708" s="204"/>
      <c r="AS708" s="204">
        <f>OAX!AS746</f>
        <v>0</v>
      </c>
      <c r="AT708" s="204">
        <f>OAX!AT746</f>
        <v>0</v>
      </c>
      <c r="AU708" s="204">
        <f>OAX!AU746</f>
        <v>0</v>
      </c>
      <c r="AV708" s="204">
        <f>OAX!AV746</f>
        <v>0</v>
      </c>
      <c r="AW708" s="204">
        <f>OAX!AW746</f>
        <v>0</v>
      </c>
      <c r="AX708" s="204">
        <f>OAX!AX746</f>
        <v>0</v>
      </c>
      <c r="AY708" s="204">
        <f>OAX!AY746</f>
        <v>0</v>
      </c>
      <c r="AZ708" s="204">
        <f>OAX!AZ746</f>
        <v>0</v>
      </c>
      <c r="BA708" s="204">
        <f>OAX!BA746</f>
        <v>0</v>
      </c>
    </row>
    <row r="709" spans="1:53" ht="24.75" hidden="1">
      <c r="A709" s="269"/>
      <c r="B709" s="78" t="str">
        <f t="shared" si="240"/>
        <v>26113000</v>
      </c>
      <c r="C709" s="151">
        <v>2023</v>
      </c>
      <c r="D709" s="139">
        <v>1</v>
      </c>
      <c r="E709" s="139">
        <v>2</v>
      </c>
      <c r="F709" s="139">
        <v>6</v>
      </c>
      <c r="G709" s="139">
        <v>11</v>
      </c>
      <c r="H709" s="139">
        <v>3000</v>
      </c>
      <c r="I709" s="139"/>
      <c r="J709" s="139"/>
      <c r="K709" s="139"/>
      <c r="L709" s="139"/>
      <c r="M709" s="152" t="s">
        <v>71</v>
      </c>
      <c r="N709" s="153">
        <v>0</v>
      </c>
      <c r="O709" s="153">
        <v>0</v>
      </c>
      <c r="P709" s="153">
        <v>0</v>
      </c>
      <c r="Q709" s="105"/>
      <c r="R709" s="106"/>
      <c r="S709" s="106"/>
      <c r="T709" s="154">
        <f t="shared" si="264"/>
        <v>0</v>
      </c>
      <c r="U709" s="153">
        <f t="shared" si="264"/>
        <v>0</v>
      </c>
      <c r="V709" s="153">
        <f t="shared" si="264"/>
        <v>0</v>
      </c>
      <c r="W709" s="153">
        <f t="shared" si="264"/>
        <v>0</v>
      </c>
      <c r="X709" s="153">
        <f t="shared" si="264"/>
        <v>0</v>
      </c>
      <c r="Y709" s="153">
        <f t="shared" si="264"/>
        <v>0</v>
      </c>
      <c r="Z709" s="153">
        <f t="shared" si="264"/>
        <v>0</v>
      </c>
      <c r="AA709" s="287">
        <f t="shared" si="264"/>
        <v>0</v>
      </c>
      <c r="AB709" s="324">
        <f t="shared" si="264"/>
        <v>0</v>
      </c>
      <c r="AC709" s="153">
        <f t="shared" si="264"/>
        <v>0</v>
      </c>
      <c r="AD709" s="325">
        <f>OAX!AD747</f>
        <v>0</v>
      </c>
      <c r="AE709" s="154"/>
      <c r="AF709" s="153"/>
      <c r="AG709" s="153">
        <f>OAX!AG747</f>
        <v>0</v>
      </c>
      <c r="AH709" s="153"/>
      <c r="AI709" s="153"/>
      <c r="AJ709" s="153">
        <f>OAX!AJ747</f>
        <v>0</v>
      </c>
      <c r="AK709" s="153"/>
      <c r="AL709" s="153"/>
      <c r="AM709" s="153">
        <f>OAX!AM747</f>
        <v>0</v>
      </c>
      <c r="AN709" s="153"/>
      <c r="AO709" s="153"/>
      <c r="AP709" s="153">
        <f>OAX!AP747</f>
        <v>0</v>
      </c>
      <c r="AQ709" s="153"/>
      <c r="AR709" s="153"/>
      <c r="AS709" s="153">
        <f>OAX!AS747</f>
        <v>0</v>
      </c>
      <c r="AT709" s="153">
        <f>OAX!AT747</f>
        <v>0</v>
      </c>
      <c r="AU709" s="153">
        <f>OAX!AU747</f>
        <v>0</v>
      </c>
      <c r="AV709" s="153">
        <f>OAX!AV747</f>
        <v>0</v>
      </c>
      <c r="AW709" s="153">
        <f>OAX!AW747</f>
        <v>0</v>
      </c>
      <c r="AX709" s="153">
        <f>OAX!AX747</f>
        <v>0</v>
      </c>
      <c r="AY709" s="153">
        <f>OAX!AY747</f>
        <v>0</v>
      </c>
      <c r="AZ709" s="153">
        <f>OAX!AZ747</f>
        <v>0</v>
      </c>
      <c r="BA709" s="153">
        <f>OAX!BA747</f>
        <v>0</v>
      </c>
    </row>
    <row r="710" spans="1:53" ht="48" hidden="1">
      <c r="A710" s="269"/>
      <c r="B710" s="78" t="str">
        <f t="shared" si="240"/>
        <v>261130003300</v>
      </c>
      <c r="C710" s="140">
        <v>2023</v>
      </c>
      <c r="D710" s="140">
        <v>1</v>
      </c>
      <c r="E710" s="140">
        <v>2</v>
      </c>
      <c r="F710" s="140">
        <v>6</v>
      </c>
      <c r="G710" s="140">
        <v>11</v>
      </c>
      <c r="H710" s="140">
        <v>3000</v>
      </c>
      <c r="I710" s="140">
        <v>3300</v>
      </c>
      <c r="J710" s="140"/>
      <c r="K710" s="140"/>
      <c r="L710" s="140"/>
      <c r="M710" s="110" t="s">
        <v>72</v>
      </c>
      <c r="N710" s="111">
        <v>0</v>
      </c>
      <c r="O710" s="111">
        <v>0</v>
      </c>
      <c r="P710" s="111">
        <v>0</v>
      </c>
      <c r="Q710" s="141"/>
      <c r="R710" s="140"/>
      <c r="S710" s="140"/>
      <c r="T710" s="114">
        <f t="shared" si="264"/>
        <v>0</v>
      </c>
      <c r="U710" s="111">
        <f t="shared" si="264"/>
        <v>0</v>
      </c>
      <c r="V710" s="111">
        <f t="shared" si="264"/>
        <v>0</v>
      </c>
      <c r="W710" s="111">
        <f t="shared" si="264"/>
        <v>0</v>
      </c>
      <c r="X710" s="111">
        <f t="shared" si="264"/>
        <v>0</v>
      </c>
      <c r="Y710" s="111">
        <f t="shared" si="264"/>
        <v>0</v>
      </c>
      <c r="Z710" s="111">
        <f t="shared" si="264"/>
        <v>0</v>
      </c>
      <c r="AA710" s="283">
        <f t="shared" si="264"/>
        <v>0</v>
      </c>
      <c r="AB710" s="316">
        <f t="shared" si="264"/>
        <v>0</v>
      </c>
      <c r="AC710" s="111">
        <f t="shared" si="264"/>
        <v>0</v>
      </c>
      <c r="AD710" s="317">
        <f>OAX!AD748</f>
        <v>0</v>
      </c>
      <c r="AE710" s="114"/>
      <c r="AF710" s="111"/>
      <c r="AG710" s="111">
        <f>OAX!AG748</f>
        <v>0</v>
      </c>
      <c r="AH710" s="111"/>
      <c r="AI710" s="111"/>
      <c r="AJ710" s="111">
        <f>OAX!AJ748</f>
        <v>0</v>
      </c>
      <c r="AK710" s="111"/>
      <c r="AL710" s="111"/>
      <c r="AM710" s="111">
        <f>OAX!AM748</f>
        <v>0</v>
      </c>
      <c r="AN710" s="111"/>
      <c r="AO710" s="111"/>
      <c r="AP710" s="111">
        <f>OAX!AP748</f>
        <v>0</v>
      </c>
      <c r="AQ710" s="111"/>
      <c r="AR710" s="111"/>
      <c r="AS710" s="111">
        <f>OAX!AS748</f>
        <v>0</v>
      </c>
      <c r="AT710" s="111">
        <f>OAX!AT748</f>
        <v>0</v>
      </c>
      <c r="AU710" s="111">
        <f>OAX!AU748</f>
        <v>0</v>
      </c>
      <c r="AV710" s="111">
        <f>OAX!AV748</f>
        <v>0</v>
      </c>
      <c r="AW710" s="111">
        <f>OAX!AW748</f>
        <v>0</v>
      </c>
      <c r="AX710" s="111">
        <f>OAX!AX748</f>
        <v>0</v>
      </c>
      <c r="AY710" s="111">
        <f>OAX!AY748</f>
        <v>0</v>
      </c>
      <c r="AZ710" s="111">
        <f>OAX!AZ748</f>
        <v>0</v>
      </c>
      <c r="BA710" s="111">
        <f>OAX!BA748</f>
        <v>0</v>
      </c>
    </row>
    <row r="711" spans="1:53" ht="24.75" hidden="1">
      <c r="A711" s="269"/>
      <c r="B711" s="78" t="str">
        <f t="shared" si="240"/>
        <v>261130003300334</v>
      </c>
      <c r="C711" s="142">
        <v>2023</v>
      </c>
      <c r="D711" s="142">
        <v>1</v>
      </c>
      <c r="E711" s="142">
        <v>2</v>
      </c>
      <c r="F711" s="142">
        <v>6</v>
      </c>
      <c r="G711" s="144">
        <v>11</v>
      </c>
      <c r="H711" s="144">
        <v>3000</v>
      </c>
      <c r="I711" s="144">
        <v>3300</v>
      </c>
      <c r="J711" s="144">
        <v>334</v>
      </c>
      <c r="K711" s="144"/>
      <c r="L711" s="144"/>
      <c r="M711" s="117" t="s">
        <v>78</v>
      </c>
      <c r="N711" s="118">
        <v>0</v>
      </c>
      <c r="O711" s="118">
        <v>0</v>
      </c>
      <c r="P711" s="118">
        <v>0</v>
      </c>
      <c r="Q711" s="145"/>
      <c r="R711" s="144"/>
      <c r="S711" s="144"/>
      <c r="T711" s="121">
        <f t="shared" si="264"/>
        <v>0</v>
      </c>
      <c r="U711" s="118">
        <f t="shared" si="264"/>
        <v>0</v>
      </c>
      <c r="V711" s="118">
        <f t="shared" si="264"/>
        <v>0</v>
      </c>
      <c r="W711" s="118">
        <f t="shared" si="264"/>
        <v>0</v>
      </c>
      <c r="X711" s="118">
        <f t="shared" si="264"/>
        <v>0</v>
      </c>
      <c r="Y711" s="118">
        <f t="shared" si="264"/>
        <v>0</v>
      </c>
      <c r="Z711" s="118">
        <f t="shared" si="264"/>
        <v>0</v>
      </c>
      <c r="AA711" s="284">
        <f t="shared" si="264"/>
        <v>0</v>
      </c>
      <c r="AB711" s="318">
        <f t="shared" si="264"/>
        <v>0</v>
      </c>
      <c r="AC711" s="118">
        <f t="shared" si="264"/>
        <v>0</v>
      </c>
      <c r="AD711" s="319">
        <f>OAX!AD749</f>
        <v>0</v>
      </c>
      <c r="AE711" s="121"/>
      <c r="AF711" s="118"/>
      <c r="AG711" s="118">
        <f>OAX!AG749</f>
        <v>0</v>
      </c>
      <c r="AH711" s="118"/>
      <c r="AI711" s="118"/>
      <c r="AJ711" s="118">
        <f>OAX!AJ749</f>
        <v>0</v>
      </c>
      <c r="AK711" s="118"/>
      <c r="AL711" s="118"/>
      <c r="AM711" s="118">
        <f>OAX!AM749</f>
        <v>0</v>
      </c>
      <c r="AN711" s="118"/>
      <c r="AO711" s="118"/>
      <c r="AP711" s="118">
        <f>OAX!AP749</f>
        <v>0</v>
      </c>
      <c r="AQ711" s="118"/>
      <c r="AR711" s="118"/>
      <c r="AS711" s="118">
        <f>OAX!AS749</f>
        <v>0</v>
      </c>
      <c r="AT711" s="118">
        <f>OAX!AT749</f>
        <v>0</v>
      </c>
      <c r="AU711" s="118">
        <f>OAX!AU749</f>
        <v>0</v>
      </c>
      <c r="AV711" s="118">
        <f>OAX!AV749</f>
        <v>0</v>
      </c>
      <c r="AW711" s="118">
        <f>OAX!AW749</f>
        <v>0</v>
      </c>
      <c r="AX711" s="118">
        <f>OAX!AX749</f>
        <v>0</v>
      </c>
      <c r="AY711" s="118">
        <f>OAX!AY749</f>
        <v>0</v>
      </c>
      <c r="AZ711" s="118">
        <f>OAX!AZ749</f>
        <v>0</v>
      </c>
      <c r="BA711" s="118">
        <f>OAX!BA749</f>
        <v>0</v>
      </c>
    </row>
    <row r="712" spans="1:53" ht="24.75" hidden="1">
      <c r="A712" s="269"/>
      <c r="B712" s="78" t="str">
        <f t="shared" si="240"/>
        <v>2611300033003341</v>
      </c>
      <c r="C712" s="146">
        <v>2023</v>
      </c>
      <c r="D712" s="146">
        <v>1</v>
      </c>
      <c r="E712" s="146">
        <v>2</v>
      </c>
      <c r="F712" s="146">
        <v>6</v>
      </c>
      <c r="G712" s="146">
        <v>11</v>
      </c>
      <c r="H712" s="146">
        <v>3000</v>
      </c>
      <c r="I712" s="146">
        <v>3300</v>
      </c>
      <c r="J712" s="146">
        <v>334</v>
      </c>
      <c r="K712" s="123">
        <v>1</v>
      </c>
      <c r="L712" s="123"/>
      <c r="M712" s="124" t="s">
        <v>571</v>
      </c>
      <c r="N712" s="125">
        <v>0</v>
      </c>
      <c r="O712" s="125">
        <v>0</v>
      </c>
      <c r="P712" s="125">
        <v>0</v>
      </c>
      <c r="Q712" s="235"/>
      <c r="R712" s="236"/>
      <c r="S712" s="236"/>
      <c r="T712" s="128">
        <f t="shared" ref="T712:AC712" si="265">SUM(T713:T715)</f>
        <v>0</v>
      </c>
      <c r="U712" s="125">
        <f t="shared" si="265"/>
        <v>0</v>
      </c>
      <c r="V712" s="125">
        <f t="shared" si="265"/>
        <v>0</v>
      </c>
      <c r="W712" s="125">
        <f t="shared" si="265"/>
        <v>0</v>
      </c>
      <c r="X712" s="125">
        <f t="shared" si="265"/>
        <v>0</v>
      </c>
      <c r="Y712" s="125">
        <f t="shared" si="265"/>
        <v>0</v>
      </c>
      <c r="Z712" s="125">
        <f t="shared" si="265"/>
        <v>0</v>
      </c>
      <c r="AA712" s="285">
        <f t="shared" si="265"/>
        <v>0</v>
      </c>
      <c r="AB712" s="320">
        <f t="shared" si="265"/>
        <v>0</v>
      </c>
      <c r="AC712" s="125">
        <f t="shared" si="265"/>
        <v>0</v>
      </c>
      <c r="AD712" s="321">
        <f>OAX!AD750</f>
        <v>0</v>
      </c>
      <c r="AE712" s="128"/>
      <c r="AF712" s="125"/>
      <c r="AG712" s="125">
        <f>OAX!AG750</f>
        <v>0</v>
      </c>
      <c r="AH712" s="125"/>
      <c r="AI712" s="125"/>
      <c r="AJ712" s="125">
        <f>OAX!AJ750</f>
        <v>0</v>
      </c>
      <c r="AK712" s="125"/>
      <c r="AL712" s="125"/>
      <c r="AM712" s="125">
        <f>OAX!AM750</f>
        <v>0</v>
      </c>
      <c r="AN712" s="125"/>
      <c r="AO712" s="125"/>
      <c r="AP712" s="125">
        <f>OAX!AP750</f>
        <v>0</v>
      </c>
      <c r="AQ712" s="125"/>
      <c r="AR712" s="125"/>
      <c r="AS712" s="125">
        <f>OAX!AS750</f>
        <v>0</v>
      </c>
      <c r="AT712" s="125">
        <f>OAX!AT750</f>
        <v>0</v>
      </c>
      <c r="AU712" s="125">
        <f>OAX!AU750</f>
        <v>0</v>
      </c>
      <c r="AV712" s="125">
        <f>OAX!AV750</f>
        <v>0</v>
      </c>
      <c r="AW712" s="125">
        <f>OAX!AW750</f>
        <v>0</v>
      </c>
      <c r="AX712" s="125">
        <f>OAX!AX750</f>
        <v>0</v>
      </c>
      <c r="AY712" s="125">
        <f>OAX!AY750</f>
        <v>0</v>
      </c>
      <c r="AZ712" s="125">
        <f>OAX!AZ750</f>
        <v>0</v>
      </c>
      <c r="BA712" s="125">
        <f>OAX!BA750</f>
        <v>0</v>
      </c>
    </row>
    <row r="713" spans="1:53" ht="46.5" hidden="1">
      <c r="A713" s="269"/>
      <c r="B713" s="78" t="str">
        <f t="shared" si="240"/>
        <v>2611300033003341001</v>
      </c>
      <c r="C713" s="146">
        <v>2023</v>
      </c>
      <c r="D713" s="146">
        <v>1</v>
      </c>
      <c r="E713" s="146">
        <v>2</v>
      </c>
      <c r="F713" s="146">
        <v>6</v>
      </c>
      <c r="G713" s="146">
        <v>11</v>
      </c>
      <c r="H713" s="146">
        <v>3000</v>
      </c>
      <c r="I713" s="146">
        <v>3300</v>
      </c>
      <c r="J713" s="146">
        <v>334</v>
      </c>
      <c r="K713" s="133">
        <v>1001</v>
      </c>
      <c r="L713" s="133"/>
      <c r="M713" s="124" t="s">
        <v>572</v>
      </c>
      <c r="N713" s="125">
        <v>0</v>
      </c>
      <c r="O713" s="125">
        <v>0</v>
      </c>
      <c r="P713" s="125">
        <v>0</v>
      </c>
      <c r="Q713" s="182" t="s">
        <v>80</v>
      </c>
      <c r="R713" s="127">
        <v>0</v>
      </c>
      <c r="S713" s="127">
        <v>0</v>
      </c>
      <c r="T713" s="128">
        <v>0</v>
      </c>
      <c r="U713" s="125">
        <v>0</v>
      </c>
      <c r="V713" s="125">
        <v>0</v>
      </c>
      <c r="W713" s="125">
        <v>0</v>
      </c>
      <c r="X713" s="125">
        <v>0</v>
      </c>
      <c r="Y713" s="125">
        <v>0</v>
      </c>
      <c r="Z713" s="125">
        <v>0</v>
      </c>
      <c r="AA713" s="285">
        <v>0</v>
      </c>
      <c r="AB713" s="320">
        <f t="shared" ref="AB713:AC715" si="266">N713+T713-X713</f>
        <v>0</v>
      </c>
      <c r="AC713" s="125">
        <f t="shared" si="266"/>
        <v>0</v>
      </c>
      <c r="AD713" s="321">
        <f>OAX!AD751</f>
        <v>0</v>
      </c>
      <c r="AE713" s="128"/>
      <c r="AF713" s="125"/>
      <c r="AG713" s="125">
        <f>OAX!AG751</f>
        <v>0</v>
      </c>
      <c r="AH713" s="125"/>
      <c r="AI713" s="125"/>
      <c r="AJ713" s="125">
        <f>OAX!AJ751</f>
        <v>0</v>
      </c>
      <c r="AK713" s="125"/>
      <c r="AL713" s="125"/>
      <c r="AM713" s="125">
        <f>OAX!AM751</f>
        <v>0</v>
      </c>
      <c r="AN713" s="125"/>
      <c r="AO713" s="125"/>
      <c r="AP713" s="125">
        <f>OAX!AP751</f>
        <v>0</v>
      </c>
      <c r="AQ713" s="125"/>
      <c r="AR713" s="125"/>
      <c r="AS713" s="125">
        <f>OAX!AS751</f>
        <v>0</v>
      </c>
      <c r="AT713" s="125">
        <f>OAX!AT751</f>
        <v>0</v>
      </c>
      <c r="AU713" s="125">
        <f>OAX!AU751</f>
        <v>0</v>
      </c>
      <c r="AV713" s="125">
        <f>OAX!AV751</f>
        <v>0</v>
      </c>
      <c r="AW713" s="125">
        <f>OAX!AW751</f>
        <v>0</v>
      </c>
      <c r="AX713" s="125">
        <f>OAX!AX751</f>
        <v>0</v>
      </c>
      <c r="AY713" s="125">
        <f>OAX!AY751</f>
        <v>0</v>
      </c>
      <c r="AZ713" s="125">
        <f>OAX!AZ751</f>
        <v>0</v>
      </c>
      <c r="BA713" s="125">
        <f>OAX!BA751</f>
        <v>0</v>
      </c>
    </row>
    <row r="714" spans="1:53" ht="69.75" hidden="1">
      <c r="A714" s="269"/>
      <c r="B714" s="78" t="str">
        <f t="shared" si="240"/>
        <v>2611300033003341002</v>
      </c>
      <c r="C714" s="146">
        <v>2023</v>
      </c>
      <c r="D714" s="146">
        <v>1</v>
      </c>
      <c r="E714" s="146">
        <v>2</v>
      </c>
      <c r="F714" s="146">
        <v>6</v>
      </c>
      <c r="G714" s="146">
        <v>11</v>
      </c>
      <c r="H714" s="146">
        <v>3000</v>
      </c>
      <c r="I714" s="146">
        <v>3300</v>
      </c>
      <c r="J714" s="146">
        <v>334</v>
      </c>
      <c r="K714" s="133">
        <v>1002</v>
      </c>
      <c r="L714" s="133"/>
      <c r="M714" s="124" t="s">
        <v>573</v>
      </c>
      <c r="N714" s="125">
        <v>0</v>
      </c>
      <c r="O714" s="125">
        <v>0</v>
      </c>
      <c r="P714" s="125">
        <v>0</v>
      </c>
      <c r="Q714" s="182" t="s">
        <v>80</v>
      </c>
      <c r="R714" s="127">
        <v>0</v>
      </c>
      <c r="S714" s="127">
        <v>0</v>
      </c>
      <c r="T714" s="128">
        <v>0</v>
      </c>
      <c r="U714" s="125">
        <v>0</v>
      </c>
      <c r="V714" s="125">
        <v>0</v>
      </c>
      <c r="W714" s="125">
        <v>0</v>
      </c>
      <c r="X714" s="125">
        <v>0</v>
      </c>
      <c r="Y714" s="125">
        <v>0</v>
      </c>
      <c r="Z714" s="125">
        <v>0</v>
      </c>
      <c r="AA714" s="285">
        <v>0</v>
      </c>
      <c r="AB714" s="320">
        <f t="shared" si="266"/>
        <v>0</v>
      </c>
      <c r="AC714" s="125">
        <f t="shared" si="266"/>
        <v>0</v>
      </c>
      <c r="AD714" s="321">
        <f>OAX!AD752</f>
        <v>0</v>
      </c>
      <c r="AE714" s="128"/>
      <c r="AF714" s="125"/>
      <c r="AG714" s="125">
        <f>OAX!AG752</f>
        <v>0</v>
      </c>
      <c r="AH714" s="125"/>
      <c r="AI714" s="125"/>
      <c r="AJ714" s="125">
        <f>OAX!AJ752</f>
        <v>0</v>
      </c>
      <c r="AK714" s="125"/>
      <c r="AL714" s="125"/>
      <c r="AM714" s="125">
        <f>OAX!AM752</f>
        <v>0</v>
      </c>
      <c r="AN714" s="125"/>
      <c r="AO714" s="125"/>
      <c r="AP714" s="125">
        <f>OAX!AP752</f>
        <v>0</v>
      </c>
      <c r="AQ714" s="125"/>
      <c r="AR714" s="125"/>
      <c r="AS714" s="125">
        <f>OAX!AS752</f>
        <v>0</v>
      </c>
      <c r="AT714" s="125">
        <f>OAX!AT752</f>
        <v>0</v>
      </c>
      <c r="AU714" s="125">
        <f>OAX!AU752</f>
        <v>0</v>
      </c>
      <c r="AV714" s="125">
        <f>OAX!AV752</f>
        <v>0</v>
      </c>
      <c r="AW714" s="125">
        <f>OAX!AW752</f>
        <v>0</v>
      </c>
      <c r="AX714" s="125">
        <f>OAX!AX752</f>
        <v>0</v>
      </c>
      <c r="AY714" s="125">
        <f>OAX!AY752</f>
        <v>0</v>
      </c>
      <c r="AZ714" s="125">
        <f>OAX!AZ752</f>
        <v>0</v>
      </c>
      <c r="BA714" s="125">
        <f>OAX!BA752</f>
        <v>0</v>
      </c>
    </row>
    <row r="715" spans="1:53" ht="69.75" hidden="1">
      <c r="A715" s="269"/>
      <c r="B715" s="78" t="str">
        <f t="shared" si="240"/>
        <v>2611300033003341003</v>
      </c>
      <c r="C715" s="146">
        <v>2023</v>
      </c>
      <c r="D715" s="146">
        <v>1</v>
      </c>
      <c r="E715" s="146">
        <v>2</v>
      </c>
      <c r="F715" s="146">
        <v>6</v>
      </c>
      <c r="G715" s="146">
        <v>11</v>
      </c>
      <c r="H715" s="146">
        <v>3000</v>
      </c>
      <c r="I715" s="146">
        <v>3300</v>
      </c>
      <c r="J715" s="146">
        <v>334</v>
      </c>
      <c r="K715" s="133">
        <v>1003</v>
      </c>
      <c r="L715" s="133"/>
      <c r="M715" s="124" t="s">
        <v>574</v>
      </c>
      <c r="N715" s="125">
        <v>0</v>
      </c>
      <c r="O715" s="125">
        <v>0</v>
      </c>
      <c r="P715" s="125">
        <v>0</v>
      </c>
      <c r="Q715" s="182" t="s">
        <v>80</v>
      </c>
      <c r="R715" s="127">
        <v>0</v>
      </c>
      <c r="S715" s="127">
        <v>0</v>
      </c>
      <c r="T715" s="128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285">
        <v>0</v>
      </c>
      <c r="AB715" s="320">
        <f t="shared" si="266"/>
        <v>0</v>
      </c>
      <c r="AC715" s="125">
        <f t="shared" si="266"/>
        <v>0</v>
      </c>
      <c r="AD715" s="321">
        <f>OAX!AD753</f>
        <v>0</v>
      </c>
      <c r="AE715" s="128"/>
      <c r="AF715" s="125"/>
      <c r="AG715" s="125">
        <f>OAX!AG753</f>
        <v>0</v>
      </c>
      <c r="AH715" s="125"/>
      <c r="AI715" s="125"/>
      <c r="AJ715" s="125">
        <f>OAX!AJ753</f>
        <v>0</v>
      </c>
      <c r="AK715" s="125"/>
      <c r="AL715" s="125"/>
      <c r="AM715" s="125">
        <f>OAX!AM753</f>
        <v>0</v>
      </c>
      <c r="AN715" s="125"/>
      <c r="AO715" s="125"/>
      <c r="AP715" s="125">
        <f>OAX!AP753</f>
        <v>0</v>
      </c>
      <c r="AQ715" s="125"/>
      <c r="AR715" s="125"/>
      <c r="AS715" s="125">
        <f>OAX!AS753</f>
        <v>0</v>
      </c>
      <c r="AT715" s="125">
        <f>OAX!AT753</f>
        <v>0</v>
      </c>
      <c r="AU715" s="125">
        <f>OAX!AU753</f>
        <v>0</v>
      </c>
      <c r="AV715" s="125">
        <f>OAX!AV753</f>
        <v>0</v>
      </c>
      <c r="AW715" s="125">
        <f>OAX!AW753</f>
        <v>0</v>
      </c>
      <c r="AX715" s="125">
        <f>OAX!AX753</f>
        <v>0</v>
      </c>
      <c r="AY715" s="125">
        <f>OAX!AY753</f>
        <v>0</v>
      </c>
      <c r="AZ715" s="125">
        <f>OAX!AZ753</f>
        <v>0</v>
      </c>
      <c r="BA715" s="125">
        <f>OAX!BA753</f>
        <v>0</v>
      </c>
    </row>
    <row r="716" spans="1:53" ht="96">
      <c r="A716" s="269"/>
      <c r="B716" s="78" t="str">
        <f t="shared" si="240"/>
        <v>3</v>
      </c>
      <c r="C716" s="211">
        <v>2023</v>
      </c>
      <c r="D716" s="211">
        <v>1</v>
      </c>
      <c r="E716" s="211">
        <v>3</v>
      </c>
      <c r="F716" s="211"/>
      <c r="G716" s="211"/>
      <c r="H716" s="211"/>
      <c r="I716" s="212"/>
      <c r="J716" s="212"/>
      <c r="K716" s="213"/>
      <c r="L716" s="213"/>
      <c r="M716" s="214" t="s">
        <v>575</v>
      </c>
      <c r="N716" s="215">
        <v>1674000</v>
      </c>
      <c r="O716" s="215">
        <v>0</v>
      </c>
      <c r="P716" s="215">
        <v>1674000</v>
      </c>
      <c r="Q716" s="216"/>
      <c r="R716" s="217"/>
      <c r="S716" s="217"/>
      <c r="T716" s="218">
        <f t="shared" ref="T716:AC716" si="267">+T717</f>
        <v>0</v>
      </c>
      <c r="U716" s="215">
        <f t="shared" si="267"/>
        <v>0</v>
      </c>
      <c r="V716" s="215">
        <f t="shared" si="267"/>
        <v>0</v>
      </c>
      <c r="W716" s="215">
        <f t="shared" si="267"/>
        <v>0</v>
      </c>
      <c r="X716" s="215">
        <f t="shared" si="267"/>
        <v>0</v>
      </c>
      <c r="Y716" s="215">
        <f t="shared" si="267"/>
        <v>0</v>
      </c>
      <c r="Z716" s="215">
        <f t="shared" si="267"/>
        <v>0</v>
      </c>
      <c r="AA716" s="293">
        <f t="shared" si="267"/>
        <v>0</v>
      </c>
      <c r="AB716" s="334">
        <f t="shared" si="267"/>
        <v>1624000</v>
      </c>
      <c r="AC716" s="215">
        <f t="shared" si="267"/>
        <v>0</v>
      </c>
      <c r="AD716" s="335">
        <f>OAX!AD754</f>
        <v>1674000</v>
      </c>
      <c r="AE716" s="218"/>
      <c r="AF716" s="215"/>
      <c r="AG716" s="215">
        <f>OAX!AG754</f>
        <v>1459755.18</v>
      </c>
      <c r="AH716" s="215"/>
      <c r="AI716" s="215"/>
      <c r="AJ716" s="215">
        <f>OAX!AJ754</f>
        <v>0</v>
      </c>
      <c r="AK716" s="215"/>
      <c r="AL716" s="215"/>
      <c r="AM716" s="215">
        <f>OAX!AM754</f>
        <v>0</v>
      </c>
      <c r="AN716" s="215"/>
      <c r="AO716" s="215"/>
      <c r="AP716" s="215">
        <f>OAX!AP754</f>
        <v>0</v>
      </c>
      <c r="AQ716" s="215"/>
      <c r="AR716" s="215"/>
      <c r="AS716" s="215">
        <f>OAX!AS754</f>
        <v>214244.81999999998</v>
      </c>
      <c r="AT716" s="215"/>
      <c r="AU716" s="215"/>
      <c r="AV716" s="215"/>
      <c r="AW716" s="215"/>
      <c r="AX716" s="215"/>
      <c r="AY716" s="215"/>
      <c r="AZ716" s="215"/>
      <c r="BA716" s="215"/>
    </row>
    <row r="717" spans="1:53" ht="48">
      <c r="A717" s="269"/>
      <c r="B717" s="78" t="str">
        <f t="shared" si="240"/>
        <v>37</v>
      </c>
      <c r="C717" s="135">
        <v>2023</v>
      </c>
      <c r="D717" s="135">
        <v>1</v>
      </c>
      <c r="E717" s="135">
        <v>3</v>
      </c>
      <c r="F717" s="135">
        <v>7</v>
      </c>
      <c r="G717" s="135"/>
      <c r="H717" s="135"/>
      <c r="I717" s="135"/>
      <c r="J717" s="135"/>
      <c r="K717" s="136"/>
      <c r="L717" s="136"/>
      <c r="M717" s="88" t="s">
        <v>576</v>
      </c>
      <c r="N717" s="89">
        <v>1674000</v>
      </c>
      <c r="O717" s="89">
        <v>0</v>
      </c>
      <c r="P717" s="89">
        <v>1674000</v>
      </c>
      <c r="Q717" s="90"/>
      <c r="R717" s="86"/>
      <c r="S717" s="86"/>
      <c r="T717" s="91">
        <f t="shared" ref="T717:AC717" si="268">+T718+T848</f>
        <v>0</v>
      </c>
      <c r="U717" s="89">
        <f t="shared" si="268"/>
        <v>0</v>
      </c>
      <c r="V717" s="89">
        <f t="shared" si="268"/>
        <v>0</v>
      </c>
      <c r="W717" s="89">
        <f t="shared" si="268"/>
        <v>0</v>
      </c>
      <c r="X717" s="89">
        <f t="shared" si="268"/>
        <v>0</v>
      </c>
      <c r="Y717" s="89">
        <f t="shared" si="268"/>
        <v>0</v>
      </c>
      <c r="Z717" s="89">
        <f t="shared" si="268"/>
        <v>0</v>
      </c>
      <c r="AA717" s="280">
        <f t="shared" si="268"/>
        <v>0</v>
      </c>
      <c r="AB717" s="310">
        <f t="shared" si="268"/>
        <v>1624000</v>
      </c>
      <c r="AC717" s="89">
        <f t="shared" si="268"/>
        <v>0</v>
      </c>
      <c r="AD717" s="311">
        <f>OAX!AD755</f>
        <v>1674000</v>
      </c>
      <c r="AE717" s="91"/>
      <c r="AF717" s="89"/>
      <c r="AG717" s="89">
        <f>OAX!AG755</f>
        <v>1459755.18</v>
      </c>
      <c r="AH717" s="89"/>
      <c r="AI717" s="89"/>
      <c r="AJ717" s="89">
        <f>OAX!AJ755</f>
        <v>0</v>
      </c>
      <c r="AK717" s="89"/>
      <c r="AL717" s="89"/>
      <c r="AM717" s="89">
        <f>OAX!AM755</f>
        <v>0</v>
      </c>
      <c r="AN717" s="89"/>
      <c r="AO717" s="89"/>
      <c r="AP717" s="89">
        <f>OAX!AP755</f>
        <v>0</v>
      </c>
      <c r="AQ717" s="89"/>
      <c r="AR717" s="89"/>
      <c r="AS717" s="89">
        <f>OAX!AS755</f>
        <v>214244.81999999998</v>
      </c>
      <c r="AT717" s="89"/>
      <c r="AU717" s="89"/>
      <c r="AV717" s="89"/>
      <c r="AW717" s="89"/>
      <c r="AX717" s="89"/>
      <c r="AY717" s="89"/>
      <c r="AZ717" s="89"/>
      <c r="BA717" s="89"/>
    </row>
    <row r="718" spans="1:53" ht="24.75">
      <c r="A718" s="269"/>
      <c r="B718" s="78" t="str">
        <f t="shared" ref="B718:B781" si="269">+CONCATENATE(E718,F718,G718,H718,I718,J718,K718,L718)</f>
        <v>3713</v>
      </c>
      <c r="C718" s="150">
        <v>2023</v>
      </c>
      <c r="D718" s="150">
        <v>1</v>
      </c>
      <c r="E718" s="150">
        <v>3</v>
      </c>
      <c r="F718" s="150">
        <v>7</v>
      </c>
      <c r="G718" s="150">
        <v>13</v>
      </c>
      <c r="H718" s="150"/>
      <c r="I718" s="150"/>
      <c r="J718" s="150"/>
      <c r="K718" s="150"/>
      <c r="L718" s="150"/>
      <c r="M718" s="203" t="s">
        <v>577</v>
      </c>
      <c r="N718" s="204">
        <v>1224000</v>
      </c>
      <c r="O718" s="204">
        <v>0</v>
      </c>
      <c r="P718" s="204">
        <v>1224000</v>
      </c>
      <c r="Q718" s="137"/>
      <c r="R718" s="150"/>
      <c r="S718" s="150"/>
      <c r="T718" s="206">
        <f t="shared" ref="T718:AC718" si="270">+T719+T741+T750</f>
        <v>0</v>
      </c>
      <c r="U718" s="204">
        <f t="shared" si="270"/>
        <v>0</v>
      </c>
      <c r="V718" s="204">
        <f t="shared" si="270"/>
        <v>0</v>
      </c>
      <c r="W718" s="204">
        <f t="shared" si="270"/>
        <v>0</v>
      </c>
      <c r="X718" s="204">
        <f t="shared" si="270"/>
        <v>0</v>
      </c>
      <c r="Y718" s="204">
        <f t="shared" si="270"/>
        <v>0</v>
      </c>
      <c r="Z718" s="204">
        <f t="shared" si="270"/>
        <v>0</v>
      </c>
      <c r="AA718" s="292">
        <f t="shared" si="270"/>
        <v>0</v>
      </c>
      <c r="AB718" s="332">
        <f t="shared" si="270"/>
        <v>1224000</v>
      </c>
      <c r="AC718" s="204">
        <f t="shared" si="270"/>
        <v>0</v>
      </c>
      <c r="AD718" s="333">
        <f>OAX!AD756</f>
        <v>1224000</v>
      </c>
      <c r="AE718" s="206"/>
      <c r="AF718" s="204"/>
      <c r="AG718" s="204">
        <f>OAX!AG756</f>
        <v>1062199.98</v>
      </c>
      <c r="AH718" s="204"/>
      <c r="AI718" s="204"/>
      <c r="AJ718" s="204">
        <f>OAX!AJ756</f>
        <v>0</v>
      </c>
      <c r="AK718" s="204"/>
      <c r="AL718" s="204"/>
      <c r="AM718" s="204">
        <f>OAX!AM756</f>
        <v>0</v>
      </c>
      <c r="AN718" s="204"/>
      <c r="AO718" s="204"/>
      <c r="AP718" s="204">
        <f>OAX!AP756</f>
        <v>0</v>
      </c>
      <c r="AQ718" s="204"/>
      <c r="AR718" s="204"/>
      <c r="AS718" s="204">
        <f>OAX!AS756</f>
        <v>161800.01999999999</v>
      </c>
      <c r="AT718" s="204"/>
      <c r="AU718" s="204"/>
      <c r="AV718" s="204"/>
      <c r="AW718" s="204"/>
      <c r="AX718" s="204"/>
      <c r="AY718" s="204"/>
      <c r="AZ718" s="204"/>
      <c r="BA718" s="204"/>
    </row>
    <row r="719" spans="1:53" ht="24.75" hidden="1">
      <c r="A719" s="269"/>
      <c r="B719" s="78" t="str">
        <f t="shared" si="269"/>
        <v>37132000</v>
      </c>
      <c r="C719" s="101">
        <v>2023</v>
      </c>
      <c r="D719" s="101">
        <v>1</v>
      </c>
      <c r="E719" s="101">
        <v>3</v>
      </c>
      <c r="F719" s="101">
        <v>7</v>
      </c>
      <c r="G719" s="101">
        <v>13</v>
      </c>
      <c r="H719" s="101">
        <v>2000</v>
      </c>
      <c r="I719" s="101"/>
      <c r="J719" s="101"/>
      <c r="K719" s="102"/>
      <c r="L719" s="102"/>
      <c r="M719" s="103" t="s">
        <v>55</v>
      </c>
      <c r="N719" s="104">
        <v>0</v>
      </c>
      <c r="O719" s="104">
        <v>0</v>
      </c>
      <c r="P719" s="104">
        <v>0</v>
      </c>
      <c r="Q719" s="176"/>
      <c r="R719" s="177"/>
      <c r="S719" s="177"/>
      <c r="T719" s="107">
        <f t="shared" ref="T719:AC719" si="271">+T720+T723+T726+T729+T736</f>
        <v>0</v>
      </c>
      <c r="U719" s="104">
        <f t="shared" si="271"/>
        <v>0</v>
      </c>
      <c r="V719" s="104">
        <f t="shared" si="271"/>
        <v>0</v>
      </c>
      <c r="W719" s="104">
        <f t="shared" si="271"/>
        <v>0</v>
      </c>
      <c r="X719" s="104">
        <f t="shared" si="271"/>
        <v>0</v>
      </c>
      <c r="Y719" s="104">
        <f t="shared" si="271"/>
        <v>0</v>
      </c>
      <c r="Z719" s="104">
        <f t="shared" si="271"/>
        <v>0</v>
      </c>
      <c r="AA719" s="282">
        <f t="shared" si="271"/>
        <v>0</v>
      </c>
      <c r="AB719" s="314">
        <f t="shared" si="271"/>
        <v>0</v>
      </c>
      <c r="AC719" s="104">
        <f t="shared" si="271"/>
        <v>0</v>
      </c>
      <c r="AD719" s="315">
        <f>OAX!AD757</f>
        <v>0</v>
      </c>
      <c r="AE719" s="107"/>
      <c r="AF719" s="104"/>
      <c r="AG719" s="104">
        <f>OAX!AG757</f>
        <v>0</v>
      </c>
      <c r="AH719" s="104"/>
      <c r="AI719" s="104"/>
      <c r="AJ719" s="104">
        <f>OAX!AJ757</f>
        <v>0</v>
      </c>
      <c r="AK719" s="104"/>
      <c r="AL719" s="104"/>
      <c r="AM719" s="104">
        <f>OAX!AM757</f>
        <v>0</v>
      </c>
      <c r="AN719" s="104"/>
      <c r="AO719" s="104"/>
      <c r="AP719" s="104">
        <f>OAX!AP757</f>
        <v>0</v>
      </c>
      <c r="AQ719" s="104"/>
      <c r="AR719" s="104"/>
      <c r="AS719" s="104">
        <f>OAX!AS757</f>
        <v>0</v>
      </c>
      <c r="AT719" s="104">
        <f>OAX!AT757</f>
        <v>0</v>
      </c>
      <c r="AU719" s="104">
        <f>OAX!AU757</f>
        <v>0</v>
      </c>
      <c r="AV719" s="104">
        <f>OAX!AV757</f>
        <v>0</v>
      </c>
      <c r="AW719" s="104">
        <f>OAX!AW757</f>
        <v>0</v>
      </c>
      <c r="AX719" s="104">
        <f>OAX!AX757</f>
        <v>0</v>
      </c>
      <c r="AY719" s="104">
        <f>OAX!AY757</f>
        <v>0</v>
      </c>
      <c r="AZ719" s="104">
        <f>OAX!AZ757</f>
        <v>0</v>
      </c>
      <c r="BA719" s="104">
        <f>OAX!BA757</f>
        <v>0</v>
      </c>
    </row>
    <row r="720" spans="1:53" ht="48" hidden="1">
      <c r="A720" s="269"/>
      <c r="B720" s="78" t="str">
        <f t="shared" si="269"/>
        <v>371320002100</v>
      </c>
      <c r="C720" s="108">
        <v>2023</v>
      </c>
      <c r="D720" s="108">
        <v>1</v>
      </c>
      <c r="E720" s="108">
        <v>3</v>
      </c>
      <c r="F720" s="108">
        <v>7</v>
      </c>
      <c r="G720" s="108">
        <v>13</v>
      </c>
      <c r="H720" s="108">
        <v>2000</v>
      </c>
      <c r="I720" s="108">
        <v>2100</v>
      </c>
      <c r="J720" s="108"/>
      <c r="K720" s="109"/>
      <c r="L720" s="109"/>
      <c r="M720" s="110" t="s">
        <v>105</v>
      </c>
      <c r="N720" s="111">
        <v>0</v>
      </c>
      <c r="O720" s="111">
        <v>0</v>
      </c>
      <c r="P720" s="111">
        <v>0</v>
      </c>
      <c r="Q720" s="178"/>
      <c r="R720" s="179"/>
      <c r="S720" s="179"/>
      <c r="T720" s="114">
        <f t="shared" ref="T720:AC721" si="272">+T721</f>
        <v>0</v>
      </c>
      <c r="U720" s="111">
        <f t="shared" si="272"/>
        <v>0</v>
      </c>
      <c r="V720" s="111">
        <f t="shared" si="272"/>
        <v>0</v>
      </c>
      <c r="W720" s="111">
        <f t="shared" si="272"/>
        <v>0</v>
      </c>
      <c r="X720" s="111">
        <f t="shared" si="272"/>
        <v>0</v>
      </c>
      <c r="Y720" s="111">
        <f t="shared" si="272"/>
        <v>0</v>
      </c>
      <c r="Z720" s="111">
        <f t="shared" si="272"/>
        <v>0</v>
      </c>
      <c r="AA720" s="283">
        <f t="shared" si="272"/>
        <v>0</v>
      </c>
      <c r="AB720" s="316">
        <f t="shared" si="272"/>
        <v>0</v>
      </c>
      <c r="AC720" s="111">
        <f t="shared" si="272"/>
        <v>0</v>
      </c>
      <c r="AD720" s="317">
        <f>OAX!AD758</f>
        <v>0</v>
      </c>
      <c r="AE720" s="114"/>
      <c r="AF720" s="111"/>
      <c r="AG720" s="111">
        <f>OAX!AG758</f>
        <v>0</v>
      </c>
      <c r="AH720" s="111"/>
      <c r="AI720" s="111"/>
      <c r="AJ720" s="111">
        <f>OAX!AJ758</f>
        <v>0</v>
      </c>
      <c r="AK720" s="111"/>
      <c r="AL720" s="111"/>
      <c r="AM720" s="111">
        <f>OAX!AM758</f>
        <v>0</v>
      </c>
      <c r="AN720" s="111"/>
      <c r="AO720" s="111"/>
      <c r="AP720" s="111">
        <f>OAX!AP758</f>
        <v>0</v>
      </c>
      <c r="AQ720" s="111"/>
      <c r="AR720" s="111"/>
      <c r="AS720" s="111">
        <f>OAX!AS758</f>
        <v>0</v>
      </c>
      <c r="AT720" s="111">
        <f>OAX!AT758</f>
        <v>0</v>
      </c>
      <c r="AU720" s="111">
        <f>OAX!AU758</f>
        <v>0</v>
      </c>
      <c r="AV720" s="111">
        <f>OAX!AV758</f>
        <v>0</v>
      </c>
      <c r="AW720" s="111">
        <f>OAX!AW758</f>
        <v>0</v>
      </c>
      <c r="AX720" s="111">
        <f>OAX!AX758</f>
        <v>0</v>
      </c>
      <c r="AY720" s="111">
        <f>OAX!AY758</f>
        <v>0</v>
      </c>
      <c r="AZ720" s="111">
        <f>OAX!AZ758</f>
        <v>0</v>
      </c>
      <c r="BA720" s="111">
        <f>OAX!BA758</f>
        <v>0</v>
      </c>
    </row>
    <row r="721" spans="1:53" ht="48" hidden="1">
      <c r="A721" s="269"/>
      <c r="B721" s="78" t="str">
        <f t="shared" si="269"/>
        <v>371320002100214</v>
      </c>
      <c r="C721" s="115">
        <v>2023</v>
      </c>
      <c r="D721" s="115">
        <v>1</v>
      </c>
      <c r="E721" s="115">
        <v>3</v>
      </c>
      <c r="F721" s="115">
        <v>7</v>
      </c>
      <c r="G721" s="115">
        <v>13</v>
      </c>
      <c r="H721" s="115">
        <v>2000</v>
      </c>
      <c r="I721" s="115">
        <v>2100</v>
      </c>
      <c r="J721" s="115">
        <v>214</v>
      </c>
      <c r="K721" s="116"/>
      <c r="L721" s="116"/>
      <c r="M721" s="222" t="s">
        <v>156</v>
      </c>
      <c r="N721" s="223">
        <v>0</v>
      </c>
      <c r="O721" s="223">
        <v>0</v>
      </c>
      <c r="P721" s="223">
        <v>0</v>
      </c>
      <c r="Q721" s="180" t="s">
        <v>45</v>
      </c>
      <c r="R721" s="181"/>
      <c r="S721" s="181"/>
      <c r="T721" s="226">
        <f t="shared" si="272"/>
        <v>0</v>
      </c>
      <c r="U721" s="223">
        <f t="shared" si="272"/>
        <v>0</v>
      </c>
      <c r="V721" s="223">
        <f t="shared" si="272"/>
        <v>0</v>
      </c>
      <c r="W721" s="223">
        <f t="shared" si="272"/>
        <v>0</v>
      </c>
      <c r="X721" s="223">
        <f t="shared" si="272"/>
        <v>0</v>
      </c>
      <c r="Y721" s="223">
        <f t="shared" si="272"/>
        <v>0</v>
      </c>
      <c r="Z721" s="223">
        <f t="shared" si="272"/>
        <v>0</v>
      </c>
      <c r="AA721" s="295">
        <f t="shared" si="272"/>
        <v>0</v>
      </c>
      <c r="AB721" s="338">
        <f t="shared" si="272"/>
        <v>0</v>
      </c>
      <c r="AC721" s="223">
        <f t="shared" si="272"/>
        <v>0</v>
      </c>
      <c r="AD721" s="339">
        <f>OAX!AD759</f>
        <v>0</v>
      </c>
      <c r="AE721" s="226"/>
      <c r="AF721" s="223"/>
      <c r="AG721" s="223">
        <f>OAX!AG759</f>
        <v>0</v>
      </c>
      <c r="AH721" s="223"/>
      <c r="AI721" s="223"/>
      <c r="AJ721" s="223">
        <f>OAX!AJ759</f>
        <v>0</v>
      </c>
      <c r="AK721" s="223"/>
      <c r="AL721" s="223"/>
      <c r="AM721" s="223">
        <f>OAX!AM759</f>
        <v>0</v>
      </c>
      <c r="AN721" s="223"/>
      <c r="AO721" s="223"/>
      <c r="AP721" s="223">
        <f>OAX!AP759</f>
        <v>0</v>
      </c>
      <c r="AQ721" s="223"/>
      <c r="AR721" s="223"/>
      <c r="AS721" s="223">
        <f>OAX!AS759</f>
        <v>0</v>
      </c>
      <c r="AT721" s="223">
        <f>OAX!AT759</f>
        <v>0</v>
      </c>
      <c r="AU721" s="223">
        <f>OAX!AU759</f>
        <v>0</v>
      </c>
      <c r="AV721" s="223">
        <f>OAX!AV759</f>
        <v>0</v>
      </c>
      <c r="AW721" s="223">
        <f>OAX!AW759</f>
        <v>0</v>
      </c>
      <c r="AX721" s="223">
        <f>OAX!AX759</f>
        <v>0</v>
      </c>
      <c r="AY721" s="223">
        <f>OAX!AY759</f>
        <v>0</v>
      </c>
      <c r="AZ721" s="223">
        <f>OAX!AZ759</f>
        <v>0</v>
      </c>
      <c r="BA721" s="223">
        <f>OAX!BA759</f>
        <v>0</v>
      </c>
    </row>
    <row r="722" spans="1:53" ht="46.5" hidden="1">
      <c r="A722" s="269"/>
      <c r="B722" s="78" t="str">
        <f t="shared" si="269"/>
        <v>3713200021002141</v>
      </c>
      <c r="C722" s="122">
        <v>2023</v>
      </c>
      <c r="D722" s="122">
        <v>1</v>
      </c>
      <c r="E722" s="122">
        <v>3</v>
      </c>
      <c r="F722" s="122">
        <v>7</v>
      </c>
      <c r="G722" s="122">
        <v>13</v>
      </c>
      <c r="H722" s="122">
        <v>2000</v>
      </c>
      <c r="I722" s="122">
        <v>2100</v>
      </c>
      <c r="J722" s="122">
        <v>214</v>
      </c>
      <c r="K722" s="123">
        <v>1</v>
      </c>
      <c r="L722" s="123"/>
      <c r="M722" s="124" t="s">
        <v>543</v>
      </c>
      <c r="N722" s="125">
        <v>0</v>
      </c>
      <c r="O722" s="125">
        <v>0</v>
      </c>
      <c r="P722" s="125">
        <v>0</v>
      </c>
      <c r="Q722" s="182" t="s">
        <v>59</v>
      </c>
      <c r="R722" s="127">
        <v>0</v>
      </c>
      <c r="S722" s="127">
        <v>0</v>
      </c>
      <c r="T722" s="128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285">
        <v>0</v>
      </c>
      <c r="AB722" s="320">
        <f>N722+T722-X722</f>
        <v>0</v>
      </c>
      <c r="AC722" s="125">
        <f>O722+U722-Y722</f>
        <v>0</v>
      </c>
      <c r="AD722" s="321">
        <f>OAX!AD760</f>
        <v>0</v>
      </c>
      <c r="AE722" s="128"/>
      <c r="AF722" s="125"/>
      <c r="AG722" s="125">
        <f>OAX!AG760</f>
        <v>0</v>
      </c>
      <c r="AH722" s="125"/>
      <c r="AI722" s="125"/>
      <c r="AJ722" s="125">
        <f>OAX!AJ760</f>
        <v>0</v>
      </c>
      <c r="AK722" s="125"/>
      <c r="AL722" s="125"/>
      <c r="AM722" s="125">
        <f>OAX!AM760</f>
        <v>0</v>
      </c>
      <c r="AN722" s="125"/>
      <c r="AO722" s="125"/>
      <c r="AP722" s="125">
        <f>OAX!AP760</f>
        <v>0</v>
      </c>
      <c r="AQ722" s="125"/>
      <c r="AR722" s="125"/>
      <c r="AS722" s="125">
        <f>OAX!AS760</f>
        <v>0</v>
      </c>
      <c r="AT722" s="125">
        <f>OAX!AT760</f>
        <v>0</v>
      </c>
      <c r="AU722" s="125">
        <f>OAX!AU760</f>
        <v>0</v>
      </c>
      <c r="AV722" s="125">
        <f>OAX!AV760</f>
        <v>0</v>
      </c>
      <c r="AW722" s="125">
        <f>OAX!AW760</f>
        <v>0</v>
      </c>
      <c r="AX722" s="125">
        <f>OAX!AX760</f>
        <v>0</v>
      </c>
      <c r="AY722" s="125">
        <f>OAX!AY760</f>
        <v>0</v>
      </c>
      <c r="AZ722" s="125">
        <f>OAX!AZ760</f>
        <v>0</v>
      </c>
      <c r="BA722" s="125">
        <f>OAX!BA760</f>
        <v>0</v>
      </c>
    </row>
    <row r="723" spans="1:53" ht="24.75" hidden="1">
      <c r="A723" s="269"/>
      <c r="B723" s="78" t="str">
        <f t="shared" si="269"/>
        <v>371320002500</v>
      </c>
      <c r="C723" s="108">
        <v>2023</v>
      </c>
      <c r="D723" s="108">
        <v>1</v>
      </c>
      <c r="E723" s="108">
        <v>3</v>
      </c>
      <c r="F723" s="108">
        <v>7</v>
      </c>
      <c r="G723" s="108">
        <v>13</v>
      </c>
      <c r="H723" s="108">
        <v>2000</v>
      </c>
      <c r="I723" s="108">
        <v>2500</v>
      </c>
      <c r="J723" s="108"/>
      <c r="K723" s="109" t="s">
        <v>45</v>
      </c>
      <c r="L723" s="109"/>
      <c r="M723" s="110" t="s">
        <v>544</v>
      </c>
      <c r="N723" s="111">
        <v>0</v>
      </c>
      <c r="O723" s="111">
        <v>0</v>
      </c>
      <c r="P723" s="111">
        <v>0</v>
      </c>
      <c r="Q723" s="178" t="s">
        <v>45</v>
      </c>
      <c r="R723" s="179"/>
      <c r="S723" s="179"/>
      <c r="T723" s="114">
        <f t="shared" ref="T723:AC724" si="273">+T724</f>
        <v>0</v>
      </c>
      <c r="U723" s="111">
        <f t="shared" si="273"/>
        <v>0</v>
      </c>
      <c r="V723" s="111">
        <f t="shared" si="273"/>
        <v>0</v>
      </c>
      <c r="W723" s="111">
        <f t="shared" si="273"/>
        <v>0</v>
      </c>
      <c r="X723" s="111">
        <f t="shared" si="273"/>
        <v>0</v>
      </c>
      <c r="Y723" s="111">
        <f t="shared" si="273"/>
        <v>0</v>
      </c>
      <c r="Z723" s="111">
        <f t="shared" si="273"/>
        <v>0</v>
      </c>
      <c r="AA723" s="283">
        <f t="shared" si="273"/>
        <v>0</v>
      </c>
      <c r="AB723" s="316">
        <f t="shared" si="273"/>
        <v>0</v>
      </c>
      <c r="AC723" s="111">
        <f t="shared" si="273"/>
        <v>0</v>
      </c>
      <c r="AD723" s="317">
        <f>OAX!AD761</f>
        <v>0</v>
      </c>
      <c r="AE723" s="114"/>
      <c r="AF723" s="111"/>
      <c r="AG723" s="111">
        <f>OAX!AG761</f>
        <v>0</v>
      </c>
      <c r="AH723" s="111"/>
      <c r="AI723" s="111"/>
      <c r="AJ723" s="111">
        <f>OAX!AJ761</f>
        <v>0</v>
      </c>
      <c r="AK723" s="111"/>
      <c r="AL723" s="111"/>
      <c r="AM723" s="111">
        <f>OAX!AM761</f>
        <v>0</v>
      </c>
      <c r="AN723" s="111"/>
      <c r="AO723" s="111"/>
      <c r="AP723" s="111">
        <f>OAX!AP761</f>
        <v>0</v>
      </c>
      <c r="AQ723" s="111"/>
      <c r="AR723" s="111"/>
      <c r="AS723" s="111">
        <f>OAX!AS761</f>
        <v>0</v>
      </c>
      <c r="AT723" s="111">
        <f>OAX!AT761</f>
        <v>0</v>
      </c>
      <c r="AU723" s="111">
        <f>OAX!AU761</f>
        <v>0</v>
      </c>
      <c r="AV723" s="111">
        <f>OAX!AV761</f>
        <v>0</v>
      </c>
      <c r="AW723" s="111">
        <f>OAX!AW761</f>
        <v>0</v>
      </c>
      <c r="AX723" s="111">
        <f>OAX!AX761</f>
        <v>0</v>
      </c>
      <c r="AY723" s="111">
        <f>OAX!AY761</f>
        <v>0</v>
      </c>
      <c r="AZ723" s="111">
        <f>OAX!AZ761</f>
        <v>0</v>
      </c>
      <c r="BA723" s="111">
        <f>OAX!BA761</f>
        <v>0</v>
      </c>
    </row>
    <row r="724" spans="1:53" ht="24.75" hidden="1">
      <c r="A724" s="269"/>
      <c r="B724" s="78" t="str">
        <f t="shared" si="269"/>
        <v>371320002500255</v>
      </c>
      <c r="C724" s="115">
        <v>2023</v>
      </c>
      <c r="D724" s="115">
        <v>1</v>
      </c>
      <c r="E724" s="115">
        <v>3</v>
      </c>
      <c r="F724" s="115">
        <v>7</v>
      </c>
      <c r="G724" s="115">
        <v>13</v>
      </c>
      <c r="H724" s="115">
        <v>2000</v>
      </c>
      <c r="I724" s="115">
        <v>2500</v>
      </c>
      <c r="J724" s="115">
        <v>255</v>
      </c>
      <c r="K724" s="116"/>
      <c r="L724" s="116"/>
      <c r="M724" s="117" t="s">
        <v>545</v>
      </c>
      <c r="N724" s="118">
        <v>0</v>
      </c>
      <c r="O724" s="118">
        <v>0</v>
      </c>
      <c r="P724" s="118">
        <v>0</v>
      </c>
      <c r="Q724" s="180" t="s">
        <v>45</v>
      </c>
      <c r="R724" s="181"/>
      <c r="S724" s="181"/>
      <c r="T724" s="121">
        <f t="shared" si="273"/>
        <v>0</v>
      </c>
      <c r="U724" s="118">
        <f t="shared" si="273"/>
        <v>0</v>
      </c>
      <c r="V724" s="118">
        <f t="shared" si="273"/>
        <v>0</v>
      </c>
      <c r="W724" s="118">
        <f t="shared" si="273"/>
        <v>0</v>
      </c>
      <c r="X724" s="118">
        <f t="shared" si="273"/>
        <v>0</v>
      </c>
      <c r="Y724" s="118">
        <f t="shared" si="273"/>
        <v>0</v>
      </c>
      <c r="Z724" s="118">
        <f t="shared" si="273"/>
        <v>0</v>
      </c>
      <c r="AA724" s="284">
        <f t="shared" si="273"/>
        <v>0</v>
      </c>
      <c r="AB724" s="318">
        <f t="shared" si="273"/>
        <v>0</v>
      </c>
      <c r="AC724" s="118">
        <f t="shared" si="273"/>
        <v>0</v>
      </c>
      <c r="AD724" s="319">
        <f>OAX!AD762</f>
        <v>0</v>
      </c>
      <c r="AE724" s="121"/>
      <c r="AF724" s="118"/>
      <c r="AG724" s="118">
        <f>OAX!AG762</f>
        <v>0</v>
      </c>
      <c r="AH724" s="118"/>
      <c r="AI724" s="118"/>
      <c r="AJ724" s="118">
        <f>OAX!AJ762</f>
        <v>0</v>
      </c>
      <c r="AK724" s="118"/>
      <c r="AL724" s="118"/>
      <c r="AM724" s="118">
        <f>OAX!AM762</f>
        <v>0</v>
      </c>
      <c r="AN724" s="118"/>
      <c r="AO724" s="118"/>
      <c r="AP724" s="118">
        <f>OAX!AP762</f>
        <v>0</v>
      </c>
      <c r="AQ724" s="118"/>
      <c r="AR724" s="118"/>
      <c r="AS724" s="118">
        <f>OAX!AS762</f>
        <v>0</v>
      </c>
      <c r="AT724" s="118">
        <f>OAX!AT762</f>
        <v>0</v>
      </c>
      <c r="AU724" s="118">
        <f>OAX!AU762</f>
        <v>0</v>
      </c>
      <c r="AV724" s="118">
        <f>OAX!AV762</f>
        <v>0</v>
      </c>
      <c r="AW724" s="118">
        <f>OAX!AW762</f>
        <v>0</v>
      </c>
      <c r="AX724" s="118">
        <f>OAX!AX762</f>
        <v>0</v>
      </c>
      <c r="AY724" s="118">
        <f>OAX!AY762</f>
        <v>0</v>
      </c>
      <c r="AZ724" s="118">
        <f>OAX!AZ762</f>
        <v>0</v>
      </c>
      <c r="BA724" s="118">
        <f>OAX!BA762</f>
        <v>0</v>
      </c>
    </row>
    <row r="725" spans="1:53" ht="24.75" hidden="1">
      <c r="A725" s="269"/>
      <c r="B725" s="78" t="str">
        <f t="shared" si="269"/>
        <v>3713200025002551</v>
      </c>
      <c r="C725" s="122">
        <v>2023</v>
      </c>
      <c r="D725" s="122">
        <v>1</v>
      </c>
      <c r="E725" s="122">
        <v>3</v>
      </c>
      <c r="F725" s="122">
        <v>7</v>
      </c>
      <c r="G725" s="122">
        <v>13</v>
      </c>
      <c r="H725" s="122">
        <v>2000</v>
      </c>
      <c r="I725" s="122">
        <v>2500</v>
      </c>
      <c r="J725" s="122">
        <v>255</v>
      </c>
      <c r="K725" s="123">
        <v>1</v>
      </c>
      <c r="L725" s="123"/>
      <c r="M725" s="124" t="s">
        <v>545</v>
      </c>
      <c r="N725" s="125">
        <v>0</v>
      </c>
      <c r="O725" s="125">
        <v>0</v>
      </c>
      <c r="P725" s="125">
        <v>0</v>
      </c>
      <c r="Q725" s="182" t="s">
        <v>59</v>
      </c>
      <c r="R725" s="127">
        <v>0</v>
      </c>
      <c r="S725" s="127">
        <v>0</v>
      </c>
      <c r="T725" s="128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285">
        <v>0</v>
      </c>
      <c r="AB725" s="320">
        <f>N725+T725-X725</f>
        <v>0</v>
      </c>
      <c r="AC725" s="125">
        <f>O725+U725-Y725</f>
        <v>0</v>
      </c>
      <c r="AD725" s="321">
        <f>OAX!AD763</f>
        <v>0</v>
      </c>
      <c r="AE725" s="128"/>
      <c r="AF725" s="125"/>
      <c r="AG725" s="125">
        <f>OAX!AG763</f>
        <v>0</v>
      </c>
      <c r="AH725" s="125"/>
      <c r="AI725" s="125"/>
      <c r="AJ725" s="125">
        <f>OAX!AJ763</f>
        <v>0</v>
      </c>
      <c r="AK725" s="125"/>
      <c r="AL725" s="125"/>
      <c r="AM725" s="125">
        <f>OAX!AM763</f>
        <v>0</v>
      </c>
      <c r="AN725" s="125"/>
      <c r="AO725" s="125"/>
      <c r="AP725" s="125">
        <f>OAX!AP763</f>
        <v>0</v>
      </c>
      <c r="AQ725" s="125"/>
      <c r="AR725" s="125"/>
      <c r="AS725" s="125">
        <f>OAX!AS763</f>
        <v>0</v>
      </c>
      <c r="AT725" s="125">
        <f>OAX!AT763</f>
        <v>0</v>
      </c>
      <c r="AU725" s="125">
        <f>OAX!AU763</f>
        <v>0</v>
      </c>
      <c r="AV725" s="125">
        <f>OAX!AV763</f>
        <v>0</v>
      </c>
      <c r="AW725" s="125">
        <f>OAX!AW763</f>
        <v>0</v>
      </c>
      <c r="AX725" s="125">
        <f>OAX!AX763</f>
        <v>0</v>
      </c>
      <c r="AY725" s="125">
        <f>OAX!AY763</f>
        <v>0</v>
      </c>
      <c r="AZ725" s="125">
        <f>OAX!AZ763</f>
        <v>0</v>
      </c>
      <c r="BA725" s="125">
        <f>OAX!BA763</f>
        <v>0</v>
      </c>
    </row>
    <row r="726" spans="1:53" ht="48" hidden="1">
      <c r="A726" s="269"/>
      <c r="B726" s="78" t="str">
        <f t="shared" si="269"/>
        <v>371320002700</v>
      </c>
      <c r="C726" s="108">
        <v>2023</v>
      </c>
      <c r="D726" s="108">
        <v>1</v>
      </c>
      <c r="E726" s="108">
        <v>3</v>
      </c>
      <c r="F726" s="108">
        <v>7</v>
      </c>
      <c r="G726" s="108">
        <v>13</v>
      </c>
      <c r="H726" s="108">
        <v>2000</v>
      </c>
      <c r="I726" s="108">
        <v>2700</v>
      </c>
      <c r="J726" s="108"/>
      <c r="K726" s="109" t="s">
        <v>45</v>
      </c>
      <c r="L726" s="109"/>
      <c r="M726" s="110" t="s">
        <v>328</v>
      </c>
      <c r="N726" s="111">
        <v>0</v>
      </c>
      <c r="O726" s="111">
        <v>0</v>
      </c>
      <c r="P726" s="111">
        <v>0</v>
      </c>
      <c r="Q726" s="178" t="s">
        <v>45</v>
      </c>
      <c r="R726" s="179"/>
      <c r="S726" s="179"/>
      <c r="T726" s="114">
        <f t="shared" ref="T726:AC727" si="274">+T727</f>
        <v>0</v>
      </c>
      <c r="U726" s="111">
        <f t="shared" si="274"/>
        <v>0</v>
      </c>
      <c r="V726" s="111">
        <f t="shared" si="274"/>
        <v>0</v>
      </c>
      <c r="W726" s="111">
        <f t="shared" si="274"/>
        <v>0</v>
      </c>
      <c r="X726" s="111">
        <f t="shared" si="274"/>
        <v>0</v>
      </c>
      <c r="Y726" s="111">
        <f t="shared" si="274"/>
        <v>0</v>
      </c>
      <c r="Z726" s="111">
        <f t="shared" si="274"/>
        <v>0</v>
      </c>
      <c r="AA726" s="283">
        <f t="shared" si="274"/>
        <v>0</v>
      </c>
      <c r="AB726" s="316">
        <f t="shared" si="274"/>
        <v>0</v>
      </c>
      <c r="AC726" s="111">
        <f t="shared" si="274"/>
        <v>0</v>
      </c>
      <c r="AD726" s="317">
        <f>OAX!AD764</f>
        <v>0</v>
      </c>
      <c r="AE726" s="114"/>
      <c r="AF726" s="111"/>
      <c r="AG726" s="111">
        <f>OAX!AG764</f>
        <v>0</v>
      </c>
      <c r="AH726" s="111"/>
      <c r="AI726" s="111"/>
      <c r="AJ726" s="111">
        <f>OAX!AJ764</f>
        <v>0</v>
      </c>
      <c r="AK726" s="111"/>
      <c r="AL726" s="111"/>
      <c r="AM726" s="111">
        <f>OAX!AM764</f>
        <v>0</v>
      </c>
      <c r="AN726" s="111"/>
      <c r="AO726" s="111"/>
      <c r="AP726" s="111">
        <f>OAX!AP764</f>
        <v>0</v>
      </c>
      <c r="AQ726" s="111"/>
      <c r="AR726" s="111"/>
      <c r="AS726" s="111">
        <f>OAX!AS764</f>
        <v>0</v>
      </c>
      <c r="AT726" s="111">
        <f>OAX!AT764</f>
        <v>0</v>
      </c>
      <c r="AU726" s="111">
        <f>OAX!AU764</f>
        <v>0</v>
      </c>
      <c r="AV726" s="111">
        <f>OAX!AV764</f>
        <v>0</v>
      </c>
      <c r="AW726" s="111">
        <f>OAX!AW764</f>
        <v>0</v>
      </c>
      <c r="AX726" s="111">
        <f>OAX!AX764</f>
        <v>0</v>
      </c>
      <c r="AY726" s="111">
        <f>OAX!AY764</f>
        <v>0</v>
      </c>
      <c r="AZ726" s="111">
        <f>OAX!AZ764</f>
        <v>0</v>
      </c>
      <c r="BA726" s="111">
        <f>OAX!BA764</f>
        <v>0</v>
      </c>
    </row>
    <row r="727" spans="1:53" ht="24.75" hidden="1">
      <c r="A727" s="269"/>
      <c r="B727" s="78" t="str">
        <f t="shared" si="269"/>
        <v>371320002700272</v>
      </c>
      <c r="C727" s="115">
        <v>2023</v>
      </c>
      <c r="D727" s="115">
        <v>1</v>
      </c>
      <c r="E727" s="115">
        <v>3</v>
      </c>
      <c r="F727" s="115">
        <v>7</v>
      </c>
      <c r="G727" s="115">
        <v>13</v>
      </c>
      <c r="H727" s="115">
        <v>2000</v>
      </c>
      <c r="I727" s="115">
        <v>2700</v>
      </c>
      <c r="J727" s="115">
        <v>272</v>
      </c>
      <c r="K727" s="116"/>
      <c r="L727" s="116"/>
      <c r="M727" s="117" t="s">
        <v>578</v>
      </c>
      <c r="N727" s="118">
        <v>0</v>
      </c>
      <c r="O727" s="118">
        <v>0</v>
      </c>
      <c r="P727" s="118">
        <v>0</v>
      </c>
      <c r="Q727" s="180" t="s">
        <v>45</v>
      </c>
      <c r="R727" s="181"/>
      <c r="S727" s="181"/>
      <c r="T727" s="121">
        <f t="shared" si="274"/>
        <v>0</v>
      </c>
      <c r="U727" s="118">
        <f t="shared" si="274"/>
        <v>0</v>
      </c>
      <c r="V727" s="118">
        <f t="shared" si="274"/>
        <v>0</v>
      </c>
      <c r="W727" s="118">
        <f t="shared" si="274"/>
        <v>0</v>
      </c>
      <c r="X727" s="118">
        <f t="shared" si="274"/>
        <v>0</v>
      </c>
      <c r="Y727" s="118">
        <f t="shared" si="274"/>
        <v>0</v>
      </c>
      <c r="Z727" s="118">
        <f t="shared" si="274"/>
        <v>0</v>
      </c>
      <c r="AA727" s="284">
        <f t="shared" si="274"/>
        <v>0</v>
      </c>
      <c r="AB727" s="318">
        <f t="shared" si="274"/>
        <v>0</v>
      </c>
      <c r="AC727" s="118">
        <f t="shared" si="274"/>
        <v>0</v>
      </c>
      <c r="AD727" s="319">
        <f>OAX!AD765</f>
        <v>0</v>
      </c>
      <c r="AE727" s="121"/>
      <c r="AF727" s="118"/>
      <c r="AG727" s="118">
        <f>OAX!AG765</f>
        <v>0</v>
      </c>
      <c r="AH727" s="118"/>
      <c r="AI727" s="118"/>
      <c r="AJ727" s="118">
        <f>OAX!AJ765</f>
        <v>0</v>
      </c>
      <c r="AK727" s="118"/>
      <c r="AL727" s="118"/>
      <c r="AM727" s="118">
        <f>OAX!AM765</f>
        <v>0</v>
      </c>
      <c r="AN727" s="118"/>
      <c r="AO727" s="118"/>
      <c r="AP727" s="118">
        <f>OAX!AP765</f>
        <v>0</v>
      </c>
      <c r="AQ727" s="118"/>
      <c r="AR727" s="118"/>
      <c r="AS727" s="118">
        <f>OAX!AS765</f>
        <v>0</v>
      </c>
      <c r="AT727" s="118">
        <f>OAX!AT765</f>
        <v>0</v>
      </c>
      <c r="AU727" s="118">
        <f>OAX!AU765</f>
        <v>0</v>
      </c>
      <c r="AV727" s="118">
        <f>OAX!AV765</f>
        <v>0</v>
      </c>
      <c r="AW727" s="118">
        <f>OAX!AW765</f>
        <v>0</v>
      </c>
      <c r="AX727" s="118">
        <f>OAX!AX765</f>
        <v>0</v>
      </c>
      <c r="AY727" s="118">
        <f>OAX!AY765</f>
        <v>0</v>
      </c>
      <c r="AZ727" s="118">
        <f>OAX!AZ765</f>
        <v>0</v>
      </c>
      <c r="BA727" s="118">
        <f>OAX!BA765</f>
        <v>0</v>
      </c>
    </row>
    <row r="728" spans="1:53" ht="46.5" hidden="1">
      <c r="A728" s="269"/>
      <c r="B728" s="78" t="str">
        <f t="shared" si="269"/>
        <v>3713200027002721</v>
      </c>
      <c r="C728" s="122">
        <v>2023</v>
      </c>
      <c r="D728" s="122">
        <v>1</v>
      </c>
      <c r="E728" s="122">
        <v>3</v>
      </c>
      <c r="F728" s="122">
        <v>7</v>
      </c>
      <c r="G728" s="122">
        <v>13</v>
      </c>
      <c r="H728" s="122">
        <v>2000</v>
      </c>
      <c r="I728" s="122">
        <v>2700</v>
      </c>
      <c r="J728" s="122">
        <v>272</v>
      </c>
      <c r="K728" s="123">
        <v>1</v>
      </c>
      <c r="L728" s="123"/>
      <c r="M728" s="124" t="s">
        <v>579</v>
      </c>
      <c r="N728" s="125">
        <v>0</v>
      </c>
      <c r="O728" s="125">
        <v>0</v>
      </c>
      <c r="P728" s="125">
        <v>0</v>
      </c>
      <c r="Q728" s="182" t="s">
        <v>59</v>
      </c>
      <c r="R728" s="127">
        <v>0</v>
      </c>
      <c r="S728" s="127">
        <v>0</v>
      </c>
      <c r="T728" s="128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285">
        <v>0</v>
      </c>
      <c r="AB728" s="320">
        <f>N728+T728-X728</f>
        <v>0</v>
      </c>
      <c r="AC728" s="125">
        <f>O728+U728-Y728</f>
        <v>0</v>
      </c>
      <c r="AD728" s="321">
        <f>OAX!AD766</f>
        <v>0</v>
      </c>
      <c r="AE728" s="128"/>
      <c r="AF728" s="125"/>
      <c r="AG728" s="125">
        <f>OAX!AG766</f>
        <v>0</v>
      </c>
      <c r="AH728" s="125"/>
      <c r="AI728" s="125"/>
      <c r="AJ728" s="125">
        <f>OAX!AJ766</f>
        <v>0</v>
      </c>
      <c r="AK728" s="125"/>
      <c r="AL728" s="125"/>
      <c r="AM728" s="125">
        <f>OAX!AM766</f>
        <v>0</v>
      </c>
      <c r="AN728" s="125"/>
      <c r="AO728" s="125"/>
      <c r="AP728" s="125">
        <f>OAX!AP766</f>
        <v>0</v>
      </c>
      <c r="AQ728" s="125"/>
      <c r="AR728" s="125"/>
      <c r="AS728" s="125">
        <f>OAX!AS766</f>
        <v>0</v>
      </c>
      <c r="AT728" s="125">
        <f>OAX!AT766</f>
        <v>0</v>
      </c>
      <c r="AU728" s="125">
        <f>OAX!AU766</f>
        <v>0</v>
      </c>
      <c r="AV728" s="125">
        <f>OAX!AV766</f>
        <v>0</v>
      </c>
      <c r="AW728" s="125">
        <f>OAX!AW766</f>
        <v>0</v>
      </c>
      <c r="AX728" s="125">
        <f>OAX!AX766</f>
        <v>0</v>
      </c>
      <c r="AY728" s="125">
        <f>OAX!AY766</f>
        <v>0</v>
      </c>
      <c r="AZ728" s="125">
        <f>OAX!AZ766</f>
        <v>0</v>
      </c>
      <c r="BA728" s="125">
        <f>OAX!BA766</f>
        <v>0</v>
      </c>
    </row>
    <row r="729" spans="1:53" ht="24.75" hidden="1">
      <c r="A729" s="269"/>
      <c r="B729" s="78" t="str">
        <f t="shared" si="269"/>
        <v>371320002800</v>
      </c>
      <c r="C729" s="108">
        <v>2023</v>
      </c>
      <c r="D729" s="108">
        <v>1</v>
      </c>
      <c r="E729" s="108">
        <v>3</v>
      </c>
      <c r="F729" s="108">
        <v>7</v>
      </c>
      <c r="G729" s="108">
        <v>13</v>
      </c>
      <c r="H729" s="108">
        <v>2000</v>
      </c>
      <c r="I729" s="108">
        <v>2800</v>
      </c>
      <c r="J729" s="108"/>
      <c r="K729" s="109" t="s">
        <v>45</v>
      </c>
      <c r="L729" s="109"/>
      <c r="M729" s="110" t="s">
        <v>62</v>
      </c>
      <c r="N729" s="111">
        <v>0</v>
      </c>
      <c r="O729" s="111">
        <v>0</v>
      </c>
      <c r="P729" s="111">
        <v>0</v>
      </c>
      <c r="Q729" s="178" t="s">
        <v>45</v>
      </c>
      <c r="R729" s="179"/>
      <c r="S729" s="179"/>
      <c r="T729" s="114">
        <f t="shared" ref="T729:AC729" si="275">+T730+T734</f>
        <v>0</v>
      </c>
      <c r="U729" s="111">
        <f t="shared" si="275"/>
        <v>0</v>
      </c>
      <c r="V729" s="111">
        <f t="shared" si="275"/>
        <v>0</v>
      </c>
      <c r="W729" s="111">
        <f t="shared" si="275"/>
        <v>0</v>
      </c>
      <c r="X729" s="111">
        <f t="shared" si="275"/>
        <v>0</v>
      </c>
      <c r="Y729" s="111">
        <f t="shared" si="275"/>
        <v>0</v>
      </c>
      <c r="Z729" s="111">
        <f t="shared" si="275"/>
        <v>0</v>
      </c>
      <c r="AA729" s="283">
        <f t="shared" si="275"/>
        <v>0</v>
      </c>
      <c r="AB729" s="316">
        <f t="shared" si="275"/>
        <v>0</v>
      </c>
      <c r="AC729" s="111">
        <f t="shared" si="275"/>
        <v>0</v>
      </c>
      <c r="AD729" s="317">
        <f>OAX!AD767</f>
        <v>0</v>
      </c>
      <c r="AE729" s="114"/>
      <c r="AF729" s="111"/>
      <c r="AG729" s="111">
        <f>OAX!AG767</f>
        <v>0</v>
      </c>
      <c r="AH729" s="111"/>
      <c r="AI729" s="111"/>
      <c r="AJ729" s="111">
        <f>OAX!AJ767</f>
        <v>0</v>
      </c>
      <c r="AK729" s="111"/>
      <c r="AL729" s="111"/>
      <c r="AM729" s="111">
        <f>OAX!AM767</f>
        <v>0</v>
      </c>
      <c r="AN729" s="111"/>
      <c r="AO729" s="111"/>
      <c r="AP729" s="111">
        <f>OAX!AP767</f>
        <v>0</v>
      </c>
      <c r="AQ729" s="111"/>
      <c r="AR729" s="111"/>
      <c r="AS729" s="111">
        <f>OAX!AS767</f>
        <v>0</v>
      </c>
      <c r="AT729" s="111">
        <f>OAX!AT767</f>
        <v>0</v>
      </c>
      <c r="AU729" s="111">
        <f>OAX!AU767</f>
        <v>0</v>
      </c>
      <c r="AV729" s="111">
        <f>OAX!AV767</f>
        <v>0</v>
      </c>
      <c r="AW729" s="111">
        <f>OAX!AW767</f>
        <v>0</v>
      </c>
      <c r="AX729" s="111">
        <f>OAX!AX767</f>
        <v>0</v>
      </c>
      <c r="AY729" s="111">
        <f>OAX!AY767</f>
        <v>0</v>
      </c>
      <c r="AZ729" s="111">
        <f>OAX!AZ767</f>
        <v>0</v>
      </c>
      <c r="BA729" s="111">
        <f>OAX!BA767</f>
        <v>0</v>
      </c>
    </row>
    <row r="730" spans="1:53" ht="24.75" hidden="1">
      <c r="A730" s="269"/>
      <c r="B730" s="78" t="str">
        <f t="shared" si="269"/>
        <v>371320002800282</v>
      </c>
      <c r="C730" s="115">
        <v>2023</v>
      </c>
      <c r="D730" s="115">
        <v>1</v>
      </c>
      <c r="E730" s="115">
        <v>3</v>
      </c>
      <c r="F730" s="115">
        <v>7</v>
      </c>
      <c r="G730" s="115">
        <v>13</v>
      </c>
      <c r="H730" s="115">
        <v>2000</v>
      </c>
      <c r="I730" s="115">
        <v>2800</v>
      </c>
      <c r="J730" s="115">
        <v>282</v>
      </c>
      <c r="K730" s="116"/>
      <c r="L730" s="116"/>
      <c r="M730" s="117" t="s">
        <v>112</v>
      </c>
      <c r="N730" s="118">
        <v>0</v>
      </c>
      <c r="O730" s="118">
        <v>0</v>
      </c>
      <c r="P730" s="118">
        <v>0</v>
      </c>
      <c r="Q730" s="180" t="s">
        <v>45</v>
      </c>
      <c r="R730" s="181"/>
      <c r="S730" s="181"/>
      <c r="T730" s="121">
        <f t="shared" ref="T730:AC730" si="276">SUM(T731:T733)</f>
        <v>0</v>
      </c>
      <c r="U730" s="118">
        <f t="shared" si="276"/>
        <v>0</v>
      </c>
      <c r="V730" s="118">
        <f t="shared" si="276"/>
        <v>0</v>
      </c>
      <c r="W730" s="118">
        <f t="shared" si="276"/>
        <v>0</v>
      </c>
      <c r="X730" s="118">
        <f t="shared" si="276"/>
        <v>0</v>
      </c>
      <c r="Y730" s="118">
        <f t="shared" si="276"/>
        <v>0</v>
      </c>
      <c r="Z730" s="118">
        <f t="shared" si="276"/>
        <v>0</v>
      </c>
      <c r="AA730" s="284">
        <f t="shared" si="276"/>
        <v>0</v>
      </c>
      <c r="AB730" s="318">
        <f t="shared" si="276"/>
        <v>0</v>
      </c>
      <c r="AC730" s="118">
        <f t="shared" si="276"/>
        <v>0</v>
      </c>
      <c r="AD730" s="319">
        <f>OAX!AD768</f>
        <v>0</v>
      </c>
      <c r="AE730" s="121"/>
      <c r="AF730" s="118"/>
      <c r="AG730" s="118">
        <f>OAX!AG768</f>
        <v>0</v>
      </c>
      <c r="AH730" s="118"/>
      <c r="AI730" s="118"/>
      <c r="AJ730" s="118">
        <f>OAX!AJ768</f>
        <v>0</v>
      </c>
      <c r="AK730" s="118"/>
      <c r="AL730" s="118"/>
      <c r="AM730" s="118">
        <f>OAX!AM768</f>
        <v>0</v>
      </c>
      <c r="AN730" s="118"/>
      <c r="AO730" s="118"/>
      <c r="AP730" s="118">
        <f>OAX!AP768</f>
        <v>0</v>
      </c>
      <c r="AQ730" s="118"/>
      <c r="AR730" s="118"/>
      <c r="AS730" s="118">
        <f>OAX!AS768</f>
        <v>0</v>
      </c>
      <c r="AT730" s="118">
        <f>OAX!AT768</f>
        <v>0</v>
      </c>
      <c r="AU730" s="118">
        <f>OAX!AU768</f>
        <v>0</v>
      </c>
      <c r="AV730" s="118">
        <f>OAX!AV768</f>
        <v>0</v>
      </c>
      <c r="AW730" s="118">
        <f>OAX!AW768</f>
        <v>0</v>
      </c>
      <c r="AX730" s="118">
        <f>OAX!AX768</f>
        <v>0</v>
      </c>
      <c r="AY730" s="118">
        <f>OAX!AY768</f>
        <v>0</v>
      </c>
      <c r="AZ730" s="118">
        <f>OAX!AZ768</f>
        <v>0</v>
      </c>
      <c r="BA730" s="118">
        <f>OAX!BA768</f>
        <v>0</v>
      </c>
    </row>
    <row r="731" spans="1:53" ht="24.75" hidden="1">
      <c r="A731" s="269"/>
      <c r="B731" s="78" t="str">
        <f t="shared" si="269"/>
        <v>3713200028002821</v>
      </c>
      <c r="C731" s="122">
        <v>2023</v>
      </c>
      <c r="D731" s="122">
        <v>1</v>
      </c>
      <c r="E731" s="122">
        <v>3</v>
      </c>
      <c r="F731" s="122">
        <v>7</v>
      </c>
      <c r="G731" s="122">
        <v>13</v>
      </c>
      <c r="H731" s="122">
        <v>2000</v>
      </c>
      <c r="I731" s="122">
        <v>2800</v>
      </c>
      <c r="J731" s="122">
        <v>282</v>
      </c>
      <c r="K731" s="123">
        <v>1</v>
      </c>
      <c r="L731" s="123"/>
      <c r="M731" s="124" t="s">
        <v>580</v>
      </c>
      <c r="N731" s="125">
        <v>0</v>
      </c>
      <c r="O731" s="125">
        <v>0</v>
      </c>
      <c r="P731" s="125">
        <v>0</v>
      </c>
      <c r="Q731" s="182" t="s">
        <v>59</v>
      </c>
      <c r="R731" s="127">
        <v>0</v>
      </c>
      <c r="S731" s="127">
        <v>0</v>
      </c>
      <c r="T731" s="128">
        <v>0</v>
      </c>
      <c r="U731" s="125">
        <v>0</v>
      </c>
      <c r="V731" s="125">
        <v>0</v>
      </c>
      <c r="W731" s="125">
        <v>0</v>
      </c>
      <c r="X731" s="125">
        <v>0</v>
      </c>
      <c r="Y731" s="125">
        <v>0</v>
      </c>
      <c r="Z731" s="125">
        <v>0</v>
      </c>
      <c r="AA731" s="285">
        <v>0</v>
      </c>
      <c r="AB731" s="320">
        <f t="shared" ref="AB731:AC733" si="277">N731+T731-X731</f>
        <v>0</v>
      </c>
      <c r="AC731" s="125">
        <f t="shared" si="277"/>
        <v>0</v>
      </c>
      <c r="AD731" s="321">
        <f>OAX!AD769</f>
        <v>0</v>
      </c>
      <c r="AE731" s="128"/>
      <c r="AF731" s="125"/>
      <c r="AG731" s="125">
        <f>OAX!AG769</f>
        <v>0</v>
      </c>
      <c r="AH731" s="125"/>
      <c r="AI731" s="125"/>
      <c r="AJ731" s="125">
        <f>OAX!AJ769</f>
        <v>0</v>
      </c>
      <c r="AK731" s="125"/>
      <c r="AL731" s="125"/>
      <c r="AM731" s="125">
        <f>OAX!AM769</f>
        <v>0</v>
      </c>
      <c r="AN731" s="125"/>
      <c r="AO731" s="125"/>
      <c r="AP731" s="125">
        <f>OAX!AP769</f>
        <v>0</v>
      </c>
      <c r="AQ731" s="125"/>
      <c r="AR731" s="125"/>
      <c r="AS731" s="125">
        <f>OAX!AS769</f>
        <v>0</v>
      </c>
      <c r="AT731" s="125">
        <f>OAX!AT769</f>
        <v>0</v>
      </c>
      <c r="AU731" s="125">
        <f>OAX!AU769</f>
        <v>0</v>
      </c>
      <c r="AV731" s="125">
        <f>OAX!AV769</f>
        <v>0</v>
      </c>
      <c r="AW731" s="125">
        <f>OAX!AW769</f>
        <v>0</v>
      </c>
      <c r="AX731" s="125">
        <f>OAX!AX769</f>
        <v>0</v>
      </c>
      <c r="AY731" s="125">
        <f>OAX!AY769</f>
        <v>0</v>
      </c>
      <c r="AZ731" s="125">
        <f>OAX!AZ769</f>
        <v>0</v>
      </c>
      <c r="BA731" s="125">
        <f>OAX!BA769</f>
        <v>0</v>
      </c>
    </row>
    <row r="732" spans="1:53" ht="24.75" hidden="1">
      <c r="A732" s="269"/>
      <c r="B732" s="78" t="str">
        <f t="shared" si="269"/>
        <v>3713200028002822</v>
      </c>
      <c r="C732" s="122">
        <v>2023</v>
      </c>
      <c r="D732" s="122">
        <v>1</v>
      </c>
      <c r="E732" s="122">
        <v>3</v>
      </c>
      <c r="F732" s="122">
        <v>7</v>
      </c>
      <c r="G732" s="122">
        <v>13</v>
      </c>
      <c r="H732" s="122">
        <v>2000</v>
      </c>
      <c r="I732" s="122">
        <v>2800</v>
      </c>
      <c r="J732" s="122">
        <v>282</v>
      </c>
      <c r="K732" s="123">
        <v>2</v>
      </c>
      <c r="L732" s="123"/>
      <c r="M732" s="124" t="s">
        <v>581</v>
      </c>
      <c r="N732" s="125">
        <v>0</v>
      </c>
      <c r="O732" s="125">
        <v>0</v>
      </c>
      <c r="P732" s="125">
        <v>0</v>
      </c>
      <c r="Q732" s="182" t="s">
        <v>59</v>
      </c>
      <c r="R732" s="127">
        <v>0</v>
      </c>
      <c r="S732" s="127">
        <v>0</v>
      </c>
      <c r="T732" s="128">
        <v>0</v>
      </c>
      <c r="U732" s="125">
        <v>0</v>
      </c>
      <c r="V732" s="125">
        <v>0</v>
      </c>
      <c r="W732" s="125">
        <v>0</v>
      </c>
      <c r="X732" s="125">
        <v>0</v>
      </c>
      <c r="Y732" s="125">
        <v>0</v>
      </c>
      <c r="Z732" s="125">
        <v>0</v>
      </c>
      <c r="AA732" s="285">
        <v>0</v>
      </c>
      <c r="AB732" s="320">
        <f t="shared" si="277"/>
        <v>0</v>
      </c>
      <c r="AC732" s="125">
        <f t="shared" si="277"/>
        <v>0</v>
      </c>
      <c r="AD732" s="321">
        <f>OAX!AD770</f>
        <v>0</v>
      </c>
      <c r="AE732" s="128"/>
      <c r="AF732" s="125"/>
      <c r="AG732" s="125">
        <f>OAX!AG770</f>
        <v>0</v>
      </c>
      <c r="AH732" s="125"/>
      <c r="AI732" s="125"/>
      <c r="AJ732" s="125">
        <f>OAX!AJ770</f>
        <v>0</v>
      </c>
      <c r="AK732" s="125"/>
      <c r="AL732" s="125"/>
      <c r="AM732" s="125">
        <f>OAX!AM770</f>
        <v>0</v>
      </c>
      <c r="AN732" s="125"/>
      <c r="AO732" s="125"/>
      <c r="AP732" s="125">
        <f>OAX!AP770</f>
        <v>0</v>
      </c>
      <c r="AQ732" s="125"/>
      <c r="AR732" s="125"/>
      <c r="AS732" s="125">
        <f>OAX!AS770</f>
        <v>0</v>
      </c>
      <c r="AT732" s="125">
        <f>OAX!AT770</f>
        <v>0</v>
      </c>
      <c r="AU732" s="125">
        <f>OAX!AU770</f>
        <v>0</v>
      </c>
      <c r="AV732" s="125">
        <f>OAX!AV770</f>
        <v>0</v>
      </c>
      <c r="AW732" s="125">
        <f>OAX!AW770</f>
        <v>0</v>
      </c>
      <c r="AX732" s="125">
        <f>OAX!AX770</f>
        <v>0</v>
      </c>
      <c r="AY732" s="125">
        <f>OAX!AY770</f>
        <v>0</v>
      </c>
      <c r="AZ732" s="125">
        <f>OAX!AZ770</f>
        <v>0</v>
      </c>
      <c r="BA732" s="125">
        <f>OAX!BA770</f>
        <v>0</v>
      </c>
    </row>
    <row r="733" spans="1:53" ht="24.75" hidden="1">
      <c r="A733" s="269"/>
      <c r="B733" s="78" t="str">
        <f t="shared" si="269"/>
        <v>3713200028002823</v>
      </c>
      <c r="C733" s="122">
        <v>2023</v>
      </c>
      <c r="D733" s="122">
        <v>1</v>
      </c>
      <c r="E733" s="122">
        <v>3</v>
      </c>
      <c r="F733" s="122">
        <v>7</v>
      </c>
      <c r="G733" s="122">
        <v>13</v>
      </c>
      <c r="H733" s="122">
        <v>2000</v>
      </c>
      <c r="I733" s="122">
        <v>2800</v>
      </c>
      <c r="J733" s="122">
        <v>282</v>
      </c>
      <c r="K733" s="123">
        <v>3</v>
      </c>
      <c r="L733" s="123"/>
      <c r="M733" s="124" t="s">
        <v>582</v>
      </c>
      <c r="N733" s="125">
        <v>0</v>
      </c>
      <c r="O733" s="125">
        <v>0</v>
      </c>
      <c r="P733" s="125">
        <v>0</v>
      </c>
      <c r="Q733" s="182" t="s">
        <v>162</v>
      </c>
      <c r="R733" s="127">
        <v>0</v>
      </c>
      <c r="S733" s="127">
        <v>0</v>
      </c>
      <c r="T733" s="128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285">
        <v>0</v>
      </c>
      <c r="AB733" s="320">
        <f t="shared" si="277"/>
        <v>0</v>
      </c>
      <c r="AC733" s="125">
        <f t="shared" si="277"/>
        <v>0</v>
      </c>
      <c r="AD733" s="321">
        <f>OAX!AD771</f>
        <v>0</v>
      </c>
      <c r="AE733" s="128"/>
      <c r="AF733" s="125"/>
      <c r="AG733" s="125">
        <f>OAX!AG771</f>
        <v>0</v>
      </c>
      <c r="AH733" s="125"/>
      <c r="AI733" s="125"/>
      <c r="AJ733" s="125">
        <f>OAX!AJ771</f>
        <v>0</v>
      </c>
      <c r="AK733" s="125"/>
      <c r="AL733" s="125"/>
      <c r="AM733" s="125">
        <f>OAX!AM771</f>
        <v>0</v>
      </c>
      <c r="AN733" s="125"/>
      <c r="AO733" s="125"/>
      <c r="AP733" s="125">
        <f>OAX!AP771</f>
        <v>0</v>
      </c>
      <c r="AQ733" s="125"/>
      <c r="AR733" s="125"/>
      <c r="AS733" s="125">
        <f>OAX!AS771</f>
        <v>0</v>
      </c>
      <c r="AT733" s="125">
        <f>OAX!AT771</f>
        <v>0</v>
      </c>
      <c r="AU733" s="125">
        <f>OAX!AU771</f>
        <v>0</v>
      </c>
      <c r="AV733" s="125">
        <f>OAX!AV771</f>
        <v>0</v>
      </c>
      <c r="AW733" s="125">
        <f>OAX!AW771</f>
        <v>0</v>
      </c>
      <c r="AX733" s="125">
        <f>OAX!AX771</f>
        <v>0</v>
      </c>
      <c r="AY733" s="125">
        <f>OAX!AY771</f>
        <v>0</v>
      </c>
      <c r="AZ733" s="125">
        <f>OAX!AZ771</f>
        <v>0</v>
      </c>
      <c r="BA733" s="125">
        <f>OAX!BA771</f>
        <v>0</v>
      </c>
    </row>
    <row r="734" spans="1:53" ht="24.75" hidden="1">
      <c r="A734" s="269"/>
      <c r="B734" s="78" t="str">
        <f t="shared" si="269"/>
        <v>371320002800283</v>
      </c>
      <c r="C734" s="115">
        <v>2023</v>
      </c>
      <c r="D734" s="115">
        <v>1</v>
      </c>
      <c r="E734" s="115">
        <v>3</v>
      </c>
      <c r="F734" s="115">
        <v>7</v>
      </c>
      <c r="G734" s="115">
        <v>13</v>
      </c>
      <c r="H734" s="115">
        <v>2000</v>
      </c>
      <c r="I734" s="115">
        <v>2800</v>
      </c>
      <c r="J734" s="115">
        <v>283</v>
      </c>
      <c r="K734" s="116"/>
      <c r="L734" s="116"/>
      <c r="M734" s="117" t="s">
        <v>63</v>
      </c>
      <c r="N734" s="118">
        <v>0</v>
      </c>
      <c r="O734" s="118">
        <v>0</v>
      </c>
      <c r="P734" s="118">
        <v>0</v>
      </c>
      <c r="Q734" s="180" t="s">
        <v>45</v>
      </c>
      <c r="R734" s="181"/>
      <c r="S734" s="181"/>
      <c r="T734" s="121">
        <f t="shared" ref="T734:AC734" si="278">+T735</f>
        <v>0</v>
      </c>
      <c r="U734" s="118">
        <f t="shared" si="278"/>
        <v>0</v>
      </c>
      <c r="V734" s="118">
        <f t="shared" si="278"/>
        <v>0</v>
      </c>
      <c r="W734" s="118">
        <f t="shared" si="278"/>
        <v>0</v>
      </c>
      <c r="X734" s="118">
        <f t="shared" si="278"/>
        <v>0</v>
      </c>
      <c r="Y734" s="118">
        <f t="shared" si="278"/>
        <v>0</v>
      </c>
      <c r="Z734" s="118">
        <f t="shared" si="278"/>
        <v>0</v>
      </c>
      <c r="AA734" s="284">
        <f t="shared" si="278"/>
        <v>0</v>
      </c>
      <c r="AB734" s="318">
        <f t="shared" si="278"/>
        <v>0</v>
      </c>
      <c r="AC734" s="118">
        <f t="shared" si="278"/>
        <v>0</v>
      </c>
      <c r="AD734" s="319">
        <f>OAX!AD772</f>
        <v>0</v>
      </c>
      <c r="AE734" s="121"/>
      <c r="AF734" s="118"/>
      <c r="AG734" s="118">
        <f>OAX!AG772</f>
        <v>0</v>
      </c>
      <c r="AH734" s="118"/>
      <c r="AI734" s="118"/>
      <c r="AJ734" s="118">
        <f>OAX!AJ772</f>
        <v>0</v>
      </c>
      <c r="AK734" s="118"/>
      <c r="AL734" s="118"/>
      <c r="AM734" s="118">
        <f>OAX!AM772</f>
        <v>0</v>
      </c>
      <c r="AN734" s="118"/>
      <c r="AO734" s="118"/>
      <c r="AP734" s="118">
        <f>OAX!AP772</f>
        <v>0</v>
      </c>
      <c r="AQ734" s="118"/>
      <c r="AR734" s="118"/>
      <c r="AS734" s="118">
        <f>OAX!AS772</f>
        <v>0</v>
      </c>
      <c r="AT734" s="118">
        <f>OAX!AT772</f>
        <v>0</v>
      </c>
      <c r="AU734" s="118">
        <f>OAX!AU772</f>
        <v>0</v>
      </c>
      <c r="AV734" s="118">
        <f>OAX!AV772</f>
        <v>0</v>
      </c>
      <c r="AW734" s="118">
        <f>OAX!AW772</f>
        <v>0</v>
      </c>
      <c r="AX734" s="118">
        <f>OAX!AX772</f>
        <v>0</v>
      </c>
      <c r="AY734" s="118">
        <f>OAX!AY772</f>
        <v>0</v>
      </c>
      <c r="AZ734" s="118">
        <f>OAX!AZ772</f>
        <v>0</v>
      </c>
      <c r="BA734" s="118">
        <f>OAX!BA772</f>
        <v>0</v>
      </c>
    </row>
    <row r="735" spans="1:53" ht="24.75" hidden="1">
      <c r="A735" s="269"/>
      <c r="B735" s="78" t="str">
        <f t="shared" si="269"/>
        <v>3713200028002831</v>
      </c>
      <c r="C735" s="122">
        <v>2023</v>
      </c>
      <c r="D735" s="122">
        <v>1</v>
      </c>
      <c r="E735" s="122">
        <v>3</v>
      </c>
      <c r="F735" s="122">
        <v>7</v>
      </c>
      <c r="G735" s="122">
        <v>13</v>
      </c>
      <c r="H735" s="122">
        <v>2000</v>
      </c>
      <c r="I735" s="122">
        <v>2800</v>
      </c>
      <c r="J735" s="122">
        <v>283</v>
      </c>
      <c r="K735" s="123">
        <v>1</v>
      </c>
      <c r="L735" s="123"/>
      <c r="M735" s="124" t="s">
        <v>583</v>
      </c>
      <c r="N735" s="125">
        <v>0</v>
      </c>
      <c r="O735" s="125">
        <v>0</v>
      </c>
      <c r="P735" s="125">
        <v>0</v>
      </c>
      <c r="Q735" s="182" t="s">
        <v>59</v>
      </c>
      <c r="R735" s="127">
        <v>0</v>
      </c>
      <c r="S735" s="127">
        <v>0</v>
      </c>
      <c r="T735" s="128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285">
        <v>0</v>
      </c>
      <c r="AB735" s="320">
        <f>N735+T735-X735</f>
        <v>0</v>
      </c>
      <c r="AC735" s="125">
        <f>O735+U735-Y735</f>
        <v>0</v>
      </c>
      <c r="AD735" s="321">
        <f>OAX!AD773</f>
        <v>0</v>
      </c>
      <c r="AE735" s="128"/>
      <c r="AF735" s="125"/>
      <c r="AG735" s="125">
        <f>OAX!AG773</f>
        <v>0</v>
      </c>
      <c r="AH735" s="125"/>
      <c r="AI735" s="125"/>
      <c r="AJ735" s="125">
        <f>OAX!AJ773</f>
        <v>0</v>
      </c>
      <c r="AK735" s="125"/>
      <c r="AL735" s="125"/>
      <c r="AM735" s="125">
        <f>OAX!AM773</f>
        <v>0</v>
      </c>
      <c r="AN735" s="125"/>
      <c r="AO735" s="125"/>
      <c r="AP735" s="125">
        <f>OAX!AP773</f>
        <v>0</v>
      </c>
      <c r="AQ735" s="125"/>
      <c r="AR735" s="125"/>
      <c r="AS735" s="125">
        <f>OAX!AS773</f>
        <v>0</v>
      </c>
      <c r="AT735" s="125">
        <f>OAX!AT773</f>
        <v>0</v>
      </c>
      <c r="AU735" s="125">
        <f>OAX!AU773</f>
        <v>0</v>
      </c>
      <c r="AV735" s="125">
        <f>OAX!AV773</f>
        <v>0</v>
      </c>
      <c r="AW735" s="125">
        <f>OAX!AW773</f>
        <v>0</v>
      </c>
      <c r="AX735" s="125">
        <f>OAX!AX773</f>
        <v>0</v>
      </c>
      <c r="AY735" s="125">
        <f>OAX!AY773</f>
        <v>0</v>
      </c>
      <c r="AZ735" s="125">
        <f>OAX!AZ773</f>
        <v>0</v>
      </c>
      <c r="BA735" s="125">
        <f>OAX!BA773</f>
        <v>0</v>
      </c>
    </row>
    <row r="736" spans="1:53" ht="24.75" hidden="1">
      <c r="A736" s="269"/>
      <c r="B736" s="78" t="str">
        <f t="shared" si="269"/>
        <v>371320002900</v>
      </c>
      <c r="C736" s="108">
        <v>2023</v>
      </c>
      <c r="D736" s="108">
        <v>1</v>
      </c>
      <c r="E736" s="108">
        <v>3</v>
      </c>
      <c r="F736" s="108">
        <v>7</v>
      </c>
      <c r="G736" s="108">
        <v>13</v>
      </c>
      <c r="H736" s="108">
        <v>2000</v>
      </c>
      <c r="I736" s="108">
        <v>2900</v>
      </c>
      <c r="J736" s="108"/>
      <c r="K736" s="109" t="s">
        <v>45</v>
      </c>
      <c r="L736" s="109"/>
      <c r="M736" s="110" t="s">
        <v>584</v>
      </c>
      <c r="N736" s="111">
        <v>0</v>
      </c>
      <c r="O736" s="111">
        <v>0</v>
      </c>
      <c r="P736" s="111">
        <v>0</v>
      </c>
      <c r="Q736" s="178" t="s">
        <v>45</v>
      </c>
      <c r="R736" s="179"/>
      <c r="S736" s="179"/>
      <c r="T736" s="114">
        <f t="shared" ref="T736:AC736" si="279">+T737+T739</f>
        <v>0</v>
      </c>
      <c r="U736" s="111">
        <f t="shared" si="279"/>
        <v>0</v>
      </c>
      <c r="V736" s="111">
        <f t="shared" si="279"/>
        <v>0</v>
      </c>
      <c r="W736" s="111">
        <f t="shared" si="279"/>
        <v>0</v>
      </c>
      <c r="X736" s="111">
        <f t="shared" si="279"/>
        <v>0</v>
      </c>
      <c r="Y736" s="111">
        <f t="shared" si="279"/>
        <v>0</v>
      </c>
      <c r="Z736" s="111">
        <f t="shared" si="279"/>
        <v>0</v>
      </c>
      <c r="AA736" s="283">
        <f t="shared" si="279"/>
        <v>0</v>
      </c>
      <c r="AB736" s="316">
        <f t="shared" si="279"/>
        <v>0</v>
      </c>
      <c r="AC736" s="111">
        <f t="shared" si="279"/>
        <v>0</v>
      </c>
      <c r="AD736" s="317">
        <f>OAX!AD774</f>
        <v>0</v>
      </c>
      <c r="AE736" s="114"/>
      <c r="AF736" s="111"/>
      <c r="AG736" s="111">
        <f>OAX!AG774</f>
        <v>0</v>
      </c>
      <c r="AH736" s="111"/>
      <c r="AI736" s="111"/>
      <c r="AJ736" s="111">
        <f>OAX!AJ774</f>
        <v>0</v>
      </c>
      <c r="AK736" s="111"/>
      <c r="AL736" s="111"/>
      <c r="AM736" s="111">
        <f>OAX!AM774</f>
        <v>0</v>
      </c>
      <c r="AN736" s="111"/>
      <c r="AO736" s="111"/>
      <c r="AP736" s="111">
        <f>OAX!AP774</f>
        <v>0</v>
      </c>
      <c r="AQ736" s="111"/>
      <c r="AR736" s="111"/>
      <c r="AS736" s="111">
        <f>OAX!AS774</f>
        <v>0</v>
      </c>
      <c r="AT736" s="111">
        <f>OAX!AT774</f>
        <v>0</v>
      </c>
      <c r="AU736" s="111">
        <f>OAX!AU774</f>
        <v>0</v>
      </c>
      <c r="AV736" s="111">
        <f>OAX!AV774</f>
        <v>0</v>
      </c>
      <c r="AW736" s="111">
        <f>OAX!AW774</f>
        <v>0</v>
      </c>
      <c r="AX736" s="111">
        <f>OAX!AX774</f>
        <v>0</v>
      </c>
      <c r="AY736" s="111">
        <f>OAX!AY774</f>
        <v>0</v>
      </c>
      <c r="AZ736" s="111">
        <f>OAX!AZ774</f>
        <v>0</v>
      </c>
      <c r="BA736" s="111">
        <f>OAX!BA774</f>
        <v>0</v>
      </c>
    </row>
    <row r="737" spans="1:53" ht="24.75" hidden="1">
      <c r="A737" s="269"/>
      <c r="B737" s="78" t="str">
        <f t="shared" si="269"/>
        <v>371320002900291</v>
      </c>
      <c r="C737" s="115">
        <v>2023</v>
      </c>
      <c r="D737" s="115">
        <v>1</v>
      </c>
      <c r="E737" s="115">
        <v>3</v>
      </c>
      <c r="F737" s="115">
        <v>7</v>
      </c>
      <c r="G737" s="115">
        <v>13</v>
      </c>
      <c r="H737" s="115">
        <v>2000</v>
      </c>
      <c r="I737" s="115">
        <v>2900</v>
      </c>
      <c r="J737" s="115">
        <v>291</v>
      </c>
      <c r="K737" s="116"/>
      <c r="L737" s="116"/>
      <c r="M737" s="237" t="s">
        <v>585</v>
      </c>
      <c r="N737" s="223">
        <v>0</v>
      </c>
      <c r="O737" s="223">
        <v>0</v>
      </c>
      <c r="P737" s="223">
        <v>0</v>
      </c>
      <c r="Q737" s="180" t="s">
        <v>45</v>
      </c>
      <c r="R737" s="181"/>
      <c r="S737" s="181"/>
      <c r="T737" s="226">
        <f t="shared" ref="T737:AC737" si="280">+T738</f>
        <v>0</v>
      </c>
      <c r="U737" s="223">
        <f t="shared" si="280"/>
        <v>0</v>
      </c>
      <c r="V737" s="223">
        <f t="shared" si="280"/>
        <v>0</v>
      </c>
      <c r="W737" s="223">
        <f t="shared" si="280"/>
        <v>0</v>
      </c>
      <c r="X737" s="223">
        <f t="shared" si="280"/>
        <v>0</v>
      </c>
      <c r="Y737" s="223">
        <f t="shared" si="280"/>
        <v>0</v>
      </c>
      <c r="Z737" s="223">
        <f t="shared" si="280"/>
        <v>0</v>
      </c>
      <c r="AA737" s="295">
        <f t="shared" si="280"/>
        <v>0</v>
      </c>
      <c r="AB737" s="338">
        <f t="shared" si="280"/>
        <v>0</v>
      </c>
      <c r="AC737" s="223">
        <f t="shared" si="280"/>
        <v>0</v>
      </c>
      <c r="AD737" s="339">
        <f>OAX!AD775</f>
        <v>0</v>
      </c>
      <c r="AE737" s="226"/>
      <c r="AF737" s="223"/>
      <c r="AG737" s="223">
        <f>OAX!AG775</f>
        <v>0</v>
      </c>
      <c r="AH737" s="223"/>
      <c r="AI737" s="223"/>
      <c r="AJ737" s="223">
        <f>OAX!AJ775</f>
        <v>0</v>
      </c>
      <c r="AK737" s="223"/>
      <c r="AL737" s="223"/>
      <c r="AM737" s="223">
        <f>OAX!AM775</f>
        <v>0</v>
      </c>
      <c r="AN737" s="223"/>
      <c r="AO737" s="223"/>
      <c r="AP737" s="223">
        <f>OAX!AP775</f>
        <v>0</v>
      </c>
      <c r="AQ737" s="223"/>
      <c r="AR737" s="223"/>
      <c r="AS737" s="223">
        <f>OAX!AS775</f>
        <v>0</v>
      </c>
      <c r="AT737" s="223">
        <f>OAX!AT775</f>
        <v>0</v>
      </c>
      <c r="AU737" s="223">
        <f>OAX!AU775</f>
        <v>0</v>
      </c>
      <c r="AV737" s="223">
        <f>OAX!AV775</f>
        <v>0</v>
      </c>
      <c r="AW737" s="223">
        <f>OAX!AW775</f>
        <v>0</v>
      </c>
      <c r="AX737" s="223">
        <f>OAX!AX775</f>
        <v>0</v>
      </c>
      <c r="AY737" s="223">
        <f>OAX!AY775</f>
        <v>0</v>
      </c>
      <c r="AZ737" s="223">
        <f>OAX!AZ775</f>
        <v>0</v>
      </c>
      <c r="BA737" s="223">
        <f>OAX!BA775</f>
        <v>0</v>
      </c>
    </row>
    <row r="738" spans="1:53" ht="24.75" hidden="1">
      <c r="A738" s="269"/>
      <c r="B738" s="78" t="str">
        <f t="shared" si="269"/>
        <v>3713200029002911</v>
      </c>
      <c r="C738" s="122">
        <v>2023</v>
      </c>
      <c r="D738" s="122">
        <v>1</v>
      </c>
      <c r="E738" s="122">
        <v>3</v>
      </c>
      <c r="F738" s="122">
        <v>7</v>
      </c>
      <c r="G738" s="122">
        <v>13</v>
      </c>
      <c r="H738" s="122">
        <v>2000</v>
      </c>
      <c r="I738" s="122">
        <v>2900</v>
      </c>
      <c r="J738" s="122">
        <v>291</v>
      </c>
      <c r="K738" s="123">
        <v>1</v>
      </c>
      <c r="L738" s="123"/>
      <c r="M738" s="124" t="s">
        <v>586</v>
      </c>
      <c r="N738" s="125">
        <v>0</v>
      </c>
      <c r="O738" s="125">
        <v>0</v>
      </c>
      <c r="P738" s="125">
        <v>0</v>
      </c>
      <c r="Q738" s="182" t="s">
        <v>59</v>
      </c>
      <c r="R738" s="127">
        <v>0</v>
      </c>
      <c r="S738" s="127">
        <v>0</v>
      </c>
      <c r="T738" s="128">
        <v>0</v>
      </c>
      <c r="U738" s="125">
        <v>0</v>
      </c>
      <c r="V738" s="125">
        <v>0</v>
      </c>
      <c r="W738" s="125">
        <v>0</v>
      </c>
      <c r="X738" s="125">
        <v>0</v>
      </c>
      <c r="Y738" s="125">
        <v>0</v>
      </c>
      <c r="Z738" s="125">
        <v>0</v>
      </c>
      <c r="AA738" s="285">
        <v>0</v>
      </c>
      <c r="AB738" s="320">
        <f>N738+T738-X738</f>
        <v>0</v>
      </c>
      <c r="AC738" s="125">
        <f>O738+U738-Y738</f>
        <v>0</v>
      </c>
      <c r="AD738" s="321">
        <f>OAX!AD776</f>
        <v>0</v>
      </c>
      <c r="AE738" s="128"/>
      <c r="AF738" s="125"/>
      <c r="AG738" s="125">
        <f>OAX!AG776</f>
        <v>0</v>
      </c>
      <c r="AH738" s="125"/>
      <c r="AI738" s="125"/>
      <c r="AJ738" s="125">
        <f>OAX!AJ776</f>
        <v>0</v>
      </c>
      <c r="AK738" s="125"/>
      <c r="AL738" s="125"/>
      <c r="AM738" s="125">
        <f>OAX!AM776</f>
        <v>0</v>
      </c>
      <c r="AN738" s="125"/>
      <c r="AO738" s="125"/>
      <c r="AP738" s="125">
        <f>OAX!AP776</f>
        <v>0</v>
      </c>
      <c r="AQ738" s="125"/>
      <c r="AR738" s="125"/>
      <c r="AS738" s="125">
        <f>OAX!AS776</f>
        <v>0</v>
      </c>
      <c r="AT738" s="125">
        <f>OAX!AT776</f>
        <v>0</v>
      </c>
      <c r="AU738" s="125">
        <f>OAX!AU776</f>
        <v>0</v>
      </c>
      <c r="AV738" s="125">
        <f>OAX!AV776</f>
        <v>0</v>
      </c>
      <c r="AW738" s="125">
        <f>OAX!AW776</f>
        <v>0</v>
      </c>
      <c r="AX738" s="125">
        <f>OAX!AX776</f>
        <v>0</v>
      </c>
      <c r="AY738" s="125">
        <f>OAX!AY776</f>
        <v>0</v>
      </c>
      <c r="AZ738" s="125">
        <f>OAX!AZ776</f>
        <v>0</v>
      </c>
      <c r="BA738" s="125">
        <f>OAX!BA776</f>
        <v>0</v>
      </c>
    </row>
    <row r="739" spans="1:53" ht="24.75" hidden="1">
      <c r="A739" s="269"/>
      <c r="B739" s="78" t="str">
        <f t="shared" si="269"/>
        <v>371320002900292</v>
      </c>
      <c r="C739" s="115">
        <v>2023</v>
      </c>
      <c r="D739" s="115">
        <v>1</v>
      </c>
      <c r="E739" s="115">
        <v>3</v>
      </c>
      <c r="F739" s="115">
        <v>7</v>
      </c>
      <c r="G739" s="115">
        <v>13</v>
      </c>
      <c r="H739" s="115">
        <v>2000</v>
      </c>
      <c r="I739" s="115">
        <v>2900</v>
      </c>
      <c r="J739" s="115">
        <v>292</v>
      </c>
      <c r="K739" s="116"/>
      <c r="L739" s="116"/>
      <c r="M739" s="237" t="s">
        <v>587</v>
      </c>
      <c r="N739" s="223">
        <v>0</v>
      </c>
      <c r="O739" s="223">
        <v>0</v>
      </c>
      <c r="P739" s="223">
        <v>0</v>
      </c>
      <c r="Q739" s="180" t="s">
        <v>45</v>
      </c>
      <c r="R739" s="181"/>
      <c r="S739" s="181"/>
      <c r="T739" s="226">
        <f t="shared" ref="T739:AC739" si="281">+T740</f>
        <v>0</v>
      </c>
      <c r="U739" s="223">
        <f t="shared" si="281"/>
        <v>0</v>
      </c>
      <c r="V739" s="223">
        <f t="shared" si="281"/>
        <v>0</v>
      </c>
      <c r="W739" s="223">
        <f t="shared" si="281"/>
        <v>0</v>
      </c>
      <c r="X739" s="223">
        <f t="shared" si="281"/>
        <v>0</v>
      </c>
      <c r="Y739" s="223">
        <f t="shared" si="281"/>
        <v>0</v>
      </c>
      <c r="Z739" s="223">
        <f t="shared" si="281"/>
        <v>0</v>
      </c>
      <c r="AA739" s="295">
        <f t="shared" si="281"/>
        <v>0</v>
      </c>
      <c r="AB739" s="338">
        <f t="shared" si="281"/>
        <v>0</v>
      </c>
      <c r="AC739" s="223">
        <f t="shared" si="281"/>
        <v>0</v>
      </c>
      <c r="AD739" s="339">
        <f>OAX!AD777</f>
        <v>0</v>
      </c>
      <c r="AE739" s="226"/>
      <c r="AF739" s="223"/>
      <c r="AG739" s="223">
        <f>OAX!AG777</f>
        <v>0</v>
      </c>
      <c r="AH739" s="223"/>
      <c r="AI739" s="223"/>
      <c r="AJ739" s="223">
        <f>OAX!AJ777</f>
        <v>0</v>
      </c>
      <c r="AK739" s="223"/>
      <c r="AL739" s="223"/>
      <c r="AM739" s="223">
        <f>OAX!AM777</f>
        <v>0</v>
      </c>
      <c r="AN739" s="223"/>
      <c r="AO739" s="223"/>
      <c r="AP739" s="223">
        <f>OAX!AP777</f>
        <v>0</v>
      </c>
      <c r="AQ739" s="223"/>
      <c r="AR739" s="223"/>
      <c r="AS739" s="223">
        <f>OAX!AS777</f>
        <v>0</v>
      </c>
      <c r="AT739" s="223">
        <f>OAX!AT777</f>
        <v>0</v>
      </c>
      <c r="AU739" s="223">
        <f>OAX!AU777</f>
        <v>0</v>
      </c>
      <c r="AV739" s="223">
        <f>OAX!AV777</f>
        <v>0</v>
      </c>
      <c r="AW739" s="223">
        <f>OAX!AW777</f>
        <v>0</v>
      </c>
      <c r="AX739" s="223">
        <f>OAX!AX777</f>
        <v>0</v>
      </c>
      <c r="AY739" s="223">
        <f>OAX!AY777</f>
        <v>0</v>
      </c>
      <c r="AZ739" s="223">
        <f>OAX!AZ777</f>
        <v>0</v>
      </c>
      <c r="BA739" s="223">
        <f>OAX!BA777</f>
        <v>0</v>
      </c>
    </row>
    <row r="740" spans="1:53" ht="24.75" hidden="1">
      <c r="A740" s="269"/>
      <c r="B740" s="78" t="str">
        <f t="shared" si="269"/>
        <v>3713200029002921</v>
      </c>
      <c r="C740" s="122">
        <v>2023</v>
      </c>
      <c r="D740" s="122">
        <v>1</v>
      </c>
      <c r="E740" s="122">
        <v>3</v>
      </c>
      <c r="F740" s="122">
        <v>7</v>
      </c>
      <c r="G740" s="122">
        <v>13</v>
      </c>
      <c r="H740" s="122">
        <v>2000</v>
      </c>
      <c r="I740" s="122">
        <v>2900</v>
      </c>
      <c r="J740" s="122">
        <v>292</v>
      </c>
      <c r="K740" s="123">
        <v>1</v>
      </c>
      <c r="L740" s="123"/>
      <c r="M740" s="124" t="s">
        <v>588</v>
      </c>
      <c r="N740" s="125">
        <v>0</v>
      </c>
      <c r="O740" s="125">
        <v>0</v>
      </c>
      <c r="P740" s="125">
        <v>0</v>
      </c>
      <c r="Q740" s="182" t="s">
        <v>59</v>
      </c>
      <c r="R740" s="127">
        <v>0</v>
      </c>
      <c r="S740" s="127">
        <v>0</v>
      </c>
      <c r="T740" s="128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285">
        <v>0</v>
      </c>
      <c r="AB740" s="320">
        <f>N740+T740-X740</f>
        <v>0</v>
      </c>
      <c r="AC740" s="125">
        <f>O740+U740-Y740</f>
        <v>0</v>
      </c>
      <c r="AD740" s="321">
        <f>OAX!AD778</f>
        <v>0</v>
      </c>
      <c r="AE740" s="128"/>
      <c r="AF740" s="125"/>
      <c r="AG740" s="125">
        <f>OAX!AG778</f>
        <v>0</v>
      </c>
      <c r="AH740" s="125"/>
      <c r="AI740" s="125"/>
      <c r="AJ740" s="125">
        <f>OAX!AJ778</f>
        <v>0</v>
      </c>
      <c r="AK740" s="125"/>
      <c r="AL740" s="125"/>
      <c r="AM740" s="125">
        <f>OAX!AM778</f>
        <v>0</v>
      </c>
      <c r="AN740" s="125"/>
      <c r="AO740" s="125"/>
      <c r="AP740" s="125">
        <f>OAX!AP778</f>
        <v>0</v>
      </c>
      <c r="AQ740" s="125"/>
      <c r="AR740" s="125"/>
      <c r="AS740" s="125">
        <f>OAX!AS778</f>
        <v>0</v>
      </c>
      <c r="AT740" s="125">
        <f>OAX!AT778</f>
        <v>0</v>
      </c>
      <c r="AU740" s="125">
        <f>OAX!AU778</f>
        <v>0</v>
      </c>
      <c r="AV740" s="125">
        <f>OAX!AV778</f>
        <v>0</v>
      </c>
      <c r="AW740" s="125">
        <f>OAX!AW778</f>
        <v>0</v>
      </c>
      <c r="AX740" s="125">
        <f>OAX!AX778</f>
        <v>0</v>
      </c>
      <c r="AY740" s="125">
        <f>OAX!AY778</f>
        <v>0</v>
      </c>
      <c r="AZ740" s="125">
        <f>OAX!AZ778</f>
        <v>0</v>
      </c>
      <c r="BA740" s="125">
        <f>OAX!BA778</f>
        <v>0</v>
      </c>
    </row>
    <row r="741" spans="1:53" ht="24.75" hidden="1">
      <c r="A741" s="269"/>
      <c r="B741" s="78" t="str">
        <f t="shared" si="269"/>
        <v>37133000</v>
      </c>
      <c r="C741" s="101">
        <v>2023</v>
      </c>
      <c r="D741" s="101">
        <v>1</v>
      </c>
      <c r="E741" s="101">
        <v>3</v>
      </c>
      <c r="F741" s="101">
        <v>7</v>
      </c>
      <c r="G741" s="101">
        <v>13</v>
      </c>
      <c r="H741" s="101">
        <v>3000</v>
      </c>
      <c r="I741" s="101"/>
      <c r="J741" s="101"/>
      <c r="K741" s="102" t="s">
        <v>45</v>
      </c>
      <c r="L741" s="102"/>
      <c r="M741" s="103" t="s">
        <v>71</v>
      </c>
      <c r="N741" s="104">
        <v>0</v>
      </c>
      <c r="O741" s="104">
        <v>0</v>
      </c>
      <c r="P741" s="104">
        <v>0</v>
      </c>
      <c r="Q741" s="176" t="s">
        <v>45</v>
      </c>
      <c r="R741" s="177"/>
      <c r="S741" s="177"/>
      <c r="T741" s="107">
        <f t="shared" ref="T741:AC741" si="282">+T742+T745</f>
        <v>0</v>
      </c>
      <c r="U741" s="104">
        <f t="shared" si="282"/>
        <v>0</v>
      </c>
      <c r="V741" s="104">
        <f t="shared" si="282"/>
        <v>0</v>
      </c>
      <c r="W741" s="104">
        <f t="shared" si="282"/>
        <v>0</v>
      </c>
      <c r="X741" s="104">
        <f t="shared" si="282"/>
        <v>0</v>
      </c>
      <c r="Y741" s="104">
        <f t="shared" si="282"/>
        <v>0</v>
      </c>
      <c r="Z741" s="104">
        <f t="shared" si="282"/>
        <v>0</v>
      </c>
      <c r="AA741" s="282">
        <f t="shared" si="282"/>
        <v>0</v>
      </c>
      <c r="AB741" s="314">
        <f t="shared" si="282"/>
        <v>0</v>
      </c>
      <c r="AC741" s="104">
        <f t="shared" si="282"/>
        <v>0</v>
      </c>
      <c r="AD741" s="315">
        <f>OAX!AD779</f>
        <v>0</v>
      </c>
      <c r="AE741" s="107"/>
      <c r="AF741" s="104"/>
      <c r="AG741" s="104">
        <f>OAX!AG779</f>
        <v>0</v>
      </c>
      <c r="AH741" s="104"/>
      <c r="AI741" s="104"/>
      <c r="AJ741" s="104">
        <f>OAX!AJ779</f>
        <v>0</v>
      </c>
      <c r="AK741" s="104"/>
      <c r="AL741" s="104"/>
      <c r="AM741" s="104">
        <f>OAX!AM779</f>
        <v>0</v>
      </c>
      <c r="AN741" s="104"/>
      <c r="AO741" s="104"/>
      <c r="AP741" s="104">
        <f>OAX!AP779</f>
        <v>0</v>
      </c>
      <c r="AQ741" s="104"/>
      <c r="AR741" s="104"/>
      <c r="AS741" s="104">
        <f>OAX!AS779</f>
        <v>0</v>
      </c>
      <c r="AT741" s="104">
        <f>OAX!AT779</f>
        <v>0</v>
      </c>
      <c r="AU741" s="104">
        <f>OAX!AU779</f>
        <v>0</v>
      </c>
      <c r="AV741" s="104">
        <f>OAX!AV779</f>
        <v>0</v>
      </c>
      <c r="AW741" s="104">
        <f>OAX!AW779</f>
        <v>0</v>
      </c>
      <c r="AX741" s="104">
        <f>OAX!AX779</f>
        <v>0</v>
      </c>
      <c r="AY741" s="104">
        <f>OAX!AY779</f>
        <v>0</v>
      </c>
      <c r="AZ741" s="104">
        <f>OAX!AZ779</f>
        <v>0</v>
      </c>
      <c r="BA741" s="104">
        <f>OAX!BA779</f>
        <v>0</v>
      </c>
    </row>
    <row r="742" spans="1:53" ht="24.75" hidden="1">
      <c r="A742" s="269"/>
      <c r="B742" s="78" t="str">
        <f t="shared" si="269"/>
        <v>371330003100</v>
      </c>
      <c r="C742" s="108">
        <v>2023</v>
      </c>
      <c r="D742" s="108">
        <v>1</v>
      </c>
      <c r="E742" s="108">
        <v>3</v>
      </c>
      <c r="F742" s="108">
        <v>7</v>
      </c>
      <c r="G742" s="108">
        <v>13</v>
      </c>
      <c r="H742" s="108">
        <v>3000</v>
      </c>
      <c r="I742" s="108">
        <v>3100</v>
      </c>
      <c r="J742" s="108"/>
      <c r="K742" s="109" t="s">
        <v>45</v>
      </c>
      <c r="L742" s="109"/>
      <c r="M742" s="110" t="s">
        <v>166</v>
      </c>
      <c r="N742" s="111">
        <v>0</v>
      </c>
      <c r="O742" s="111">
        <v>0</v>
      </c>
      <c r="P742" s="111">
        <v>0</v>
      </c>
      <c r="Q742" s="178" t="s">
        <v>45</v>
      </c>
      <c r="R742" s="179"/>
      <c r="S742" s="179"/>
      <c r="T742" s="114">
        <f t="shared" ref="T742:AC743" si="283">+T743</f>
        <v>0</v>
      </c>
      <c r="U742" s="111">
        <f t="shared" si="283"/>
        <v>0</v>
      </c>
      <c r="V742" s="111">
        <f t="shared" si="283"/>
        <v>0</v>
      </c>
      <c r="W742" s="111">
        <f t="shared" si="283"/>
        <v>0</v>
      </c>
      <c r="X742" s="111">
        <f t="shared" si="283"/>
        <v>0</v>
      </c>
      <c r="Y742" s="111">
        <f t="shared" si="283"/>
        <v>0</v>
      </c>
      <c r="Z742" s="111">
        <f t="shared" si="283"/>
        <v>0</v>
      </c>
      <c r="AA742" s="283">
        <f t="shared" si="283"/>
        <v>0</v>
      </c>
      <c r="AB742" s="316">
        <f t="shared" si="283"/>
        <v>0</v>
      </c>
      <c r="AC742" s="111">
        <f t="shared" si="283"/>
        <v>0</v>
      </c>
      <c r="AD742" s="317">
        <f>OAX!AD780</f>
        <v>0</v>
      </c>
      <c r="AE742" s="114"/>
      <c r="AF742" s="111"/>
      <c r="AG742" s="111">
        <f>OAX!AG780</f>
        <v>0</v>
      </c>
      <c r="AH742" s="111"/>
      <c r="AI742" s="111"/>
      <c r="AJ742" s="111">
        <f>OAX!AJ780</f>
        <v>0</v>
      </c>
      <c r="AK742" s="111"/>
      <c r="AL742" s="111"/>
      <c r="AM742" s="111">
        <f>OAX!AM780</f>
        <v>0</v>
      </c>
      <c r="AN742" s="111"/>
      <c r="AO742" s="111"/>
      <c r="AP742" s="111">
        <f>OAX!AP780</f>
        <v>0</v>
      </c>
      <c r="AQ742" s="111"/>
      <c r="AR742" s="111"/>
      <c r="AS742" s="111">
        <f>OAX!AS780</f>
        <v>0</v>
      </c>
      <c r="AT742" s="111">
        <f>OAX!AT780</f>
        <v>0</v>
      </c>
      <c r="AU742" s="111">
        <f>OAX!AU780</f>
        <v>0</v>
      </c>
      <c r="AV742" s="111">
        <f>OAX!AV780</f>
        <v>0</v>
      </c>
      <c r="AW742" s="111">
        <f>OAX!AW780</f>
        <v>0</v>
      </c>
      <c r="AX742" s="111">
        <f>OAX!AX780</f>
        <v>0</v>
      </c>
      <c r="AY742" s="111">
        <f>OAX!AY780</f>
        <v>0</v>
      </c>
      <c r="AZ742" s="111">
        <f>OAX!AZ780</f>
        <v>0</v>
      </c>
      <c r="BA742" s="111">
        <f>OAX!BA780</f>
        <v>0</v>
      </c>
    </row>
    <row r="743" spans="1:53" ht="48" hidden="1">
      <c r="A743" s="269"/>
      <c r="B743" s="78" t="str">
        <f t="shared" si="269"/>
        <v>371330003100317</v>
      </c>
      <c r="C743" s="115">
        <v>2023</v>
      </c>
      <c r="D743" s="115">
        <v>1</v>
      </c>
      <c r="E743" s="115">
        <v>3</v>
      </c>
      <c r="F743" s="115">
        <v>7</v>
      </c>
      <c r="G743" s="115">
        <v>13</v>
      </c>
      <c r="H743" s="115">
        <v>3000</v>
      </c>
      <c r="I743" s="115">
        <v>3100</v>
      </c>
      <c r="J743" s="115">
        <v>317</v>
      </c>
      <c r="K743" s="116"/>
      <c r="L743" s="116"/>
      <c r="M743" s="117" t="s">
        <v>332</v>
      </c>
      <c r="N743" s="118">
        <v>0</v>
      </c>
      <c r="O743" s="118">
        <v>0</v>
      </c>
      <c r="P743" s="118">
        <v>0</v>
      </c>
      <c r="Q743" s="180" t="s">
        <v>45</v>
      </c>
      <c r="R743" s="181"/>
      <c r="S743" s="181"/>
      <c r="T743" s="121">
        <f t="shared" si="283"/>
        <v>0</v>
      </c>
      <c r="U743" s="118">
        <f t="shared" si="283"/>
        <v>0</v>
      </c>
      <c r="V743" s="118">
        <f t="shared" si="283"/>
        <v>0</v>
      </c>
      <c r="W743" s="118">
        <f t="shared" si="283"/>
        <v>0</v>
      </c>
      <c r="X743" s="118">
        <f t="shared" si="283"/>
        <v>0</v>
      </c>
      <c r="Y743" s="118">
        <f t="shared" si="283"/>
        <v>0</v>
      </c>
      <c r="Z743" s="118">
        <f t="shared" si="283"/>
        <v>0</v>
      </c>
      <c r="AA743" s="284">
        <f t="shared" si="283"/>
        <v>0</v>
      </c>
      <c r="AB743" s="318">
        <f t="shared" si="283"/>
        <v>0</v>
      </c>
      <c r="AC743" s="118">
        <f t="shared" si="283"/>
        <v>0</v>
      </c>
      <c r="AD743" s="319">
        <f>OAX!AD781</f>
        <v>0</v>
      </c>
      <c r="AE743" s="121"/>
      <c r="AF743" s="118"/>
      <c r="AG743" s="118">
        <f>OAX!AG781</f>
        <v>0</v>
      </c>
      <c r="AH743" s="118"/>
      <c r="AI743" s="118"/>
      <c r="AJ743" s="118">
        <f>OAX!AJ781</f>
        <v>0</v>
      </c>
      <c r="AK743" s="118"/>
      <c r="AL743" s="118"/>
      <c r="AM743" s="118">
        <f>OAX!AM781</f>
        <v>0</v>
      </c>
      <c r="AN743" s="118"/>
      <c r="AO743" s="118"/>
      <c r="AP743" s="118">
        <f>OAX!AP781</f>
        <v>0</v>
      </c>
      <c r="AQ743" s="118"/>
      <c r="AR743" s="118"/>
      <c r="AS743" s="118">
        <f>OAX!AS781</f>
        <v>0</v>
      </c>
      <c r="AT743" s="118">
        <f>OAX!AT781</f>
        <v>0</v>
      </c>
      <c r="AU743" s="118">
        <f>OAX!AU781</f>
        <v>0</v>
      </c>
      <c r="AV743" s="118">
        <f>OAX!AV781</f>
        <v>0</v>
      </c>
      <c r="AW743" s="118">
        <f>OAX!AW781</f>
        <v>0</v>
      </c>
      <c r="AX743" s="118">
        <f>OAX!AX781</f>
        <v>0</v>
      </c>
      <c r="AY743" s="118">
        <f>OAX!AY781</f>
        <v>0</v>
      </c>
      <c r="AZ743" s="118">
        <f>OAX!AZ781</f>
        <v>0</v>
      </c>
      <c r="BA743" s="118">
        <f>OAX!BA781</f>
        <v>0</v>
      </c>
    </row>
    <row r="744" spans="1:53" ht="24.75" hidden="1">
      <c r="A744" s="269"/>
      <c r="B744" s="78" t="str">
        <f t="shared" si="269"/>
        <v>3713300031003171</v>
      </c>
      <c r="C744" s="122">
        <v>2023</v>
      </c>
      <c r="D744" s="122">
        <v>1</v>
      </c>
      <c r="E744" s="122">
        <v>3</v>
      </c>
      <c r="F744" s="122">
        <v>7</v>
      </c>
      <c r="G744" s="122">
        <v>13</v>
      </c>
      <c r="H744" s="122">
        <v>3000</v>
      </c>
      <c r="I744" s="122">
        <v>3100</v>
      </c>
      <c r="J744" s="122">
        <v>317</v>
      </c>
      <c r="K744" s="123">
        <v>1</v>
      </c>
      <c r="L744" s="123"/>
      <c r="M744" s="124" t="s">
        <v>168</v>
      </c>
      <c r="N744" s="125">
        <v>0</v>
      </c>
      <c r="O744" s="125">
        <v>0</v>
      </c>
      <c r="P744" s="125">
        <v>0</v>
      </c>
      <c r="Q744" s="182" t="s">
        <v>80</v>
      </c>
      <c r="R744" s="127">
        <v>0</v>
      </c>
      <c r="S744" s="127">
        <v>0</v>
      </c>
      <c r="T744" s="128">
        <v>0</v>
      </c>
      <c r="U744" s="125">
        <v>0</v>
      </c>
      <c r="V744" s="125">
        <v>0</v>
      </c>
      <c r="W744" s="125">
        <v>0</v>
      </c>
      <c r="X744" s="125">
        <v>0</v>
      </c>
      <c r="Y744" s="125">
        <v>0</v>
      </c>
      <c r="Z744" s="125">
        <v>0</v>
      </c>
      <c r="AA744" s="285">
        <v>0</v>
      </c>
      <c r="AB744" s="320">
        <f>N744+T744-X744</f>
        <v>0</v>
      </c>
      <c r="AC744" s="125">
        <f>O744+U744-Y744</f>
        <v>0</v>
      </c>
      <c r="AD744" s="321">
        <f>OAX!AD782</f>
        <v>0</v>
      </c>
      <c r="AE744" s="128"/>
      <c r="AF744" s="125"/>
      <c r="AG744" s="125">
        <f>OAX!AG782</f>
        <v>0</v>
      </c>
      <c r="AH744" s="125"/>
      <c r="AI744" s="125"/>
      <c r="AJ744" s="125">
        <f>OAX!AJ782</f>
        <v>0</v>
      </c>
      <c r="AK744" s="125"/>
      <c r="AL744" s="125"/>
      <c r="AM744" s="125">
        <f>OAX!AM782</f>
        <v>0</v>
      </c>
      <c r="AN744" s="125"/>
      <c r="AO744" s="125"/>
      <c r="AP744" s="125">
        <f>OAX!AP782</f>
        <v>0</v>
      </c>
      <c r="AQ744" s="125"/>
      <c r="AR744" s="125"/>
      <c r="AS744" s="125">
        <f>OAX!AS782</f>
        <v>0</v>
      </c>
      <c r="AT744" s="125">
        <f>OAX!AT782</f>
        <v>0</v>
      </c>
      <c r="AU744" s="125">
        <f>OAX!AU782</f>
        <v>0</v>
      </c>
      <c r="AV744" s="125">
        <f>OAX!AV782</f>
        <v>0</v>
      </c>
      <c r="AW744" s="125">
        <f>OAX!AW782</f>
        <v>0</v>
      </c>
      <c r="AX744" s="125">
        <f>OAX!AX782</f>
        <v>0</v>
      </c>
      <c r="AY744" s="125">
        <f>OAX!AY782</f>
        <v>0</v>
      </c>
      <c r="AZ744" s="125">
        <f>OAX!AZ782</f>
        <v>0</v>
      </c>
      <c r="BA744" s="125">
        <f>OAX!BA782</f>
        <v>0</v>
      </c>
    </row>
    <row r="745" spans="1:53" ht="48" hidden="1">
      <c r="A745" s="269"/>
      <c r="B745" s="78" t="str">
        <f t="shared" si="269"/>
        <v>371330003300</v>
      </c>
      <c r="C745" s="108">
        <v>2023</v>
      </c>
      <c r="D745" s="108">
        <v>1</v>
      </c>
      <c r="E745" s="108">
        <v>3</v>
      </c>
      <c r="F745" s="108">
        <v>7</v>
      </c>
      <c r="G745" s="108">
        <v>13</v>
      </c>
      <c r="H745" s="108">
        <v>3000</v>
      </c>
      <c r="I745" s="108">
        <v>3300</v>
      </c>
      <c r="J745" s="108"/>
      <c r="K745" s="109" t="s">
        <v>45</v>
      </c>
      <c r="L745" s="109"/>
      <c r="M745" s="110" t="s">
        <v>72</v>
      </c>
      <c r="N745" s="111">
        <v>0</v>
      </c>
      <c r="O745" s="111">
        <v>0</v>
      </c>
      <c r="P745" s="111">
        <v>0</v>
      </c>
      <c r="Q745" s="178" t="s">
        <v>45</v>
      </c>
      <c r="R745" s="179"/>
      <c r="S745" s="179"/>
      <c r="T745" s="114">
        <f t="shared" ref="T745:AC745" si="284">+T746</f>
        <v>0</v>
      </c>
      <c r="U745" s="111">
        <f t="shared" si="284"/>
        <v>0</v>
      </c>
      <c r="V745" s="111">
        <f t="shared" si="284"/>
        <v>0</v>
      </c>
      <c r="W745" s="111">
        <f t="shared" si="284"/>
        <v>0</v>
      </c>
      <c r="X745" s="111">
        <f t="shared" si="284"/>
        <v>0</v>
      </c>
      <c r="Y745" s="111">
        <f t="shared" si="284"/>
        <v>0</v>
      </c>
      <c r="Z745" s="111">
        <f t="shared" si="284"/>
        <v>0</v>
      </c>
      <c r="AA745" s="283">
        <f t="shared" si="284"/>
        <v>0</v>
      </c>
      <c r="AB745" s="316">
        <f t="shared" si="284"/>
        <v>0</v>
      </c>
      <c r="AC745" s="111">
        <f t="shared" si="284"/>
        <v>0</v>
      </c>
      <c r="AD745" s="317">
        <f>OAX!AD783</f>
        <v>0</v>
      </c>
      <c r="AE745" s="114"/>
      <c r="AF745" s="111"/>
      <c r="AG745" s="111">
        <f>OAX!AG783</f>
        <v>0</v>
      </c>
      <c r="AH745" s="111"/>
      <c r="AI745" s="111"/>
      <c r="AJ745" s="111">
        <f>OAX!AJ783</f>
        <v>0</v>
      </c>
      <c r="AK745" s="111"/>
      <c r="AL745" s="111"/>
      <c r="AM745" s="111">
        <f>OAX!AM783</f>
        <v>0</v>
      </c>
      <c r="AN745" s="111"/>
      <c r="AO745" s="111"/>
      <c r="AP745" s="111">
        <f>OAX!AP783</f>
        <v>0</v>
      </c>
      <c r="AQ745" s="111"/>
      <c r="AR745" s="111"/>
      <c r="AS745" s="111">
        <f>OAX!AS783</f>
        <v>0</v>
      </c>
      <c r="AT745" s="111">
        <f>OAX!AT783</f>
        <v>0</v>
      </c>
      <c r="AU745" s="111">
        <f>OAX!AU783</f>
        <v>0</v>
      </c>
      <c r="AV745" s="111">
        <f>OAX!AV783</f>
        <v>0</v>
      </c>
      <c r="AW745" s="111">
        <f>OAX!AW783</f>
        <v>0</v>
      </c>
      <c r="AX745" s="111">
        <f>OAX!AX783</f>
        <v>0</v>
      </c>
      <c r="AY745" s="111">
        <f>OAX!AY783</f>
        <v>0</v>
      </c>
      <c r="AZ745" s="111">
        <f>OAX!AZ783</f>
        <v>0</v>
      </c>
      <c r="BA745" s="111">
        <f>OAX!BA783</f>
        <v>0</v>
      </c>
    </row>
    <row r="746" spans="1:53" ht="24.75" hidden="1">
      <c r="A746" s="269"/>
      <c r="B746" s="78" t="str">
        <f t="shared" si="269"/>
        <v>371330003300337</v>
      </c>
      <c r="C746" s="115">
        <v>2023</v>
      </c>
      <c r="D746" s="115">
        <v>1</v>
      </c>
      <c r="E746" s="115">
        <v>3</v>
      </c>
      <c r="F746" s="115">
        <v>7</v>
      </c>
      <c r="G746" s="115">
        <v>13</v>
      </c>
      <c r="H746" s="115">
        <v>3000</v>
      </c>
      <c r="I746" s="115">
        <v>3300</v>
      </c>
      <c r="J746" s="115">
        <v>337</v>
      </c>
      <c r="K746" s="116"/>
      <c r="L746" s="116"/>
      <c r="M746" s="222" t="s">
        <v>589</v>
      </c>
      <c r="N746" s="223">
        <v>0</v>
      </c>
      <c r="O746" s="223">
        <v>0</v>
      </c>
      <c r="P746" s="223">
        <v>0</v>
      </c>
      <c r="Q746" s="180" t="s">
        <v>45</v>
      </c>
      <c r="R746" s="181"/>
      <c r="S746" s="181"/>
      <c r="T746" s="226">
        <f t="shared" ref="T746:AC746" si="285">SUM(T747:T749)</f>
        <v>0</v>
      </c>
      <c r="U746" s="223">
        <f t="shared" si="285"/>
        <v>0</v>
      </c>
      <c r="V746" s="223">
        <f t="shared" si="285"/>
        <v>0</v>
      </c>
      <c r="W746" s="223">
        <f t="shared" si="285"/>
        <v>0</v>
      </c>
      <c r="X746" s="223">
        <f t="shared" si="285"/>
        <v>0</v>
      </c>
      <c r="Y746" s="223">
        <f t="shared" si="285"/>
        <v>0</v>
      </c>
      <c r="Z746" s="223">
        <f t="shared" si="285"/>
        <v>0</v>
      </c>
      <c r="AA746" s="295">
        <f t="shared" si="285"/>
        <v>0</v>
      </c>
      <c r="AB746" s="338">
        <f t="shared" si="285"/>
        <v>0</v>
      </c>
      <c r="AC746" s="223">
        <f t="shared" si="285"/>
        <v>0</v>
      </c>
      <c r="AD746" s="339">
        <f>OAX!AD784</f>
        <v>0</v>
      </c>
      <c r="AE746" s="226"/>
      <c r="AF746" s="223"/>
      <c r="AG746" s="223">
        <f>OAX!AG784</f>
        <v>0</v>
      </c>
      <c r="AH746" s="223"/>
      <c r="AI746" s="223"/>
      <c r="AJ746" s="223">
        <f>OAX!AJ784</f>
        <v>0</v>
      </c>
      <c r="AK746" s="223"/>
      <c r="AL746" s="223"/>
      <c r="AM746" s="223">
        <f>OAX!AM784</f>
        <v>0</v>
      </c>
      <c r="AN746" s="223"/>
      <c r="AO746" s="223"/>
      <c r="AP746" s="223">
        <f>OAX!AP784</f>
        <v>0</v>
      </c>
      <c r="AQ746" s="223"/>
      <c r="AR746" s="223"/>
      <c r="AS746" s="223">
        <f>OAX!AS784</f>
        <v>0</v>
      </c>
      <c r="AT746" s="223">
        <f>OAX!AT784</f>
        <v>0</v>
      </c>
      <c r="AU746" s="223">
        <f>OAX!AU784</f>
        <v>0</v>
      </c>
      <c r="AV746" s="223">
        <f>OAX!AV784</f>
        <v>0</v>
      </c>
      <c r="AW746" s="223">
        <f>OAX!AW784</f>
        <v>0</v>
      </c>
      <c r="AX746" s="223">
        <f>OAX!AX784</f>
        <v>0</v>
      </c>
      <c r="AY746" s="223">
        <f>OAX!AY784</f>
        <v>0</v>
      </c>
      <c r="AZ746" s="223">
        <f>OAX!AZ784</f>
        <v>0</v>
      </c>
      <c r="BA746" s="223">
        <f>OAX!BA784</f>
        <v>0</v>
      </c>
    </row>
    <row r="747" spans="1:53" ht="24.75" hidden="1">
      <c r="A747" s="269"/>
      <c r="B747" s="78" t="str">
        <f t="shared" si="269"/>
        <v>3713300033003371</v>
      </c>
      <c r="C747" s="122">
        <v>2023</v>
      </c>
      <c r="D747" s="122">
        <v>1</v>
      </c>
      <c r="E747" s="122">
        <v>3</v>
      </c>
      <c r="F747" s="122">
        <v>7</v>
      </c>
      <c r="G747" s="122">
        <v>13</v>
      </c>
      <c r="H747" s="122">
        <v>3000</v>
      </c>
      <c r="I747" s="122">
        <v>3300</v>
      </c>
      <c r="J747" s="122">
        <v>337</v>
      </c>
      <c r="K747" s="123">
        <v>1</v>
      </c>
      <c r="L747" s="123"/>
      <c r="M747" s="148" t="s">
        <v>590</v>
      </c>
      <c r="N747" s="125">
        <v>0</v>
      </c>
      <c r="O747" s="125">
        <v>0</v>
      </c>
      <c r="P747" s="125">
        <v>0</v>
      </c>
      <c r="Q747" s="182" t="s">
        <v>80</v>
      </c>
      <c r="R747" s="127">
        <v>0</v>
      </c>
      <c r="S747" s="127">
        <v>0</v>
      </c>
      <c r="T747" s="128">
        <v>0</v>
      </c>
      <c r="U747" s="125">
        <v>0</v>
      </c>
      <c r="V747" s="125">
        <v>0</v>
      </c>
      <c r="W747" s="125">
        <v>0</v>
      </c>
      <c r="X747" s="125">
        <v>0</v>
      </c>
      <c r="Y747" s="125">
        <v>0</v>
      </c>
      <c r="Z747" s="125">
        <v>0</v>
      </c>
      <c r="AA747" s="285">
        <v>0</v>
      </c>
      <c r="AB747" s="320">
        <f t="shared" ref="AB747:AC749" si="286">N747+T747-X747</f>
        <v>0</v>
      </c>
      <c r="AC747" s="125">
        <f t="shared" si="286"/>
        <v>0</v>
      </c>
      <c r="AD747" s="321">
        <f>OAX!AD785</f>
        <v>0</v>
      </c>
      <c r="AE747" s="128"/>
      <c r="AF747" s="125"/>
      <c r="AG747" s="125">
        <f>OAX!AG785</f>
        <v>0</v>
      </c>
      <c r="AH747" s="125"/>
      <c r="AI747" s="125"/>
      <c r="AJ747" s="125">
        <f>OAX!AJ785</f>
        <v>0</v>
      </c>
      <c r="AK747" s="125"/>
      <c r="AL747" s="125"/>
      <c r="AM747" s="125">
        <f>OAX!AM785</f>
        <v>0</v>
      </c>
      <c r="AN747" s="125"/>
      <c r="AO747" s="125"/>
      <c r="AP747" s="125">
        <f>OAX!AP785</f>
        <v>0</v>
      </c>
      <c r="AQ747" s="125"/>
      <c r="AR747" s="125"/>
      <c r="AS747" s="125">
        <f>OAX!AS785</f>
        <v>0</v>
      </c>
      <c r="AT747" s="125">
        <f>OAX!AT785</f>
        <v>0</v>
      </c>
      <c r="AU747" s="125">
        <f>OAX!AU785</f>
        <v>0</v>
      </c>
      <c r="AV747" s="125">
        <f>OAX!AV785</f>
        <v>0</v>
      </c>
      <c r="AW747" s="125">
        <f>OAX!AW785</f>
        <v>0</v>
      </c>
      <c r="AX747" s="125">
        <f>OAX!AX785</f>
        <v>0</v>
      </c>
      <c r="AY747" s="125">
        <f>OAX!AY785</f>
        <v>0</v>
      </c>
      <c r="AZ747" s="125">
        <f>OAX!AZ785</f>
        <v>0</v>
      </c>
      <c r="BA747" s="125">
        <f>OAX!BA785</f>
        <v>0</v>
      </c>
    </row>
    <row r="748" spans="1:53" ht="24.75" hidden="1">
      <c r="A748" s="269"/>
      <c r="B748" s="78" t="str">
        <f t="shared" si="269"/>
        <v>3713300033003372</v>
      </c>
      <c r="C748" s="122">
        <v>2023</v>
      </c>
      <c r="D748" s="122">
        <v>1</v>
      </c>
      <c r="E748" s="122">
        <v>3</v>
      </c>
      <c r="F748" s="122">
        <v>7</v>
      </c>
      <c r="G748" s="122">
        <v>13</v>
      </c>
      <c r="H748" s="146">
        <v>3000</v>
      </c>
      <c r="I748" s="122">
        <v>3300</v>
      </c>
      <c r="J748" s="122">
        <v>337</v>
      </c>
      <c r="K748" s="123">
        <v>2</v>
      </c>
      <c r="L748" s="123"/>
      <c r="M748" s="148" t="s">
        <v>591</v>
      </c>
      <c r="N748" s="125">
        <v>0</v>
      </c>
      <c r="O748" s="125">
        <v>0</v>
      </c>
      <c r="P748" s="125">
        <v>0</v>
      </c>
      <c r="Q748" s="182" t="s">
        <v>80</v>
      </c>
      <c r="R748" s="127">
        <v>0</v>
      </c>
      <c r="S748" s="127">
        <v>0</v>
      </c>
      <c r="T748" s="128">
        <v>0</v>
      </c>
      <c r="U748" s="125">
        <v>0</v>
      </c>
      <c r="V748" s="125">
        <v>0</v>
      </c>
      <c r="W748" s="125">
        <v>0</v>
      </c>
      <c r="X748" s="125">
        <v>0</v>
      </c>
      <c r="Y748" s="125">
        <v>0</v>
      </c>
      <c r="Z748" s="125">
        <v>0</v>
      </c>
      <c r="AA748" s="285">
        <v>0</v>
      </c>
      <c r="AB748" s="320">
        <f t="shared" si="286"/>
        <v>0</v>
      </c>
      <c r="AC748" s="125">
        <f t="shared" si="286"/>
        <v>0</v>
      </c>
      <c r="AD748" s="321">
        <f>OAX!AD786</f>
        <v>0</v>
      </c>
      <c r="AE748" s="128"/>
      <c r="AF748" s="125"/>
      <c r="AG748" s="125">
        <f>OAX!AG786</f>
        <v>0</v>
      </c>
      <c r="AH748" s="125"/>
      <c r="AI748" s="125"/>
      <c r="AJ748" s="125">
        <f>OAX!AJ786</f>
        <v>0</v>
      </c>
      <c r="AK748" s="125"/>
      <c r="AL748" s="125"/>
      <c r="AM748" s="125">
        <f>OAX!AM786</f>
        <v>0</v>
      </c>
      <c r="AN748" s="125"/>
      <c r="AO748" s="125"/>
      <c r="AP748" s="125">
        <f>OAX!AP786</f>
        <v>0</v>
      </c>
      <c r="AQ748" s="125"/>
      <c r="AR748" s="125"/>
      <c r="AS748" s="125">
        <f>OAX!AS786</f>
        <v>0</v>
      </c>
      <c r="AT748" s="125">
        <f>OAX!AT786</f>
        <v>0</v>
      </c>
      <c r="AU748" s="125">
        <f>OAX!AU786</f>
        <v>0</v>
      </c>
      <c r="AV748" s="125">
        <f>OAX!AV786</f>
        <v>0</v>
      </c>
      <c r="AW748" s="125">
        <f>OAX!AW786</f>
        <v>0</v>
      </c>
      <c r="AX748" s="125">
        <f>OAX!AX786</f>
        <v>0</v>
      </c>
      <c r="AY748" s="125">
        <f>OAX!AY786</f>
        <v>0</v>
      </c>
      <c r="AZ748" s="125">
        <f>OAX!AZ786</f>
        <v>0</v>
      </c>
      <c r="BA748" s="125">
        <f>OAX!BA786</f>
        <v>0</v>
      </c>
    </row>
    <row r="749" spans="1:53" ht="24.75" hidden="1">
      <c r="A749" s="269"/>
      <c r="B749" s="78" t="str">
        <f t="shared" si="269"/>
        <v>3713300033003373</v>
      </c>
      <c r="C749" s="122">
        <v>2023</v>
      </c>
      <c r="D749" s="122">
        <v>1</v>
      </c>
      <c r="E749" s="122">
        <v>3</v>
      </c>
      <c r="F749" s="122">
        <v>7</v>
      </c>
      <c r="G749" s="122">
        <v>13</v>
      </c>
      <c r="H749" s="146">
        <v>3000</v>
      </c>
      <c r="I749" s="122">
        <v>3300</v>
      </c>
      <c r="J749" s="122">
        <v>337</v>
      </c>
      <c r="K749" s="123">
        <v>3</v>
      </c>
      <c r="L749" s="123"/>
      <c r="M749" s="148" t="s">
        <v>592</v>
      </c>
      <c r="N749" s="125">
        <v>0</v>
      </c>
      <c r="O749" s="125">
        <v>0</v>
      </c>
      <c r="P749" s="125">
        <v>0</v>
      </c>
      <c r="Q749" s="182" t="s">
        <v>80</v>
      </c>
      <c r="R749" s="127">
        <v>0</v>
      </c>
      <c r="S749" s="127">
        <v>0</v>
      </c>
      <c r="T749" s="128">
        <v>0</v>
      </c>
      <c r="U749" s="125">
        <v>0</v>
      </c>
      <c r="V749" s="125">
        <v>0</v>
      </c>
      <c r="W749" s="125">
        <v>0</v>
      </c>
      <c r="X749" s="125">
        <v>0</v>
      </c>
      <c r="Y749" s="125">
        <v>0</v>
      </c>
      <c r="Z749" s="125">
        <v>0</v>
      </c>
      <c r="AA749" s="285">
        <v>0</v>
      </c>
      <c r="AB749" s="320">
        <f t="shared" si="286"/>
        <v>0</v>
      </c>
      <c r="AC749" s="125">
        <f t="shared" si="286"/>
        <v>0</v>
      </c>
      <c r="AD749" s="321">
        <f>OAX!AD787</f>
        <v>0</v>
      </c>
      <c r="AE749" s="128"/>
      <c r="AF749" s="125"/>
      <c r="AG749" s="125">
        <f>OAX!AG787</f>
        <v>0</v>
      </c>
      <c r="AH749" s="125"/>
      <c r="AI749" s="125"/>
      <c r="AJ749" s="125">
        <f>OAX!AJ787</f>
        <v>0</v>
      </c>
      <c r="AK749" s="125"/>
      <c r="AL749" s="125"/>
      <c r="AM749" s="125">
        <f>OAX!AM787</f>
        <v>0</v>
      </c>
      <c r="AN749" s="125"/>
      <c r="AO749" s="125"/>
      <c r="AP749" s="125">
        <f>OAX!AP787</f>
        <v>0</v>
      </c>
      <c r="AQ749" s="125"/>
      <c r="AR749" s="125"/>
      <c r="AS749" s="125">
        <f>OAX!AS787</f>
        <v>0</v>
      </c>
      <c r="AT749" s="125">
        <f>OAX!AT787</f>
        <v>0</v>
      </c>
      <c r="AU749" s="125">
        <f>OAX!AU787</f>
        <v>0</v>
      </c>
      <c r="AV749" s="125">
        <f>OAX!AV787</f>
        <v>0</v>
      </c>
      <c r="AW749" s="125">
        <f>OAX!AW787</f>
        <v>0</v>
      </c>
      <c r="AX749" s="125">
        <f>OAX!AX787</f>
        <v>0</v>
      </c>
      <c r="AY749" s="125">
        <f>OAX!AY787</f>
        <v>0</v>
      </c>
      <c r="AZ749" s="125">
        <f>OAX!AZ787</f>
        <v>0</v>
      </c>
      <c r="BA749" s="125">
        <f>OAX!BA787</f>
        <v>0</v>
      </c>
    </row>
    <row r="750" spans="1:53" ht="24.75">
      <c r="A750" s="269"/>
      <c r="B750" s="78" t="str">
        <f t="shared" si="269"/>
        <v>37135000</v>
      </c>
      <c r="C750" s="101">
        <v>2023</v>
      </c>
      <c r="D750" s="101">
        <v>1</v>
      </c>
      <c r="E750" s="101">
        <v>3</v>
      </c>
      <c r="F750" s="101">
        <v>7</v>
      </c>
      <c r="G750" s="101">
        <v>13</v>
      </c>
      <c r="H750" s="101">
        <v>5000</v>
      </c>
      <c r="I750" s="101"/>
      <c r="J750" s="101"/>
      <c r="K750" s="102" t="s">
        <v>45</v>
      </c>
      <c r="L750" s="102"/>
      <c r="M750" s="103" t="s">
        <v>129</v>
      </c>
      <c r="N750" s="104">
        <v>1224000</v>
      </c>
      <c r="O750" s="104">
        <v>0</v>
      </c>
      <c r="P750" s="104">
        <v>1224000</v>
      </c>
      <c r="Q750" s="176" t="s">
        <v>45</v>
      </c>
      <c r="R750" s="177"/>
      <c r="S750" s="177"/>
      <c r="T750" s="107">
        <f t="shared" ref="T750:AC750" si="287">+T751+T776+T781+T806+T813+T823</f>
        <v>0</v>
      </c>
      <c r="U750" s="104">
        <f t="shared" si="287"/>
        <v>0</v>
      </c>
      <c r="V750" s="104">
        <f t="shared" si="287"/>
        <v>0</v>
      </c>
      <c r="W750" s="104">
        <f t="shared" si="287"/>
        <v>0</v>
      </c>
      <c r="X750" s="104">
        <f t="shared" si="287"/>
        <v>0</v>
      </c>
      <c r="Y750" s="104">
        <f t="shared" si="287"/>
        <v>0</v>
      </c>
      <c r="Z750" s="104">
        <f t="shared" si="287"/>
        <v>0</v>
      </c>
      <c r="AA750" s="282">
        <f t="shared" si="287"/>
        <v>0</v>
      </c>
      <c r="AB750" s="314">
        <f t="shared" si="287"/>
        <v>1224000</v>
      </c>
      <c r="AC750" s="104">
        <f t="shared" si="287"/>
        <v>0</v>
      </c>
      <c r="AD750" s="315">
        <f>OAX!AD788</f>
        <v>1224000</v>
      </c>
      <c r="AE750" s="107"/>
      <c r="AF750" s="104"/>
      <c r="AG750" s="104">
        <f>OAX!AG788</f>
        <v>1062199.98</v>
      </c>
      <c r="AH750" s="104"/>
      <c r="AI750" s="104"/>
      <c r="AJ750" s="104">
        <f>OAX!AJ788</f>
        <v>0</v>
      </c>
      <c r="AK750" s="104"/>
      <c r="AL750" s="104"/>
      <c r="AM750" s="104">
        <f>OAX!AM788</f>
        <v>0</v>
      </c>
      <c r="AN750" s="104"/>
      <c r="AO750" s="104"/>
      <c r="AP750" s="104">
        <f>OAX!AP788</f>
        <v>0</v>
      </c>
      <c r="AQ750" s="104"/>
      <c r="AR750" s="104"/>
      <c r="AS750" s="104">
        <f>OAX!AS788</f>
        <v>161800.01999999999</v>
      </c>
      <c r="AT750" s="104"/>
      <c r="AU750" s="104"/>
      <c r="AV750" s="104"/>
      <c r="AW750" s="104"/>
      <c r="AX750" s="104"/>
      <c r="AY750" s="104"/>
      <c r="AZ750" s="104"/>
      <c r="BA750" s="104"/>
    </row>
    <row r="751" spans="1:53" ht="24.75">
      <c r="A751" s="269"/>
      <c r="B751" s="78" t="str">
        <f t="shared" si="269"/>
        <v>371350005100</v>
      </c>
      <c r="C751" s="108">
        <v>2023</v>
      </c>
      <c r="D751" s="108">
        <v>1</v>
      </c>
      <c r="E751" s="108">
        <v>3</v>
      </c>
      <c r="F751" s="108">
        <v>7</v>
      </c>
      <c r="G751" s="108">
        <v>13</v>
      </c>
      <c r="H751" s="108">
        <v>5000</v>
      </c>
      <c r="I751" s="108">
        <v>5100</v>
      </c>
      <c r="J751" s="108"/>
      <c r="K751" s="109" t="s">
        <v>45</v>
      </c>
      <c r="L751" s="109"/>
      <c r="M751" s="110" t="s">
        <v>130</v>
      </c>
      <c r="N751" s="111">
        <v>1000000</v>
      </c>
      <c r="O751" s="111">
        <v>0</v>
      </c>
      <c r="P751" s="111">
        <v>1000000</v>
      </c>
      <c r="Q751" s="178" t="s">
        <v>45</v>
      </c>
      <c r="R751" s="179"/>
      <c r="S751" s="179"/>
      <c r="T751" s="114">
        <f t="shared" ref="T751:AC751" si="288">+T752+T768</f>
        <v>0</v>
      </c>
      <c r="U751" s="111">
        <f t="shared" si="288"/>
        <v>0</v>
      </c>
      <c r="V751" s="111">
        <f t="shared" si="288"/>
        <v>0</v>
      </c>
      <c r="W751" s="111">
        <f t="shared" si="288"/>
        <v>0</v>
      </c>
      <c r="X751" s="111">
        <f t="shared" si="288"/>
        <v>0</v>
      </c>
      <c r="Y751" s="111">
        <f t="shared" si="288"/>
        <v>0</v>
      </c>
      <c r="Z751" s="111">
        <f t="shared" si="288"/>
        <v>0</v>
      </c>
      <c r="AA751" s="283">
        <f t="shared" si="288"/>
        <v>0</v>
      </c>
      <c r="AB751" s="316">
        <f t="shared" si="288"/>
        <v>1000000</v>
      </c>
      <c r="AC751" s="111">
        <f t="shared" si="288"/>
        <v>0</v>
      </c>
      <c r="AD751" s="317">
        <f>OAX!AD789</f>
        <v>1000000</v>
      </c>
      <c r="AE751" s="114"/>
      <c r="AF751" s="111"/>
      <c r="AG751" s="111">
        <f>OAX!AG789</f>
        <v>998200</v>
      </c>
      <c r="AH751" s="111"/>
      <c r="AI751" s="111"/>
      <c r="AJ751" s="111">
        <f>OAX!AJ789</f>
        <v>0</v>
      </c>
      <c r="AK751" s="111"/>
      <c r="AL751" s="111"/>
      <c r="AM751" s="111">
        <f>OAX!AM789</f>
        <v>0</v>
      </c>
      <c r="AN751" s="111"/>
      <c r="AO751" s="111"/>
      <c r="AP751" s="111">
        <f>OAX!AP789</f>
        <v>0</v>
      </c>
      <c r="AQ751" s="111"/>
      <c r="AR751" s="111"/>
      <c r="AS751" s="111">
        <f>OAX!AS789</f>
        <v>1800</v>
      </c>
      <c r="AT751" s="111"/>
      <c r="AU751" s="111"/>
      <c r="AV751" s="111"/>
      <c r="AW751" s="111"/>
      <c r="AX751" s="111"/>
      <c r="AY751" s="111"/>
      <c r="AZ751" s="111"/>
      <c r="BA751" s="111"/>
    </row>
    <row r="752" spans="1:53" ht="24.75" hidden="1">
      <c r="A752" s="269"/>
      <c r="B752" s="78" t="str">
        <f t="shared" si="269"/>
        <v>371350005100515</v>
      </c>
      <c r="C752" s="115">
        <v>2023</v>
      </c>
      <c r="D752" s="115">
        <v>1</v>
      </c>
      <c r="E752" s="115">
        <v>3</v>
      </c>
      <c r="F752" s="115">
        <v>7</v>
      </c>
      <c r="G752" s="115">
        <v>13</v>
      </c>
      <c r="H752" s="115">
        <v>5000</v>
      </c>
      <c r="I752" s="115">
        <v>5100</v>
      </c>
      <c r="J752" s="115">
        <v>515</v>
      </c>
      <c r="K752" s="116"/>
      <c r="L752" s="116"/>
      <c r="M752" s="117" t="s">
        <v>131</v>
      </c>
      <c r="N752" s="118">
        <v>0</v>
      </c>
      <c r="O752" s="118">
        <v>0</v>
      </c>
      <c r="P752" s="118">
        <v>0</v>
      </c>
      <c r="Q752" s="180" t="s">
        <v>45</v>
      </c>
      <c r="R752" s="181"/>
      <c r="S752" s="181"/>
      <c r="T752" s="121">
        <f t="shared" ref="T752:AC752" si="289">SUM(T753:T767)</f>
        <v>0</v>
      </c>
      <c r="U752" s="118">
        <f t="shared" si="289"/>
        <v>0</v>
      </c>
      <c r="V752" s="118">
        <f t="shared" si="289"/>
        <v>0</v>
      </c>
      <c r="W752" s="118">
        <f t="shared" si="289"/>
        <v>0</v>
      </c>
      <c r="X752" s="118">
        <f t="shared" si="289"/>
        <v>0</v>
      </c>
      <c r="Y752" s="118">
        <f t="shared" si="289"/>
        <v>0</v>
      </c>
      <c r="Z752" s="118">
        <f t="shared" si="289"/>
        <v>0</v>
      </c>
      <c r="AA752" s="284">
        <f t="shared" si="289"/>
        <v>0</v>
      </c>
      <c r="AB752" s="318">
        <f t="shared" si="289"/>
        <v>0</v>
      </c>
      <c r="AC752" s="118">
        <f t="shared" si="289"/>
        <v>0</v>
      </c>
      <c r="AD752" s="319">
        <f>OAX!AD790</f>
        <v>0</v>
      </c>
      <c r="AE752" s="121"/>
      <c r="AF752" s="118"/>
      <c r="AG752" s="118">
        <f>OAX!AG790</f>
        <v>0</v>
      </c>
      <c r="AH752" s="118"/>
      <c r="AI752" s="118"/>
      <c r="AJ752" s="118">
        <f>OAX!AJ790</f>
        <v>0</v>
      </c>
      <c r="AK752" s="118"/>
      <c r="AL752" s="118"/>
      <c r="AM752" s="118">
        <f>OAX!AM790</f>
        <v>0</v>
      </c>
      <c r="AN752" s="118"/>
      <c r="AO752" s="118"/>
      <c r="AP752" s="118">
        <f>OAX!AP790</f>
        <v>0</v>
      </c>
      <c r="AQ752" s="118"/>
      <c r="AR752" s="118"/>
      <c r="AS752" s="118">
        <f>OAX!AS790</f>
        <v>0</v>
      </c>
      <c r="AT752" s="118">
        <f>OAX!AT790</f>
        <v>0</v>
      </c>
      <c r="AU752" s="118">
        <f>OAX!AU790</f>
        <v>0</v>
      </c>
      <c r="AV752" s="118">
        <f>OAX!AV790</f>
        <v>0</v>
      </c>
      <c r="AW752" s="118">
        <f>OAX!AW790</f>
        <v>0</v>
      </c>
      <c r="AX752" s="118">
        <f>OAX!AX790</f>
        <v>0</v>
      </c>
      <c r="AY752" s="118">
        <f>OAX!AY790</f>
        <v>0</v>
      </c>
      <c r="AZ752" s="118">
        <f>OAX!AZ790</f>
        <v>0</v>
      </c>
      <c r="BA752" s="118">
        <f>OAX!BA790</f>
        <v>0</v>
      </c>
    </row>
    <row r="753" spans="1:53" ht="24.75" hidden="1">
      <c r="A753" s="269"/>
      <c r="B753" s="78" t="str">
        <f t="shared" si="269"/>
        <v>3713500051005151</v>
      </c>
      <c r="C753" s="122">
        <v>2023</v>
      </c>
      <c r="D753" s="122">
        <v>1</v>
      </c>
      <c r="E753" s="122">
        <v>3</v>
      </c>
      <c r="F753" s="122">
        <v>7</v>
      </c>
      <c r="G753" s="122">
        <v>13</v>
      </c>
      <c r="H753" s="122">
        <v>5000</v>
      </c>
      <c r="I753" s="122">
        <v>5100</v>
      </c>
      <c r="J753" s="122">
        <v>515</v>
      </c>
      <c r="K753" s="123">
        <v>1</v>
      </c>
      <c r="L753" s="123"/>
      <c r="M753" s="124" t="s">
        <v>178</v>
      </c>
      <c r="N753" s="125">
        <v>0</v>
      </c>
      <c r="O753" s="125">
        <v>0</v>
      </c>
      <c r="P753" s="125">
        <v>0</v>
      </c>
      <c r="Q753" s="182" t="s">
        <v>59</v>
      </c>
      <c r="R753" s="127">
        <v>0</v>
      </c>
      <c r="S753" s="127">
        <v>0</v>
      </c>
      <c r="T753" s="128">
        <v>0</v>
      </c>
      <c r="U753" s="125">
        <v>0</v>
      </c>
      <c r="V753" s="125">
        <v>0</v>
      </c>
      <c r="W753" s="125">
        <v>0</v>
      </c>
      <c r="X753" s="125">
        <v>0</v>
      </c>
      <c r="Y753" s="125">
        <v>0</v>
      </c>
      <c r="Z753" s="125">
        <v>0</v>
      </c>
      <c r="AA753" s="285">
        <v>0</v>
      </c>
      <c r="AB753" s="320">
        <f t="shared" ref="AB753:AB767" si="290">N753+T753-X753</f>
        <v>0</v>
      </c>
      <c r="AC753" s="125">
        <f t="shared" ref="AC753:AC767" si="291">O753+U753-Y753</f>
        <v>0</v>
      </c>
      <c r="AD753" s="321">
        <f>OAX!AD791</f>
        <v>0</v>
      </c>
      <c r="AE753" s="128"/>
      <c r="AF753" s="125"/>
      <c r="AG753" s="125">
        <f>OAX!AG791</f>
        <v>0</v>
      </c>
      <c r="AH753" s="125"/>
      <c r="AI753" s="125"/>
      <c r="AJ753" s="125">
        <f>OAX!AJ791</f>
        <v>0</v>
      </c>
      <c r="AK753" s="125"/>
      <c r="AL753" s="125"/>
      <c r="AM753" s="125">
        <f>OAX!AM791</f>
        <v>0</v>
      </c>
      <c r="AN753" s="125"/>
      <c r="AO753" s="125"/>
      <c r="AP753" s="125">
        <f>OAX!AP791</f>
        <v>0</v>
      </c>
      <c r="AQ753" s="125"/>
      <c r="AR753" s="125"/>
      <c r="AS753" s="125">
        <f>OAX!AS791</f>
        <v>0</v>
      </c>
      <c r="AT753" s="125">
        <f>OAX!AT791</f>
        <v>0</v>
      </c>
      <c r="AU753" s="125">
        <f>OAX!AU791</f>
        <v>0</v>
      </c>
      <c r="AV753" s="125">
        <f>OAX!AV791</f>
        <v>0</v>
      </c>
      <c r="AW753" s="125">
        <f>OAX!AW791</f>
        <v>0</v>
      </c>
      <c r="AX753" s="125">
        <f>OAX!AX791</f>
        <v>0</v>
      </c>
      <c r="AY753" s="125">
        <f>OAX!AY791</f>
        <v>0</v>
      </c>
      <c r="AZ753" s="125">
        <f>OAX!AZ791</f>
        <v>0</v>
      </c>
      <c r="BA753" s="125">
        <f>OAX!BA791</f>
        <v>0</v>
      </c>
    </row>
    <row r="754" spans="1:53" ht="24.75" hidden="1">
      <c r="A754" s="269"/>
      <c r="B754" s="78" t="str">
        <f t="shared" si="269"/>
        <v>3713500051005152</v>
      </c>
      <c r="C754" s="122">
        <v>2023</v>
      </c>
      <c r="D754" s="122">
        <v>1</v>
      </c>
      <c r="E754" s="122">
        <v>3</v>
      </c>
      <c r="F754" s="122">
        <v>7</v>
      </c>
      <c r="G754" s="122">
        <v>13</v>
      </c>
      <c r="H754" s="122">
        <v>5000</v>
      </c>
      <c r="I754" s="122">
        <v>5100</v>
      </c>
      <c r="J754" s="122">
        <v>515</v>
      </c>
      <c r="K754" s="123">
        <v>2</v>
      </c>
      <c r="L754" s="123"/>
      <c r="M754" s="124" t="s">
        <v>288</v>
      </c>
      <c r="N754" s="125">
        <v>0</v>
      </c>
      <c r="O754" s="125">
        <v>0</v>
      </c>
      <c r="P754" s="125">
        <v>0</v>
      </c>
      <c r="Q754" s="182" t="s">
        <v>59</v>
      </c>
      <c r="R754" s="127">
        <v>0</v>
      </c>
      <c r="S754" s="127">
        <v>0</v>
      </c>
      <c r="T754" s="128">
        <v>0</v>
      </c>
      <c r="U754" s="125">
        <v>0</v>
      </c>
      <c r="V754" s="125">
        <v>0</v>
      </c>
      <c r="W754" s="125">
        <v>0</v>
      </c>
      <c r="X754" s="125">
        <v>0</v>
      </c>
      <c r="Y754" s="125">
        <v>0</v>
      </c>
      <c r="Z754" s="125">
        <v>0</v>
      </c>
      <c r="AA754" s="285">
        <v>0</v>
      </c>
      <c r="AB754" s="320">
        <f t="shared" si="290"/>
        <v>0</v>
      </c>
      <c r="AC754" s="125">
        <f t="shared" si="291"/>
        <v>0</v>
      </c>
      <c r="AD754" s="321">
        <f>OAX!AD792</f>
        <v>0</v>
      </c>
      <c r="AE754" s="128"/>
      <c r="AF754" s="125"/>
      <c r="AG754" s="125">
        <f>OAX!AG792</f>
        <v>0</v>
      </c>
      <c r="AH754" s="125"/>
      <c r="AI754" s="125"/>
      <c r="AJ754" s="125">
        <f>OAX!AJ792</f>
        <v>0</v>
      </c>
      <c r="AK754" s="125"/>
      <c r="AL754" s="125"/>
      <c r="AM754" s="125">
        <f>OAX!AM792</f>
        <v>0</v>
      </c>
      <c r="AN754" s="125"/>
      <c r="AO754" s="125"/>
      <c r="AP754" s="125">
        <f>OAX!AP792</f>
        <v>0</v>
      </c>
      <c r="AQ754" s="125"/>
      <c r="AR754" s="125"/>
      <c r="AS754" s="125">
        <f>OAX!AS792</f>
        <v>0</v>
      </c>
      <c r="AT754" s="125">
        <f>OAX!AT792</f>
        <v>0</v>
      </c>
      <c r="AU754" s="125">
        <f>OAX!AU792</f>
        <v>0</v>
      </c>
      <c r="AV754" s="125">
        <f>OAX!AV792</f>
        <v>0</v>
      </c>
      <c r="AW754" s="125">
        <f>OAX!AW792</f>
        <v>0</v>
      </c>
      <c r="AX754" s="125">
        <f>OAX!AX792</f>
        <v>0</v>
      </c>
      <c r="AY754" s="125">
        <f>OAX!AY792</f>
        <v>0</v>
      </c>
      <c r="AZ754" s="125">
        <f>OAX!AZ792</f>
        <v>0</v>
      </c>
      <c r="BA754" s="125">
        <f>OAX!BA792</f>
        <v>0</v>
      </c>
    </row>
    <row r="755" spans="1:53" ht="24.75" hidden="1">
      <c r="A755" s="269"/>
      <c r="B755" s="78" t="str">
        <f t="shared" si="269"/>
        <v>3713500051005153</v>
      </c>
      <c r="C755" s="122">
        <v>2023</v>
      </c>
      <c r="D755" s="122">
        <v>1</v>
      </c>
      <c r="E755" s="122">
        <v>3</v>
      </c>
      <c r="F755" s="122">
        <v>7</v>
      </c>
      <c r="G755" s="122">
        <v>13</v>
      </c>
      <c r="H755" s="122">
        <v>5000</v>
      </c>
      <c r="I755" s="122">
        <v>5100</v>
      </c>
      <c r="J755" s="122">
        <v>515</v>
      </c>
      <c r="K755" s="123">
        <v>3</v>
      </c>
      <c r="L755" s="123"/>
      <c r="M755" s="124" t="s">
        <v>593</v>
      </c>
      <c r="N755" s="125">
        <v>0</v>
      </c>
      <c r="O755" s="125">
        <v>0</v>
      </c>
      <c r="P755" s="125">
        <v>0</v>
      </c>
      <c r="Q755" s="182" t="s">
        <v>59</v>
      </c>
      <c r="R755" s="127">
        <v>0</v>
      </c>
      <c r="S755" s="127">
        <v>0</v>
      </c>
      <c r="T755" s="128">
        <v>0</v>
      </c>
      <c r="U755" s="125">
        <v>0</v>
      </c>
      <c r="V755" s="125">
        <v>0</v>
      </c>
      <c r="W755" s="125">
        <v>0</v>
      </c>
      <c r="X755" s="125">
        <v>0</v>
      </c>
      <c r="Y755" s="125">
        <v>0</v>
      </c>
      <c r="Z755" s="125">
        <v>0</v>
      </c>
      <c r="AA755" s="285">
        <v>0</v>
      </c>
      <c r="AB755" s="320">
        <f t="shared" si="290"/>
        <v>0</v>
      </c>
      <c r="AC755" s="125">
        <f t="shared" si="291"/>
        <v>0</v>
      </c>
      <c r="AD755" s="321">
        <f>OAX!AD793</f>
        <v>0</v>
      </c>
      <c r="AE755" s="128"/>
      <c r="AF755" s="125"/>
      <c r="AG755" s="125">
        <f>OAX!AG793</f>
        <v>0</v>
      </c>
      <c r="AH755" s="125"/>
      <c r="AI755" s="125"/>
      <c r="AJ755" s="125">
        <f>OAX!AJ793</f>
        <v>0</v>
      </c>
      <c r="AK755" s="125"/>
      <c r="AL755" s="125"/>
      <c r="AM755" s="125">
        <f>OAX!AM793</f>
        <v>0</v>
      </c>
      <c r="AN755" s="125"/>
      <c r="AO755" s="125"/>
      <c r="AP755" s="125">
        <f>OAX!AP793</f>
        <v>0</v>
      </c>
      <c r="AQ755" s="125"/>
      <c r="AR755" s="125"/>
      <c r="AS755" s="125">
        <f>OAX!AS793</f>
        <v>0</v>
      </c>
      <c r="AT755" s="125">
        <f>OAX!AT793</f>
        <v>0</v>
      </c>
      <c r="AU755" s="125">
        <f>OAX!AU793</f>
        <v>0</v>
      </c>
      <c r="AV755" s="125">
        <f>OAX!AV793</f>
        <v>0</v>
      </c>
      <c r="AW755" s="125">
        <f>OAX!AW793</f>
        <v>0</v>
      </c>
      <c r="AX755" s="125">
        <f>OAX!AX793</f>
        <v>0</v>
      </c>
      <c r="AY755" s="125">
        <f>OAX!AY793</f>
        <v>0</v>
      </c>
      <c r="AZ755" s="125">
        <f>OAX!AZ793</f>
        <v>0</v>
      </c>
      <c r="BA755" s="125">
        <f>OAX!BA793</f>
        <v>0</v>
      </c>
    </row>
    <row r="756" spans="1:53" ht="24.75" hidden="1">
      <c r="A756" s="269"/>
      <c r="B756" s="78" t="str">
        <f t="shared" si="269"/>
        <v>3713500051005154</v>
      </c>
      <c r="C756" s="122">
        <v>2023</v>
      </c>
      <c r="D756" s="122">
        <v>1</v>
      </c>
      <c r="E756" s="122">
        <v>3</v>
      </c>
      <c r="F756" s="122">
        <v>7</v>
      </c>
      <c r="G756" s="122">
        <v>13</v>
      </c>
      <c r="H756" s="122">
        <v>5000</v>
      </c>
      <c r="I756" s="122">
        <v>5100</v>
      </c>
      <c r="J756" s="122">
        <v>515</v>
      </c>
      <c r="K756" s="123">
        <v>4</v>
      </c>
      <c r="L756" s="123"/>
      <c r="M756" s="124" t="s">
        <v>307</v>
      </c>
      <c r="N756" s="125">
        <v>0</v>
      </c>
      <c r="O756" s="125">
        <v>0</v>
      </c>
      <c r="P756" s="125">
        <v>0</v>
      </c>
      <c r="Q756" s="182" t="s">
        <v>59</v>
      </c>
      <c r="R756" s="127">
        <v>0</v>
      </c>
      <c r="S756" s="127">
        <v>0</v>
      </c>
      <c r="T756" s="128">
        <v>0</v>
      </c>
      <c r="U756" s="125">
        <v>0</v>
      </c>
      <c r="V756" s="125">
        <v>0</v>
      </c>
      <c r="W756" s="125">
        <v>0</v>
      </c>
      <c r="X756" s="125">
        <v>0</v>
      </c>
      <c r="Y756" s="125">
        <v>0</v>
      </c>
      <c r="Z756" s="125">
        <v>0</v>
      </c>
      <c r="AA756" s="285">
        <v>0</v>
      </c>
      <c r="AB756" s="320">
        <f t="shared" si="290"/>
        <v>0</v>
      </c>
      <c r="AC756" s="125">
        <f t="shared" si="291"/>
        <v>0</v>
      </c>
      <c r="AD756" s="321">
        <f>OAX!AD794</f>
        <v>0</v>
      </c>
      <c r="AE756" s="128"/>
      <c r="AF756" s="125"/>
      <c r="AG756" s="125">
        <f>OAX!AG794</f>
        <v>0</v>
      </c>
      <c r="AH756" s="125"/>
      <c r="AI756" s="125"/>
      <c r="AJ756" s="125">
        <f>OAX!AJ794</f>
        <v>0</v>
      </c>
      <c r="AK756" s="125"/>
      <c r="AL756" s="125"/>
      <c r="AM756" s="125">
        <f>OAX!AM794</f>
        <v>0</v>
      </c>
      <c r="AN756" s="125"/>
      <c r="AO756" s="125"/>
      <c r="AP756" s="125">
        <f>OAX!AP794</f>
        <v>0</v>
      </c>
      <c r="AQ756" s="125"/>
      <c r="AR756" s="125"/>
      <c r="AS756" s="125">
        <f>OAX!AS794</f>
        <v>0</v>
      </c>
      <c r="AT756" s="125">
        <f>OAX!AT794</f>
        <v>0</v>
      </c>
      <c r="AU756" s="125">
        <f>OAX!AU794</f>
        <v>0</v>
      </c>
      <c r="AV756" s="125">
        <f>OAX!AV794</f>
        <v>0</v>
      </c>
      <c r="AW756" s="125">
        <f>OAX!AW794</f>
        <v>0</v>
      </c>
      <c r="AX756" s="125">
        <f>OAX!AX794</f>
        <v>0</v>
      </c>
      <c r="AY756" s="125">
        <f>OAX!AY794</f>
        <v>0</v>
      </c>
      <c r="AZ756" s="125">
        <f>OAX!AZ794</f>
        <v>0</v>
      </c>
      <c r="BA756" s="125">
        <f>OAX!BA794</f>
        <v>0</v>
      </c>
    </row>
    <row r="757" spans="1:53" ht="24.75" hidden="1">
      <c r="A757" s="269"/>
      <c r="B757" s="78" t="str">
        <f t="shared" si="269"/>
        <v>3713500051005155</v>
      </c>
      <c r="C757" s="122">
        <v>2023</v>
      </c>
      <c r="D757" s="122">
        <v>1</v>
      </c>
      <c r="E757" s="122">
        <v>3</v>
      </c>
      <c r="F757" s="122">
        <v>7</v>
      </c>
      <c r="G757" s="122">
        <v>13</v>
      </c>
      <c r="H757" s="122">
        <v>5000</v>
      </c>
      <c r="I757" s="122">
        <v>5100</v>
      </c>
      <c r="J757" s="122">
        <v>515</v>
      </c>
      <c r="K757" s="123">
        <v>5</v>
      </c>
      <c r="L757" s="123"/>
      <c r="M757" s="124" t="s">
        <v>594</v>
      </c>
      <c r="N757" s="125">
        <v>0</v>
      </c>
      <c r="O757" s="125">
        <v>0</v>
      </c>
      <c r="P757" s="125">
        <v>0</v>
      </c>
      <c r="Q757" s="182" t="s">
        <v>59</v>
      </c>
      <c r="R757" s="127">
        <v>0</v>
      </c>
      <c r="S757" s="127">
        <v>0</v>
      </c>
      <c r="T757" s="128">
        <v>0</v>
      </c>
      <c r="U757" s="125">
        <v>0</v>
      </c>
      <c r="V757" s="125">
        <v>0</v>
      </c>
      <c r="W757" s="125">
        <v>0</v>
      </c>
      <c r="X757" s="125">
        <v>0</v>
      </c>
      <c r="Y757" s="125">
        <v>0</v>
      </c>
      <c r="Z757" s="125">
        <v>0</v>
      </c>
      <c r="AA757" s="285">
        <v>0</v>
      </c>
      <c r="AB757" s="320">
        <f t="shared" si="290"/>
        <v>0</v>
      </c>
      <c r="AC757" s="125">
        <f t="shared" si="291"/>
        <v>0</v>
      </c>
      <c r="AD757" s="321">
        <f>OAX!AD795</f>
        <v>0</v>
      </c>
      <c r="AE757" s="128"/>
      <c r="AF757" s="125"/>
      <c r="AG757" s="125">
        <f>OAX!AG795</f>
        <v>0</v>
      </c>
      <c r="AH757" s="125"/>
      <c r="AI757" s="125"/>
      <c r="AJ757" s="125">
        <f>OAX!AJ795</f>
        <v>0</v>
      </c>
      <c r="AK757" s="125"/>
      <c r="AL757" s="125"/>
      <c r="AM757" s="125">
        <f>OAX!AM795</f>
        <v>0</v>
      </c>
      <c r="AN757" s="125"/>
      <c r="AO757" s="125"/>
      <c r="AP757" s="125">
        <f>OAX!AP795</f>
        <v>0</v>
      </c>
      <c r="AQ757" s="125"/>
      <c r="AR757" s="125"/>
      <c r="AS757" s="125">
        <f>OAX!AS795</f>
        <v>0</v>
      </c>
      <c r="AT757" s="125">
        <f>OAX!AT795</f>
        <v>0</v>
      </c>
      <c r="AU757" s="125">
        <f>OAX!AU795</f>
        <v>0</v>
      </c>
      <c r="AV757" s="125">
        <f>OAX!AV795</f>
        <v>0</v>
      </c>
      <c r="AW757" s="125">
        <f>OAX!AW795</f>
        <v>0</v>
      </c>
      <c r="AX757" s="125">
        <f>OAX!AX795</f>
        <v>0</v>
      </c>
      <c r="AY757" s="125">
        <f>OAX!AY795</f>
        <v>0</v>
      </c>
      <c r="AZ757" s="125">
        <f>OAX!AZ795</f>
        <v>0</v>
      </c>
      <c r="BA757" s="125">
        <f>OAX!BA795</f>
        <v>0</v>
      </c>
    </row>
    <row r="758" spans="1:53" ht="24.75" hidden="1">
      <c r="A758" s="269"/>
      <c r="B758" s="78" t="str">
        <f t="shared" si="269"/>
        <v>3713500051005156</v>
      </c>
      <c r="C758" s="122">
        <v>2023</v>
      </c>
      <c r="D758" s="122">
        <v>1</v>
      </c>
      <c r="E758" s="122">
        <v>3</v>
      </c>
      <c r="F758" s="122">
        <v>7</v>
      </c>
      <c r="G758" s="122">
        <v>13</v>
      </c>
      <c r="H758" s="122">
        <v>5000</v>
      </c>
      <c r="I758" s="122">
        <v>5100</v>
      </c>
      <c r="J758" s="122">
        <v>515</v>
      </c>
      <c r="K758" s="123">
        <v>6</v>
      </c>
      <c r="L758" s="123"/>
      <c r="M758" s="124" t="s">
        <v>595</v>
      </c>
      <c r="N758" s="125">
        <v>0</v>
      </c>
      <c r="O758" s="125">
        <v>0</v>
      </c>
      <c r="P758" s="125">
        <v>0</v>
      </c>
      <c r="Q758" s="182" t="s">
        <v>59</v>
      </c>
      <c r="R758" s="127">
        <v>0</v>
      </c>
      <c r="S758" s="127">
        <v>0</v>
      </c>
      <c r="T758" s="128">
        <v>0</v>
      </c>
      <c r="U758" s="125">
        <v>0</v>
      </c>
      <c r="V758" s="125">
        <v>0</v>
      </c>
      <c r="W758" s="125">
        <v>0</v>
      </c>
      <c r="X758" s="125">
        <v>0</v>
      </c>
      <c r="Y758" s="125">
        <v>0</v>
      </c>
      <c r="Z758" s="125">
        <v>0</v>
      </c>
      <c r="AA758" s="285">
        <v>0</v>
      </c>
      <c r="AB758" s="320">
        <f t="shared" si="290"/>
        <v>0</v>
      </c>
      <c r="AC758" s="125">
        <f t="shared" si="291"/>
        <v>0</v>
      </c>
      <c r="AD758" s="321">
        <f>OAX!AD796</f>
        <v>0</v>
      </c>
      <c r="AE758" s="128"/>
      <c r="AF758" s="125"/>
      <c r="AG758" s="125">
        <f>OAX!AG796</f>
        <v>0</v>
      </c>
      <c r="AH758" s="125"/>
      <c r="AI758" s="125"/>
      <c r="AJ758" s="125">
        <f>OAX!AJ796</f>
        <v>0</v>
      </c>
      <c r="AK758" s="125"/>
      <c r="AL758" s="125"/>
      <c r="AM758" s="125">
        <f>OAX!AM796</f>
        <v>0</v>
      </c>
      <c r="AN758" s="125"/>
      <c r="AO758" s="125"/>
      <c r="AP758" s="125">
        <f>OAX!AP796</f>
        <v>0</v>
      </c>
      <c r="AQ758" s="125"/>
      <c r="AR758" s="125"/>
      <c r="AS758" s="125">
        <f>OAX!AS796</f>
        <v>0</v>
      </c>
      <c r="AT758" s="125">
        <f>OAX!AT796</f>
        <v>0</v>
      </c>
      <c r="AU758" s="125">
        <f>OAX!AU796</f>
        <v>0</v>
      </c>
      <c r="AV758" s="125">
        <f>OAX!AV796</f>
        <v>0</v>
      </c>
      <c r="AW758" s="125">
        <f>OAX!AW796</f>
        <v>0</v>
      </c>
      <c r="AX758" s="125">
        <f>OAX!AX796</f>
        <v>0</v>
      </c>
      <c r="AY758" s="125">
        <f>OAX!AY796</f>
        <v>0</v>
      </c>
      <c r="AZ758" s="125">
        <f>OAX!AZ796</f>
        <v>0</v>
      </c>
      <c r="BA758" s="125">
        <f>OAX!BA796</f>
        <v>0</v>
      </c>
    </row>
    <row r="759" spans="1:53" ht="24.75" hidden="1">
      <c r="A759" s="269"/>
      <c r="B759" s="78" t="str">
        <f t="shared" si="269"/>
        <v>3713500051005157</v>
      </c>
      <c r="C759" s="122">
        <v>2023</v>
      </c>
      <c r="D759" s="122">
        <v>1</v>
      </c>
      <c r="E759" s="122">
        <v>3</v>
      </c>
      <c r="F759" s="122">
        <v>7</v>
      </c>
      <c r="G759" s="122">
        <v>13</v>
      </c>
      <c r="H759" s="122">
        <v>5000</v>
      </c>
      <c r="I759" s="122">
        <v>5100</v>
      </c>
      <c r="J759" s="122">
        <v>515</v>
      </c>
      <c r="K759" s="123">
        <v>7</v>
      </c>
      <c r="L759" s="123"/>
      <c r="M759" s="124" t="s">
        <v>596</v>
      </c>
      <c r="N759" s="125">
        <v>0</v>
      </c>
      <c r="O759" s="125">
        <v>0</v>
      </c>
      <c r="P759" s="125">
        <v>0</v>
      </c>
      <c r="Q759" s="182" t="s">
        <v>59</v>
      </c>
      <c r="R759" s="127">
        <v>0</v>
      </c>
      <c r="S759" s="127">
        <v>0</v>
      </c>
      <c r="T759" s="128">
        <v>0</v>
      </c>
      <c r="U759" s="125">
        <v>0</v>
      </c>
      <c r="V759" s="125">
        <v>0</v>
      </c>
      <c r="W759" s="125">
        <v>0</v>
      </c>
      <c r="X759" s="125">
        <v>0</v>
      </c>
      <c r="Y759" s="125">
        <v>0</v>
      </c>
      <c r="Z759" s="125">
        <v>0</v>
      </c>
      <c r="AA759" s="285">
        <v>0</v>
      </c>
      <c r="AB759" s="320">
        <f t="shared" si="290"/>
        <v>0</v>
      </c>
      <c r="AC759" s="125">
        <f t="shared" si="291"/>
        <v>0</v>
      </c>
      <c r="AD759" s="321">
        <f>OAX!AD797</f>
        <v>0</v>
      </c>
      <c r="AE759" s="128"/>
      <c r="AF759" s="125"/>
      <c r="AG759" s="125">
        <f>OAX!AG797</f>
        <v>0</v>
      </c>
      <c r="AH759" s="125"/>
      <c r="AI759" s="125"/>
      <c r="AJ759" s="125">
        <f>OAX!AJ797</f>
        <v>0</v>
      </c>
      <c r="AK759" s="125"/>
      <c r="AL759" s="125"/>
      <c r="AM759" s="125">
        <f>OAX!AM797</f>
        <v>0</v>
      </c>
      <c r="AN759" s="125"/>
      <c r="AO759" s="125"/>
      <c r="AP759" s="125">
        <f>OAX!AP797</f>
        <v>0</v>
      </c>
      <c r="AQ759" s="125"/>
      <c r="AR759" s="125"/>
      <c r="AS759" s="125">
        <f>OAX!AS797</f>
        <v>0</v>
      </c>
      <c r="AT759" s="125">
        <f>OAX!AT797</f>
        <v>0</v>
      </c>
      <c r="AU759" s="125">
        <f>OAX!AU797</f>
        <v>0</v>
      </c>
      <c r="AV759" s="125">
        <f>OAX!AV797</f>
        <v>0</v>
      </c>
      <c r="AW759" s="125">
        <f>OAX!AW797</f>
        <v>0</v>
      </c>
      <c r="AX759" s="125">
        <f>OAX!AX797</f>
        <v>0</v>
      </c>
      <c r="AY759" s="125">
        <f>OAX!AY797</f>
        <v>0</v>
      </c>
      <c r="AZ759" s="125">
        <f>OAX!AZ797</f>
        <v>0</v>
      </c>
      <c r="BA759" s="125">
        <f>OAX!BA797</f>
        <v>0</v>
      </c>
    </row>
    <row r="760" spans="1:53" ht="24.75" hidden="1">
      <c r="A760" s="269"/>
      <c r="B760" s="78" t="str">
        <f t="shared" si="269"/>
        <v>3713500051005158</v>
      </c>
      <c r="C760" s="122">
        <v>2023</v>
      </c>
      <c r="D760" s="122">
        <v>1</v>
      </c>
      <c r="E760" s="122">
        <v>3</v>
      </c>
      <c r="F760" s="122">
        <v>7</v>
      </c>
      <c r="G760" s="122">
        <v>13</v>
      </c>
      <c r="H760" s="122">
        <v>5000</v>
      </c>
      <c r="I760" s="122">
        <v>5100</v>
      </c>
      <c r="J760" s="122">
        <v>515</v>
      </c>
      <c r="K760" s="123">
        <v>8</v>
      </c>
      <c r="L760" s="123"/>
      <c r="M760" s="124" t="s">
        <v>597</v>
      </c>
      <c r="N760" s="125">
        <v>0</v>
      </c>
      <c r="O760" s="125">
        <v>0</v>
      </c>
      <c r="P760" s="125">
        <v>0</v>
      </c>
      <c r="Q760" s="182" t="s">
        <v>59</v>
      </c>
      <c r="R760" s="127">
        <v>0</v>
      </c>
      <c r="S760" s="127">
        <v>0</v>
      </c>
      <c r="T760" s="128">
        <v>0</v>
      </c>
      <c r="U760" s="125">
        <v>0</v>
      </c>
      <c r="V760" s="125">
        <v>0</v>
      </c>
      <c r="W760" s="125">
        <v>0</v>
      </c>
      <c r="X760" s="125">
        <v>0</v>
      </c>
      <c r="Y760" s="125">
        <v>0</v>
      </c>
      <c r="Z760" s="125">
        <v>0</v>
      </c>
      <c r="AA760" s="285">
        <v>0</v>
      </c>
      <c r="AB760" s="320">
        <f t="shared" si="290"/>
        <v>0</v>
      </c>
      <c r="AC760" s="125">
        <f t="shared" si="291"/>
        <v>0</v>
      </c>
      <c r="AD760" s="321">
        <f>OAX!AD798</f>
        <v>0</v>
      </c>
      <c r="AE760" s="128"/>
      <c r="AF760" s="125"/>
      <c r="AG760" s="125">
        <f>OAX!AG798</f>
        <v>0</v>
      </c>
      <c r="AH760" s="125"/>
      <c r="AI760" s="125"/>
      <c r="AJ760" s="125">
        <f>OAX!AJ798</f>
        <v>0</v>
      </c>
      <c r="AK760" s="125"/>
      <c r="AL760" s="125"/>
      <c r="AM760" s="125">
        <f>OAX!AM798</f>
        <v>0</v>
      </c>
      <c r="AN760" s="125"/>
      <c r="AO760" s="125"/>
      <c r="AP760" s="125">
        <f>OAX!AP798</f>
        <v>0</v>
      </c>
      <c r="AQ760" s="125"/>
      <c r="AR760" s="125"/>
      <c r="AS760" s="125">
        <f>OAX!AS798</f>
        <v>0</v>
      </c>
      <c r="AT760" s="125">
        <f>OAX!AT798</f>
        <v>0</v>
      </c>
      <c r="AU760" s="125">
        <f>OAX!AU798</f>
        <v>0</v>
      </c>
      <c r="AV760" s="125">
        <f>OAX!AV798</f>
        <v>0</v>
      </c>
      <c r="AW760" s="125">
        <f>OAX!AW798</f>
        <v>0</v>
      </c>
      <c r="AX760" s="125">
        <f>OAX!AX798</f>
        <v>0</v>
      </c>
      <c r="AY760" s="125">
        <f>OAX!AY798</f>
        <v>0</v>
      </c>
      <c r="AZ760" s="125">
        <f>OAX!AZ798</f>
        <v>0</v>
      </c>
      <c r="BA760" s="125">
        <f>OAX!BA798</f>
        <v>0</v>
      </c>
    </row>
    <row r="761" spans="1:53" ht="24.75" hidden="1">
      <c r="A761" s="269"/>
      <c r="B761" s="78" t="str">
        <f t="shared" si="269"/>
        <v>3713500051005159</v>
      </c>
      <c r="C761" s="122">
        <v>2023</v>
      </c>
      <c r="D761" s="122">
        <v>1</v>
      </c>
      <c r="E761" s="122">
        <v>3</v>
      </c>
      <c r="F761" s="122">
        <v>7</v>
      </c>
      <c r="G761" s="122">
        <v>13</v>
      </c>
      <c r="H761" s="122">
        <v>5000</v>
      </c>
      <c r="I761" s="122">
        <v>5100</v>
      </c>
      <c r="J761" s="122">
        <v>515</v>
      </c>
      <c r="K761" s="123">
        <v>9</v>
      </c>
      <c r="L761" s="123"/>
      <c r="M761" s="148" t="s">
        <v>598</v>
      </c>
      <c r="N761" s="125">
        <v>0</v>
      </c>
      <c r="O761" s="125">
        <v>0</v>
      </c>
      <c r="P761" s="125">
        <v>0</v>
      </c>
      <c r="Q761" s="182" t="s">
        <v>59</v>
      </c>
      <c r="R761" s="127">
        <v>0</v>
      </c>
      <c r="S761" s="127">
        <v>0</v>
      </c>
      <c r="T761" s="128">
        <v>0</v>
      </c>
      <c r="U761" s="125">
        <v>0</v>
      </c>
      <c r="V761" s="125">
        <v>0</v>
      </c>
      <c r="W761" s="125">
        <v>0</v>
      </c>
      <c r="X761" s="125">
        <v>0</v>
      </c>
      <c r="Y761" s="125">
        <v>0</v>
      </c>
      <c r="Z761" s="125">
        <v>0</v>
      </c>
      <c r="AA761" s="285">
        <v>0</v>
      </c>
      <c r="AB761" s="320">
        <f t="shared" si="290"/>
        <v>0</v>
      </c>
      <c r="AC761" s="125">
        <f t="shared" si="291"/>
        <v>0</v>
      </c>
      <c r="AD761" s="321">
        <f>OAX!AD799</f>
        <v>0</v>
      </c>
      <c r="AE761" s="128"/>
      <c r="AF761" s="125"/>
      <c r="AG761" s="125">
        <f>OAX!AG799</f>
        <v>0</v>
      </c>
      <c r="AH761" s="125"/>
      <c r="AI761" s="125"/>
      <c r="AJ761" s="125">
        <f>OAX!AJ799</f>
        <v>0</v>
      </c>
      <c r="AK761" s="125"/>
      <c r="AL761" s="125"/>
      <c r="AM761" s="125">
        <f>OAX!AM799</f>
        <v>0</v>
      </c>
      <c r="AN761" s="125"/>
      <c r="AO761" s="125"/>
      <c r="AP761" s="125">
        <f>OAX!AP799</f>
        <v>0</v>
      </c>
      <c r="AQ761" s="125"/>
      <c r="AR761" s="125"/>
      <c r="AS761" s="125">
        <f>OAX!AS799</f>
        <v>0</v>
      </c>
      <c r="AT761" s="125">
        <f>OAX!AT799</f>
        <v>0</v>
      </c>
      <c r="AU761" s="125">
        <f>OAX!AU799</f>
        <v>0</v>
      </c>
      <c r="AV761" s="125">
        <f>OAX!AV799</f>
        <v>0</v>
      </c>
      <c r="AW761" s="125">
        <f>OAX!AW799</f>
        <v>0</v>
      </c>
      <c r="AX761" s="125">
        <f>OAX!AX799</f>
        <v>0</v>
      </c>
      <c r="AY761" s="125">
        <f>OAX!AY799</f>
        <v>0</v>
      </c>
      <c r="AZ761" s="125">
        <f>OAX!AZ799</f>
        <v>0</v>
      </c>
      <c r="BA761" s="125">
        <f>OAX!BA799</f>
        <v>0</v>
      </c>
    </row>
    <row r="762" spans="1:53" ht="24.75" hidden="1">
      <c r="A762" s="269"/>
      <c r="B762" s="78" t="str">
        <f t="shared" si="269"/>
        <v>37135000510051510</v>
      </c>
      <c r="C762" s="122">
        <v>2023</v>
      </c>
      <c r="D762" s="122">
        <v>1</v>
      </c>
      <c r="E762" s="122">
        <v>3</v>
      </c>
      <c r="F762" s="122">
        <v>7</v>
      </c>
      <c r="G762" s="122">
        <v>13</v>
      </c>
      <c r="H762" s="122">
        <v>5000</v>
      </c>
      <c r="I762" s="122">
        <v>5100</v>
      </c>
      <c r="J762" s="122">
        <v>515</v>
      </c>
      <c r="K762" s="123">
        <v>10</v>
      </c>
      <c r="L762" s="123"/>
      <c r="M762" s="124" t="s">
        <v>599</v>
      </c>
      <c r="N762" s="125">
        <v>0</v>
      </c>
      <c r="O762" s="125">
        <v>0</v>
      </c>
      <c r="P762" s="125">
        <v>0</v>
      </c>
      <c r="Q762" s="182" t="s">
        <v>59</v>
      </c>
      <c r="R762" s="127">
        <v>0</v>
      </c>
      <c r="S762" s="127">
        <v>0</v>
      </c>
      <c r="T762" s="128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285">
        <v>0</v>
      </c>
      <c r="AB762" s="320">
        <f t="shared" si="290"/>
        <v>0</v>
      </c>
      <c r="AC762" s="125">
        <f t="shared" si="291"/>
        <v>0</v>
      </c>
      <c r="AD762" s="321">
        <f>OAX!AD800</f>
        <v>0</v>
      </c>
      <c r="AE762" s="128"/>
      <c r="AF762" s="125"/>
      <c r="AG762" s="125">
        <f>OAX!AG800</f>
        <v>0</v>
      </c>
      <c r="AH762" s="125"/>
      <c r="AI762" s="125"/>
      <c r="AJ762" s="125">
        <f>OAX!AJ800</f>
        <v>0</v>
      </c>
      <c r="AK762" s="125"/>
      <c r="AL762" s="125"/>
      <c r="AM762" s="125">
        <f>OAX!AM800</f>
        <v>0</v>
      </c>
      <c r="AN762" s="125"/>
      <c r="AO762" s="125"/>
      <c r="AP762" s="125">
        <f>OAX!AP800</f>
        <v>0</v>
      </c>
      <c r="AQ762" s="125"/>
      <c r="AR762" s="125"/>
      <c r="AS762" s="125">
        <f>OAX!AS800</f>
        <v>0</v>
      </c>
      <c r="AT762" s="125">
        <f>OAX!AT800</f>
        <v>0</v>
      </c>
      <c r="AU762" s="125">
        <f>OAX!AU800</f>
        <v>0</v>
      </c>
      <c r="AV762" s="125">
        <f>OAX!AV800</f>
        <v>0</v>
      </c>
      <c r="AW762" s="125">
        <f>OAX!AW800</f>
        <v>0</v>
      </c>
      <c r="AX762" s="125">
        <f>OAX!AX800</f>
        <v>0</v>
      </c>
      <c r="AY762" s="125">
        <f>OAX!AY800</f>
        <v>0</v>
      </c>
      <c r="AZ762" s="125">
        <f>OAX!AZ800</f>
        <v>0</v>
      </c>
      <c r="BA762" s="125">
        <f>OAX!BA800</f>
        <v>0</v>
      </c>
    </row>
    <row r="763" spans="1:53" ht="24.75" hidden="1">
      <c r="A763" s="269"/>
      <c r="B763" s="78" t="str">
        <f t="shared" si="269"/>
        <v>37135000510051511</v>
      </c>
      <c r="C763" s="122">
        <v>2023</v>
      </c>
      <c r="D763" s="122">
        <v>1</v>
      </c>
      <c r="E763" s="122">
        <v>3</v>
      </c>
      <c r="F763" s="122">
        <v>7</v>
      </c>
      <c r="G763" s="122">
        <v>13</v>
      </c>
      <c r="H763" s="122">
        <v>5000</v>
      </c>
      <c r="I763" s="122">
        <v>5100</v>
      </c>
      <c r="J763" s="122">
        <v>515</v>
      </c>
      <c r="K763" s="123">
        <v>11</v>
      </c>
      <c r="L763" s="123"/>
      <c r="M763" s="124" t="s">
        <v>186</v>
      </c>
      <c r="N763" s="125">
        <v>0</v>
      </c>
      <c r="O763" s="125">
        <v>0</v>
      </c>
      <c r="P763" s="125">
        <v>0</v>
      </c>
      <c r="Q763" s="182" t="s">
        <v>59</v>
      </c>
      <c r="R763" s="127">
        <v>0</v>
      </c>
      <c r="S763" s="127">
        <v>0</v>
      </c>
      <c r="T763" s="128">
        <v>0</v>
      </c>
      <c r="U763" s="125">
        <v>0</v>
      </c>
      <c r="V763" s="125">
        <v>0</v>
      </c>
      <c r="W763" s="125">
        <v>0</v>
      </c>
      <c r="X763" s="125">
        <v>0</v>
      </c>
      <c r="Y763" s="125">
        <v>0</v>
      </c>
      <c r="Z763" s="125">
        <v>0</v>
      </c>
      <c r="AA763" s="285">
        <v>0</v>
      </c>
      <c r="AB763" s="320">
        <f t="shared" si="290"/>
        <v>0</v>
      </c>
      <c r="AC763" s="125">
        <f t="shared" si="291"/>
        <v>0</v>
      </c>
      <c r="AD763" s="321">
        <f>OAX!AD801</f>
        <v>0</v>
      </c>
      <c r="AE763" s="128"/>
      <c r="AF763" s="125"/>
      <c r="AG763" s="125">
        <f>OAX!AG801</f>
        <v>0</v>
      </c>
      <c r="AH763" s="125"/>
      <c r="AI763" s="125"/>
      <c r="AJ763" s="125">
        <f>OAX!AJ801</f>
        <v>0</v>
      </c>
      <c r="AK763" s="125"/>
      <c r="AL763" s="125"/>
      <c r="AM763" s="125">
        <f>OAX!AM801</f>
        <v>0</v>
      </c>
      <c r="AN763" s="125"/>
      <c r="AO763" s="125"/>
      <c r="AP763" s="125">
        <f>OAX!AP801</f>
        <v>0</v>
      </c>
      <c r="AQ763" s="125"/>
      <c r="AR763" s="125"/>
      <c r="AS763" s="125">
        <f>OAX!AS801</f>
        <v>0</v>
      </c>
      <c r="AT763" s="125">
        <f>OAX!AT801</f>
        <v>0</v>
      </c>
      <c r="AU763" s="125">
        <f>OAX!AU801</f>
        <v>0</v>
      </c>
      <c r="AV763" s="125">
        <f>OAX!AV801</f>
        <v>0</v>
      </c>
      <c r="AW763" s="125">
        <f>OAX!AW801</f>
        <v>0</v>
      </c>
      <c r="AX763" s="125">
        <f>OAX!AX801</f>
        <v>0</v>
      </c>
      <c r="AY763" s="125">
        <f>OAX!AY801</f>
        <v>0</v>
      </c>
      <c r="AZ763" s="125">
        <f>OAX!AZ801</f>
        <v>0</v>
      </c>
      <c r="BA763" s="125">
        <f>OAX!BA801</f>
        <v>0</v>
      </c>
    </row>
    <row r="764" spans="1:53" ht="24.75" hidden="1">
      <c r="A764" s="269"/>
      <c r="B764" s="78" t="str">
        <f t="shared" si="269"/>
        <v>37135000510051512</v>
      </c>
      <c r="C764" s="122">
        <v>2023</v>
      </c>
      <c r="D764" s="122">
        <v>1</v>
      </c>
      <c r="E764" s="122">
        <v>3</v>
      </c>
      <c r="F764" s="122">
        <v>7</v>
      </c>
      <c r="G764" s="122">
        <v>13</v>
      </c>
      <c r="H764" s="122">
        <v>5000</v>
      </c>
      <c r="I764" s="122">
        <v>5100</v>
      </c>
      <c r="J764" s="122">
        <v>515</v>
      </c>
      <c r="K764" s="123">
        <v>12</v>
      </c>
      <c r="L764" s="123"/>
      <c r="M764" s="124" t="s">
        <v>600</v>
      </c>
      <c r="N764" s="125">
        <v>0</v>
      </c>
      <c r="O764" s="125">
        <v>0</v>
      </c>
      <c r="P764" s="125">
        <v>0</v>
      </c>
      <c r="Q764" s="182" t="s">
        <v>59</v>
      </c>
      <c r="R764" s="127">
        <v>0</v>
      </c>
      <c r="S764" s="127">
        <v>0</v>
      </c>
      <c r="T764" s="128">
        <v>0</v>
      </c>
      <c r="U764" s="125">
        <v>0</v>
      </c>
      <c r="V764" s="125">
        <v>0</v>
      </c>
      <c r="W764" s="125">
        <v>0</v>
      </c>
      <c r="X764" s="125">
        <v>0</v>
      </c>
      <c r="Y764" s="125">
        <v>0</v>
      </c>
      <c r="Z764" s="125">
        <v>0</v>
      </c>
      <c r="AA764" s="285">
        <v>0</v>
      </c>
      <c r="AB764" s="320">
        <f t="shared" si="290"/>
        <v>0</v>
      </c>
      <c r="AC764" s="125">
        <f t="shared" si="291"/>
        <v>0</v>
      </c>
      <c r="AD764" s="321">
        <f>OAX!AD802</f>
        <v>0</v>
      </c>
      <c r="AE764" s="128"/>
      <c r="AF764" s="125"/>
      <c r="AG764" s="125">
        <f>OAX!AG802</f>
        <v>0</v>
      </c>
      <c r="AH764" s="125"/>
      <c r="AI764" s="125"/>
      <c r="AJ764" s="125">
        <f>OAX!AJ802</f>
        <v>0</v>
      </c>
      <c r="AK764" s="125"/>
      <c r="AL764" s="125"/>
      <c r="AM764" s="125">
        <f>OAX!AM802</f>
        <v>0</v>
      </c>
      <c r="AN764" s="125"/>
      <c r="AO764" s="125"/>
      <c r="AP764" s="125">
        <f>OAX!AP802</f>
        <v>0</v>
      </c>
      <c r="AQ764" s="125"/>
      <c r="AR764" s="125"/>
      <c r="AS764" s="125">
        <f>OAX!AS802</f>
        <v>0</v>
      </c>
      <c r="AT764" s="125">
        <f>OAX!AT802</f>
        <v>0</v>
      </c>
      <c r="AU764" s="125">
        <f>OAX!AU802</f>
        <v>0</v>
      </c>
      <c r="AV764" s="125">
        <f>OAX!AV802</f>
        <v>0</v>
      </c>
      <c r="AW764" s="125">
        <f>OAX!AW802</f>
        <v>0</v>
      </c>
      <c r="AX764" s="125">
        <f>OAX!AX802</f>
        <v>0</v>
      </c>
      <c r="AY764" s="125">
        <f>OAX!AY802</f>
        <v>0</v>
      </c>
      <c r="AZ764" s="125">
        <f>OAX!AZ802</f>
        <v>0</v>
      </c>
      <c r="BA764" s="125">
        <f>OAX!BA802</f>
        <v>0</v>
      </c>
    </row>
    <row r="765" spans="1:53" ht="24.75" hidden="1">
      <c r="A765" s="269"/>
      <c r="B765" s="78" t="str">
        <f t="shared" si="269"/>
        <v>37135000510051513</v>
      </c>
      <c r="C765" s="122">
        <v>2023</v>
      </c>
      <c r="D765" s="122">
        <v>1</v>
      </c>
      <c r="E765" s="122">
        <v>3</v>
      </c>
      <c r="F765" s="122">
        <v>7</v>
      </c>
      <c r="G765" s="122">
        <v>13</v>
      </c>
      <c r="H765" s="122">
        <v>5000</v>
      </c>
      <c r="I765" s="122">
        <v>5100</v>
      </c>
      <c r="J765" s="122">
        <v>515</v>
      </c>
      <c r="K765" s="123">
        <v>13</v>
      </c>
      <c r="L765" s="123"/>
      <c r="M765" s="124" t="s">
        <v>601</v>
      </c>
      <c r="N765" s="125">
        <v>0</v>
      </c>
      <c r="O765" s="125">
        <v>0</v>
      </c>
      <c r="P765" s="125">
        <v>0</v>
      </c>
      <c r="Q765" s="182" t="s">
        <v>59</v>
      </c>
      <c r="R765" s="127">
        <v>0</v>
      </c>
      <c r="S765" s="127">
        <v>0</v>
      </c>
      <c r="T765" s="128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285">
        <v>0</v>
      </c>
      <c r="AB765" s="320">
        <f t="shared" si="290"/>
        <v>0</v>
      </c>
      <c r="AC765" s="125">
        <f t="shared" si="291"/>
        <v>0</v>
      </c>
      <c r="AD765" s="321">
        <f>OAX!AD803</f>
        <v>0</v>
      </c>
      <c r="AE765" s="128"/>
      <c r="AF765" s="125"/>
      <c r="AG765" s="125">
        <f>OAX!AG803</f>
        <v>0</v>
      </c>
      <c r="AH765" s="125"/>
      <c r="AI765" s="125"/>
      <c r="AJ765" s="125">
        <f>OAX!AJ803</f>
        <v>0</v>
      </c>
      <c r="AK765" s="125"/>
      <c r="AL765" s="125"/>
      <c r="AM765" s="125">
        <f>OAX!AM803</f>
        <v>0</v>
      </c>
      <c r="AN765" s="125"/>
      <c r="AO765" s="125"/>
      <c r="AP765" s="125">
        <f>OAX!AP803</f>
        <v>0</v>
      </c>
      <c r="AQ765" s="125"/>
      <c r="AR765" s="125"/>
      <c r="AS765" s="125">
        <f>OAX!AS803</f>
        <v>0</v>
      </c>
      <c r="AT765" s="125">
        <f>OAX!AT803</f>
        <v>0</v>
      </c>
      <c r="AU765" s="125">
        <f>OAX!AU803</f>
        <v>0</v>
      </c>
      <c r="AV765" s="125">
        <f>OAX!AV803</f>
        <v>0</v>
      </c>
      <c r="AW765" s="125">
        <f>OAX!AW803</f>
        <v>0</v>
      </c>
      <c r="AX765" s="125">
        <f>OAX!AX803</f>
        <v>0</v>
      </c>
      <c r="AY765" s="125">
        <f>OAX!AY803</f>
        <v>0</v>
      </c>
      <c r="AZ765" s="125">
        <f>OAX!AZ803</f>
        <v>0</v>
      </c>
      <c r="BA765" s="125">
        <f>OAX!BA803</f>
        <v>0</v>
      </c>
    </row>
    <row r="766" spans="1:53" ht="24.75" hidden="1">
      <c r="A766" s="269"/>
      <c r="B766" s="78" t="str">
        <f t="shared" si="269"/>
        <v>37135000510051514</v>
      </c>
      <c r="C766" s="122">
        <v>2023</v>
      </c>
      <c r="D766" s="122">
        <v>1</v>
      </c>
      <c r="E766" s="122">
        <v>3</v>
      </c>
      <c r="F766" s="122">
        <v>7</v>
      </c>
      <c r="G766" s="122">
        <v>13</v>
      </c>
      <c r="H766" s="122">
        <v>5000</v>
      </c>
      <c r="I766" s="122">
        <v>5100</v>
      </c>
      <c r="J766" s="122">
        <v>515</v>
      </c>
      <c r="K766" s="123">
        <v>14</v>
      </c>
      <c r="L766" s="123"/>
      <c r="M766" s="124" t="s">
        <v>602</v>
      </c>
      <c r="N766" s="125">
        <v>0</v>
      </c>
      <c r="O766" s="125">
        <v>0</v>
      </c>
      <c r="P766" s="125">
        <v>0</v>
      </c>
      <c r="Q766" s="182" t="s">
        <v>59</v>
      </c>
      <c r="R766" s="127">
        <v>0</v>
      </c>
      <c r="S766" s="127">
        <v>0</v>
      </c>
      <c r="T766" s="128">
        <v>0</v>
      </c>
      <c r="U766" s="125">
        <v>0</v>
      </c>
      <c r="V766" s="125">
        <v>0</v>
      </c>
      <c r="W766" s="125">
        <v>0</v>
      </c>
      <c r="X766" s="125">
        <v>0</v>
      </c>
      <c r="Y766" s="125">
        <v>0</v>
      </c>
      <c r="Z766" s="125">
        <v>0</v>
      </c>
      <c r="AA766" s="285">
        <v>0</v>
      </c>
      <c r="AB766" s="320">
        <f t="shared" si="290"/>
        <v>0</v>
      </c>
      <c r="AC766" s="125">
        <f t="shared" si="291"/>
        <v>0</v>
      </c>
      <c r="AD766" s="321">
        <f>OAX!AD804</f>
        <v>0</v>
      </c>
      <c r="AE766" s="128"/>
      <c r="AF766" s="125"/>
      <c r="AG766" s="125">
        <f>OAX!AG804</f>
        <v>0</v>
      </c>
      <c r="AH766" s="125"/>
      <c r="AI766" s="125"/>
      <c r="AJ766" s="125">
        <f>OAX!AJ804</f>
        <v>0</v>
      </c>
      <c r="AK766" s="125"/>
      <c r="AL766" s="125"/>
      <c r="AM766" s="125">
        <f>OAX!AM804</f>
        <v>0</v>
      </c>
      <c r="AN766" s="125"/>
      <c r="AO766" s="125"/>
      <c r="AP766" s="125">
        <f>OAX!AP804</f>
        <v>0</v>
      </c>
      <c r="AQ766" s="125"/>
      <c r="AR766" s="125"/>
      <c r="AS766" s="125">
        <f>OAX!AS804</f>
        <v>0</v>
      </c>
      <c r="AT766" s="125">
        <f>OAX!AT804</f>
        <v>0</v>
      </c>
      <c r="AU766" s="125">
        <f>OAX!AU804</f>
        <v>0</v>
      </c>
      <c r="AV766" s="125">
        <f>OAX!AV804</f>
        <v>0</v>
      </c>
      <c r="AW766" s="125">
        <f>OAX!AW804</f>
        <v>0</v>
      </c>
      <c r="AX766" s="125">
        <f>OAX!AX804</f>
        <v>0</v>
      </c>
      <c r="AY766" s="125">
        <f>OAX!AY804</f>
        <v>0</v>
      </c>
      <c r="AZ766" s="125">
        <f>OAX!AZ804</f>
        <v>0</v>
      </c>
      <c r="BA766" s="125">
        <f>OAX!BA804</f>
        <v>0</v>
      </c>
    </row>
    <row r="767" spans="1:53" ht="24.75" hidden="1">
      <c r="A767" s="269"/>
      <c r="B767" s="78" t="str">
        <f t="shared" si="269"/>
        <v>37135000510051515</v>
      </c>
      <c r="C767" s="122">
        <v>2023</v>
      </c>
      <c r="D767" s="122">
        <v>1</v>
      </c>
      <c r="E767" s="122">
        <v>3</v>
      </c>
      <c r="F767" s="122">
        <v>7</v>
      </c>
      <c r="G767" s="122">
        <v>13</v>
      </c>
      <c r="H767" s="122">
        <v>5000</v>
      </c>
      <c r="I767" s="122">
        <v>5100</v>
      </c>
      <c r="J767" s="122">
        <v>515</v>
      </c>
      <c r="K767" s="123">
        <v>15</v>
      </c>
      <c r="L767" s="123"/>
      <c r="M767" s="124" t="s">
        <v>191</v>
      </c>
      <c r="N767" s="125">
        <v>0</v>
      </c>
      <c r="O767" s="125">
        <v>0</v>
      </c>
      <c r="P767" s="125">
        <v>0</v>
      </c>
      <c r="Q767" s="182" t="s">
        <v>59</v>
      </c>
      <c r="R767" s="127">
        <v>0</v>
      </c>
      <c r="S767" s="127">
        <v>0</v>
      </c>
      <c r="T767" s="128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285">
        <v>0</v>
      </c>
      <c r="AB767" s="320">
        <f t="shared" si="290"/>
        <v>0</v>
      </c>
      <c r="AC767" s="125">
        <f t="shared" si="291"/>
        <v>0</v>
      </c>
      <c r="AD767" s="321">
        <f>OAX!AD805</f>
        <v>0</v>
      </c>
      <c r="AE767" s="128"/>
      <c r="AF767" s="125"/>
      <c r="AG767" s="125">
        <f>OAX!AG805</f>
        <v>0</v>
      </c>
      <c r="AH767" s="125"/>
      <c r="AI767" s="125"/>
      <c r="AJ767" s="125">
        <f>OAX!AJ805</f>
        <v>0</v>
      </c>
      <c r="AK767" s="125"/>
      <c r="AL767" s="125"/>
      <c r="AM767" s="125">
        <f>OAX!AM805</f>
        <v>0</v>
      </c>
      <c r="AN767" s="125"/>
      <c r="AO767" s="125"/>
      <c r="AP767" s="125">
        <f>OAX!AP805</f>
        <v>0</v>
      </c>
      <c r="AQ767" s="125"/>
      <c r="AR767" s="125"/>
      <c r="AS767" s="125">
        <f>OAX!AS805</f>
        <v>0</v>
      </c>
      <c r="AT767" s="125">
        <f>OAX!AT805</f>
        <v>0</v>
      </c>
      <c r="AU767" s="125">
        <f>OAX!AU805</f>
        <v>0</v>
      </c>
      <c r="AV767" s="125">
        <f>OAX!AV805</f>
        <v>0</v>
      </c>
      <c r="AW767" s="125">
        <f>OAX!AW805</f>
        <v>0</v>
      </c>
      <c r="AX767" s="125">
        <f>OAX!AX805</f>
        <v>0</v>
      </c>
      <c r="AY767" s="125">
        <f>OAX!AY805</f>
        <v>0</v>
      </c>
      <c r="AZ767" s="125">
        <f>OAX!AZ805</f>
        <v>0</v>
      </c>
      <c r="BA767" s="125">
        <f>OAX!BA805</f>
        <v>0</v>
      </c>
    </row>
    <row r="768" spans="1:53" ht="24.75">
      <c r="A768" s="269"/>
      <c r="B768" s="78" t="str">
        <f t="shared" si="269"/>
        <v>371350005100519</v>
      </c>
      <c r="C768" s="115">
        <v>2023</v>
      </c>
      <c r="D768" s="115">
        <v>1</v>
      </c>
      <c r="E768" s="115">
        <v>3</v>
      </c>
      <c r="F768" s="115">
        <v>7</v>
      </c>
      <c r="G768" s="115">
        <v>13</v>
      </c>
      <c r="H768" s="115">
        <v>5000</v>
      </c>
      <c r="I768" s="115">
        <v>5100</v>
      </c>
      <c r="J768" s="115">
        <v>519</v>
      </c>
      <c r="K768" s="116"/>
      <c r="L768" s="116"/>
      <c r="M768" s="222" t="s">
        <v>192</v>
      </c>
      <c r="N768" s="223">
        <v>1000000</v>
      </c>
      <c r="O768" s="223">
        <v>0</v>
      </c>
      <c r="P768" s="223">
        <v>1000000</v>
      </c>
      <c r="Q768" s="238" t="s">
        <v>45</v>
      </c>
      <c r="R768" s="239"/>
      <c r="S768" s="239"/>
      <c r="T768" s="226">
        <f t="shared" ref="T768:AC768" si="292">SUM(T769:T775)</f>
        <v>0</v>
      </c>
      <c r="U768" s="223">
        <f t="shared" si="292"/>
        <v>0</v>
      </c>
      <c r="V768" s="223">
        <f t="shared" si="292"/>
        <v>0</v>
      </c>
      <c r="W768" s="223">
        <f t="shared" si="292"/>
        <v>0</v>
      </c>
      <c r="X768" s="223">
        <f t="shared" si="292"/>
        <v>0</v>
      </c>
      <c r="Y768" s="223">
        <f t="shared" si="292"/>
        <v>0</v>
      </c>
      <c r="Z768" s="223">
        <f t="shared" si="292"/>
        <v>0</v>
      </c>
      <c r="AA768" s="295">
        <f t="shared" si="292"/>
        <v>0</v>
      </c>
      <c r="AB768" s="338">
        <f t="shared" si="292"/>
        <v>1000000</v>
      </c>
      <c r="AC768" s="223">
        <f t="shared" si="292"/>
        <v>0</v>
      </c>
      <c r="AD768" s="339">
        <f>OAX!AD806</f>
        <v>1000000</v>
      </c>
      <c r="AE768" s="226"/>
      <c r="AF768" s="223"/>
      <c r="AG768" s="223">
        <f>OAX!AG806</f>
        <v>998200</v>
      </c>
      <c r="AH768" s="223"/>
      <c r="AI768" s="223"/>
      <c r="AJ768" s="223">
        <f>OAX!AJ806</f>
        <v>0</v>
      </c>
      <c r="AK768" s="223"/>
      <c r="AL768" s="223"/>
      <c r="AM768" s="223">
        <f>OAX!AM806</f>
        <v>0</v>
      </c>
      <c r="AN768" s="223"/>
      <c r="AO768" s="223"/>
      <c r="AP768" s="223">
        <f>OAX!AP806</f>
        <v>0</v>
      </c>
      <c r="AQ768" s="223"/>
      <c r="AR768" s="223"/>
      <c r="AS768" s="223">
        <f>OAX!AS806</f>
        <v>1800</v>
      </c>
      <c r="AT768" s="223"/>
      <c r="AU768" s="223"/>
      <c r="AV768" s="223"/>
      <c r="AW768" s="223"/>
      <c r="AX768" s="223"/>
      <c r="AY768" s="223"/>
      <c r="AZ768" s="223"/>
      <c r="BA768" s="223"/>
    </row>
    <row r="769" spans="1:53" ht="24.75">
      <c r="A769" s="269"/>
      <c r="B769" s="78" t="str">
        <f t="shared" si="269"/>
        <v>3713500051005191</v>
      </c>
      <c r="C769" s="122">
        <v>2023</v>
      </c>
      <c r="D769" s="122">
        <v>1</v>
      </c>
      <c r="E769" s="122">
        <v>3</v>
      </c>
      <c r="F769" s="122">
        <v>7</v>
      </c>
      <c r="G769" s="122">
        <v>13</v>
      </c>
      <c r="H769" s="122">
        <v>5000</v>
      </c>
      <c r="I769" s="122">
        <v>5100</v>
      </c>
      <c r="J769" s="122">
        <v>519</v>
      </c>
      <c r="K769" s="123">
        <v>1</v>
      </c>
      <c r="L769" s="123"/>
      <c r="M769" s="124" t="s">
        <v>260</v>
      </c>
      <c r="N769" s="125">
        <v>1000000</v>
      </c>
      <c r="O769" s="125">
        <v>0</v>
      </c>
      <c r="P769" s="125">
        <v>1000000</v>
      </c>
      <c r="Q769" s="182" t="s">
        <v>59</v>
      </c>
      <c r="R769" s="127">
        <v>1</v>
      </c>
      <c r="S769" s="127">
        <v>0</v>
      </c>
      <c r="T769" s="128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285">
        <v>0</v>
      </c>
      <c r="AB769" s="320">
        <f t="shared" ref="AB769:AC775" si="293">N769+T769-X769</f>
        <v>1000000</v>
      </c>
      <c r="AC769" s="125">
        <f t="shared" si="293"/>
        <v>0</v>
      </c>
      <c r="AD769" s="321">
        <f>OAX!AD807</f>
        <v>1000000</v>
      </c>
      <c r="AE769" s="128"/>
      <c r="AF769" s="125"/>
      <c r="AG769" s="125">
        <f>OAX!AG807</f>
        <v>998200</v>
      </c>
      <c r="AH769" s="125"/>
      <c r="AI769" s="125"/>
      <c r="AJ769" s="125">
        <f>OAX!AJ807</f>
        <v>0</v>
      </c>
      <c r="AK769" s="125"/>
      <c r="AL769" s="125"/>
      <c r="AM769" s="125">
        <f>OAX!AM807</f>
        <v>0</v>
      </c>
      <c r="AN769" s="125"/>
      <c r="AO769" s="125"/>
      <c r="AP769" s="125">
        <f>OAX!AP807</f>
        <v>0</v>
      </c>
      <c r="AQ769" s="125"/>
      <c r="AR769" s="125"/>
      <c r="AS769" s="125">
        <f>OAX!AS807</f>
        <v>1800</v>
      </c>
      <c r="AT769" s="125">
        <f>OAX!AT807</f>
        <v>1</v>
      </c>
      <c r="AU769" s="125">
        <f>OAX!AU807</f>
        <v>0</v>
      </c>
      <c r="AV769" s="125">
        <f>OAX!AV807</f>
        <v>1</v>
      </c>
      <c r="AW769" s="125">
        <f>OAX!AW807</f>
        <v>0</v>
      </c>
      <c r="AX769" s="125">
        <f>OAX!AX807</f>
        <v>0</v>
      </c>
      <c r="AY769" s="125">
        <f>OAX!AY807</f>
        <v>0</v>
      </c>
      <c r="AZ769" s="125">
        <f>OAX!AZ807</f>
        <v>0</v>
      </c>
      <c r="BA769" s="125">
        <f>OAX!BA807</f>
        <v>0</v>
      </c>
    </row>
    <row r="770" spans="1:53" ht="46.5" hidden="1">
      <c r="A770" s="269"/>
      <c r="B770" s="78" t="str">
        <f t="shared" si="269"/>
        <v>3713500051005192</v>
      </c>
      <c r="C770" s="122">
        <v>2023</v>
      </c>
      <c r="D770" s="122">
        <v>1</v>
      </c>
      <c r="E770" s="122">
        <v>3</v>
      </c>
      <c r="F770" s="122">
        <v>7</v>
      </c>
      <c r="G770" s="122">
        <v>13</v>
      </c>
      <c r="H770" s="122">
        <v>5000</v>
      </c>
      <c r="I770" s="122">
        <v>5100</v>
      </c>
      <c r="J770" s="122">
        <v>519</v>
      </c>
      <c r="K770" s="123">
        <v>2</v>
      </c>
      <c r="L770" s="123"/>
      <c r="M770" s="124" t="s">
        <v>603</v>
      </c>
      <c r="N770" s="125">
        <v>0</v>
      </c>
      <c r="O770" s="125">
        <v>0</v>
      </c>
      <c r="P770" s="125">
        <v>0</v>
      </c>
      <c r="Q770" s="182" t="s">
        <v>59</v>
      </c>
      <c r="R770" s="127">
        <v>0</v>
      </c>
      <c r="S770" s="127">
        <v>0</v>
      </c>
      <c r="T770" s="128">
        <v>0</v>
      </c>
      <c r="U770" s="125">
        <v>0</v>
      </c>
      <c r="V770" s="125">
        <v>0</v>
      </c>
      <c r="W770" s="125">
        <v>0</v>
      </c>
      <c r="X770" s="125">
        <v>0</v>
      </c>
      <c r="Y770" s="125">
        <v>0</v>
      </c>
      <c r="Z770" s="125">
        <v>0</v>
      </c>
      <c r="AA770" s="285">
        <v>0</v>
      </c>
      <c r="AB770" s="320">
        <f t="shared" si="293"/>
        <v>0</v>
      </c>
      <c r="AC770" s="125">
        <f t="shared" si="293"/>
        <v>0</v>
      </c>
      <c r="AD770" s="321">
        <f>OAX!AD808</f>
        <v>0</v>
      </c>
      <c r="AE770" s="128"/>
      <c r="AF770" s="125"/>
      <c r="AG770" s="125">
        <f>OAX!AG808</f>
        <v>0</v>
      </c>
      <c r="AH770" s="125"/>
      <c r="AI770" s="125"/>
      <c r="AJ770" s="125">
        <f>OAX!AJ808</f>
        <v>0</v>
      </c>
      <c r="AK770" s="125"/>
      <c r="AL770" s="125"/>
      <c r="AM770" s="125">
        <f>OAX!AM808</f>
        <v>0</v>
      </c>
      <c r="AN770" s="125"/>
      <c r="AO770" s="125"/>
      <c r="AP770" s="125">
        <f>OAX!AP808</f>
        <v>0</v>
      </c>
      <c r="AQ770" s="125"/>
      <c r="AR770" s="125"/>
      <c r="AS770" s="125">
        <f>OAX!AS808</f>
        <v>0</v>
      </c>
      <c r="AT770" s="125">
        <f>OAX!AT808</f>
        <v>0</v>
      </c>
      <c r="AU770" s="125">
        <f>OAX!AU808</f>
        <v>0</v>
      </c>
      <c r="AV770" s="125">
        <f>OAX!AV808</f>
        <v>0</v>
      </c>
      <c r="AW770" s="125">
        <f>OAX!AW808</f>
        <v>0</v>
      </c>
      <c r="AX770" s="125">
        <f>OAX!AX808</f>
        <v>0</v>
      </c>
      <c r="AY770" s="125">
        <f>OAX!AY808</f>
        <v>0</v>
      </c>
      <c r="AZ770" s="125">
        <f>OAX!AZ808</f>
        <v>0</v>
      </c>
      <c r="BA770" s="125">
        <f>OAX!BA808</f>
        <v>0</v>
      </c>
    </row>
    <row r="771" spans="1:53" ht="24.75" hidden="1">
      <c r="A771" s="269"/>
      <c r="B771" s="78" t="str">
        <f t="shared" si="269"/>
        <v>3713500051005193</v>
      </c>
      <c r="C771" s="122">
        <v>2023</v>
      </c>
      <c r="D771" s="122">
        <v>1</v>
      </c>
      <c r="E771" s="122">
        <v>3</v>
      </c>
      <c r="F771" s="122">
        <v>7</v>
      </c>
      <c r="G771" s="122">
        <v>13</v>
      </c>
      <c r="H771" s="122">
        <v>5000</v>
      </c>
      <c r="I771" s="122">
        <v>5100</v>
      </c>
      <c r="J771" s="122">
        <v>519</v>
      </c>
      <c r="K771" s="123">
        <v>3</v>
      </c>
      <c r="L771" s="123"/>
      <c r="M771" s="124" t="s">
        <v>604</v>
      </c>
      <c r="N771" s="125">
        <v>0</v>
      </c>
      <c r="O771" s="125">
        <v>0</v>
      </c>
      <c r="P771" s="125">
        <v>0</v>
      </c>
      <c r="Q771" s="182" t="s">
        <v>59</v>
      </c>
      <c r="R771" s="127">
        <v>0</v>
      </c>
      <c r="S771" s="127">
        <v>0</v>
      </c>
      <c r="T771" s="128">
        <v>0</v>
      </c>
      <c r="U771" s="125">
        <v>0</v>
      </c>
      <c r="V771" s="125">
        <v>0</v>
      </c>
      <c r="W771" s="125">
        <v>0</v>
      </c>
      <c r="X771" s="125">
        <v>0</v>
      </c>
      <c r="Y771" s="125">
        <v>0</v>
      </c>
      <c r="Z771" s="125">
        <v>0</v>
      </c>
      <c r="AA771" s="285">
        <v>0</v>
      </c>
      <c r="AB771" s="320">
        <f t="shared" si="293"/>
        <v>0</v>
      </c>
      <c r="AC771" s="125">
        <f t="shared" si="293"/>
        <v>0</v>
      </c>
      <c r="AD771" s="321">
        <f>OAX!AD809</f>
        <v>0</v>
      </c>
      <c r="AE771" s="128"/>
      <c r="AF771" s="125"/>
      <c r="AG771" s="125">
        <f>OAX!AG809</f>
        <v>0</v>
      </c>
      <c r="AH771" s="125"/>
      <c r="AI771" s="125"/>
      <c r="AJ771" s="125">
        <f>OAX!AJ809</f>
        <v>0</v>
      </c>
      <c r="AK771" s="125"/>
      <c r="AL771" s="125"/>
      <c r="AM771" s="125">
        <f>OAX!AM809</f>
        <v>0</v>
      </c>
      <c r="AN771" s="125"/>
      <c r="AO771" s="125"/>
      <c r="AP771" s="125">
        <f>OAX!AP809</f>
        <v>0</v>
      </c>
      <c r="AQ771" s="125"/>
      <c r="AR771" s="125"/>
      <c r="AS771" s="125">
        <f>OAX!AS809</f>
        <v>0</v>
      </c>
      <c r="AT771" s="125">
        <f>OAX!AT809</f>
        <v>0</v>
      </c>
      <c r="AU771" s="125">
        <f>OAX!AU809</f>
        <v>0</v>
      </c>
      <c r="AV771" s="125">
        <f>OAX!AV809</f>
        <v>0</v>
      </c>
      <c r="AW771" s="125">
        <f>OAX!AW809</f>
        <v>0</v>
      </c>
      <c r="AX771" s="125">
        <f>OAX!AX809</f>
        <v>0</v>
      </c>
      <c r="AY771" s="125">
        <f>OAX!AY809</f>
        <v>0</v>
      </c>
      <c r="AZ771" s="125">
        <f>OAX!AZ809</f>
        <v>0</v>
      </c>
      <c r="BA771" s="125">
        <f>OAX!BA809</f>
        <v>0</v>
      </c>
    </row>
    <row r="772" spans="1:53" ht="24.75" hidden="1">
      <c r="A772" s="269"/>
      <c r="B772" s="78" t="str">
        <f t="shared" si="269"/>
        <v>3713500051005194</v>
      </c>
      <c r="C772" s="122">
        <v>2023</v>
      </c>
      <c r="D772" s="122">
        <v>1</v>
      </c>
      <c r="E772" s="122">
        <v>3</v>
      </c>
      <c r="F772" s="122">
        <v>7</v>
      </c>
      <c r="G772" s="122">
        <v>13</v>
      </c>
      <c r="H772" s="122">
        <v>5000</v>
      </c>
      <c r="I772" s="122">
        <v>5100</v>
      </c>
      <c r="J772" s="122">
        <v>519</v>
      </c>
      <c r="K772" s="123">
        <v>4</v>
      </c>
      <c r="L772" s="123"/>
      <c r="M772" s="124" t="s">
        <v>605</v>
      </c>
      <c r="N772" s="125">
        <v>0</v>
      </c>
      <c r="O772" s="125">
        <v>0</v>
      </c>
      <c r="P772" s="125">
        <v>0</v>
      </c>
      <c r="Q772" s="182" t="s">
        <v>59</v>
      </c>
      <c r="R772" s="127">
        <v>0</v>
      </c>
      <c r="S772" s="127">
        <v>0</v>
      </c>
      <c r="T772" s="128">
        <v>0</v>
      </c>
      <c r="U772" s="125">
        <v>0</v>
      </c>
      <c r="V772" s="125">
        <v>0</v>
      </c>
      <c r="W772" s="125">
        <v>0</v>
      </c>
      <c r="X772" s="125">
        <v>0</v>
      </c>
      <c r="Y772" s="125">
        <v>0</v>
      </c>
      <c r="Z772" s="125">
        <v>0</v>
      </c>
      <c r="AA772" s="285">
        <v>0</v>
      </c>
      <c r="AB772" s="320">
        <f t="shared" si="293"/>
        <v>0</v>
      </c>
      <c r="AC772" s="125">
        <f t="shared" si="293"/>
        <v>0</v>
      </c>
      <c r="AD772" s="321">
        <f>OAX!AD810</f>
        <v>0</v>
      </c>
      <c r="AE772" s="128"/>
      <c r="AF772" s="125"/>
      <c r="AG772" s="125">
        <f>OAX!AG810</f>
        <v>0</v>
      </c>
      <c r="AH772" s="125"/>
      <c r="AI772" s="125"/>
      <c r="AJ772" s="125">
        <f>OAX!AJ810</f>
        <v>0</v>
      </c>
      <c r="AK772" s="125"/>
      <c r="AL772" s="125"/>
      <c r="AM772" s="125">
        <f>OAX!AM810</f>
        <v>0</v>
      </c>
      <c r="AN772" s="125"/>
      <c r="AO772" s="125"/>
      <c r="AP772" s="125">
        <f>OAX!AP810</f>
        <v>0</v>
      </c>
      <c r="AQ772" s="125"/>
      <c r="AR772" s="125"/>
      <c r="AS772" s="125">
        <f>OAX!AS810</f>
        <v>0</v>
      </c>
      <c r="AT772" s="125">
        <f>OAX!AT810</f>
        <v>0</v>
      </c>
      <c r="AU772" s="125">
        <f>OAX!AU810</f>
        <v>0</v>
      </c>
      <c r="AV772" s="125">
        <f>OAX!AV810</f>
        <v>0</v>
      </c>
      <c r="AW772" s="125">
        <f>OAX!AW810</f>
        <v>0</v>
      </c>
      <c r="AX772" s="125">
        <f>OAX!AX810</f>
        <v>0</v>
      </c>
      <c r="AY772" s="125">
        <f>OAX!AY810</f>
        <v>0</v>
      </c>
      <c r="AZ772" s="125">
        <f>OAX!AZ810</f>
        <v>0</v>
      </c>
      <c r="BA772" s="125">
        <f>OAX!BA810</f>
        <v>0</v>
      </c>
    </row>
    <row r="773" spans="1:53" ht="46.5" hidden="1">
      <c r="A773" s="269"/>
      <c r="B773" s="78" t="str">
        <f t="shared" si="269"/>
        <v>3713500051005195</v>
      </c>
      <c r="C773" s="122">
        <v>2023</v>
      </c>
      <c r="D773" s="122">
        <v>1</v>
      </c>
      <c r="E773" s="122">
        <v>3</v>
      </c>
      <c r="F773" s="122">
        <v>7</v>
      </c>
      <c r="G773" s="122">
        <v>13</v>
      </c>
      <c r="H773" s="122">
        <v>5000</v>
      </c>
      <c r="I773" s="122">
        <v>5100</v>
      </c>
      <c r="J773" s="122">
        <v>519</v>
      </c>
      <c r="K773" s="123">
        <v>5</v>
      </c>
      <c r="L773" s="123"/>
      <c r="M773" s="124" t="s">
        <v>606</v>
      </c>
      <c r="N773" s="125">
        <v>0</v>
      </c>
      <c r="O773" s="125">
        <v>0</v>
      </c>
      <c r="P773" s="125">
        <v>0</v>
      </c>
      <c r="Q773" s="182" t="s">
        <v>205</v>
      </c>
      <c r="R773" s="127">
        <v>0</v>
      </c>
      <c r="S773" s="127">
        <v>0</v>
      </c>
      <c r="T773" s="128">
        <v>0</v>
      </c>
      <c r="U773" s="125">
        <v>0</v>
      </c>
      <c r="V773" s="125">
        <v>0</v>
      </c>
      <c r="W773" s="125">
        <v>0</v>
      </c>
      <c r="X773" s="125">
        <v>0</v>
      </c>
      <c r="Y773" s="125">
        <v>0</v>
      </c>
      <c r="Z773" s="125">
        <v>0</v>
      </c>
      <c r="AA773" s="285">
        <v>0</v>
      </c>
      <c r="AB773" s="320">
        <f t="shared" si="293"/>
        <v>0</v>
      </c>
      <c r="AC773" s="125">
        <f t="shared" si="293"/>
        <v>0</v>
      </c>
      <c r="AD773" s="321">
        <f>OAX!AD811</f>
        <v>0</v>
      </c>
      <c r="AE773" s="128"/>
      <c r="AF773" s="125"/>
      <c r="AG773" s="125">
        <f>OAX!AG811</f>
        <v>0</v>
      </c>
      <c r="AH773" s="125"/>
      <c r="AI773" s="125"/>
      <c r="AJ773" s="125">
        <f>OAX!AJ811</f>
        <v>0</v>
      </c>
      <c r="AK773" s="125"/>
      <c r="AL773" s="125"/>
      <c r="AM773" s="125">
        <f>OAX!AM811</f>
        <v>0</v>
      </c>
      <c r="AN773" s="125"/>
      <c r="AO773" s="125"/>
      <c r="AP773" s="125">
        <f>OAX!AP811</f>
        <v>0</v>
      </c>
      <c r="AQ773" s="125"/>
      <c r="AR773" s="125"/>
      <c r="AS773" s="125">
        <f>OAX!AS811</f>
        <v>0</v>
      </c>
      <c r="AT773" s="125">
        <f>OAX!AT811</f>
        <v>0</v>
      </c>
      <c r="AU773" s="125">
        <f>OAX!AU811</f>
        <v>0</v>
      </c>
      <c r="AV773" s="125">
        <f>OAX!AV811</f>
        <v>0</v>
      </c>
      <c r="AW773" s="125">
        <f>OAX!AW811</f>
        <v>0</v>
      </c>
      <c r="AX773" s="125">
        <f>OAX!AX811</f>
        <v>0</v>
      </c>
      <c r="AY773" s="125">
        <f>OAX!AY811</f>
        <v>0</v>
      </c>
      <c r="AZ773" s="125">
        <f>OAX!AZ811</f>
        <v>0</v>
      </c>
      <c r="BA773" s="125">
        <f>OAX!BA811</f>
        <v>0</v>
      </c>
    </row>
    <row r="774" spans="1:53" ht="46.5" hidden="1">
      <c r="A774" s="269"/>
      <c r="B774" s="78" t="str">
        <f t="shared" si="269"/>
        <v>3713500051005196</v>
      </c>
      <c r="C774" s="122">
        <v>2023</v>
      </c>
      <c r="D774" s="122">
        <v>1</v>
      </c>
      <c r="E774" s="122">
        <v>3</v>
      </c>
      <c r="F774" s="122">
        <v>7</v>
      </c>
      <c r="G774" s="122">
        <v>13</v>
      </c>
      <c r="H774" s="122">
        <v>5000</v>
      </c>
      <c r="I774" s="122">
        <v>5100</v>
      </c>
      <c r="J774" s="122">
        <v>519</v>
      </c>
      <c r="K774" s="123">
        <v>6</v>
      </c>
      <c r="L774" s="123"/>
      <c r="M774" s="124" t="s">
        <v>607</v>
      </c>
      <c r="N774" s="125">
        <v>0</v>
      </c>
      <c r="O774" s="125">
        <v>0</v>
      </c>
      <c r="P774" s="125">
        <v>0</v>
      </c>
      <c r="Q774" s="182" t="s">
        <v>205</v>
      </c>
      <c r="R774" s="127">
        <v>0</v>
      </c>
      <c r="S774" s="127">
        <v>0</v>
      </c>
      <c r="T774" s="128">
        <v>0</v>
      </c>
      <c r="U774" s="125">
        <v>0</v>
      </c>
      <c r="V774" s="125">
        <v>0</v>
      </c>
      <c r="W774" s="125">
        <v>0</v>
      </c>
      <c r="X774" s="125">
        <v>0</v>
      </c>
      <c r="Y774" s="125">
        <v>0</v>
      </c>
      <c r="Z774" s="125">
        <v>0</v>
      </c>
      <c r="AA774" s="285">
        <v>0</v>
      </c>
      <c r="AB774" s="320">
        <f t="shared" si="293"/>
        <v>0</v>
      </c>
      <c r="AC774" s="125">
        <f t="shared" si="293"/>
        <v>0</v>
      </c>
      <c r="AD774" s="321">
        <f>OAX!AD812</f>
        <v>0</v>
      </c>
      <c r="AE774" s="128"/>
      <c r="AF774" s="125"/>
      <c r="AG774" s="125">
        <f>OAX!AG812</f>
        <v>0</v>
      </c>
      <c r="AH774" s="125"/>
      <c r="AI774" s="125"/>
      <c r="AJ774" s="125">
        <f>OAX!AJ812</f>
        <v>0</v>
      </c>
      <c r="AK774" s="125"/>
      <c r="AL774" s="125"/>
      <c r="AM774" s="125">
        <f>OAX!AM812</f>
        <v>0</v>
      </c>
      <c r="AN774" s="125"/>
      <c r="AO774" s="125"/>
      <c r="AP774" s="125">
        <f>OAX!AP812</f>
        <v>0</v>
      </c>
      <c r="AQ774" s="125"/>
      <c r="AR774" s="125"/>
      <c r="AS774" s="125">
        <f>OAX!AS812</f>
        <v>0</v>
      </c>
      <c r="AT774" s="125">
        <f>OAX!AT812</f>
        <v>0</v>
      </c>
      <c r="AU774" s="125">
        <f>OAX!AU812</f>
        <v>0</v>
      </c>
      <c r="AV774" s="125">
        <f>OAX!AV812</f>
        <v>0</v>
      </c>
      <c r="AW774" s="125">
        <f>OAX!AW812</f>
        <v>0</v>
      </c>
      <c r="AX774" s="125">
        <f>OAX!AX812</f>
        <v>0</v>
      </c>
      <c r="AY774" s="125">
        <f>OAX!AY812</f>
        <v>0</v>
      </c>
      <c r="AZ774" s="125">
        <f>OAX!AZ812</f>
        <v>0</v>
      </c>
      <c r="BA774" s="125">
        <f>OAX!BA812</f>
        <v>0</v>
      </c>
    </row>
    <row r="775" spans="1:53" ht="46.5" hidden="1">
      <c r="A775" s="269"/>
      <c r="B775" s="78" t="str">
        <f t="shared" si="269"/>
        <v>3713500051005197</v>
      </c>
      <c r="C775" s="122">
        <v>2023</v>
      </c>
      <c r="D775" s="122">
        <v>1</v>
      </c>
      <c r="E775" s="122">
        <v>3</v>
      </c>
      <c r="F775" s="122">
        <v>7</v>
      </c>
      <c r="G775" s="122">
        <v>13</v>
      </c>
      <c r="H775" s="122">
        <v>5000</v>
      </c>
      <c r="I775" s="122">
        <v>5100</v>
      </c>
      <c r="J775" s="122">
        <v>519</v>
      </c>
      <c r="K775" s="123">
        <v>7</v>
      </c>
      <c r="L775" s="123"/>
      <c r="M775" s="124" t="s">
        <v>608</v>
      </c>
      <c r="N775" s="125">
        <v>0</v>
      </c>
      <c r="O775" s="125">
        <v>0</v>
      </c>
      <c r="P775" s="125">
        <v>0</v>
      </c>
      <c r="Q775" s="182" t="s">
        <v>205</v>
      </c>
      <c r="R775" s="127">
        <v>0</v>
      </c>
      <c r="S775" s="127">
        <v>0</v>
      </c>
      <c r="T775" s="128">
        <v>0</v>
      </c>
      <c r="U775" s="125">
        <v>0</v>
      </c>
      <c r="V775" s="125">
        <v>0</v>
      </c>
      <c r="W775" s="125">
        <v>0</v>
      </c>
      <c r="X775" s="125">
        <v>0</v>
      </c>
      <c r="Y775" s="125">
        <v>0</v>
      </c>
      <c r="Z775" s="125">
        <v>0</v>
      </c>
      <c r="AA775" s="285">
        <v>0</v>
      </c>
      <c r="AB775" s="320">
        <f t="shared" si="293"/>
        <v>0</v>
      </c>
      <c r="AC775" s="125">
        <f t="shared" si="293"/>
        <v>0</v>
      </c>
      <c r="AD775" s="321">
        <f>OAX!AD813</f>
        <v>0</v>
      </c>
      <c r="AE775" s="128"/>
      <c r="AF775" s="125"/>
      <c r="AG775" s="125">
        <f>OAX!AG813</f>
        <v>0</v>
      </c>
      <c r="AH775" s="125"/>
      <c r="AI775" s="125"/>
      <c r="AJ775" s="125">
        <f>OAX!AJ813</f>
        <v>0</v>
      </c>
      <c r="AK775" s="125"/>
      <c r="AL775" s="125"/>
      <c r="AM775" s="125">
        <f>OAX!AM813</f>
        <v>0</v>
      </c>
      <c r="AN775" s="125"/>
      <c r="AO775" s="125"/>
      <c r="AP775" s="125">
        <f>OAX!AP813</f>
        <v>0</v>
      </c>
      <c r="AQ775" s="125"/>
      <c r="AR775" s="125"/>
      <c r="AS775" s="125">
        <f>OAX!AS813</f>
        <v>0</v>
      </c>
      <c r="AT775" s="125">
        <f>OAX!AT813</f>
        <v>0</v>
      </c>
      <c r="AU775" s="125">
        <f>OAX!AU813</f>
        <v>0</v>
      </c>
      <c r="AV775" s="125">
        <f>OAX!AV813</f>
        <v>0</v>
      </c>
      <c r="AW775" s="125">
        <f>OAX!AW813</f>
        <v>0</v>
      </c>
      <c r="AX775" s="125">
        <f>OAX!AX813</f>
        <v>0</v>
      </c>
      <c r="AY775" s="125">
        <f>OAX!AY813</f>
        <v>0</v>
      </c>
      <c r="AZ775" s="125">
        <f>OAX!AZ813</f>
        <v>0</v>
      </c>
      <c r="BA775" s="125">
        <f>OAX!BA813</f>
        <v>0</v>
      </c>
    </row>
    <row r="776" spans="1:53" ht="24.75" hidden="1">
      <c r="A776" s="269"/>
      <c r="B776" s="78" t="str">
        <f t="shared" si="269"/>
        <v>371350005200</v>
      </c>
      <c r="C776" s="108">
        <v>2023</v>
      </c>
      <c r="D776" s="108">
        <v>1</v>
      </c>
      <c r="E776" s="108">
        <v>3</v>
      </c>
      <c r="F776" s="108">
        <v>7</v>
      </c>
      <c r="G776" s="108">
        <v>13</v>
      </c>
      <c r="H776" s="108">
        <v>5000</v>
      </c>
      <c r="I776" s="108">
        <v>5200</v>
      </c>
      <c r="J776" s="108"/>
      <c r="K776" s="109" t="s">
        <v>45</v>
      </c>
      <c r="L776" s="109"/>
      <c r="M776" s="110" t="s">
        <v>609</v>
      </c>
      <c r="N776" s="111">
        <v>0</v>
      </c>
      <c r="O776" s="111">
        <v>0</v>
      </c>
      <c r="P776" s="111">
        <v>0</v>
      </c>
      <c r="Q776" s="178" t="s">
        <v>45</v>
      </c>
      <c r="R776" s="179"/>
      <c r="S776" s="179"/>
      <c r="T776" s="114">
        <f t="shared" ref="T776:AC776" si="294">+T777</f>
        <v>0</v>
      </c>
      <c r="U776" s="111">
        <f t="shared" si="294"/>
        <v>0</v>
      </c>
      <c r="V776" s="111">
        <f t="shared" si="294"/>
        <v>0</v>
      </c>
      <c r="W776" s="111">
        <f t="shared" si="294"/>
        <v>0</v>
      </c>
      <c r="X776" s="111">
        <f t="shared" si="294"/>
        <v>0</v>
      </c>
      <c r="Y776" s="111">
        <f t="shared" si="294"/>
        <v>0</v>
      </c>
      <c r="Z776" s="111">
        <f t="shared" si="294"/>
        <v>0</v>
      </c>
      <c r="AA776" s="283">
        <f t="shared" si="294"/>
        <v>0</v>
      </c>
      <c r="AB776" s="316">
        <f t="shared" si="294"/>
        <v>0</v>
      </c>
      <c r="AC776" s="111">
        <f t="shared" si="294"/>
        <v>0</v>
      </c>
      <c r="AD776" s="317">
        <f>OAX!AD814</f>
        <v>0</v>
      </c>
      <c r="AE776" s="114"/>
      <c r="AF776" s="111"/>
      <c r="AG776" s="111">
        <f>OAX!AG814</f>
        <v>0</v>
      </c>
      <c r="AH776" s="111"/>
      <c r="AI776" s="111"/>
      <c r="AJ776" s="111">
        <f>OAX!AJ814</f>
        <v>0</v>
      </c>
      <c r="AK776" s="111"/>
      <c r="AL776" s="111"/>
      <c r="AM776" s="111">
        <f>OAX!AM814</f>
        <v>0</v>
      </c>
      <c r="AN776" s="111"/>
      <c r="AO776" s="111"/>
      <c r="AP776" s="111">
        <f>OAX!AP814</f>
        <v>0</v>
      </c>
      <c r="AQ776" s="111"/>
      <c r="AR776" s="111"/>
      <c r="AS776" s="111">
        <f>OAX!AS814</f>
        <v>0</v>
      </c>
      <c r="AT776" s="111">
        <f>OAX!AT814</f>
        <v>0</v>
      </c>
      <c r="AU776" s="111">
        <f>OAX!AU814</f>
        <v>0</v>
      </c>
      <c r="AV776" s="111">
        <f>OAX!AV814</f>
        <v>0</v>
      </c>
      <c r="AW776" s="111">
        <f>OAX!AW814</f>
        <v>0</v>
      </c>
      <c r="AX776" s="111">
        <f>OAX!AX814</f>
        <v>0</v>
      </c>
      <c r="AY776" s="111">
        <f>OAX!AY814</f>
        <v>0</v>
      </c>
      <c r="AZ776" s="111">
        <f>OAX!AZ814</f>
        <v>0</v>
      </c>
      <c r="BA776" s="111">
        <f>OAX!BA814</f>
        <v>0</v>
      </c>
    </row>
    <row r="777" spans="1:53" ht="24.75" hidden="1">
      <c r="A777" s="269"/>
      <c r="B777" s="78" t="str">
        <f t="shared" si="269"/>
        <v>371350005200523</v>
      </c>
      <c r="C777" s="115">
        <v>2023</v>
      </c>
      <c r="D777" s="115">
        <v>1</v>
      </c>
      <c r="E777" s="115">
        <v>3</v>
      </c>
      <c r="F777" s="115">
        <v>7</v>
      </c>
      <c r="G777" s="115">
        <v>13</v>
      </c>
      <c r="H777" s="115">
        <v>5000</v>
      </c>
      <c r="I777" s="115">
        <v>5200</v>
      </c>
      <c r="J777" s="115">
        <v>523</v>
      </c>
      <c r="K777" s="115"/>
      <c r="L777" s="115"/>
      <c r="M777" s="117" t="s">
        <v>134</v>
      </c>
      <c r="N777" s="118">
        <v>0</v>
      </c>
      <c r="O777" s="118">
        <v>0</v>
      </c>
      <c r="P777" s="118">
        <v>0</v>
      </c>
      <c r="Q777" s="180" t="s">
        <v>45</v>
      </c>
      <c r="R777" s="181"/>
      <c r="S777" s="181"/>
      <c r="T777" s="121">
        <f t="shared" ref="T777:AC777" si="295">SUM(T778:T780)</f>
        <v>0</v>
      </c>
      <c r="U777" s="118">
        <f t="shared" si="295"/>
        <v>0</v>
      </c>
      <c r="V777" s="118">
        <f t="shared" si="295"/>
        <v>0</v>
      </c>
      <c r="W777" s="118">
        <f t="shared" si="295"/>
        <v>0</v>
      </c>
      <c r="X777" s="118">
        <f t="shared" si="295"/>
        <v>0</v>
      </c>
      <c r="Y777" s="118">
        <f t="shared" si="295"/>
        <v>0</v>
      </c>
      <c r="Z777" s="118">
        <f t="shared" si="295"/>
        <v>0</v>
      </c>
      <c r="AA777" s="284">
        <f t="shared" si="295"/>
        <v>0</v>
      </c>
      <c r="AB777" s="318">
        <f t="shared" si="295"/>
        <v>0</v>
      </c>
      <c r="AC777" s="118">
        <f t="shared" si="295"/>
        <v>0</v>
      </c>
      <c r="AD777" s="319">
        <f>OAX!AD815</f>
        <v>0</v>
      </c>
      <c r="AE777" s="121"/>
      <c r="AF777" s="118"/>
      <c r="AG777" s="118">
        <f>OAX!AG815</f>
        <v>0</v>
      </c>
      <c r="AH777" s="118"/>
      <c r="AI777" s="118"/>
      <c r="AJ777" s="118">
        <f>OAX!AJ815</f>
        <v>0</v>
      </c>
      <c r="AK777" s="118"/>
      <c r="AL777" s="118"/>
      <c r="AM777" s="118">
        <f>OAX!AM815</f>
        <v>0</v>
      </c>
      <c r="AN777" s="118"/>
      <c r="AO777" s="118"/>
      <c r="AP777" s="118">
        <f>OAX!AP815</f>
        <v>0</v>
      </c>
      <c r="AQ777" s="118"/>
      <c r="AR777" s="118"/>
      <c r="AS777" s="118">
        <f>OAX!AS815</f>
        <v>0</v>
      </c>
      <c r="AT777" s="118">
        <f>OAX!AT815</f>
        <v>0</v>
      </c>
      <c r="AU777" s="118">
        <f>OAX!AU815</f>
        <v>0</v>
      </c>
      <c r="AV777" s="118">
        <f>OAX!AV815</f>
        <v>0</v>
      </c>
      <c r="AW777" s="118">
        <f>OAX!AW815</f>
        <v>0</v>
      </c>
      <c r="AX777" s="118">
        <f>OAX!AX815</f>
        <v>0</v>
      </c>
      <c r="AY777" s="118">
        <f>OAX!AY815</f>
        <v>0</v>
      </c>
      <c r="AZ777" s="118">
        <f>OAX!AZ815</f>
        <v>0</v>
      </c>
      <c r="BA777" s="118">
        <f>OAX!BA815</f>
        <v>0</v>
      </c>
    </row>
    <row r="778" spans="1:53" ht="24.75" hidden="1">
      <c r="A778" s="269"/>
      <c r="B778" s="78" t="str">
        <f t="shared" si="269"/>
        <v>3713500052005231</v>
      </c>
      <c r="C778" s="122">
        <v>2023</v>
      </c>
      <c r="D778" s="122">
        <v>1</v>
      </c>
      <c r="E778" s="122">
        <v>3</v>
      </c>
      <c r="F778" s="122">
        <v>7</v>
      </c>
      <c r="G778" s="122">
        <v>13</v>
      </c>
      <c r="H778" s="122">
        <v>5000</v>
      </c>
      <c r="I778" s="122">
        <v>5200</v>
      </c>
      <c r="J778" s="122">
        <v>523</v>
      </c>
      <c r="K778" s="123">
        <v>1</v>
      </c>
      <c r="L778" s="123"/>
      <c r="M778" s="124" t="s">
        <v>135</v>
      </c>
      <c r="N778" s="125">
        <v>0</v>
      </c>
      <c r="O778" s="125">
        <v>0</v>
      </c>
      <c r="P778" s="125">
        <v>0</v>
      </c>
      <c r="Q778" s="182" t="s">
        <v>162</v>
      </c>
      <c r="R778" s="127">
        <v>0</v>
      </c>
      <c r="S778" s="127">
        <v>0</v>
      </c>
      <c r="T778" s="128">
        <v>0</v>
      </c>
      <c r="U778" s="125">
        <v>0</v>
      </c>
      <c r="V778" s="125">
        <v>0</v>
      </c>
      <c r="W778" s="125">
        <v>0</v>
      </c>
      <c r="X778" s="125">
        <v>0</v>
      </c>
      <c r="Y778" s="125">
        <v>0</v>
      </c>
      <c r="Z778" s="125">
        <v>0</v>
      </c>
      <c r="AA778" s="285">
        <v>0</v>
      </c>
      <c r="AB778" s="320">
        <f t="shared" ref="AB778:AC780" si="296">N778+T778-X778</f>
        <v>0</v>
      </c>
      <c r="AC778" s="125">
        <f t="shared" si="296"/>
        <v>0</v>
      </c>
      <c r="AD778" s="321">
        <f>OAX!AD816</f>
        <v>0</v>
      </c>
      <c r="AE778" s="128"/>
      <c r="AF778" s="125"/>
      <c r="AG778" s="125">
        <f>OAX!AG816</f>
        <v>0</v>
      </c>
      <c r="AH778" s="125"/>
      <c r="AI778" s="125"/>
      <c r="AJ778" s="125">
        <f>OAX!AJ816</f>
        <v>0</v>
      </c>
      <c r="AK778" s="125"/>
      <c r="AL778" s="125"/>
      <c r="AM778" s="125">
        <f>OAX!AM816</f>
        <v>0</v>
      </c>
      <c r="AN778" s="125"/>
      <c r="AO778" s="125"/>
      <c r="AP778" s="125">
        <f>OAX!AP816</f>
        <v>0</v>
      </c>
      <c r="AQ778" s="125"/>
      <c r="AR778" s="125"/>
      <c r="AS778" s="125">
        <f>OAX!AS816</f>
        <v>0</v>
      </c>
      <c r="AT778" s="125">
        <f>OAX!AT816</f>
        <v>0</v>
      </c>
      <c r="AU778" s="125">
        <f>OAX!AU816</f>
        <v>0</v>
      </c>
      <c r="AV778" s="125">
        <f>OAX!AV816</f>
        <v>0</v>
      </c>
      <c r="AW778" s="125">
        <f>OAX!AW816</f>
        <v>0</v>
      </c>
      <c r="AX778" s="125">
        <f>OAX!AX816</f>
        <v>0</v>
      </c>
      <c r="AY778" s="125">
        <f>OAX!AY816</f>
        <v>0</v>
      </c>
      <c r="AZ778" s="125">
        <f>OAX!AZ816</f>
        <v>0</v>
      </c>
      <c r="BA778" s="125">
        <f>OAX!BA816</f>
        <v>0</v>
      </c>
    </row>
    <row r="779" spans="1:53" ht="24.75" hidden="1">
      <c r="A779" s="269"/>
      <c r="B779" s="78" t="str">
        <f t="shared" si="269"/>
        <v>3713500052005232</v>
      </c>
      <c r="C779" s="122">
        <v>2023</v>
      </c>
      <c r="D779" s="122">
        <v>1</v>
      </c>
      <c r="E779" s="122">
        <v>3</v>
      </c>
      <c r="F779" s="122">
        <v>7</v>
      </c>
      <c r="G779" s="122">
        <v>13</v>
      </c>
      <c r="H779" s="122">
        <v>5000</v>
      </c>
      <c r="I779" s="122">
        <v>5200</v>
      </c>
      <c r="J779" s="122">
        <v>523</v>
      </c>
      <c r="K779" s="123">
        <v>2</v>
      </c>
      <c r="L779" s="123"/>
      <c r="M779" s="124" t="s">
        <v>610</v>
      </c>
      <c r="N779" s="125">
        <v>0</v>
      </c>
      <c r="O779" s="125">
        <v>0</v>
      </c>
      <c r="P779" s="125">
        <v>0</v>
      </c>
      <c r="Q779" s="182" t="s">
        <v>162</v>
      </c>
      <c r="R779" s="127">
        <v>0</v>
      </c>
      <c r="S779" s="127">
        <v>0</v>
      </c>
      <c r="T779" s="128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285">
        <v>0</v>
      </c>
      <c r="AB779" s="320">
        <f t="shared" si="296"/>
        <v>0</v>
      </c>
      <c r="AC779" s="125">
        <f t="shared" si="296"/>
        <v>0</v>
      </c>
      <c r="AD779" s="321">
        <f>OAX!AD817</f>
        <v>0</v>
      </c>
      <c r="AE779" s="128"/>
      <c r="AF779" s="125"/>
      <c r="AG779" s="125">
        <f>OAX!AG817</f>
        <v>0</v>
      </c>
      <c r="AH779" s="125"/>
      <c r="AI779" s="125"/>
      <c r="AJ779" s="125">
        <f>OAX!AJ817</f>
        <v>0</v>
      </c>
      <c r="AK779" s="125"/>
      <c r="AL779" s="125"/>
      <c r="AM779" s="125">
        <f>OAX!AM817</f>
        <v>0</v>
      </c>
      <c r="AN779" s="125"/>
      <c r="AO779" s="125"/>
      <c r="AP779" s="125">
        <f>OAX!AP817</f>
        <v>0</v>
      </c>
      <c r="AQ779" s="125"/>
      <c r="AR779" s="125"/>
      <c r="AS779" s="125">
        <f>OAX!AS817</f>
        <v>0</v>
      </c>
      <c r="AT779" s="125">
        <f>OAX!AT817</f>
        <v>0</v>
      </c>
      <c r="AU779" s="125">
        <f>OAX!AU817</f>
        <v>0</v>
      </c>
      <c r="AV779" s="125">
        <f>OAX!AV817</f>
        <v>0</v>
      </c>
      <c r="AW779" s="125">
        <f>OAX!AW817</f>
        <v>0</v>
      </c>
      <c r="AX779" s="125">
        <f>OAX!AX817</f>
        <v>0</v>
      </c>
      <c r="AY779" s="125">
        <f>OAX!AY817</f>
        <v>0</v>
      </c>
      <c r="AZ779" s="125">
        <f>OAX!AZ817</f>
        <v>0</v>
      </c>
      <c r="BA779" s="125">
        <f>OAX!BA817</f>
        <v>0</v>
      </c>
    </row>
    <row r="780" spans="1:53" ht="24.75" hidden="1">
      <c r="A780" s="269"/>
      <c r="B780" s="78" t="str">
        <f t="shared" si="269"/>
        <v>3713500052005233</v>
      </c>
      <c r="C780" s="122">
        <v>2023</v>
      </c>
      <c r="D780" s="122">
        <v>1</v>
      </c>
      <c r="E780" s="122">
        <v>3</v>
      </c>
      <c r="F780" s="122">
        <v>7</v>
      </c>
      <c r="G780" s="122">
        <v>13</v>
      </c>
      <c r="H780" s="122">
        <v>5000</v>
      </c>
      <c r="I780" s="122">
        <v>5200</v>
      </c>
      <c r="J780" s="122">
        <v>523</v>
      </c>
      <c r="K780" s="123">
        <v>3</v>
      </c>
      <c r="L780" s="123"/>
      <c r="M780" s="124" t="s">
        <v>201</v>
      </c>
      <c r="N780" s="125">
        <v>0</v>
      </c>
      <c r="O780" s="125">
        <v>0</v>
      </c>
      <c r="P780" s="125">
        <v>0</v>
      </c>
      <c r="Q780" s="182" t="s">
        <v>59</v>
      </c>
      <c r="R780" s="127">
        <v>0</v>
      </c>
      <c r="S780" s="127">
        <v>0</v>
      </c>
      <c r="T780" s="128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285">
        <v>0</v>
      </c>
      <c r="AB780" s="320">
        <f t="shared" si="296"/>
        <v>0</v>
      </c>
      <c r="AC780" s="125">
        <f t="shared" si="296"/>
        <v>0</v>
      </c>
      <c r="AD780" s="321">
        <f>OAX!AD818</f>
        <v>0</v>
      </c>
      <c r="AE780" s="128"/>
      <c r="AF780" s="125"/>
      <c r="AG780" s="125">
        <f>OAX!AG818</f>
        <v>0</v>
      </c>
      <c r="AH780" s="125"/>
      <c r="AI780" s="125"/>
      <c r="AJ780" s="125">
        <f>OAX!AJ818</f>
        <v>0</v>
      </c>
      <c r="AK780" s="125"/>
      <c r="AL780" s="125"/>
      <c r="AM780" s="125">
        <f>OAX!AM818</f>
        <v>0</v>
      </c>
      <c r="AN780" s="125"/>
      <c r="AO780" s="125"/>
      <c r="AP780" s="125">
        <f>OAX!AP818</f>
        <v>0</v>
      </c>
      <c r="AQ780" s="125"/>
      <c r="AR780" s="125"/>
      <c r="AS780" s="125">
        <f>OAX!AS818</f>
        <v>0</v>
      </c>
      <c r="AT780" s="125">
        <f>OAX!AT818</f>
        <v>0</v>
      </c>
      <c r="AU780" s="125">
        <f>OAX!AU818</f>
        <v>0</v>
      </c>
      <c r="AV780" s="125">
        <f>OAX!AV818</f>
        <v>0</v>
      </c>
      <c r="AW780" s="125">
        <f>OAX!AW818</f>
        <v>0</v>
      </c>
      <c r="AX780" s="125">
        <f>OAX!AX818</f>
        <v>0</v>
      </c>
      <c r="AY780" s="125">
        <f>OAX!AY818</f>
        <v>0</v>
      </c>
      <c r="AZ780" s="125">
        <f>OAX!AZ818</f>
        <v>0</v>
      </c>
      <c r="BA780" s="125">
        <f>OAX!BA818</f>
        <v>0</v>
      </c>
    </row>
    <row r="781" spans="1:53" ht="24.75" hidden="1">
      <c r="A781" s="269"/>
      <c r="B781" s="78" t="str">
        <f t="shared" si="269"/>
        <v>371350005300</v>
      </c>
      <c r="C781" s="108">
        <v>2023</v>
      </c>
      <c r="D781" s="108">
        <v>1</v>
      </c>
      <c r="E781" s="108">
        <v>3</v>
      </c>
      <c r="F781" s="108">
        <v>7</v>
      </c>
      <c r="G781" s="108">
        <v>13</v>
      </c>
      <c r="H781" s="108">
        <v>5000</v>
      </c>
      <c r="I781" s="108">
        <v>5300</v>
      </c>
      <c r="J781" s="108"/>
      <c r="K781" s="109" t="s">
        <v>45</v>
      </c>
      <c r="L781" s="109"/>
      <c r="M781" s="110" t="s">
        <v>561</v>
      </c>
      <c r="N781" s="111">
        <v>0</v>
      </c>
      <c r="O781" s="111">
        <v>0</v>
      </c>
      <c r="P781" s="111">
        <v>0</v>
      </c>
      <c r="Q781" s="178" t="s">
        <v>45</v>
      </c>
      <c r="R781" s="179"/>
      <c r="S781" s="179"/>
      <c r="T781" s="114">
        <f t="shared" ref="T781:AC781" si="297">+T782+T801</f>
        <v>0</v>
      </c>
      <c r="U781" s="111">
        <f t="shared" si="297"/>
        <v>0</v>
      </c>
      <c r="V781" s="111">
        <f t="shared" si="297"/>
        <v>0</v>
      </c>
      <c r="W781" s="111">
        <f t="shared" si="297"/>
        <v>0</v>
      </c>
      <c r="X781" s="111">
        <f t="shared" si="297"/>
        <v>0</v>
      </c>
      <c r="Y781" s="111">
        <f t="shared" si="297"/>
        <v>0</v>
      </c>
      <c r="Z781" s="111">
        <f t="shared" si="297"/>
        <v>0</v>
      </c>
      <c r="AA781" s="283">
        <f t="shared" si="297"/>
        <v>0</v>
      </c>
      <c r="AB781" s="316">
        <f t="shared" si="297"/>
        <v>0</v>
      </c>
      <c r="AC781" s="111">
        <f t="shared" si="297"/>
        <v>0</v>
      </c>
      <c r="AD781" s="317">
        <f>OAX!AD819</f>
        <v>0</v>
      </c>
      <c r="AE781" s="114"/>
      <c r="AF781" s="111"/>
      <c r="AG781" s="111">
        <f>OAX!AG819</f>
        <v>0</v>
      </c>
      <c r="AH781" s="111"/>
      <c r="AI781" s="111"/>
      <c r="AJ781" s="111">
        <f>OAX!AJ819</f>
        <v>0</v>
      </c>
      <c r="AK781" s="111"/>
      <c r="AL781" s="111"/>
      <c r="AM781" s="111">
        <f>OAX!AM819</f>
        <v>0</v>
      </c>
      <c r="AN781" s="111"/>
      <c r="AO781" s="111"/>
      <c r="AP781" s="111">
        <f>OAX!AP819</f>
        <v>0</v>
      </c>
      <c r="AQ781" s="111"/>
      <c r="AR781" s="111"/>
      <c r="AS781" s="111">
        <f>OAX!AS819</f>
        <v>0</v>
      </c>
      <c r="AT781" s="111">
        <f>OAX!AT819</f>
        <v>0</v>
      </c>
      <c r="AU781" s="111">
        <f>OAX!AU819</f>
        <v>0</v>
      </c>
      <c r="AV781" s="111">
        <f>OAX!AV819</f>
        <v>0</v>
      </c>
      <c r="AW781" s="111">
        <f>OAX!AW819</f>
        <v>0</v>
      </c>
      <c r="AX781" s="111">
        <f>OAX!AX819</f>
        <v>0</v>
      </c>
      <c r="AY781" s="111">
        <f>OAX!AY819</f>
        <v>0</v>
      </c>
      <c r="AZ781" s="111">
        <f>OAX!AZ819</f>
        <v>0</v>
      </c>
      <c r="BA781" s="111">
        <f>OAX!BA819</f>
        <v>0</v>
      </c>
    </row>
    <row r="782" spans="1:53" ht="24.75" hidden="1">
      <c r="A782" s="269"/>
      <c r="B782" s="78" t="str">
        <f t="shared" ref="B782:B845" si="298">+CONCATENATE(E782,F782,G782,H782,I782,J782,K782,L782)</f>
        <v>371350005300531</v>
      </c>
      <c r="C782" s="115">
        <v>2023</v>
      </c>
      <c r="D782" s="115">
        <v>1</v>
      </c>
      <c r="E782" s="115">
        <v>3</v>
      </c>
      <c r="F782" s="115">
        <v>7</v>
      </c>
      <c r="G782" s="115">
        <v>13</v>
      </c>
      <c r="H782" s="115">
        <v>5000</v>
      </c>
      <c r="I782" s="115">
        <v>5300</v>
      </c>
      <c r="J782" s="115">
        <v>531</v>
      </c>
      <c r="K782" s="116"/>
      <c r="L782" s="116"/>
      <c r="M782" s="117" t="s">
        <v>347</v>
      </c>
      <c r="N782" s="118">
        <v>0</v>
      </c>
      <c r="O782" s="118">
        <v>0</v>
      </c>
      <c r="P782" s="118">
        <v>0</v>
      </c>
      <c r="Q782" s="180" t="s">
        <v>45</v>
      </c>
      <c r="R782" s="181"/>
      <c r="S782" s="181"/>
      <c r="T782" s="121">
        <f t="shared" ref="T782:AC782" si="299">SUM(T783:T800)</f>
        <v>0</v>
      </c>
      <c r="U782" s="118">
        <f t="shared" si="299"/>
        <v>0</v>
      </c>
      <c r="V782" s="118">
        <f t="shared" si="299"/>
        <v>0</v>
      </c>
      <c r="W782" s="118">
        <f t="shared" si="299"/>
        <v>0</v>
      </c>
      <c r="X782" s="118">
        <f t="shared" si="299"/>
        <v>0</v>
      </c>
      <c r="Y782" s="118">
        <f t="shared" si="299"/>
        <v>0</v>
      </c>
      <c r="Z782" s="118">
        <f t="shared" si="299"/>
        <v>0</v>
      </c>
      <c r="AA782" s="284">
        <f t="shared" si="299"/>
        <v>0</v>
      </c>
      <c r="AB782" s="318">
        <f t="shared" si="299"/>
        <v>0</v>
      </c>
      <c r="AC782" s="118">
        <f t="shared" si="299"/>
        <v>0</v>
      </c>
      <c r="AD782" s="319">
        <f>OAX!AD820</f>
        <v>0</v>
      </c>
      <c r="AE782" s="121"/>
      <c r="AF782" s="118"/>
      <c r="AG782" s="118">
        <f>OAX!AG820</f>
        <v>0</v>
      </c>
      <c r="AH782" s="118"/>
      <c r="AI782" s="118"/>
      <c r="AJ782" s="118">
        <f>OAX!AJ820</f>
        <v>0</v>
      </c>
      <c r="AK782" s="118"/>
      <c r="AL782" s="118"/>
      <c r="AM782" s="118">
        <f>OAX!AM820</f>
        <v>0</v>
      </c>
      <c r="AN782" s="118"/>
      <c r="AO782" s="118"/>
      <c r="AP782" s="118">
        <f>OAX!AP820</f>
        <v>0</v>
      </c>
      <c r="AQ782" s="118"/>
      <c r="AR782" s="118"/>
      <c r="AS782" s="118">
        <f>OAX!AS820</f>
        <v>0</v>
      </c>
      <c r="AT782" s="118">
        <f>OAX!AT820</f>
        <v>0</v>
      </c>
      <c r="AU782" s="118">
        <f>OAX!AU820</f>
        <v>0</v>
      </c>
      <c r="AV782" s="118">
        <f>OAX!AV820</f>
        <v>0</v>
      </c>
      <c r="AW782" s="118">
        <f>OAX!AW820</f>
        <v>0</v>
      </c>
      <c r="AX782" s="118">
        <f>OAX!AX820</f>
        <v>0</v>
      </c>
      <c r="AY782" s="118">
        <f>OAX!AY820</f>
        <v>0</v>
      </c>
      <c r="AZ782" s="118">
        <f>OAX!AZ820</f>
        <v>0</v>
      </c>
      <c r="BA782" s="118">
        <f>OAX!BA820</f>
        <v>0</v>
      </c>
    </row>
    <row r="783" spans="1:53" ht="24.75" hidden="1">
      <c r="A783" s="269"/>
      <c r="B783" s="78" t="str">
        <f t="shared" si="298"/>
        <v>3713500053005311</v>
      </c>
      <c r="C783" s="122">
        <v>2023</v>
      </c>
      <c r="D783" s="122">
        <v>1</v>
      </c>
      <c r="E783" s="122">
        <v>3</v>
      </c>
      <c r="F783" s="122">
        <v>7</v>
      </c>
      <c r="G783" s="122">
        <v>13</v>
      </c>
      <c r="H783" s="122">
        <v>5000</v>
      </c>
      <c r="I783" s="122">
        <v>5300</v>
      </c>
      <c r="J783" s="122">
        <v>531</v>
      </c>
      <c r="K783" s="123">
        <v>1</v>
      </c>
      <c r="L783" s="123"/>
      <c r="M783" s="124" t="s">
        <v>611</v>
      </c>
      <c r="N783" s="125">
        <v>0</v>
      </c>
      <c r="O783" s="125">
        <v>0</v>
      </c>
      <c r="P783" s="125">
        <v>0</v>
      </c>
      <c r="Q783" s="182" t="s">
        <v>59</v>
      </c>
      <c r="R783" s="127">
        <v>0</v>
      </c>
      <c r="S783" s="127">
        <v>0</v>
      </c>
      <c r="T783" s="128">
        <v>0</v>
      </c>
      <c r="U783" s="125">
        <v>0</v>
      </c>
      <c r="V783" s="125">
        <v>0</v>
      </c>
      <c r="W783" s="125">
        <v>0</v>
      </c>
      <c r="X783" s="125">
        <v>0</v>
      </c>
      <c r="Y783" s="125">
        <v>0</v>
      </c>
      <c r="Z783" s="125">
        <v>0</v>
      </c>
      <c r="AA783" s="285">
        <v>0</v>
      </c>
      <c r="AB783" s="320">
        <f t="shared" ref="AB783:AB800" si="300">N783+T783-X783</f>
        <v>0</v>
      </c>
      <c r="AC783" s="125">
        <f t="shared" ref="AC783:AC800" si="301">O783+U783-Y783</f>
        <v>0</v>
      </c>
      <c r="AD783" s="321">
        <f>OAX!AD821</f>
        <v>0</v>
      </c>
      <c r="AE783" s="128"/>
      <c r="AF783" s="125"/>
      <c r="AG783" s="125">
        <f>OAX!AG821</f>
        <v>0</v>
      </c>
      <c r="AH783" s="125"/>
      <c r="AI783" s="125"/>
      <c r="AJ783" s="125">
        <f>OAX!AJ821</f>
        <v>0</v>
      </c>
      <c r="AK783" s="125"/>
      <c r="AL783" s="125"/>
      <c r="AM783" s="125">
        <f>OAX!AM821</f>
        <v>0</v>
      </c>
      <c r="AN783" s="125"/>
      <c r="AO783" s="125"/>
      <c r="AP783" s="125">
        <f>OAX!AP821</f>
        <v>0</v>
      </c>
      <c r="AQ783" s="125"/>
      <c r="AR783" s="125"/>
      <c r="AS783" s="125">
        <f>OAX!AS821</f>
        <v>0</v>
      </c>
      <c r="AT783" s="125">
        <f>OAX!AT821</f>
        <v>0</v>
      </c>
      <c r="AU783" s="125">
        <f>OAX!AU821</f>
        <v>0</v>
      </c>
      <c r="AV783" s="125">
        <f>OAX!AV821</f>
        <v>0</v>
      </c>
      <c r="AW783" s="125">
        <f>OAX!AW821</f>
        <v>0</v>
      </c>
      <c r="AX783" s="125">
        <f>OAX!AX821</f>
        <v>0</v>
      </c>
      <c r="AY783" s="125">
        <f>OAX!AY821</f>
        <v>0</v>
      </c>
      <c r="AZ783" s="125">
        <f>OAX!AZ821</f>
        <v>0</v>
      </c>
      <c r="BA783" s="125">
        <f>OAX!BA821</f>
        <v>0</v>
      </c>
    </row>
    <row r="784" spans="1:53" ht="24.75" hidden="1">
      <c r="A784" s="269"/>
      <c r="B784" s="78" t="str">
        <f t="shared" si="298"/>
        <v>3713500053005312</v>
      </c>
      <c r="C784" s="122">
        <v>2023</v>
      </c>
      <c r="D784" s="122">
        <v>1</v>
      </c>
      <c r="E784" s="122">
        <v>3</v>
      </c>
      <c r="F784" s="122">
        <v>7</v>
      </c>
      <c r="G784" s="122">
        <v>13</v>
      </c>
      <c r="H784" s="122">
        <v>5000</v>
      </c>
      <c r="I784" s="122">
        <v>5300</v>
      </c>
      <c r="J784" s="122">
        <v>531</v>
      </c>
      <c r="K784" s="123">
        <v>2</v>
      </c>
      <c r="L784" s="123"/>
      <c r="M784" s="124" t="s">
        <v>612</v>
      </c>
      <c r="N784" s="125">
        <v>0</v>
      </c>
      <c r="O784" s="125">
        <v>0</v>
      </c>
      <c r="P784" s="125">
        <v>0</v>
      </c>
      <c r="Q784" s="182" t="s">
        <v>59</v>
      </c>
      <c r="R784" s="127">
        <v>0</v>
      </c>
      <c r="S784" s="127">
        <v>0</v>
      </c>
      <c r="T784" s="128">
        <v>0</v>
      </c>
      <c r="U784" s="125">
        <v>0</v>
      </c>
      <c r="V784" s="125">
        <v>0</v>
      </c>
      <c r="W784" s="125">
        <v>0</v>
      </c>
      <c r="X784" s="125">
        <v>0</v>
      </c>
      <c r="Y784" s="125">
        <v>0</v>
      </c>
      <c r="Z784" s="125">
        <v>0</v>
      </c>
      <c r="AA784" s="285">
        <v>0</v>
      </c>
      <c r="AB784" s="320">
        <f t="shared" si="300"/>
        <v>0</v>
      </c>
      <c r="AC784" s="125">
        <f t="shared" si="301"/>
        <v>0</v>
      </c>
      <c r="AD784" s="321">
        <f>OAX!AD822</f>
        <v>0</v>
      </c>
      <c r="AE784" s="128"/>
      <c r="AF784" s="125"/>
      <c r="AG784" s="125">
        <f>OAX!AG822</f>
        <v>0</v>
      </c>
      <c r="AH784" s="125"/>
      <c r="AI784" s="125"/>
      <c r="AJ784" s="125">
        <f>OAX!AJ822</f>
        <v>0</v>
      </c>
      <c r="AK784" s="125"/>
      <c r="AL784" s="125"/>
      <c r="AM784" s="125">
        <f>OAX!AM822</f>
        <v>0</v>
      </c>
      <c r="AN784" s="125"/>
      <c r="AO784" s="125"/>
      <c r="AP784" s="125">
        <f>OAX!AP822</f>
        <v>0</v>
      </c>
      <c r="AQ784" s="125"/>
      <c r="AR784" s="125"/>
      <c r="AS784" s="125">
        <f>OAX!AS822</f>
        <v>0</v>
      </c>
      <c r="AT784" s="125">
        <f>OAX!AT822</f>
        <v>0</v>
      </c>
      <c r="AU784" s="125">
        <f>OAX!AU822</f>
        <v>0</v>
      </c>
      <c r="AV784" s="125">
        <f>OAX!AV822</f>
        <v>0</v>
      </c>
      <c r="AW784" s="125">
        <f>OAX!AW822</f>
        <v>0</v>
      </c>
      <c r="AX784" s="125">
        <f>OAX!AX822</f>
        <v>0</v>
      </c>
      <c r="AY784" s="125">
        <f>OAX!AY822</f>
        <v>0</v>
      </c>
      <c r="AZ784" s="125">
        <f>OAX!AZ822</f>
        <v>0</v>
      </c>
      <c r="BA784" s="125">
        <f>OAX!BA822</f>
        <v>0</v>
      </c>
    </row>
    <row r="785" spans="1:53" ht="24.75" hidden="1">
      <c r="A785" s="269"/>
      <c r="B785" s="78" t="str">
        <f t="shared" si="298"/>
        <v>3713500053005313</v>
      </c>
      <c r="C785" s="122">
        <v>2023</v>
      </c>
      <c r="D785" s="122">
        <v>1</v>
      </c>
      <c r="E785" s="122">
        <v>3</v>
      </c>
      <c r="F785" s="122">
        <v>7</v>
      </c>
      <c r="G785" s="122">
        <v>13</v>
      </c>
      <c r="H785" s="122">
        <v>5000</v>
      </c>
      <c r="I785" s="122">
        <v>5300</v>
      </c>
      <c r="J785" s="122">
        <v>531</v>
      </c>
      <c r="K785" s="123">
        <v>3</v>
      </c>
      <c r="L785" s="123"/>
      <c r="M785" s="124" t="s">
        <v>613</v>
      </c>
      <c r="N785" s="125">
        <v>0</v>
      </c>
      <c r="O785" s="125">
        <v>0</v>
      </c>
      <c r="P785" s="125">
        <v>0</v>
      </c>
      <c r="Q785" s="182" t="s">
        <v>59</v>
      </c>
      <c r="R785" s="127">
        <v>0</v>
      </c>
      <c r="S785" s="127">
        <v>0</v>
      </c>
      <c r="T785" s="128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285">
        <v>0</v>
      </c>
      <c r="AB785" s="320">
        <f t="shared" si="300"/>
        <v>0</v>
      </c>
      <c r="AC785" s="125">
        <f t="shared" si="301"/>
        <v>0</v>
      </c>
      <c r="AD785" s="321">
        <f>OAX!AD823</f>
        <v>0</v>
      </c>
      <c r="AE785" s="128"/>
      <c r="AF785" s="125"/>
      <c r="AG785" s="125">
        <f>OAX!AG823</f>
        <v>0</v>
      </c>
      <c r="AH785" s="125"/>
      <c r="AI785" s="125"/>
      <c r="AJ785" s="125">
        <f>OAX!AJ823</f>
        <v>0</v>
      </c>
      <c r="AK785" s="125"/>
      <c r="AL785" s="125"/>
      <c r="AM785" s="125">
        <f>OAX!AM823</f>
        <v>0</v>
      </c>
      <c r="AN785" s="125"/>
      <c r="AO785" s="125"/>
      <c r="AP785" s="125">
        <f>OAX!AP823</f>
        <v>0</v>
      </c>
      <c r="AQ785" s="125"/>
      <c r="AR785" s="125"/>
      <c r="AS785" s="125">
        <f>OAX!AS823</f>
        <v>0</v>
      </c>
      <c r="AT785" s="125">
        <f>OAX!AT823</f>
        <v>0</v>
      </c>
      <c r="AU785" s="125">
        <f>OAX!AU823</f>
        <v>0</v>
      </c>
      <c r="AV785" s="125">
        <f>OAX!AV823</f>
        <v>0</v>
      </c>
      <c r="AW785" s="125">
        <f>OAX!AW823</f>
        <v>0</v>
      </c>
      <c r="AX785" s="125">
        <f>OAX!AX823</f>
        <v>0</v>
      </c>
      <c r="AY785" s="125">
        <f>OAX!AY823</f>
        <v>0</v>
      </c>
      <c r="AZ785" s="125">
        <f>OAX!AZ823</f>
        <v>0</v>
      </c>
      <c r="BA785" s="125">
        <f>OAX!BA823</f>
        <v>0</v>
      </c>
    </row>
    <row r="786" spans="1:53" ht="24.75" hidden="1">
      <c r="A786" s="269"/>
      <c r="B786" s="78" t="str">
        <f t="shared" si="298"/>
        <v>3713500053005314</v>
      </c>
      <c r="C786" s="122">
        <v>2023</v>
      </c>
      <c r="D786" s="122">
        <v>1</v>
      </c>
      <c r="E786" s="122">
        <v>3</v>
      </c>
      <c r="F786" s="122">
        <v>7</v>
      </c>
      <c r="G786" s="122">
        <v>13</v>
      </c>
      <c r="H786" s="122">
        <v>5000</v>
      </c>
      <c r="I786" s="122">
        <v>5300</v>
      </c>
      <c r="J786" s="122">
        <v>531</v>
      </c>
      <c r="K786" s="123">
        <v>4</v>
      </c>
      <c r="L786" s="123"/>
      <c r="M786" s="124" t="s">
        <v>614</v>
      </c>
      <c r="N786" s="125">
        <v>0</v>
      </c>
      <c r="O786" s="125">
        <v>0</v>
      </c>
      <c r="P786" s="125">
        <v>0</v>
      </c>
      <c r="Q786" s="182" t="s">
        <v>59</v>
      </c>
      <c r="R786" s="127">
        <v>0</v>
      </c>
      <c r="S786" s="127">
        <v>0</v>
      </c>
      <c r="T786" s="128">
        <v>0</v>
      </c>
      <c r="U786" s="125">
        <v>0</v>
      </c>
      <c r="V786" s="125">
        <v>0</v>
      </c>
      <c r="W786" s="125">
        <v>0</v>
      </c>
      <c r="X786" s="125">
        <v>0</v>
      </c>
      <c r="Y786" s="125">
        <v>0</v>
      </c>
      <c r="Z786" s="125">
        <v>0</v>
      </c>
      <c r="AA786" s="285">
        <v>0</v>
      </c>
      <c r="AB786" s="320">
        <f t="shared" si="300"/>
        <v>0</v>
      </c>
      <c r="AC786" s="125">
        <f t="shared" si="301"/>
        <v>0</v>
      </c>
      <c r="AD786" s="321">
        <f>OAX!AD824</f>
        <v>0</v>
      </c>
      <c r="AE786" s="128"/>
      <c r="AF786" s="125"/>
      <c r="AG786" s="125">
        <f>OAX!AG824</f>
        <v>0</v>
      </c>
      <c r="AH786" s="125"/>
      <c r="AI786" s="125"/>
      <c r="AJ786" s="125">
        <f>OAX!AJ824</f>
        <v>0</v>
      </c>
      <c r="AK786" s="125"/>
      <c r="AL786" s="125"/>
      <c r="AM786" s="125">
        <f>OAX!AM824</f>
        <v>0</v>
      </c>
      <c r="AN786" s="125"/>
      <c r="AO786" s="125"/>
      <c r="AP786" s="125">
        <f>OAX!AP824</f>
        <v>0</v>
      </c>
      <c r="AQ786" s="125"/>
      <c r="AR786" s="125"/>
      <c r="AS786" s="125">
        <f>OAX!AS824</f>
        <v>0</v>
      </c>
      <c r="AT786" s="125">
        <f>OAX!AT824</f>
        <v>0</v>
      </c>
      <c r="AU786" s="125">
        <f>OAX!AU824</f>
        <v>0</v>
      </c>
      <c r="AV786" s="125">
        <f>OAX!AV824</f>
        <v>0</v>
      </c>
      <c r="AW786" s="125">
        <f>OAX!AW824</f>
        <v>0</v>
      </c>
      <c r="AX786" s="125">
        <f>OAX!AX824</f>
        <v>0</v>
      </c>
      <c r="AY786" s="125">
        <f>OAX!AY824</f>
        <v>0</v>
      </c>
      <c r="AZ786" s="125">
        <f>OAX!AZ824</f>
        <v>0</v>
      </c>
      <c r="BA786" s="125">
        <f>OAX!BA824</f>
        <v>0</v>
      </c>
    </row>
    <row r="787" spans="1:53" ht="24.75" hidden="1">
      <c r="A787" s="269"/>
      <c r="B787" s="78" t="str">
        <f t="shared" si="298"/>
        <v>3713500053005315</v>
      </c>
      <c r="C787" s="122">
        <v>2023</v>
      </c>
      <c r="D787" s="122">
        <v>1</v>
      </c>
      <c r="E787" s="122">
        <v>3</v>
      </c>
      <c r="F787" s="122">
        <v>7</v>
      </c>
      <c r="G787" s="122">
        <v>13</v>
      </c>
      <c r="H787" s="122">
        <v>5000</v>
      </c>
      <c r="I787" s="122">
        <v>5300</v>
      </c>
      <c r="J787" s="122">
        <v>531</v>
      </c>
      <c r="K787" s="123">
        <v>5</v>
      </c>
      <c r="L787" s="123"/>
      <c r="M787" s="124" t="s">
        <v>615</v>
      </c>
      <c r="N787" s="125">
        <v>0</v>
      </c>
      <c r="O787" s="125">
        <v>0</v>
      </c>
      <c r="P787" s="125">
        <v>0</v>
      </c>
      <c r="Q787" s="182" t="s">
        <v>59</v>
      </c>
      <c r="R787" s="127">
        <v>0</v>
      </c>
      <c r="S787" s="127">
        <v>0</v>
      </c>
      <c r="T787" s="128">
        <v>0</v>
      </c>
      <c r="U787" s="125">
        <v>0</v>
      </c>
      <c r="V787" s="125">
        <v>0</v>
      </c>
      <c r="W787" s="125">
        <v>0</v>
      </c>
      <c r="X787" s="125">
        <v>0</v>
      </c>
      <c r="Y787" s="125">
        <v>0</v>
      </c>
      <c r="Z787" s="125">
        <v>0</v>
      </c>
      <c r="AA787" s="285">
        <v>0</v>
      </c>
      <c r="AB787" s="320">
        <f t="shared" si="300"/>
        <v>0</v>
      </c>
      <c r="AC787" s="125">
        <f t="shared" si="301"/>
        <v>0</v>
      </c>
      <c r="AD787" s="321">
        <f>OAX!AD825</f>
        <v>0</v>
      </c>
      <c r="AE787" s="128"/>
      <c r="AF787" s="125"/>
      <c r="AG787" s="125">
        <f>OAX!AG825</f>
        <v>0</v>
      </c>
      <c r="AH787" s="125"/>
      <c r="AI787" s="125"/>
      <c r="AJ787" s="125">
        <f>OAX!AJ825</f>
        <v>0</v>
      </c>
      <c r="AK787" s="125"/>
      <c r="AL787" s="125"/>
      <c r="AM787" s="125">
        <f>OAX!AM825</f>
        <v>0</v>
      </c>
      <c r="AN787" s="125"/>
      <c r="AO787" s="125"/>
      <c r="AP787" s="125">
        <f>OAX!AP825</f>
        <v>0</v>
      </c>
      <c r="AQ787" s="125"/>
      <c r="AR787" s="125"/>
      <c r="AS787" s="125">
        <f>OAX!AS825</f>
        <v>0</v>
      </c>
      <c r="AT787" s="125">
        <f>OAX!AT825</f>
        <v>0</v>
      </c>
      <c r="AU787" s="125">
        <f>OAX!AU825</f>
        <v>0</v>
      </c>
      <c r="AV787" s="125">
        <f>OAX!AV825</f>
        <v>0</v>
      </c>
      <c r="AW787" s="125">
        <f>OAX!AW825</f>
        <v>0</v>
      </c>
      <c r="AX787" s="125">
        <f>OAX!AX825</f>
        <v>0</v>
      </c>
      <c r="AY787" s="125">
        <f>OAX!AY825</f>
        <v>0</v>
      </c>
      <c r="AZ787" s="125">
        <f>OAX!AZ825</f>
        <v>0</v>
      </c>
      <c r="BA787" s="125">
        <f>OAX!BA825</f>
        <v>0</v>
      </c>
    </row>
    <row r="788" spans="1:53" ht="24.75" hidden="1">
      <c r="A788" s="269"/>
      <c r="B788" s="78" t="str">
        <f t="shared" si="298"/>
        <v>3713500053005316</v>
      </c>
      <c r="C788" s="122">
        <v>2023</v>
      </c>
      <c r="D788" s="122">
        <v>1</v>
      </c>
      <c r="E788" s="122">
        <v>3</v>
      </c>
      <c r="F788" s="122">
        <v>7</v>
      </c>
      <c r="G788" s="122">
        <v>13</v>
      </c>
      <c r="H788" s="122">
        <v>5000</v>
      </c>
      <c r="I788" s="122">
        <v>5300</v>
      </c>
      <c r="J788" s="122">
        <v>531</v>
      </c>
      <c r="K788" s="123">
        <v>6</v>
      </c>
      <c r="L788" s="123"/>
      <c r="M788" s="124" t="s">
        <v>616</v>
      </c>
      <c r="N788" s="125">
        <v>0</v>
      </c>
      <c r="O788" s="125">
        <v>0</v>
      </c>
      <c r="P788" s="125">
        <v>0</v>
      </c>
      <c r="Q788" s="182" t="s">
        <v>59</v>
      </c>
      <c r="R788" s="127">
        <v>0</v>
      </c>
      <c r="S788" s="127">
        <v>0</v>
      </c>
      <c r="T788" s="128">
        <v>0</v>
      </c>
      <c r="U788" s="125">
        <v>0</v>
      </c>
      <c r="V788" s="125">
        <v>0</v>
      </c>
      <c r="W788" s="125">
        <v>0</v>
      </c>
      <c r="X788" s="125">
        <v>0</v>
      </c>
      <c r="Y788" s="125">
        <v>0</v>
      </c>
      <c r="Z788" s="125">
        <v>0</v>
      </c>
      <c r="AA788" s="285">
        <v>0</v>
      </c>
      <c r="AB788" s="320">
        <f t="shared" si="300"/>
        <v>0</v>
      </c>
      <c r="AC788" s="125">
        <f t="shared" si="301"/>
        <v>0</v>
      </c>
      <c r="AD788" s="321">
        <f>OAX!AD826</f>
        <v>0</v>
      </c>
      <c r="AE788" s="128"/>
      <c r="AF788" s="125"/>
      <c r="AG788" s="125">
        <f>OAX!AG826</f>
        <v>0</v>
      </c>
      <c r="AH788" s="125"/>
      <c r="AI788" s="125"/>
      <c r="AJ788" s="125">
        <f>OAX!AJ826</f>
        <v>0</v>
      </c>
      <c r="AK788" s="125"/>
      <c r="AL788" s="125"/>
      <c r="AM788" s="125">
        <f>OAX!AM826</f>
        <v>0</v>
      </c>
      <c r="AN788" s="125"/>
      <c r="AO788" s="125"/>
      <c r="AP788" s="125">
        <f>OAX!AP826</f>
        <v>0</v>
      </c>
      <c r="AQ788" s="125"/>
      <c r="AR788" s="125"/>
      <c r="AS788" s="125">
        <f>OAX!AS826</f>
        <v>0</v>
      </c>
      <c r="AT788" s="125">
        <f>OAX!AT826</f>
        <v>0</v>
      </c>
      <c r="AU788" s="125">
        <f>OAX!AU826</f>
        <v>0</v>
      </c>
      <c r="AV788" s="125">
        <f>OAX!AV826</f>
        <v>0</v>
      </c>
      <c r="AW788" s="125">
        <f>OAX!AW826</f>
        <v>0</v>
      </c>
      <c r="AX788" s="125">
        <f>OAX!AX826</f>
        <v>0</v>
      </c>
      <c r="AY788" s="125">
        <f>OAX!AY826</f>
        <v>0</v>
      </c>
      <c r="AZ788" s="125">
        <f>OAX!AZ826</f>
        <v>0</v>
      </c>
      <c r="BA788" s="125">
        <f>OAX!BA826</f>
        <v>0</v>
      </c>
    </row>
    <row r="789" spans="1:53" ht="24.75" hidden="1">
      <c r="A789" s="269"/>
      <c r="B789" s="78" t="str">
        <f t="shared" si="298"/>
        <v>3713500053005317</v>
      </c>
      <c r="C789" s="122">
        <v>2023</v>
      </c>
      <c r="D789" s="122">
        <v>1</v>
      </c>
      <c r="E789" s="122">
        <v>3</v>
      </c>
      <c r="F789" s="122">
        <v>7</v>
      </c>
      <c r="G789" s="122">
        <v>13</v>
      </c>
      <c r="H789" s="122">
        <v>5000</v>
      </c>
      <c r="I789" s="122">
        <v>5300</v>
      </c>
      <c r="J789" s="122">
        <v>531</v>
      </c>
      <c r="K789" s="123">
        <v>7</v>
      </c>
      <c r="L789" s="123"/>
      <c r="M789" s="124" t="s">
        <v>617</v>
      </c>
      <c r="N789" s="125">
        <v>0</v>
      </c>
      <c r="O789" s="125">
        <v>0</v>
      </c>
      <c r="P789" s="125">
        <v>0</v>
      </c>
      <c r="Q789" s="182" t="s">
        <v>59</v>
      </c>
      <c r="R789" s="127">
        <v>0</v>
      </c>
      <c r="S789" s="127">
        <v>0</v>
      </c>
      <c r="T789" s="128">
        <v>0</v>
      </c>
      <c r="U789" s="125">
        <v>0</v>
      </c>
      <c r="V789" s="125">
        <v>0</v>
      </c>
      <c r="W789" s="125">
        <v>0</v>
      </c>
      <c r="X789" s="125">
        <v>0</v>
      </c>
      <c r="Y789" s="125">
        <v>0</v>
      </c>
      <c r="Z789" s="125">
        <v>0</v>
      </c>
      <c r="AA789" s="285">
        <v>0</v>
      </c>
      <c r="AB789" s="320">
        <f t="shared" si="300"/>
        <v>0</v>
      </c>
      <c r="AC789" s="125">
        <f t="shared" si="301"/>
        <v>0</v>
      </c>
      <c r="AD789" s="321">
        <f>OAX!AD827</f>
        <v>0</v>
      </c>
      <c r="AE789" s="128"/>
      <c r="AF789" s="125"/>
      <c r="AG789" s="125">
        <f>OAX!AG827</f>
        <v>0</v>
      </c>
      <c r="AH789" s="125"/>
      <c r="AI789" s="125"/>
      <c r="AJ789" s="125">
        <f>OAX!AJ827</f>
        <v>0</v>
      </c>
      <c r="AK789" s="125"/>
      <c r="AL789" s="125"/>
      <c r="AM789" s="125">
        <f>OAX!AM827</f>
        <v>0</v>
      </c>
      <c r="AN789" s="125"/>
      <c r="AO789" s="125"/>
      <c r="AP789" s="125">
        <f>OAX!AP827</f>
        <v>0</v>
      </c>
      <c r="AQ789" s="125"/>
      <c r="AR789" s="125"/>
      <c r="AS789" s="125">
        <f>OAX!AS827</f>
        <v>0</v>
      </c>
      <c r="AT789" s="125">
        <f>OAX!AT827</f>
        <v>0</v>
      </c>
      <c r="AU789" s="125">
        <f>OAX!AU827</f>
        <v>0</v>
      </c>
      <c r="AV789" s="125">
        <f>OAX!AV827</f>
        <v>0</v>
      </c>
      <c r="AW789" s="125">
        <f>OAX!AW827</f>
        <v>0</v>
      </c>
      <c r="AX789" s="125">
        <f>OAX!AX827</f>
        <v>0</v>
      </c>
      <c r="AY789" s="125">
        <f>OAX!AY827</f>
        <v>0</v>
      </c>
      <c r="AZ789" s="125">
        <f>OAX!AZ827</f>
        <v>0</v>
      </c>
      <c r="BA789" s="125">
        <f>OAX!BA827</f>
        <v>0</v>
      </c>
    </row>
    <row r="790" spans="1:53" ht="24.75" hidden="1">
      <c r="A790" s="269"/>
      <c r="B790" s="78" t="str">
        <f t="shared" si="298"/>
        <v>3713500053005318</v>
      </c>
      <c r="C790" s="122">
        <v>2023</v>
      </c>
      <c r="D790" s="122">
        <v>1</v>
      </c>
      <c r="E790" s="122">
        <v>3</v>
      </c>
      <c r="F790" s="122">
        <v>7</v>
      </c>
      <c r="G790" s="122">
        <v>13</v>
      </c>
      <c r="H790" s="122">
        <v>5000</v>
      </c>
      <c r="I790" s="122">
        <v>5300</v>
      </c>
      <c r="J790" s="122">
        <v>531</v>
      </c>
      <c r="K790" s="123">
        <v>8</v>
      </c>
      <c r="L790" s="123"/>
      <c r="M790" s="124" t="s">
        <v>618</v>
      </c>
      <c r="N790" s="125">
        <v>0</v>
      </c>
      <c r="O790" s="125">
        <v>0</v>
      </c>
      <c r="P790" s="125">
        <v>0</v>
      </c>
      <c r="Q790" s="182" t="s">
        <v>59</v>
      </c>
      <c r="R790" s="127">
        <v>0</v>
      </c>
      <c r="S790" s="127">
        <v>0</v>
      </c>
      <c r="T790" s="128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285">
        <v>0</v>
      </c>
      <c r="AB790" s="320">
        <f t="shared" si="300"/>
        <v>0</v>
      </c>
      <c r="AC790" s="125">
        <f t="shared" si="301"/>
        <v>0</v>
      </c>
      <c r="AD790" s="321">
        <f>OAX!AD828</f>
        <v>0</v>
      </c>
      <c r="AE790" s="128"/>
      <c r="AF790" s="125"/>
      <c r="AG790" s="125">
        <f>OAX!AG828</f>
        <v>0</v>
      </c>
      <c r="AH790" s="125"/>
      <c r="AI790" s="125"/>
      <c r="AJ790" s="125">
        <f>OAX!AJ828</f>
        <v>0</v>
      </c>
      <c r="AK790" s="125"/>
      <c r="AL790" s="125"/>
      <c r="AM790" s="125">
        <f>OAX!AM828</f>
        <v>0</v>
      </c>
      <c r="AN790" s="125"/>
      <c r="AO790" s="125"/>
      <c r="AP790" s="125">
        <f>OAX!AP828</f>
        <v>0</v>
      </c>
      <c r="AQ790" s="125"/>
      <c r="AR790" s="125"/>
      <c r="AS790" s="125">
        <f>OAX!AS828</f>
        <v>0</v>
      </c>
      <c r="AT790" s="125">
        <f>OAX!AT828</f>
        <v>0</v>
      </c>
      <c r="AU790" s="125">
        <f>OAX!AU828</f>
        <v>0</v>
      </c>
      <c r="AV790" s="125">
        <f>OAX!AV828</f>
        <v>0</v>
      </c>
      <c r="AW790" s="125">
        <f>OAX!AW828</f>
        <v>0</v>
      </c>
      <c r="AX790" s="125">
        <f>OAX!AX828</f>
        <v>0</v>
      </c>
      <c r="AY790" s="125">
        <f>OAX!AY828</f>
        <v>0</v>
      </c>
      <c r="AZ790" s="125">
        <f>OAX!AZ828</f>
        <v>0</v>
      </c>
      <c r="BA790" s="125">
        <f>OAX!BA828</f>
        <v>0</v>
      </c>
    </row>
    <row r="791" spans="1:53" ht="24.75" hidden="1">
      <c r="A791" s="269"/>
      <c r="B791" s="78" t="str">
        <f t="shared" si="298"/>
        <v>3713500053005319</v>
      </c>
      <c r="C791" s="122">
        <v>2023</v>
      </c>
      <c r="D791" s="122">
        <v>1</v>
      </c>
      <c r="E791" s="122">
        <v>3</v>
      </c>
      <c r="F791" s="122">
        <v>7</v>
      </c>
      <c r="G791" s="122">
        <v>13</v>
      </c>
      <c r="H791" s="122">
        <v>5000</v>
      </c>
      <c r="I791" s="122">
        <v>5300</v>
      </c>
      <c r="J791" s="122">
        <v>531</v>
      </c>
      <c r="K791" s="123">
        <v>9</v>
      </c>
      <c r="L791" s="123"/>
      <c r="M791" s="124" t="s">
        <v>619</v>
      </c>
      <c r="N791" s="125">
        <v>0</v>
      </c>
      <c r="O791" s="125">
        <v>0</v>
      </c>
      <c r="P791" s="125">
        <v>0</v>
      </c>
      <c r="Q791" s="182" t="s">
        <v>59</v>
      </c>
      <c r="R791" s="127">
        <v>0</v>
      </c>
      <c r="S791" s="127">
        <v>0</v>
      </c>
      <c r="T791" s="128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285">
        <v>0</v>
      </c>
      <c r="AB791" s="320">
        <f t="shared" si="300"/>
        <v>0</v>
      </c>
      <c r="AC791" s="125">
        <f t="shared" si="301"/>
        <v>0</v>
      </c>
      <c r="AD791" s="321">
        <f>OAX!AD829</f>
        <v>0</v>
      </c>
      <c r="AE791" s="128"/>
      <c r="AF791" s="125"/>
      <c r="AG791" s="125">
        <f>OAX!AG829</f>
        <v>0</v>
      </c>
      <c r="AH791" s="125"/>
      <c r="AI791" s="125"/>
      <c r="AJ791" s="125">
        <f>OAX!AJ829</f>
        <v>0</v>
      </c>
      <c r="AK791" s="125"/>
      <c r="AL791" s="125"/>
      <c r="AM791" s="125">
        <f>OAX!AM829</f>
        <v>0</v>
      </c>
      <c r="AN791" s="125"/>
      <c r="AO791" s="125"/>
      <c r="AP791" s="125">
        <f>OAX!AP829</f>
        <v>0</v>
      </c>
      <c r="AQ791" s="125"/>
      <c r="AR791" s="125"/>
      <c r="AS791" s="125">
        <f>OAX!AS829</f>
        <v>0</v>
      </c>
      <c r="AT791" s="125">
        <f>OAX!AT829</f>
        <v>0</v>
      </c>
      <c r="AU791" s="125">
        <f>OAX!AU829</f>
        <v>0</v>
      </c>
      <c r="AV791" s="125">
        <f>OAX!AV829</f>
        <v>0</v>
      </c>
      <c r="AW791" s="125">
        <f>OAX!AW829</f>
        <v>0</v>
      </c>
      <c r="AX791" s="125">
        <f>OAX!AX829</f>
        <v>0</v>
      </c>
      <c r="AY791" s="125">
        <f>OAX!AY829</f>
        <v>0</v>
      </c>
      <c r="AZ791" s="125">
        <f>OAX!AZ829</f>
        <v>0</v>
      </c>
      <c r="BA791" s="125">
        <f>OAX!BA829</f>
        <v>0</v>
      </c>
    </row>
    <row r="792" spans="1:53" ht="24.75" hidden="1">
      <c r="A792" s="269"/>
      <c r="B792" s="78" t="str">
        <f t="shared" si="298"/>
        <v>37135000530053110</v>
      </c>
      <c r="C792" s="122">
        <v>2023</v>
      </c>
      <c r="D792" s="122">
        <v>1</v>
      </c>
      <c r="E792" s="122">
        <v>3</v>
      </c>
      <c r="F792" s="122">
        <v>7</v>
      </c>
      <c r="G792" s="122">
        <v>13</v>
      </c>
      <c r="H792" s="122">
        <v>5000</v>
      </c>
      <c r="I792" s="122">
        <v>5300</v>
      </c>
      <c r="J792" s="122">
        <v>531</v>
      </c>
      <c r="K792" s="123">
        <v>10</v>
      </c>
      <c r="L792" s="123"/>
      <c r="M792" s="124" t="s">
        <v>620</v>
      </c>
      <c r="N792" s="125">
        <v>0</v>
      </c>
      <c r="O792" s="125">
        <v>0</v>
      </c>
      <c r="P792" s="125">
        <v>0</v>
      </c>
      <c r="Q792" s="182" t="s">
        <v>59</v>
      </c>
      <c r="R792" s="127">
        <v>0</v>
      </c>
      <c r="S792" s="127">
        <v>0</v>
      </c>
      <c r="T792" s="128">
        <v>0</v>
      </c>
      <c r="U792" s="125">
        <v>0</v>
      </c>
      <c r="V792" s="125">
        <v>0</v>
      </c>
      <c r="W792" s="125">
        <v>0</v>
      </c>
      <c r="X792" s="125">
        <v>0</v>
      </c>
      <c r="Y792" s="125">
        <v>0</v>
      </c>
      <c r="Z792" s="125">
        <v>0</v>
      </c>
      <c r="AA792" s="285">
        <v>0</v>
      </c>
      <c r="AB792" s="320">
        <f t="shared" si="300"/>
        <v>0</v>
      </c>
      <c r="AC792" s="125">
        <f t="shared" si="301"/>
        <v>0</v>
      </c>
      <c r="AD792" s="321">
        <f>OAX!AD830</f>
        <v>0</v>
      </c>
      <c r="AE792" s="128"/>
      <c r="AF792" s="125"/>
      <c r="AG792" s="125">
        <f>OAX!AG830</f>
        <v>0</v>
      </c>
      <c r="AH792" s="125"/>
      <c r="AI792" s="125"/>
      <c r="AJ792" s="125">
        <f>OAX!AJ830</f>
        <v>0</v>
      </c>
      <c r="AK792" s="125"/>
      <c r="AL792" s="125"/>
      <c r="AM792" s="125">
        <f>OAX!AM830</f>
        <v>0</v>
      </c>
      <c r="AN792" s="125"/>
      <c r="AO792" s="125"/>
      <c r="AP792" s="125">
        <f>OAX!AP830</f>
        <v>0</v>
      </c>
      <c r="AQ792" s="125"/>
      <c r="AR792" s="125"/>
      <c r="AS792" s="125">
        <f>OAX!AS830</f>
        <v>0</v>
      </c>
      <c r="AT792" s="125">
        <f>OAX!AT830</f>
        <v>0</v>
      </c>
      <c r="AU792" s="125">
        <f>OAX!AU830</f>
        <v>0</v>
      </c>
      <c r="AV792" s="125">
        <f>OAX!AV830</f>
        <v>0</v>
      </c>
      <c r="AW792" s="125">
        <f>OAX!AW830</f>
        <v>0</v>
      </c>
      <c r="AX792" s="125">
        <f>OAX!AX830</f>
        <v>0</v>
      </c>
      <c r="AY792" s="125">
        <f>OAX!AY830</f>
        <v>0</v>
      </c>
      <c r="AZ792" s="125">
        <f>OAX!AZ830</f>
        <v>0</v>
      </c>
      <c r="BA792" s="125">
        <f>OAX!BA830</f>
        <v>0</v>
      </c>
    </row>
    <row r="793" spans="1:53" ht="24.75" hidden="1">
      <c r="A793" s="269"/>
      <c r="B793" s="78" t="str">
        <f t="shared" si="298"/>
        <v>37135000530053111</v>
      </c>
      <c r="C793" s="122">
        <v>2023</v>
      </c>
      <c r="D793" s="122">
        <v>1</v>
      </c>
      <c r="E793" s="122">
        <v>3</v>
      </c>
      <c r="F793" s="122">
        <v>7</v>
      </c>
      <c r="G793" s="122">
        <v>13</v>
      </c>
      <c r="H793" s="122">
        <v>5000</v>
      </c>
      <c r="I793" s="122">
        <v>5300</v>
      </c>
      <c r="J793" s="122">
        <v>531</v>
      </c>
      <c r="K793" s="123">
        <v>11</v>
      </c>
      <c r="L793" s="123"/>
      <c r="M793" s="124" t="s">
        <v>563</v>
      </c>
      <c r="N793" s="125">
        <v>0</v>
      </c>
      <c r="O793" s="125">
        <v>0</v>
      </c>
      <c r="P793" s="125">
        <v>0</v>
      </c>
      <c r="Q793" s="182" t="s">
        <v>59</v>
      </c>
      <c r="R793" s="127">
        <v>0</v>
      </c>
      <c r="S793" s="127">
        <v>0</v>
      </c>
      <c r="T793" s="128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285">
        <v>0</v>
      </c>
      <c r="AB793" s="320">
        <f t="shared" si="300"/>
        <v>0</v>
      </c>
      <c r="AC793" s="125">
        <f t="shared" si="301"/>
        <v>0</v>
      </c>
      <c r="AD793" s="321">
        <f>OAX!AD831</f>
        <v>0</v>
      </c>
      <c r="AE793" s="128"/>
      <c r="AF793" s="125"/>
      <c r="AG793" s="125">
        <f>OAX!AG831</f>
        <v>0</v>
      </c>
      <c r="AH793" s="125"/>
      <c r="AI793" s="125"/>
      <c r="AJ793" s="125">
        <f>OAX!AJ831</f>
        <v>0</v>
      </c>
      <c r="AK793" s="125"/>
      <c r="AL793" s="125"/>
      <c r="AM793" s="125">
        <f>OAX!AM831</f>
        <v>0</v>
      </c>
      <c r="AN793" s="125"/>
      <c r="AO793" s="125"/>
      <c r="AP793" s="125">
        <f>OAX!AP831</f>
        <v>0</v>
      </c>
      <c r="AQ793" s="125"/>
      <c r="AR793" s="125"/>
      <c r="AS793" s="125">
        <f>OAX!AS831</f>
        <v>0</v>
      </c>
      <c r="AT793" s="125">
        <f>OAX!AT831</f>
        <v>0</v>
      </c>
      <c r="AU793" s="125">
        <f>OAX!AU831</f>
        <v>0</v>
      </c>
      <c r="AV793" s="125">
        <f>OAX!AV831</f>
        <v>0</v>
      </c>
      <c r="AW793" s="125">
        <f>OAX!AW831</f>
        <v>0</v>
      </c>
      <c r="AX793" s="125">
        <f>OAX!AX831</f>
        <v>0</v>
      </c>
      <c r="AY793" s="125">
        <f>OAX!AY831</f>
        <v>0</v>
      </c>
      <c r="AZ793" s="125">
        <f>OAX!AZ831</f>
        <v>0</v>
      </c>
      <c r="BA793" s="125">
        <f>OAX!BA831</f>
        <v>0</v>
      </c>
    </row>
    <row r="794" spans="1:53" ht="24.75" hidden="1">
      <c r="A794" s="269"/>
      <c r="B794" s="78" t="str">
        <f t="shared" si="298"/>
        <v>37135000530053112</v>
      </c>
      <c r="C794" s="122">
        <v>2023</v>
      </c>
      <c r="D794" s="122">
        <v>1</v>
      </c>
      <c r="E794" s="122">
        <v>3</v>
      </c>
      <c r="F794" s="122">
        <v>7</v>
      </c>
      <c r="G794" s="122">
        <v>13</v>
      </c>
      <c r="H794" s="122">
        <v>5000</v>
      </c>
      <c r="I794" s="122">
        <v>5300</v>
      </c>
      <c r="J794" s="122">
        <v>531</v>
      </c>
      <c r="K794" s="123">
        <v>12</v>
      </c>
      <c r="L794" s="123"/>
      <c r="M794" s="124" t="s">
        <v>621</v>
      </c>
      <c r="N794" s="125">
        <v>0</v>
      </c>
      <c r="O794" s="125">
        <v>0</v>
      </c>
      <c r="P794" s="125">
        <v>0</v>
      </c>
      <c r="Q794" s="182" t="s">
        <v>59</v>
      </c>
      <c r="R794" s="127">
        <v>0</v>
      </c>
      <c r="S794" s="127">
        <v>0</v>
      </c>
      <c r="T794" s="128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285">
        <v>0</v>
      </c>
      <c r="AB794" s="320">
        <f t="shared" si="300"/>
        <v>0</v>
      </c>
      <c r="AC794" s="125">
        <f t="shared" si="301"/>
        <v>0</v>
      </c>
      <c r="AD794" s="321">
        <f>OAX!AD832</f>
        <v>0</v>
      </c>
      <c r="AE794" s="128"/>
      <c r="AF794" s="125"/>
      <c r="AG794" s="125">
        <f>OAX!AG832</f>
        <v>0</v>
      </c>
      <c r="AH794" s="125"/>
      <c r="AI794" s="125"/>
      <c r="AJ794" s="125">
        <f>OAX!AJ832</f>
        <v>0</v>
      </c>
      <c r="AK794" s="125"/>
      <c r="AL794" s="125"/>
      <c r="AM794" s="125">
        <f>OAX!AM832</f>
        <v>0</v>
      </c>
      <c r="AN794" s="125"/>
      <c r="AO794" s="125"/>
      <c r="AP794" s="125">
        <f>OAX!AP832</f>
        <v>0</v>
      </c>
      <c r="AQ794" s="125"/>
      <c r="AR794" s="125"/>
      <c r="AS794" s="125">
        <f>OAX!AS832</f>
        <v>0</v>
      </c>
      <c r="AT794" s="125">
        <f>OAX!AT832</f>
        <v>0</v>
      </c>
      <c r="AU794" s="125">
        <f>OAX!AU832</f>
        <v>0</v>
      </c>
      <c r="AV794" s="125">
        <f>OAX!AV832</f>
        <v>0</v>
      </c>
      <c r="AW794" s="125">
        <f>OAX!AW832</f>
        <v>0</v>
      </c>
      <c r="AX794" s="125">
        <f>OAX!AX832</f>
        <v>0</v>
      </c>
      <c r="AY794" s="125">
        <f>OAX!AY832</f>
        <v>0</v>
      </c>
      <c r="AZ794" s="125">
        <f>OAX!AZ832</f>
        <v>0</v>
      </c>
      <c r="BA794" s="125">
        <f>OAX!BA832</f>
        <v>0</v>
      </c>
    </row>
    <row r="795" spans="1:53" ht="24.75" hidden="1">
      <c r="A795" s="269"/>
      <c r="B795" s="78" t="str">
        <f t="shared" si="298"/>
        <v>37135000530053113</v>
      </c>
      <c r="C795" s="122">
        <v>2023</v>
      </c>
      <c r="D795" s="122">
        <v>1</v>
      </c>
      <c r="E795" s="122">
        <v>3</v>
      </c>
      <c r="F795" s="122">
        <v>7</v>
      </c>
      <c r="G795" s="122">
        <v>13</v>
      </c>
      <c r="H795" s="122">
        <v>5000</v>
      </c>
      <c r="I795" s="122">
        <v>5300</v>
      </c>
      <c r="J795" s="122">
        <v>531</v>
      </c>
      <c r="K795" s="123">
        <v>13</v>
      </c>
      <c r="L795" s="123"/>
      <c r="M795" s="124" t="s">
        <v>622</v>
      </c>
      <c r="N795" s="125">
        <v>0</v>
      </c>
      <c r="O795" s="125">
        <v>0</v>
      </c>
      <c r="P795" s="125">
        <v>0</v>
      </c>
      <c r="Q795" s="182" t="s">
        <v>59</v>
      </c>
      <c r="R795" s="127">
        <v>0</v>
      </c>
      <c r="S795" s="127">
        <v>0</v>
      </c>
      <c r="T795" s="128">
        <v>0</v>
      </c>
      <c r="U795" s="125">
        <v>0</v>
      </c>
      <c r="V795" s="125">
        <v>0</v>
      </c>
      <c r="W795" s="125">
        <v>0</v>
      </c>
      <c r="X795" s="125">
        <v>0</v>
      </c>
      <c r="Y795" s="125">
        <v>0</v>
      </c>
      <c r="Z795" s="125">
        <v>0</v>
      </c>
      <c r="AA795" s="285">
        <v>0</v>
      </c>
      <c r="AB795" s="320">
        <f t="shared" si="300"/>
        <v>0</v>
      </c>
      <c r="AC795" s="125">
        <f t="shared" si="301"/>
        <v>0</v>
      </c>
      <c r="AD795" s="321">
        <f>OAX!AD833</f>
        <v>0</v>
      </c>
      <c r="AE795" s="128"/>
      <c r="AF795" s="125"/>
      <c r="AG795" s="125">
        <f>OAX!AG833</f>
        <v>0</v>
      </c>
      <c r="AH795" s="125"/>
      <c r="AI795" s="125"/>
      <c r="AJ795" s="125">
        <f>OAX!AJ833</f>
        <v>0</v>
      </c>
      <c r="AK795" s="125"/>
      <c r="AL795" s="125"/>
      <c r="AM795" s="125">
        <f>OAX!AM833</f>
        <v>0</v>
      </c>
      <c r="AN795" s="125"/>
      <c r="AO795" s="125"/>
      <c r="AP795" s="125">
        <f>OAX!AP833</f>
        <v>0</v>
      </c>
      <c r="AQ795" s="125"/>
      <c r="AR795" s="125"/>
      <c r="AS795" s="125">
        <f>OAX!AS833</f>
        <v>0</v>
      </c>
      <c r="AT795" s="125">
        <f>OAX!AT833</f>
        <v>0</v>
      </c>
      <c r="AU795" s="125">
        <f>OAX!AU833</f>
        <v>0</v>
      </c>
      <c r="AV795" s="125">
        <f>OAX!AV833</f>
        <v>0</v>
      </c>
      <c r="AW795" s="125">
        <f>OAX!AW833</f>
        <v>0</v>
      </c>
      <c r="AX795" s="125">
        <f>OAX!AX833</f>
        <v>0</v>
      </c>
      <c r="AY795" s="125">
        <f>OAX!AY833</f>
        <v>0</v>
      </c>
      <c r="AZ795" s="125">
        <f>OAX!AZ833</f>
        <v>0</v>
      </c>
      <c r="BA795" s="125">
        <f>OAX!BA833</f>
        <v>0</v>
      </c>
    </row>
    <row r="796" spans="1:53" ht="24.75" hidden="1">
      <c r="A796" s="269"/>
      <c r="B796" s="78" t="str">
        <f t="shared" si="298"/>
        <v>37135000530053114</v>
      </c>
      <c r="C796" s="122">
        <v>2023</v>
      </c>
      <c r="D796" s="122">
        <v>1</v>
      </c>
      <c r="E796" s="122">
        <v>3</v>
      </c>
      <c r="F796" s="122">
        <v>7</v>
      </c>
      <c r="G796" s="122">
        <v>13</v>
      </c>
      <c r="H796" s="122">
        <v>5000</v>
      </c>
      <c r="I796" s="122">
        <v>5300</v>
      </c>
      <c r="J796" s="122">
        <v>531</v>
      </c>
      <c r="K796" s="123">
        <v>14</v>
      </c>
      <c r="L796" s="123"/>
      <c r="M796" s="124" t="s">
        <v>449</v>
      </c>
      <c r="N796" s="125">
        <v>0</v>
      </c>
      <c r="O796" s="125">
        <v>0</v>
      </c>
      <c r="P796" s="125">
        <v>0</v>
      </c>
      <c r="Q796" s="182" t="s">
        <v>59</v>
      </c>
      <c r="R796" s="127">
        <v>0</v>
      </c>
      <c r="S796" s="127">
        <v>0</v>
      </c>
      <c r="T796" s="128">
        <v>0</v>
      </c>
      <c r="U796" s="125">
        <v>0</v>
      </c>
      <c r="V796" s="125">
        <v>0</v>
      </c>
      <c r="W796" s="125">
        <v>0</v>
      </c>
      <c r="X796" s="125">
        <v>0</v>
      </c>
      <c r="Y796" s="125">
        <v>0</v>
      </c>
      <c r="Z796" s="125">
        <v>0</v>
      </c>
      <c r="AA796" s="285">
        <v>0</v>
      </c>
      <c r="AB796" s="320">
        <f t="shared" si="300"/>
        <v>0</v>
      </c>
      <c r="AC796" s="125">
        <f t="shared" si="301"/>
        <v>0</v>
      </c>
      <c r="AD796" s="321">
        <f>OAX!AD834</f>
        <v>0</v>
      </c>
      <c r="AE796" s="128"/>
      <c r="AF796" s="125"/>
      <c r="AG796" s="125">
        <f>OAX!AG834</f>
        <v>0</v>
      </c>
      <c r="AH796" s="125"/>
      <c r="AI796" s="125"/>
      <c r="AJ796" s="125">
        <f>OAX!AJ834</f>
        <v>0</v>
      </c>
      <c r="AK796" s="125"/>
      <c r="AL796" s="125"/>
      <c r="AM796" s="125">
        <f>OAX!AM834</f>
        <v>0</v>
      </c>
      <c r="AN796" s="125"/>
      <c r="AO796" s="125"/>
      <c r="AP796" s="125">
        <f>OAX!AP834</f>
        <v>0</v>
      </c>
      <c r="AQ796" s="125"/>
      <c r="AR796" s="125"/>
      <c r="AS796" s="125">
        <f>OAX!AS834</f>
        <v>0</v>
      </c>
      <c r="AT796" s="125">
        <f>OAX!AT834</f>
        <v>0</v>
      </c>
      <c r="AU796" s="125">
        <f>OAX!AU834</f>
        <v>0</v>
      </c>
      <c r="AV796" s="125">
        <f>OAX!AV834</f>
        <v>0</v>
      </c>
      <c r="AW796" s="125">
        <f>OAX!AW834</f>
        <v>0</v>
      </c>
      <c r="AX796" s="125">
        <f>OAX!AX834</f>
        <v>0</v>
      </c>
      <c r="AY796" s="125">
        <f>OAX!AY834</f>
        <v>0</v>
      </c>
      <c r="AZ796" s="125">
        <f>OAX!AZ834</f>
        <v>0</v>
      </c>
      <c r="BA796" s="125">
        <f>OAX!BA834</f>
        <v>0</v>
      </c>
    </row>
    <row r="797" spans="1:53" ht="46.5" hidden="1">
      <c r="A797" s="269"/>
      <c r="B797" s="78" t="str">
        <f t="shared" si="298"/>
        <v>37135000530053115</v>
      </c>
      <c r="C797" s="122">
        <v>2023</v>
      </c>
      <c r="D797" s="122">
        <v>1</v>
      </c>
      <c r="E797" s="122">
        <v>3</v>
      </c>
      <c r="F797" s="122">
        <v>7</v>
      </c>
      <c r="G797" s="122">
        <v>13</v>
      </c>
      <c r="H797" s="122">
        <v>5000</v>
      </c>
      <c r="I797" s="122">
        <v>5300</v>
      </c>
      <c r="J797" s="122">
        <v>531</v>
      </c>
      <c r="K797" s="123">
        <v>15</v>
      </c>
      <c r="L797" s="123"/>
      <c r="M797" s="124" t="s">
        <v>623</v>
      </c>
      <c r="N797" s="125">
        <v>0</v>
      </c>
      <c r="O797" s="125">
        <v>0</v>
      </c>
      <c r="P797" s="125">
        <v>0</v>
      </c>
      <c r="Q797" s="182" t="s">
        <v>59</v>
      </c>
      <c r="R797" s="127">
        <v>0</v>
      </c>
      <c r="S797" s="127">
        <v>0</v>
      </c>
      <c r="T797" s="128">
        <v>0</v>
      </c>
      <c r="U797" s="125">
        <v>0</v>
      </c>
      <c r="V797" s="125">
        <v>0</v>
      </c>
      <c r="W797" s="125">
        <v>0</v>
      </c>
      <c r="X797" s="125">
        <v>0</v>
      </c>
      <c r="Y797" s="125">
        <v>0</v>
      </c>
      <c r="Z797" s="125">
        <v>0</v>
      </c>
      <c r="AA797" s="285">
        <v>0</v>
      </c>
      <c r="AB797" s="320">
        <f t="shared" si="300"/>
        <v>0</v>
      </c>
      <c r="AC797" s="125">
        <f t="shared" si="301"/>
        <v>0</v>
      </c>
      <c r="AD797" s="321">
        <f>OAX!AD835</f>
        <v>0</v>
      </c>
      <c r="AE797" s="128"/>
      <c r="AF797" s="125"/>
      <c r="AG797" s="125">
        <f>OAX!AG835</f>
        <v>0</v>
      </c>
      <c r="AH797" s="125"/>
      <c r="AI797" s="125"/>
      <c r="AJ797" s="125">
        <f>OAX!AJ835</f>
        <v>0</v>
      </c>
      <c r="AK797" s="125"/>
      <c r="AL797" s="125"/>
      <c r="AM797" s="125">
        <f>OAX!AM835</f>
        <v>0</v>
      </c>
      <c r="AN797" s="125"/>
      <c r="AO797" s="125"/>
      <c r="AP797" s="125">
        <f>OAX!AP835</f>
        <v>0</v>
      </c>
      <c r="AQ797" s="125"/>
      <c r="AR797" s="125"/>
      <c r="AS797" s="125">
        <f>OAX!AS835</f>
        <v>0</v>
      </c>
      <c r="AT797" s="125">
        <f>OAX!AT835</f>
        <v>0</v>
      </c>
      <c r="AU797" s="125">
        <f>OAX!AU835</f>
        <v>0</v>
      </c>
      <c r="AV797" s="125">
        <f>OAX!AV835</f>
        <v>0</v>
      </c>
      <c r="AW797" s="125">
        <f>OAX!AW835</f>
        <v>0</v>
      </c>
      <c r="AX797" s="125">
        <f>OAX!AX835</f>
        <v>0</v>
      </c>
      <c r="AY797" s="125">
        <f>OAX!AY835</f>
        <v>0</v>
      </c>
      <c r="AZ797" s="125">
        <f>OAX!AZ835</f>
        <v>0</v>
      </c>
      <c r="BA797" s="125">
        <f>OAX!BA835</f>
        <v>0</v>
      </c>
    </row>
    <row r="798" spans="1:53" ht="24.75" hidden="1">
      <c r="A798" s="269"/>
      <c r="B798" s="78" t="str">
        <f t="shared" si="298"/>
        <v>37135000530053116</v>
      </c>
      <c r="C798" s="122">
        <v>2023</v>
      </c>
      <c r="D798" s="122">
        <v>1</v>
      </c>
      <c r="E798" s="122">
        <v>3</v>
      </c>
      <c r="F798" s="122">
        <v>7</v>
      </c>
      <c r="G798" s="122">
        <v>13</v>
      </c>
      <c r="H798" s="122">
        <v>5000</v>
      </c>
      <c r="I798" s="122">
        <v>5300</v>
      </c>
      <c r="J798" s="122">
        <v>531</v>
      </c>
      <c r="K798" s="123">
        <v>16</v>
      </c>
      <c r="L798" s="123"/>
      <c r="M798" s="124" t="s">
        <v>624</v>
      </c>
      <c r="N798" s="125">
        <v>0</v>
      </c>
      <c r="O798" s="125">
        <v>0</v>
      </c>
      <c r="P798" s="125">
        <v>0</v>
      </c>
      <c r="Q798" s="182" t="s">
        <v>59</v>
      </c>
      <c r="R798" s="127">
        <v>0</v>
      </c>
      <c r="S798" s="127">
        <v>0</v>
      </c>
      <c r="T798" s="128">
        <v>0</v>
      </c>
      <c r="U798" s="125">
        <v>0</v>
      </c>
      <c r="V798" s="125">
        <v>0</v>
      </c>
      <c r="W798" s="125">
        <v>0</v>
      </c>
      <c r="X798" s="125">
        <v>0</v>
      </c>
      <c r="Y798" s="125">
        <v>0</v>
      </c>
      <c r="Z798" s="125">
        <v>0</v>
      </c>
      <c r="AA798" s="285">
        <v>0</v>
      </c>
      <c r="AB798" s="320">
        <f t="shared" si="300"/>
        <v>0</v>
      </c>
      <c r="AC798" s="125">
        <f t="shared" si="301"/>
        <v>0</v>
      </c>
      <c r="AD798" s="321">
        <f>OAX!AD836</f>
        <v>0</v>
      </c>
      <c r="AE798" s="128"/>
      <c r="AF798" s="125"/>
      <c r="AG798" s="125">
        <f>OAX!AG836</f>
        <v>0</v>
      </c>
      <c r="AH798" s="125"/>
      <c r="AI798" s="125"/>
      <c r="AJ798" s="125">
        <f>OAX!AJ836</f>
        <v>0</v>
      </c>
      <c r="AK798" s="125"/>
      <c r="AL798" s="125"/>
      <c r="AM798" s="125">
        <f>OAX!AM836</f>
        <v>0</v>
      </c>
      <c r="AN798" s="125"/>
      <c r="AO798" s="125"/>
      <c r="AP798" s="125">
        <f>OAX!AP836</f>
        <v>0</v>
      </c>
      <c r="AQ798" s="125"/>
      <c r="AR798" s="125"/>
      <c r="AS798" s="125">
        <f>OAX!AS836</f>
        <v>0</v>
      </c>
      <c r="AT798" s="125">
        <f>OAX!AT836</f>
        <v>0</v>
      </c>
      <c r="AU798" s="125">
        <f>OAX!AU836</f>
        <v>0</v>
      </c>
      <c r="AV798" s="125">
        <f>OAX!AV836</f>
        <v>0</v>
      </c>
      <c r="AW798" s="125">
        <f>OAX!AW836</f>
        <v>0</v>
      </c>
      <c r="AX798" s="125">
        <f>OAX!AX836</f>
        <v>0</v>
      </c>
      <c r="AY798" s="125">
        <f>OAX!AY836</f>
        <v>0</v>
      </c>
      <c r="AZ798" s="125">
        <f>OAX!AZ836</f>
        <v>0</v>
      </c>
      <c r="BA798" s="125">
        <f>OAX!BA836</f>
        <v>0</v>
      </c>
    </row>
    <row r="799" spans="1:53" ht="46.5" hidden="1">
      <c r="A799" s="269"/>
      <c r="B799" s="78" t="str">
        <f t="shared" si="298"/>
        <v>37135000530053117</v>
      </c>
      <c r="C799" s="122">
        <v>2023</v>
      </c>
      <c r="D799" s="122">
        <v>1</v>
      </c>
      <c r="E799" s="122">
        <v>3</v>
      </c>
      <c r="F799" s="122">
        <v>7</v>
      </c>
      <c r="G799" s="122">
        <v>13</v>
      </c>
      <c r="H799" s="122">
        <v>5000</v>
      </c>
      <c r="I799" s="122">
        <v>5300</v>
      </c>
      <c r="J799" s="122">
        <v>531</v>
      </c>
      <c r="K799" s="123">
        <v>17</v>
      </c>
      <c r="L799" s="123"/>
      <c r="M799" s="124" t="s">
        <v>625</v>
      </c>
      <c r="N799" s="125">
        <v>0</v>
      </c>
      <c r="O799" s="125">
        <v>0</v>
      </c>
      <c r="P799" s="125">
        <v>0</v>
      </c>
      <c r="Q799" s="182" t="s">
        <v>59</v>
      </c>
      <c r="R799" s="127">
        <v>0</v>
      </c>
      <c r="S799" s="127">
        <v>0</v>
      </c>
      <c r="T799" s="128">
        <v>0</v>
      </c>
      <c r="U799" s="125">
        <v>0</v>
      </c>
      <c r="V799" s="125">
        <v>0</v>
      </c>
      <c r="W799" s="125">
        <v>0</v>
      </c>
      <c r="X799" s="125">
        <v>0</v>
      </c>
      <c r="Y799" s="125">
        <v>0</v>
      </c>
      <c r="Z799" s="125">
        <v>0</v>
      </c>
      <c r="AA799" s="285">
        <v>0</v>
      </c>
      <c r="AB799" s="320">
        <f t="shared" si="300"/>
        <v>0</v>
      </c>
      <c r="AC799" s="125">
        <f t="shared" si="301"/>
        <v>0</v>
      </c>
      <c r="AD799" s="321">
        <f>OAX!AD837</f>
        <v>0</v>
      </c>
      <c r="AE799" s="128"/>
      <c r="AF799" s="125"/>
      <c r="AG799" s="125">
        <f>OAX!AG837</f>
        <v>0</v>
      </c>
      <c r="AH799" s="125"/>
      <c r="AI799" s="125"/>
      <c r="AJ799" s="125">
        <f>OAX!AJ837</f>
        <v>0</v>
      </c>
      <c r="AK799" s="125"/>
      <c r="AL799" s="125"/>
      <c r="AM799" s="125">
        <f>OAX!AM837</f>
        <v>0</v>
      </c>
      <c r="AN799" s="125"/>
      <c r="AO799" s="125"/>
      <c r="AP799" s="125">
        <f>OAX!AP837</f>
        <v>0</v>
      </c>
      <c r="AQ799" s="125"/>
      <c r="AR799" s="125"/>
      <c r="AS799" s="125">
        <f>OAX!AS837</f>
        <v>0</v>
      </c>
      <c r="AT799" s="125">
        <f>OAX!AT837</f>
        <v>0</v>
      </c>
      <c r="AU799" s="125">
        <f>OAX!AU837</f>
        <v>0</v>
      </c>
      <c r="AV799" s="125">
        <f>OAX!AV837</f>
        <v>0</v>
      </c>
      <c r="AW799" s="125">
        <f>OAX!AW837</f>
        <v>0</v>
      </c>
      <c r="AX799" s="125">
        <f>OAX!AX837</f>
        <v>0</v>
      </c>
      <c r="AY799" s="125">
        <f>OAX!AY837</f>
        <v>0</v>
      </c>
      <c r="AZ799" s="125">
        <f>OAX!AZ837</f>
        <v>0</v>
      </c>
      <c r="BA799" s="125">
        <f>OAX!BA837</f>
        <v>0</v>
      </c>
    </row>
    <row r="800" spans="1:53" ht="24.75" hidden="1">
      <c r="A800" s="269"/>
      <c r="B800" s="78" t="str">
        <f t="shared" si="298"/>
        <v>37135000530053118</v>
      </c>
      <c r="C800" s="122">
        <v>2023</v>
      </c>
      <c r="D800" s="122">
        <v>1</v>
      </c>
      <c r="E800" s="122">
        <v>3</v>
      </c>
      <c r="F800" s="122">
        <v>7</v>
      </c>
      <c r="G800" s="122">
        <v>13</v>
      </c>
      <c r="H800" s="122">
        <v>5000</v>
      </c>
      <c r="I800" s="122">
        <v>5300</v>
      </c>
      <c r="J800" s="122">
        <v>531</v>
      </c>
      <c r="K800" s="123">
        <v>18</v>
      </c>
      <c r="L800" s="123"/>
      <c r="M800" s="124" t="s">
        <v>626</v>
      </c>
      <c r="N800" s="125">
        <v>0</v>
      </c>
      <c r="O800" s="125">
        <v>0</v>
      </c>
      <c r="P800" s="125">
        <v>0</v>
      </c>
      <c r="Q800" s="182" t="s">
        <v>59</v>
      </c>
      <c r="R800" s="127">
        <v>0</v>
      </c>
      <c r="S800" s="127">
        <v>0</v>
      </c>
      <c r="T800" s="128">
        <v>0</v>
      </c>
      <c r="U800" s="125">
        <v>0</v>
      </c>
      <c r="V800" s="125">
        <v>0</v>
      </c>
      <c r="W800" s="125">
        <v>0</v>
      </c>
      <c r="X800" s="125">
        <v>0</v>
      </c>
      <c r="Y800" s="125">
        <v>0</v>
      </c>
      <c r="Z800" s="125">
        <v>0</v>
      </c>
      <c r="AA800" s="285">
        <v>0</v>
      </c>
      <c r="AB800" s="320">
        <f t="shared" si="300"/>
        <v>0</v>
      </c>
      <c r="AC800" s="125">
        <f t="shared" si="301"/>
        <v>0</v>
      </c>
      <c r="AD800" s="321">
        <f>OAX!AD838</f>
        <v>0</v>
      </c>
      <c r="AE800" s="128"/>
      <c r="AF800" s="125"/>
      <c r="AG800" s="125">
        <f>OAX!AG838</f>
        <v>0</v>
      </c>
      <c r="AH800" s="125"/>
      <c r="AI800" s="125"/>
      <c r="AJ800" s="125">
        <f>OAX!AJ838</f>
        <v>0</v>
      </c>
      <c r="AK800" s="125"/>
      <c r="AL800" s="125"/>
      <c r="AM800" s="125">
        <f>OAX!AM838</f>
        <v>0</v>
      </c>
      <c r="AN800" s="125"/>
      <c r="AO800" s="125"/>
      <c r="AP800" s="125">
        <f>OAX!AP838</f>
        <v>0</v>
      </c>
      <c r="AQ800" s="125"/>
      <c r="AR800" s="125"/>
      <c r="AS800" s="125">
        <f>OAX!AS838</f>
        <v>0</v>
      </c>
      <c r="AT800" s="125">
        <f>OAX!AT838</f>
        <v>0</v>
      </c>
      <c r="AU800" s="125">
        <f>OAX!AU838</f>
        <v>0</v>
      </c>
      <c r="AV800" s="125">
        <f>OAX!AV838</f>
        <v>0</v>
      </c>
      <c r="AW800" s="125">
        <f>OAX!AW838</f>
        <v>0</v>
      </c>
      <c r="AX800" s="125">
        <f>OAX!AX838</f>
        <v>0</v>
      </c>
      <c r="AY800" s="125">
        <f>OAX!AY838</f>
        <v>0</v>
      </c>
      <c r="AZ800" s="125">
        <f>OAX!AZ838</f>
        <v>0</v>
      </c>
      <c r="BA800" s="125">
        <f>OAX!BA838</f>
        <v>0</v>
      </c>
    </row>
    <row r="801" spans="1:53" ht="24.75" hidden="1">
      <c r="A801" s="269"/>
      <c r="B801" s="78" t="str">
        <f t="shared" si="298"/>
        <v>371350005300532</v>
      </c>
      <c r="C801" s="115">
        <v>2023</v>
      </c>
      <c r="D801" s="115">
        <v>1</v>
      </c>
      <c r="E801" s="115">
        <v>3</v>
      </c>
      <c r="F801" s="115">
        <v>7</v>
      </c>
      <c r="G801" s="115">
        <v>13</v>
      </c>
      <c r="H801" s="115">
        <v>5000</v>
      </c>
      <c r="I801" s="115">
        <v>5300</v>
      </c>
      <c r="J801" s="115">
        <v>532</v>
      </c>
      <c r="K801" s="116"/>
      <c r="L801" s="116"/>
      <c r="M801" s="117" t="s">
        <v>566</v>
      </c>
      <c r="N801" s="118">
        <v>0</v>
      </c>
      <c r="O801" s="118">
        <v>0</v>
      </c>
      <c r="P801" s="118">
        <v>0</v>
      </c>
      <c r="Q801" s="180" t="s">
        <v>45</v>
      </c>
      <c r="R801" s="181"/>
      <c r="S801" s="181"/>
      <c r="T801" s="121">
        <f t="shared" ref="T801:AC801" si="302">SUM(T802:T805)</f>
        <v>0</v>
      </c>
      <c r="U801" s="118">
        <f t="shared" si="302"/>
        <v>0</v>
      </c>
      <c r="V801" s="118">
        <f t="shared" si="302"/>
        <v>0</v>
      </c>
      <c r="W801" s="118">
        <f t="shared" si="302"/>
        <v>0</v>
      </c>
      <c r="X801" s="118">
        <f t="shared" si="302"/>
        <v>0</v>
      </c>
      <c r="Y801" s="118">
        <f t="shared" si="302"/>
        <v>0</v>
      </c>
      <c r="Z801" s="118">
        <f t="shared" si="302"/>
        <v>0</v>
      </c>
      <c r="AA801" s="284">
        <f t="shared" si="302"/>
        <v>0</v>
      </c>
      <c r="AB801" s="318">
        <f t="shared" si="302"/>
        <v>0</v>
      </c>
      <c r="AC801" s="118">
        <f t="shared" si="302"/>
        <v>0</v>
      </c>
      <c r="AD801" s="319">
        <f>OAX!AD839</f>
        <v>0</v>
      </c>
      <c r="AE801" s="121"/>
      <c r="AF801" s="118"/>
      <c r="AG801" s="118">
        <f>OAX!AG839</f>
        <v>0</v>
      </c>
      <c r="AH801" s="118"/>
      <c r="AI801" s="118"/>
      <c r="AJ801" s="118">
        <f>OAX!AJ839</f>
        <v>0</v>
      </c>
      <c r="AK801" s="118"/>
      <c r="AL801" s="118"/>
      <c r="AM801" s="118">
        <f>OAX!AM839</f>
        <v>0</v>
      </c>
      <c r="AN801" s="118"/>
      <c r="AO801" s="118"/>
      <c r="AP801" s="118">
        <f>OAX!AP839</f>
        <v>0</v>
      </c>
      <c r="AQ801" s="118"/>
      <c r="AR801" s="118"/>
      <c r="AS801" s="118">
        <f>OAX!AS839</f>
        <v>0</v>
      </c>
      <c r="AT801" s="118">
        <f>OAX!AT839</f>
        <v>0</v>
      </c>
      <c r="AU801" s="118">
        <f>OAX!AU839</f>
        <v>0</v>
      </c>
      <c r="AV801" s="118">
        <f>OAX!AV839</f>
        <v>0</v>
      </c>
      <c r="AW801" s="118">
        <f>OAX!AW839</f>
        <v>0</v>
      </c>
      <c r="AX801" s="118">
        <f>OAX!AX839</f>
        <v>0</v>
      </c>
      <c r="AY801" s="118">
        <f>OAX!AY839</f>
        <v>0</v>
      </c>
      <c r="AZ801" s="118">
        <f>OAX!AZ839</f>
        <v>0</v>
      </c>
      <c r="BA801" s="118">
        <f>OAX!BA839</f>
        <v>0</v>
      </c>
    </row>
    <row r="802" spans="1:53" ht="24.75" hidden="1">
      <c r="A802" s="269"/>
      <c r="B802" s="78" t="str">
        <f t="shared" si="298"/>
        <v>3713500053005321</v>
      </c>
      <c r="C802" s="122">
        <v>2023</v>
      </c>
      <c r="D802" s="122">
        <v>1</v>
      </c>
      <c r="E802" s="122">
        <v>3</v>
      </c>
      <c r="F802" s="122">
        <v>7</v>
      </c>
      <c r="G802" s="122">
        <v>13</v>
      </c>
      <c r="H802" s="122">
        <v>5000</v>
      </c>
      <c r="I802" s="122">
        <v>5300</v>
      </c>
      <c r="J802" s="122">
        <v>532</v>
      </c>
      <c r="K802" s="123">
        <v>1</v>
      </c>
      <c r="L802" s="123"/>
      <c r="M802" s="124" t="s">
        <v>627</v>
      </c>
      <c r="N802" s="125">
        <v>0</v>
      </c>
      <c r="O802" s="125">
        <v>0</v>
      </c>
      <c r="P802" s="125">
        <v>0</v>
      </c>
      <c r="Q802" s="182" t="s">
        <v>59</v>
      </c>
      <c r="R802" s="127">
        <v>0</v>
      </c>
      <c r="S802" s="127">
        <v>0</v>
      </c>
      <c r="T802" s="128">
        <v>0</v>
      </c>
      <c r="U802" s="125">
        <v>0</v>
      </c>
      <c r="V802" s="125">
        <v>0</v>
      </c>
      <c r="W802" s="125">
        <v>0</v>
      </c>
      <c r="X802" s="125">
        <v>0</v>
      </c>
      <c r="Y802" s="125">
        <v>0</v>
      </c>
      <c r="Z802" s="125">
        <v>0</v>
      </c>
      <c r="AA802" s="285">
        <v>0</v>
      </c>
      <c r="AB802" s="320">
        <f t="shared" ref="AB802:AC805" si="303">N802+T802-X802</f>
        <v>0</v>
      </c>
      <c r="AC802" s="125">
        <f t="shared" si="303"/>
        <v>0</v>
      </c>
      <c r="AD802" s="321">
        <f>OAX!AD840</f>
        <v>0</v>
      </c>
      <c r="AE802" s="128"/>
      <c r="AF802" s="125"/>
      <c r="AG802" s="125">
        <f>OAX!AG840</f>
        <v>0</v>
      </c>
      <c r="AH802" s="125"/>
      <c r="AI802" s="125"/>
      <c r="AJ802" s="125">
        <f>OAX!AJ840</f>
        <v>0</v>
      </c>
      <c r="AK802" s="125"/>
      <c r="AL802" s="125"/>
      <c r="AM802" s="125">
        <f>OAX!AM840</f>
        <v>0</v>
      </c>
      <c r="AN802" s="125"/>
      <c r="AO802" s="125"/>
      <c r="AP802" s="125">
        <f>OAX!AP840</f>
        <v>0</v>
      </c>
      <c r="AQ802" s="125"/>
      <c r="AR802" s="125"/>
      <c r="AS802" s="125">
        <f>OAX!AS840</f>
        <v>0</v>
      </c>
      <c r="AT802" s="125">
        <f>OAX!AT840</f>
        <v>0</v>
      </c>
      <c r="AU802" s="125">
        <f>OAX!AU840</f>
        <v>0</v>
      </c>
      <c r="AV802" s="125">
        <f>OAX!AV840</f>
        <v>0</v>
      </c>
      <c r="AW802" s="125">
        <f>OAX!AW840</f>
        <v>0</v>
      </c>
      <c r="AX802" s="125">
        <f>OAX!AX840</f>
        <v>0</v>
      </c>
      <c r="AY802" s="125">
        <f>OAX!AY840</f>
        <v>0</v>
      </c>
      <c r="AZ802" s="125">
        <f>OAX!AZ840</f>
        <v>0</v>
      </c>
      <c r="BA802" s="125">
        <f>OAX!BA840</f>
        <v>0</v>
      </c>
    </row>
    <row r="803" spans="1:53" ht="24.75" hidden="1">
      <c r="A803" s="269"/>
      <c r="B803" s="78" t="str">
        <f t="shared" si="298"/>
        <v>3713500053005322</v>
      </c>
      <c r="C803" s="122">
        <v>2023</v>
      </c>
      <c r="D803" s="122">
        <v>1</v>
      </c>
      <c r="E803" s="122">
        <v>3</v>
      </c>
      <c r="F803" s="122">
        <v>7</v>
      </c>
      <c r="G803" s="122">
        <v>13</v>
      </c>
      <c r="H803" s="122">
        <v>5000</v>
      </c>
      <c r="I803" s="122">
        <v>5300</v>
      </c>
      <c r="J803" s="122">
        <v>532</v>
      </c>
      <c r="K803" s="123">
        <v>2</v>
      </c>
      <c r="L803" s="123"/>
      <c r="M803" s="124" t="s">
        <v>628</v>
      </c>
      <c r="N803" s="125">
        <v>0</v>
      </c>
      <c r="O803" s="125">
        <v>0</v>
      </c>
      <c r="P803" s="125">
        <v>0</v>
      </c>
      <c r="Q803" s="182" t="s">
        <v>59</v>
      </c>
      <c r="R803" s="127">
        <v>0</v>
      </c>
      <c r="S803" s="127">
        <v>0</v>
      </c>
      <c r="T803" s="128">
        <v>0</v>
      </c>
      <c r="U803" s="125">
        <v>0</v>
      </c>
      <c r="V803" s="125">
        <v>0</v>
      </c>
      <c r="W803" s="125">
        <v>0</v>
      </c>
      <c r="X803" s="125">
        <v>0</v>
      </c>
      <c r="Y803" s="125">
        <v>0</v>
      </c>
      <c r="Z803" s="125">
        <v>0</v>
      </c>
      <c r="AA803" s="285">
        <v>0</v>
      </c>
      <c r="AB803" s="320">
        <f t="shared" si="303"/>
        <v>0</v>
      </c>
      <c r="AC803" s="125">
        <f t="shared" si="303"/>
        <v>0</v>
      </c>
      <c r="AD803" s="321">
        <f>OAX!AD841</f>
        <v>0</v>
      </c>
      <c r="AE803" s="128"/>
      <c r="AF803" s="125"/>
      <c r="AG803" s="125">
        <f>OAX!AG841</f>
        <v>0</v>
      </c>
      <c r="AH803" s="125"/>
      <c r="AI803" s="125"/>
      <c r="AJ803" s="125">
        <f>OAX!AJ841</f>
        <v>0</v>
      </c>
      <c r="AK803" s="125"/>
      <c r="AL803" s="125"/>
      <c r="AM803" s="125">
        <f>OAX!AM841</f>
        <v>0</v>
      </c>
      <c r="AN803" s="125"/>
      <c r="AO803" s="125"/>
      <c r="AP803" s="125">
        <f>OAX!AP841</f>
        <v>0</v>
      </c>
      <c r="AQ803" s="125"/>
      <c r="AR803" s="125"/>
      <c r="AS803" s="125">
        <f>OAX!AS841</f>
        <v>0</v>
      </c>
      <c r="AT803" s="125">
        <f>OAX!AT841</f>
        <v>0</v>
      </c>
      <c r="AU803" s="125">
        <f>OAX!AU841</f>
        <v>0</v>
      </c>
      <c r="AV803" s="125">
        <f>OAX!AV841</f>
        <v>0</v>
      </c>
      <c r="AW803" s="125">
        <f>OAX!AW841</f>
        <v>0</v>
      </c>
      <c r="AX803" s="125">
        <f>OAX!AX841</f>
        <v>0</v>
      </c>
      <c r="AY803" s="125">
        <f>OAX!AY841</f>
        <v>0</v>
      </c>
      <c r="AZ803" s="125">
        <f>OAX!AZ841</f>
        <v>0</v>
      </c>
      <c r="BA803" s="125">
        <f>OAX!BA841</f>
        <v>0</v>
      </c>
    </row>
    <row r="804" spans="1:53" ht="24.75" hidden="1">
      <c r="A804" s="269"/>
      <c r="B804" s="78" t="str">
        <f t="shared" si="298"/>
        <v>3713500053005323</v>
      </c>
      <c r="C804" s="122">
        <v>2023</v>
      </c>
      <c r="D804" s="122">
        <v>1</v>
      </c>
      <c r="E804" s="122">
        <v>3</v>
      </c>
      <c r="F804" s="122">
        <v>7</v>
      </c>
      <c r="G804" s="122">
        <v>13</v>
      </c>
      <c r="H804" s="122">
        <v>5000</v>
      </c>
      <c r="I804" s="122">
        <v>5300</v>
      </c>
      <c r="J804" s="122">
        <v>532</v>
      </c>
      <c r="K804" s="123">
        <v>3</v>
      </c>
      <c r="L804" s="123"/>
      <c r="M804" s="124" t="s">
        <v>629</v>
      </c>
      <c r="N804" s="125">
        <v>0</v>
      </c>
      <c r="O804" s="125">
        <v>0</v>
      </c>
      <c r="P804" s="125">
        <v>0</v>
      </c>
      <c r="Q804" s="182" t="s">
        <v>59</v>
      </c>
      <c r="R804" s="127">
        <v>0</v>
      </c>
      <c r="S804" s="127">
        <v>0</v>
      </c>
      <c r="T804" s="128">
        <v>0</v>
      </c>
      <c r="U804" s="125">
        <v>0</v>
      </c>
      <c r="V804" s="125">
        <v>0</v>
      </c>
      <c r="W804" s="125">
        <v>0</v>
      </c>
      <c r="X804" s="125">
        <v>0</v>
      </c>
      <c r="Y804" s="125">
        <v>0</v>
      </c>
      <c r="Z804" s="125">
        <v>0</v>
      </c>
      <c r="AA804" s="285">
        <v>0</v>
      </c>
      <c r="AB804" s="320">
        <f t="shared" si="303"/>
        <v>0</v>
      </c>
      <c r="AC804" s="125">
        <f t="shared" si="303"/>
        <v>0</v>
      </c>
      <c r="AD804" s="321">
        <f>OAX!AD842</f>
        <v>0</v>
      </c>
      <c r="AE804" s="128"/>
      <c r="AF804" s="125"/>
      <c r="AG804" s="125">
        <f>OAX!AG842</f>
        <v>0</v>
      </c>
      <c r="AH804" s="125"/>
      <c r="AI804" s="125"/>
      <c r="AJ804" s="125">
        <f>OAX!AJ842</f>
        <v>0</v>
      </c>
      <c r="AK804" s="125"/>
      <c r="AL804" s="125"/>
      <c r="AM804" s="125">
        <f>OAX!AM842</f>
        <v>0</v>
      </c>
      <c r="AN804" s="125"/>
      <c r="AO804" s="125"/>
      <c r="AP804" s="125">
        <f>OAX!AP842</f>
        <v>0</v>
      </c>
      <c r="AQ804" s="125"/>
      <c r="AR804" s="125"/>
      <c r="AS804" s="125">
        <f>OAX!AS842</f>
        <v>0</v>
      </c>
      <c r="AT804" s="125">
        <f>OAX!AT842</f>
        <v>0</v>
      </c>
      <c r="AU804" s="125">
        <f>OAX!AU842</f>
        <v>0</v>
      </c>
      <c r="AV804" s="125">
        <f>OAX!AV842</f>
        <v>0</v>
      </c>
      <c r="AW804" s="125">
        <f>OAX!AW842</f>
        <v>0</v>
      </c>
      <c r="AX804" s="125">
        <f>OAX!AX842</f>
        <v>0</v>
      </c>
      <c r="AY804" s="125">
        <f>OAX!AY842</f>
        <v>0</v>
      </c>
      <c r="AZ804" s="125">
        <f>OAX!AZ842</f>
        <v>0</v>
      </c>
      <c r="BA804" s="125">
        <f>OAX!BA842</f>
        <v>0</v>
      </c>
    </row>
    <row r="805" spans="1:53" ht="24.75" hidden="1">
      <c r="A805" s="269"/>
      <c r="B805" s="78" t="str">
        <f t="shared" si="298"/>
        <v>3713500053005324</v>
      </c>
      <c r="C805" s="122">
        <v>2023</v>
      </c>
      <c r="D805" s="122">
        <v>1</v>
      </c>
      <c r="E805" s="122">
        <v>3</v>
      </c>
      <c r="F805" s="122">
        <v>7</v>
      </c>
      <c r="G805" s="122">
        <v>13</v>
      </c>
      <c r="H805" s="122">
        <v>5000</v>
      </c>
      <c r="I805" s="122">
        <v>5300</v>
      </c>
      <c r="J805" s="122">
        <v>532</v>
      </c>
      <c r="K805" s="123">
        <v>4</v>
      </c>
      <c r="L805" s="123"/>
      <c r="M805" s="124" t="s">
        <v>630</v>
      </c>
      <c r="N805" s="125">
        <v>0</v>
      </c>
      <c r="O805" s="125">
        <v>0</v>
      </c>
      <c r="P805" s="125">
        <v>0</v>
      </c>
      <c r="Q805" s="182" t="s">
        <v>59</v>
      </c>
      <c r="R805" s="127">
        <v>0</v>
      </c>
      <c r="S805" s="127">
        <v>0</v>
      </c>
      <c r="T805" s="128">
        <v>0</v>
      </c>
      <c r="U805" s="125">
        <v>0</v>
      </c>
      <c r="V805" s="125">
        <v>0</v>
      </c>
      <c r="W805" s="125">
        <v>0</v>
      </c>
      <c r="X805" s="125">
        <v>0</v>
      </c>
      <c r="Y805" s="125">
        <v>0</v>
      </c>
      <c r="Z805" s="125">
        <v>0</v>
      </c>
      <c r="AA805" s="285">
        <v>0</v>
      </c>
      <c r="AB805" s="320">
        <f t="shared" si="303"/>
        <v>0</v>
      </c>
      <c r="AC805" s="125">
        <f t="shared" si="303"/>
        <v>0</v>
      </c>
      <c r="AD805" s="321">
        <f>OAX!AD843</f>
        <v>0</v>
      </c>
      <c r="AE805" s="128"/>
      <c r="AF805" s="125"/>
      <c r="AG805" s="125">
        <f>OAX!AG843</f>
        <v>0</v>
      </c>
      <c r="AH805" s="125"/>
      <c r="AI805" s="125"/>
      <c r="AJ805" s="125">
        <f>OAX!AJ843</f>
        <v>0</v>
      </c>
      <c r="AK805" s="125"/>
      <c r="AL805" s="125"/>
      <c r="AM805" s="125">
        <f>OAX!AM843</f>
        <v>0</v>
      </c>
      <c r="AN805" s="125"/>
      <c r="AO805" s="125"/>
      <c r="AP805" s="125">
        <f>OAX!AP843</f>
        <v>0</v>
      </c>
      <c r="AQ805" s="125"/>
      <c r="AR805" s="125"/>
      <c r="AS805" s="125">
        <f>OAX!AS843</f>
        <v>0</v>
      </c>
      <c r="AT805" s="125">
        <f>OAX!AT843</f>
        <v>0</v>
      </c>
      <c r="AU805" s="125">
        <f>OAX!AU843</f>
        <v>0</v>
      </c>
      <c r="AV805" s="125">
        <f>OAX!AV843</f>
        <v>0</v>
      </c>
      <c r="AW805" s="125">
        <f>OAX!AW843</f>
        <v>0</v>
      </c>
      <c r="AX805" s="125">
        <f>OAX!AX843</f>
        <v>0</v>
      </c>
      <c r="AY805" s="125">
        <f>OAX!AY843</f>
        <v>0</v>
      </c>
      <c r="AZ805" s="125">
        <f>OAX!AZ843</f>
        <v>0</v>
      </c>
      <c r="BA805" s="125">
        <f>OAX!BA843</f>
        <v>0</v>
      </c>
    </row>
    <row r="806" spans="1:53" ht="24.75" hidden="1">
      <c r="A806" s="269"/>
      <c r="B806" s="78" t="str">
        <f t="shared" si="298"/>
        <v>371350005400</v>
      </c>
      <c r="C806" s="108">
        <v>2023</v>
      </c>
      <c r="D806" s="108">
        <v>1</v>
      </c>
      <c r="E806" s="108">
        <v>3</v>
      </c>
      <c r="F806" s="108">
        <v>7</v>
      </c>
      <c r="G806" s="108">
        <v>13</v>
      </c>
      <c r="H806" s="108">
        <v>5000</v>
      </c>
      <c r="I806" s="108">
        <v>5400</v>
      </c>
      <c r="J806" s="108"/>
      <c r="K806" s="109" t="s">
        <v>45</v>
      </c>
      <c r="L806" s="109"/>
      <c r="M806" s="110" t="s">
        <v>139</v>
      </c>
      <c r="N806" s="111">
        <v>0</v>
      </c>
      <c r="O806" s="111">
        <v>0</v>
      </c>
      <c r="P806" s="111">
        <v>0</v>
      </c>
      <c r="Q806" s="178" t="s">
        <v>45</v>
      </c>
      <c r="R806" s="179"/>
      <c r="S806" s="179"/>
      <c r="T806" s="114">
        <f t="shared" ref="T806:AC806" si="304">+T807+T809+T811</f>
        <v>0</v>
      </c>
      <c r="U806" s="111">
        <f t="shared" si="304"/>
        <v>0</v>
      </c>
      <c r="V806" s="111">
        <f t="shared" si="304"/>
        <v>0</v>
      </c>
      <c r="W806" s="111">
        <f t="shared" si="304"/>
        <v>0</v>
      </c>
      <c r="X806" s="111">
        <f t="shared" si="304"/>
        <v>0</v>
      </c>
      <c r="Y806" s="111">
        <f t="shared" si="304"/>
        <v>0</v>
      </c>
      <c r="Z806" s="111">
        <f t="shared" si="304"/>
        <v>0</v>
      </c>
      <c r="AA806" s="283">
        <f t="shared" si="304"/>
        <v>0</v>
      </c>
      <c r="AB806" s="316">
        <f t="shared" si="304"/>
        <v>0</v>
      </c>
      <c r="AC806" s="111">
        <f t="shared" si="304"/>
        <v>0</v>
      </c>
      <c r="AD806" s="317">
        <f>OAX!AD844</f>
        <v>0</v>
      </c>
      <c r="AE806" s="114"/>
      <c r="AF806" s="111"/>
      <c r="AG806" s="111">
        <f>OAX!AG844</f>
        <v>0</v>
      </c>
      <c r="AH806" s="111"/>
      <c r="AI806" s="111"/>
      <c r="AJ806" s="111">
        <f>OAX!AJ844</f>
        <v>0</v>
      </c>
      <c r="AK806" s="111"/>
      <c r="AL806" s="111"/>
      <c r="AM806" s="111">
        <f>OAX!AM844</f>
        <v>0</v>
      </c>
      <c r="AN806" s="111"/>
      <c r="AO806" s="111"/>
      <c r="AP806" s="111">
        <f>OAX!AP844</f>
        <v>0</v>
      </c>
      <c r="AQ806" s="111"/>
      <c r="AR806" s="111"/>
      <c r="AS806" s="111">
        <f>OAX!AS844</f>
        <v>0</v>
      </c>
      <c r="AT806" s="111">
        <f>OAX!AT844</f>
        <v>0</v>
      </c>
      <c r="AU806" s="111">
        <f>OAX!AU844</f>
        <v>0</v>
      </c>
      <c r="AV806" s="111">
        <f>OAX!AV844</f>
        <v>0</v>
      </c>
      <c r="AW806" s="111">
        <f>OAX!AW844</f>
        <v>0</v>
      </c>
      <c r="AX806" s="111">
        <f>OAX!AX844</f>
        <v>0</v>
      </c>
      <c r="AY806" s="111">
        <f>OAX!AY844</f>
        <v>0</v>
      </c>
      <c r="AZ806" s="111">
        <f>OAX!AZ844</f>
        <v>0</v>
      </c>
      <c r="BA806" s="111">
        <f>OAX!BA844</f>
        <v>0</v>
      </c>
    </row>
    <row r="807" spans="1:53" ht="24.75" hidden="1">
      <c r="A807" s="269"/>
      <c r="B807" s="78" t="str">
        <f t="shared" si="298"/>
        <v>371350005400541</v>
      </c>
      <c r="C807" s="115">
        <v>2023</v>
      </c>
      <c r="D807" s="115">
        <v>1</v>
      </c>
      <c r="E807" s="115">
        <v>3</v>
      </c>
      <c r="F807" s="115">
        <v>7</v>
      </c>
      <c r="G807" s="115">
        <v>13</v>
      </c>
      <c r="H807" s="115">
        <v>5000</v>
      </c>
      <c r="I807" s="115">
        <v>5400</v>
      </c>
      <c r="J807" s="115">
        <v>541</v>
      </c>
      <c r="K807" s="116"/>
      <c r="L807" s="116"/>
      <c r="M807" s="117" t="s">
        <v>140</v>
      </c>
      <c r="N807" s="118">
        <v>0</v>
      </c>
      <c r="O807" s="118">
        <v>0</v>
      </c>
      <c r="P807" s="118">
        <v>0</v>
      </c>
      <c r="Q807" s="180" t="s">
        <v>45</v>
      </c>
      <c r="R807" s="181"/>
      <c r="S807" s="181"/>
      <c r="T807" s="121">
        <f t="shared" ref="T807:AC807" si="305">+T808</f>
        <v>0</v>
      </c>
      <c r="U807" s="118">
        <f t="shared" si="305"/>
        <v>0</v>
      </c>
      <c r="V807" s="118">
        <f t="shared" si="305"/>
        <v>0</v>
      </c>
      <c r="W807" s="118">
        <f t="shared" si="305"/>
        <v>0</v>
      </c>
      <c r="X807" s="118">
        <f t="shared" si="305"/>
        <v>0</v>
      </c>
      <c r="Y807" s="118">
        <f t="shared" si="305"/>
        <v>0</v>
      </c>
      <c r="Z807" s="118">
        <f t="shared" si="305"/>
        <v>0</v>
      </c>
      <c r="AA807" s="284">
        <f t="shared" si="305"/>
        <v>0</v>
      </c>
      <c r="AB807" s="318">
        <f t="shared" si="305"/>
        <v>0</v>
      </c>
      <c r="AC807" s="118">
        <f t="shared" si="305"/>
        <v>0</v>
      </c>
      <c r="AD807" s="319">
        <f>OAX!AD845</f>
        <v>0</v>
      </c>
      <c r="AE807" s="121"/>
      <c r="AF807" s="118"/>
      <c r="AG807" s="118">
        <f>OAX!AG845</f>
        <v>0</v>
      </c>
      <c r="AH807" s="118"/>
      <c r="AI807" s="118"/>
      <c r="AJ807" s="118">
        <f>OAX!AJ845</f>
        <v>0</v>
      </c>
      <c r="AK807" s="118"/>
      <c r="AL807" s="118"/>
      <c r="AM807" s="118">
        <f>OAX!AM845</f>
        <v>0</v>
      </c>
      <c r="AN807" s="118"/>
      <c r="AO807" s="118"/>
      <c r="AP807" s="118">
        <f>OAX!AP845</f>
        <v>0</v>
      </c>
      <c r="AQ807" s="118"/>
      <c r="AR807" s="118"/>
      <c r="AS807" s="118">
        <f>OAX!AS845</f>
        <v>0</v>
      </c>
      <c r="AT807" s="118">
        <f>OAX!AT845</f>
        <v>0</v>
      </c>
      <c r="AU807" s="118">
        <f>OAX!AU845</f>
        <v>0</v>
      </c>
      <c r="AV807" s="118">
        <f>OAX!AV845</f>
        <v>0</v>
      </c>
      <c r="AW807" s="118">
        <f>OAX!AW845</f>
        <v>0</v>
      </c>
      <c r="AX807" s="118">
        <f>OAX!AX845</f>
        <v>0</v>
      </c>
      <c r="AY807" s="118">
        <f>OAX!AY845</f>
        <v>0</v>
      </c>
      <c r="AZ807" s="118">
        <f>OAX!AZ845</f>
        <v>0</v>
      </c>
      <c r="BA807" s="118">
        <f>OAX!BA845</f>
        <v>0</v>
      </c>
    </row>
    <row r="808" spans="1:53" ht="24.75" hidden="1">
      <c r="A808" s="269"/>
      <c r="B808" s="78" t="str">
        <f t="shared" si="298"/>
        <v>3713500054005411</v>
      </c>
      <c r="C808" s="122">
        <v>2023</v>
      </c>
      <c r="D808" s="122">
        <v>1</v>
      </c>
      <c r="E808" s="122">
        <v>3</v>
      </c>
      <c r="F808" s="122">
        <v>7</v>
      </c>
      <c r="G808" s="122">
        <v>13</v>
      </c>
      <c r="H808" s="122">
        <v>5000</v>
      </c>
      <c r="I808" s="122">
        <v>5400</v>
      </c>
      <c r="J808" s="122">
        <v>541</v>
      </c>
      <c r="K808" s="123">
        <v>1</v>
      </c>
      <c r="L808" s="123"/>
      <c r="M808" s="124" t="s">
        <v>631</v>
      </c>
      <c r="N808" s="125">
        <v>0</v>
      </c>
      <c r="O808" s="125">
        <v>0</v>
      </c>
      <c r="P808" s="125">
        <v>0</v>
      </c>
      <c r="Q808" s="182" t="s">
        <v>59</v>
      </c>
      <c r="R808" s="127">
        <v>0</v>
      </c>
      <c r="S808" s="127">
        <v>0</v>
      </c>
      <c r="T808" s="128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285">
        <v>0</v>
      </c>
      <c r="AB808" s="320">
        <f>N808+T808-X808</f>
        <v>0</v>
      </c>
      <c r="AC808" s="125">
        <f>O808+U808-Y808</f>
        <v>0</v>
      </c>
      <c r="AD808" s="321">
        <f>OAX!AD846</f>
        <v>0</v>
      </c>
      <c r="AE808" s="128"/>
      <c r="AF808" s="125"/>
      <c r="AG808" s="125">
        <f>OAX!AG846</f>
        <v>0</v>
      </c>
      <c r="AH808" s="125"/>
      <c r="AI808" s="125"/>
      <c r="AJ808" s="125">
        <f>OAX!AJ846</f>
        <v>0</v>
      </c>
      <c r="AK808" s="125"/>
      <c r="AL808" s="125"/>
      <c r="AM808" s="125">
        <f>OAX!AM846</f>
        <v>0</v>
      </c>
      <c r="AN808" s="125"/>
      <c r="AO808" s="125"/>
      <c r="AP808" s="125">
        <f>OAX!AP846</f>
        <v>0</v>
      </c>
      <c r="AQ808" s="125"/>
      <c r="AR808" s="125"/>
      <c r="AS808" s="125">
        <f>OAX!AS846</f>
        <v>0</v>
      </c>
      <c r="AT808" s="125">
        <f>OAX!AT846</f>
        <v>0</v>
      </c>
      <c r="AU808" s="125">
        <f>OAX!AU846</f>
        <v>0</v>
      </c>
      <c r="AV808" s="125">
        <f>OAX!AV846</f>
        <v>0</v>
      </c>
      <c r="AW808" s="125">
        <f>OAX!AW846</f>
        <v>0</v>
      </c>
      <c r="AX808" s="125">
        <f>OAX!AX846</f>
        <v>0</v>
      </c>
      <c r="AY808" s="125">
        <f>OAX!AY846</f>
        <v>0</v>
      </c>
      <c r="AZ808" s="125">
        <f>OAX!AZ846</f>
        <v>0</v>
      </c>
      <c r="BA808" s="125">
        <f>OAX!BA846</f>
        <v>0</v>
      </c>
    </row>
    <row r="809" spans="1:53" ht="24.75" hidden="1">
      <c r="A809" s="269"/>
      <c r="B809" s="78" t="str">
        <f t="shared" si="298"/>
        <v>371350005400542</v>
      </c>
      <c r="C809" s="115">
        <v>2023</v>
      </c>
      <c r="D809" s="115">
        <v>1</v>
      </c>
      <c r="E809" s="115">
        <v>3</v>
      </c>
      <c r="F809" s="115">
        <v>7</v>
      </c>
      <c r="G809" s="115">
        <v>13</v>
      </c>
      <c r="H809" s="115">
        <v>5000</v>
      </c>
      <c r="I809" s="115">
        <v>5400</v>
      </c>
      <c r="J809" s="115">
        <v>542</v>
      </c>
      <c r="K809" s="116"/>
      <c r="L809" s="116"/>
      <c r="M809" s="117" t="s">
        <v>632</v>
      </c>
      <c r="N809" s="118">
        <v>0</v>
      </c>
      <c r="O809" s="118">
        <v>0</v>
      </c>
      <c r="P809" s="118">
        <v>0</v>
      </c>
      <c r="Q809" s="180" t="s">
        <v>45</v>
      </c>
      <c r="R809" s="181"/>
      <c r="S809" s="181"/>
      <c r="T809" s="121">
        <f t="shared" ref="T809:AC809" si="306">+T810</f>
        <v>0</v>
      </c>
      <c r="U809" s="118">
        <f t="shared" si="306"/>
        <v>0</v>
      </c>
      <c r="V809" s="118">
        <f t="shared" si="306"/>
        <v>0</v>
      </c>
      <c r="W809" s="118">
        <f t="shared" si="306"/>
        <v>0</v>
      </c>
      <c r="X809" s="118">
        <f t="shared" si="306"/>
        <v>0</v>
      </c>
      <c r="Y809" s="118">
        <f t="shared" si="306"/>
        <v>0</v>
      </c>
      <c r="Z809" s="118">
        <f t="shared" si="306"/>
        <v>0</v>
      </c>
      <c r="AA809" s="284">
        <f t="shared" si="306"/>
        <v>0</v>
      </c>
      <c r="AB809" s="318">
        <f t="shared" si="306"/>
        <v>0</v>
      </c>
      <c r="AC809" s="118">
        <f t="shared" si="306"/>
        <v>0</v>
      </c>
      <c r="AD809" s="319">
        <f>OAX!AD847</f>
        <v>0</v>
      </c>
      <c r="AE809" s="121"/>
      <c r="AF809" s="118"/>
      <c r="AG809" s="118">
        <f>OAX!AG847</f>
        <v>0</v>
      </c>
      <c r="AH809" s="118"/>
      <c r="AI809" s="118"/>
      <c r="AJ809" s="118">
        <f>OAX!AJ847</f>
        <v>0</v>
      </c>
      <c r="AK809" s="118"/>
      <c r="AL809" s="118"/>
      <c r="AM809" s="118">
        <f>OAX!AM847</f>
        <v>0</v>
      </c>
      <c r="AN809" s="118"/>
      <c r="AO809" s="118"/>
      <c r="AP809" s="118">
        <f>OAX!AP847</f>
        <v>0</v>
      </c>
      <c r="AQ809" s="118"/>
      <c r="AR809" s="118"/>
      <c r="AS809" s="118">
        <f>OAX!AS847</f>
        <v>0</v>
      </c>
      <c r="AT809" s="118">
        <f>OAX!AT847</f>
        <v>0</v>
      </c>
      <c r="AU809" s="118">
        <f>OAX!AU847</f>
        <v>0</v>
      </c>
      <c r="AV809" s="118">
        <f>OAX!AV847</f>
        <v>0</v>
      </c>
      <c r="AW809" s="118">
        <f>OAX!AW847</f>
        <v>0</v>
      </c>
      <c r="AX809" s="118">
        <f>OAX!AX847</f>
        <v>0</v>
      </c>
      <c r="AY809" s="118">
        <f>OAX!AY847</f>
        <v>0</v>
      </c>
      <c r="AZ809" s="118">
        <f>OAX!AZ847</f>
        <v>0</v>
      </c>
      <c r="BA809" s="118">
        <f>OAX!BA847</f>
        <v>0</v>
      </c>
    </row>
    <row r="810" spans="1:53" ht="24.75" hidden="1">
      <c r="A810" s="269"/>
      <c r="B810" s="78" t="str">
        <f t="shared" si="298"/>
        <v>3713500054005421</v>
      </c>
      <c r="C810" s="122">
        <v>2023</v>
      </c>
      <c r="D810" s="122">
        <v>1</v>
      </c>
      <c r="E810" s="122">
        <v>3</v>
      </c>
      <c r="F810" s="122">
        <v>7</v>
      </c>
      <c r="G810" s="122">
        <v>13</v>
      </c>
      <c r="H810" s="122">
        <v>5000</v>
      </c>
      <c r="I810" s="122">
        <v>5400</v>
      </c>
      <c r="J810" s="122">
        <v>542</v>
      </c>
      <c r="K810" s="123">
        <v>1</v>
      </c>
      <c r="L810" s="123"/>
      <c r="M810" s="124" t="s">
        <v>633</v>
      </c>
      <c r="N810" s="125">
        <v>0</v>
      </c>
      <c r="O810" s="125">
        <v>0</v>
      </c>
      <c r="P810" s="125">
        <v>0</v>
      </c>
      <c r="Q810" s="182" t="s">
        <v>59</v>
      </c>
      <c r="R810" s="127">
        <v>0</v>
      </c>
      <c r="S810" s="127">
        <v>0</v>
      </c>
      <c r="T810" s="128">
        <v>0</v>
      </c>
      <c r="U810" s="125">
        <v>0</v>
      </c>
      <c r="V810" s="125">
        <v>0</v>
      </c>
      <c r="W810" s="125">
        <v>0</v>
      </c>
      <c r="X810" s="125">
        <v>0</v>
      </c>
      <c r="Y810" s="125">
        <v>0</v>
      </c>
      <c r="Z810" s="125">
        <v>0</v>
      </c>
      <c r="AA810" s="285">
        <v>0</v>
      </c>
      <c r="AB810" s="320">
        <f>N810+T810-X810</f>
        <v>0</v>
      </c>
      <c r="AC810" s="125">
        <f>O810+U810-Y810</f>
        <v>0</v>
      </c>
      <c r="AD810" s="321">
        <f>OAX!AD848</f>
        <v>0</v>
      </c>
      <c r="AE810" s="128"/>
      <c r="AF810" s="125"/>
      <c r="AG810" s="125">
        <f>OAX!AG848</f>
        <v>0</v>
      </c>
      <c r="AH810" s="125"/>
      <c r="AI810" s="125"/>
      <c r="AJ810" s="125">
        <f>OAX!AJ848</f>
        <v>0</v>
      </c>
      <c r="AK810" s="125"/>
      <c r="AL810" s="125"/>
      <c r="AM810" s="125">
        <f>OAX!AM848</f>
        <v>0</v>
      </c>
      <c r="AN810" s="125"/>
      <c r="AO810" s="125"/>
      <c r="AP810" s="125">
        <f>OAX!AP848</f>
        <v>0</v>
      </c>
      <c r="AQ810" s="125"/>
      <c r="AR810" s="125"/>
      <c r="AS810" s="125">
        <f>OAX!AS848</f>
        <v>0</v>
      </c>
      <c r="AT810" s="125">
        <f>OAX!AT848</f>
        <v>0</v>
      </c>
      <c r="AU810" s="125">
        <f>OAX!AU848</f>
        <v>0</v>
      </c>
      <c r="AV810" s="125">
        <f>OAX!AV848</f>
        <v>0</v>
      </c>
      <c r="AW810" s="125">
        <f>OAX!AW848</f>
        <v>0</v>
      </c>
      <c r="AX810" s="125">
        <f>OAX!AX848</f>
        <v>0</v>
      </c>
      <c r="AY810" s="125">
        <f>OAX!AY848</f>
        <v>0</v>
      </c>
      <c r="AZ810" s="125">
        <f>OAX!AZ848</f>
        <v>0</v>
      </c>
      <c r="BA810" s="125">
        <f>OAX!BA848</f>
        <v>0</v>
      </c>
    </row>
    <row r="811" spans="1:53" ht="24.75" hidden="1">
      <c r="A811" s="269"/>
      <c r="B811" s="78" t="str">
        <f t="shared" si="298"/>
        <v>371350005400543</v>
      </c>
      <c r="C811" s="115">
        <v>2023</v>
      </c>
      <c r="D811" s="115">
        <v>1</v>
      </c>
      <c r="E811" s="115">
        <v>3</v>
      </c>
      <c r="F811" s="115">
        <v>7</v>
      </c>
      <c r="G811" s="115">
        <v>13</v>
      </c>
      <c r="H811" s="115">
        <v>5000</v>
      </c>
      <c r="I811" s="115">
        <v>5400</v>
      </c>
      <c r="J811" s="115">
        <v>543</v>
      </c>
      <c r="K811" s="116"/>
      <c r="L811" s="116"/>
      <c r="M811" s="117" t="s">
        <v>634</v>
      </c>
      <c r="N811" s="118">
        <v>0</v>
      </c>
      <c r="O811" s="118">
        <v>0</v>
      </c>
      <c r="P811" s="118">
        <v>0</v>
      </c>
      <c r="Q811" s="180" t="s">
        <v>45</v>
      </c>
      <c r="R811" s="181"/>
      <c r="S811" s="181"/>
      <c r="T811" s="121">
        <f t="shared" ref="T811:AC811" si="307">+T812</f>
        <v>0</v>
      </c>
      <c r="U811" s="118">
        <f t="shared" si="307"/>
        <v>0</v>
      </c>
      <c r="V811" s="118">
        <f t="shared" si="307"/>
        <v>0</v>
      </c>
      <c r="W811" s="118">
        <f t="shared" si="307"/>
        <v>0</v>
      </c>
      <c r="X811" s="118">
        <f t="shared" si="307"/>
        <v>0</v>
      </c>
      <c r="Y811" s="118">
        <f t="shared" si="307"/>
        <v>0</v>
      </c>
      <c r="Z811" s="118">
        <f t="shared" si="307"/>
        <v>0</v>
      </c>
      <c r="AA811" s="284">
        <f t="shared" si="307"/>
        <v>0</v>
      </c>
      <c r="AB811" s="318">
        <f t="shared" si="307"/>
        <v>0</v>
      </c>
      <c r="AC811" s="118">
        <f t="shared" si="307"/>
        <v>0</v>
      </c>
      <c r="AD811" s="319">
        <f>OAX!AD849</f>
        <v>0</v>
      </c>
      <c r="AE811" s="121"/>
      <c r="AF811" s="118"/>
      <c r="AG811" s="118">
        <f>OAX!AG849</f>
        <v>0</v>
      </c>
      <c r="AH811" s="118"/>
      <c r="AI811" s="118"/>
      <c r="AJ811" s="118">
        <f>OAX!AJ849</f>
        <v>0</v>
      </c>
      <c r="AK811" s="118"/>
      <c r="AL811" s="118"/>
      <c r="AM811" s="118">
        <f>OAX!AM849</f>
        <v>0</v>
      </c>
      <c r="AN811" s="118"/>
      <c r="AO811" s="118"/>
      <c r="AP811" s="118">
        <f>OAX!AP849</f>
        <v>0</v>
      </c>
      <c r="AQ811" s="118"/>
      <c r="AR811" s="118"/>
      <c r="AS811" s="118">
        <f>OAX!AS849</f>
        <v>0</v>
      </c>
      <c r="AT811" s="118">
        <f>OAX!AT849</f>
        <v>0</v>
      </c>
      <c r="AU811" s="118">
        <f>OAX!AU849</f>
        <v>0</v>
      </c>
      <c r="AV811" s="118">
        <f>OAX!AV849</f>
        <v>0</v>
      </c>
      <c r="AW811" s="118">
        <f>OAX!AW849</f>
        <v>0</v>
      </c>
      <c r="AX811" s="118">
        <f>OAX!AX849</f>
        <v>0</v>
      </c>
      <c r="AY811" s="118">
        <f>OAX!AY849</f>
        <v>0</v>
      </c>
      <c r="AZ811" s="118">
        <f>OAX!AZ849</f>
        <v>0</v>
      </c>
      <c r="BA811" s="118">
        <f>OAX!BA849</f>
        <v>0</v>
      </c>
    </row>
    <row r="812" spans="1:53" ht="24.75" hidden="1">
      <c r="A812" s="269"/>
      <c r="B812" s="78" t="str">
        <f t="shared" si="298"/>
        <v>3713500054005431</v>
      </c>
      <c r="C812" s="122">
        <v>2023</v>
      </c>
      <c r="D812" s="122">
        <v>1</v>
      </c>
      <c r="E812" s="122">
        <v>3</v>
      </c>
      <c r="F812" s="122">
        <v>7</v>
      </c>
      <c r="G812" s="122">
        <v>13</v>
      </c>
      <c r="H812" s="122">
        <v>5000</v>
      </c>
      <c r="I812" s="122">
        <v>5400</v>
      </c>
      <c r="J812" s="122">
        <v>543</v>
      </c>
      <c r="K812" s="123">
        <v>1</v>
      </c>
      <c r="L812" s="123"/>
      <c r="M812" s="124" t="s">
        <v>635</v>
      </c>
      <c r="N812" s="125">
        <v>0</v>
      </c>
      <c r="O812" s="125">
        <v>0</v>
      </c>
      <c r="P812" s="125">
        <v>0</v>
      </c>
      <c r="Q812" s="182" t="s">
        <v>59</v>
      </c>
      <c r="R812" s="127">
        <v>0</v>
      </c>
      <c r="S812" s="127">
        <v>0</v>
      </c>
      <c r="T812" s="128">
        <v>0</v>
      </c>
      <c r="U812" s="125">
        <v>0</v>
      </c>
      <c r="V812" s="125">
        <v>0</v>
      </c>
      <c r="W812" s="125">
        <v>0</v>
      </c>
      <c r="X812" s="125">
        <v>0</v>
      </c>
      <c r="Y812" s="125">
        <v>0</v>
      </c>
      <c r="Z812" s="125">
        <v>0</v>
      </c>
      <c r="AA812" s="285">
        <v>0</v>
      </c>
      <c r="AB812" s="320">
        <f>N812+T812-X812</f>
        <v>0</v>
      </c>
      <c r="AC812" s="125">
        <f>O812+U812-Y812</f>
        <v>0</v>
      </c>
      <c r="AD812" s="321">
        <f>OAX!AD850</f>
        <v>0</v>
      </c>
      <c r="AE812" s="128"/>
      <c r="AF812" s="125"/>
      <c r="AG812" s="125">
        <f>OAX!AG850</f>
        <v>0</v>
      </c>
      <c r="AH812" s="125"/>
      <c r="AI812" s="125"/>
      <c r="AJ812" s="125">
        <f>OAX!AJ850</f>
        <v>0</v>
      </c>
      <c r="AK812" s="125"/>
      <c r="AL812" s="125"/>
      <c r="AM812" s="125">
        <f>OAX!AM850</f>
        <v>0</v>
      </c>
      <c r="AN812" s="125"/>
      <c r="AO812" s="125"/>
      <c r="AP812" s="125">
        <f>OAX!AP850</f>
        <v>0</v>
      </c>
      <c r="AQ812" s="125"/>
      <c r="AR812" s="125"/>
      <c r="AS812" s="125">
        <f>OAX!AS850</f>
        <v>0</v>
      </c>
      <c r="AT812" s="125">
        <f>OAX!AT850</f>
        <v>0</v>
      </c>
      <c r="AU812" s="125">
        <f>OAX!AU850</f>
        <v>0</v>
      </c>
      <c r="AV812" s="125">
        <f>OAX!AV850</f>
        <v>0</v>
      </c>
      <c r="AW812" s="125">
        <f>OAX!AW850</f>
        <v>0</v>
      </c>
      <c r="AX812" s="125">
        <f>OAX!AX850</f>
        <v>0</v>
      </c>
      <c r="AY812" s="125">
        <f>OAX!AY850</f>
        <v>0</v>
      </c>
      <c r="AZ812" s="125">
        <f>OAX!AZ850</f>
        <v>0</v>
      </c>
      <c r="BA812" s="125">
        <f>OAX!BA850</f>
        <v>0</v>
      </c>
    </row>
    <row r="813" spans="1:53" ht="24.75" hidden="1">
      <c r="A813" s="269"/>
      <c r="B813" s="78" t="str">
        <f t="shared" si="298"/>
        <v>371350005500</v>
      </c>
      <c r="C813" s="108">
        <v>2023</v>
      </c>
      <c r="D813" s="108">
        <v>1</v>
      </c>
      <c r="E813" s="108">
        <v>3</v>
      </c>
      <c r="F813" s="108">
        <v>7</v>
      </c>
      <c r="G813" s="108">
        <v>13</v>
      </c>
      <c r="H813" s="108">
        <v>5000</v>
      </c>
      <c r="I813" s="108">
        <v>5500</v>
      </c>
      <c r="J813" s="108"/>
      <c r="K813" s="109" t="s">
        <v>45</v>
      </c>
      <c r="L813" s="109"/>
      <c r="M813" s="110" t="s">
        <v>150</v>
      </c>
      <c r="N813" s="111">
        <v>0</v>
      </c>
      <c r="O813" s="111">
        <v>0</v>
      </c>
      <c r="P813" s="111">
        <v>0</v>
      </c>
      <c r="Q813" s="178" t="s">
        <v>45</v>
      </c>
      <c r="R813" s="179"/>
      <c r="S813" s="179"/>
      <c r="T813" s="114">
        <f t="shared" ref="T813:AC813" si="308">+T814</f>
        <v>0</v>
      </c>
      <c r="U813" s="111">
        <f t="shared" si="308"/>
        <v>0</v>
      </c>
      <c r="V813" s="111">
        <f t="shared" si="308"/>
        <v>0</v>
      </c>
      <c r="W813" s="111">
        <f t="shared" si="308"/>
        <v>0</v>
      </c>
      <c r="X813" s="111">
        <f t="shared" si="308"/>
        <v>0</v>
      </c>
      <c r="Y813" s="111">
        <f t="shared" si="308"/>
        <v>0</v>
      </c>
      <c r="Z813" s="111">
        <f t="shared" si="308"/>
        <v>0</v>
      </c>
      <c r="AA813" s="283">
        <f t="shared" si="308"/>
        <v>0</v>
      </c>
      <c r="AB813" s="316">
        <f t="shared" si="308"/>
        <v>0</v>
      </c>
      <c r="AC813" s="111">
        <f t="shared" si="308"/>
        <v>0</v>
      </c>
      <c r="AD813" s="317">
        <f>OAX!AD851</f>
        <v>0</v>
      </c>
      <c r="AE813" s="114"/>
      <c r="AF813" s="111"/>
      <c r="AG813" s="111">
        <f>OAX!AG851</f>
        <v>0</v>
      </c>
      <c r="AH813" s="111"/>
      <c r="AI813" s="111"/>
      <c r="AJ813" s="111">
        <f>OAX!AJ851</f>
        <v>0</v>
      </c>
      <c r="AK813" s="111"/>
      <c r="AL813" s="111"/>
      <c r="AM813" s="111">
        <f>OAX!AM851</f>
        <v>0</v>
      </c>
      <c r="AN813" s="111"/>
      <c r="AO813" s="111"/>
      <c r="AP813" s="111">
        <f>OAX!AP851</f>
        <v>0</v>
      </c>
      <c r="AQ813" s="111"/>
      <c r="AR813" s="111"/>
      <c r="AS813" s="111">
        <f>OAX!AS851</f>
        <v>0</v>
      </c>
      <c r="AT813" s="111">
        <f>OAX!AT851</f>
        <v>0</v>
      </c>
      <c r="AU813" s="111">
        <f>OAX!AU851</f>
        <v>0</v>
      </c>
      <c r="AV813" s="111">
        <f>OAX!AV851</f>
        <v>0</v>
      </c>
      <c r="AW813" s="111">
        <f>OAX!AW851</f>
        <v>0</v>
      </c>
      <c r="AX813" s="111">
        <f>OAX!AX851</f>
        <v>0</v>
      </c>
      <c r="AY813" s="111">
        <f>OAX!AY851</f>
        <v>0</v>
      </c>
      <c r="AZ813" s="111">
        <f>OAX!AZ851</f>
        <v>0</v>
      </c>
      <c r="BA813" s="111">
        <f>OAX!BA851</f>
        <v>0</v>
      </c>
    </row>
    <row r="814" spans="1:53" ht="24.75" hidden="1">
      <c r="A814" s="269"/>
      <c r="B814" s="78" t="str">
        <f t="shared" si="298"/>
        <v>371350005500551</v>
      </c>
      <c r="C814" s="115">
        <v>2023</v>
      </c>
      <c r="D814" s="115">
        <v>1</v>
      </c>
      <c r="E814" s="115">
        <v>3</v>
      </c>
      <c r="F814" s="115">
        <v>7</v>
      </c>
      <c r="G814" s="115">
        <v>13</v>
      </c>
      <c r="H814" s="115">
        <v>5000</v>
      </c>
      <c r="I814" s="115">
        <v>5500</v>
      </c>
      <c r="J814" s="115">
        <v>551</v>
      </c>
      <c r="K814" s="116"/>
      <c r="L814" s="116"/>
      <c r="M814" s="117" t="s">
        <v>151</v>
      </c>
      <c r="N814" s="118">
        <v>0</v>
      </c>
      <c r="O814" s="118">
        <v>0</v>
      </c>
      <c r="P814" s="118">
        <v>0</v>
      </c>
      <c r="Q814" s="180" t="s">
        <v>45</v>
      </c>
      <c r="R814" s="181"/>
      <c r="S814" s="181"/>
      <c r="T814" s="121">
        <f t="shared" ref="T814:AC814" si="309">SUM(T815:T822)</f>
        <v>0</v>
      </c>
      <c r="U814" s="118">
        <f t="shared" si="309"/>
        <v>0</v>
      </c>
      <c r="V814" s="118">
        <f t="shared" si="309"/>
        <v>0</v>
      </c>
      <c r="W814" s="118">
        <f t="shared" si="309"/>
        <v>0</v>
      </c>
      <c r="X814" s="118">
        <f t="shared" si="309"/>
        <v>0</v>
      </c>
      <c r="Y814" s="118">
        <f t="shared" si="309"/>
        <v>0</v>
      </c>
      <c r="Z814" s="118">
        <f t="shared" si="309"/>
        <v>0</v>
      </c>
      <c r="AA814" s="284">
        <f t="shared" si="309"/>
        <v>0</v>
      </c>
      <c r="AB814" s="318">
        <f t="shared" si="309"/>
        <v>0</v>
      </c>
      <c r="AC814" s="118">
        <f t="shared" si="309"/>
        <v>0</v>
      </c>
      <c r="AD814" s="319">
        <f>OAX!AD852</f>
        <v>0</v>
      </c>
      <c r="AE814" s="121"/>
      <c r="AF814" s="118"/>
      <c r="AG814" s="118">
        <f>OAX!AG852</f>
        <v>0</v>
      </c>
      <c r="AH814" s="118"/>
      <c r="AI814" s="118"/>
      <c r="AJ814" s="118">
        <f>OAX!AJ852</f>
        <v>0</v>
      </c>
      <c r="AK814" s="118"/>
      <c r="AL814" s="118"/>
      <c r="AM814" s="118">
        <f>OAX!AM852</f>
        <v>0</v>
      </c>
      <c r="AN814" s="118"/>
      <c r="AO814" s="118"/>
      <c r="AP814" s="118">
        <f>OAX!AP852</f>
        <v>0</v>
      </c>
      <c r="AQ814" s="118"/>
      <c r="AR814" s="118"/>
      <c r="AS814" s="118">
        <f>OAX!AS852</f>
        <v>0</v>
      </c>
      <c r="AT814" s="118">
        <f>OAX!AT852</f>
        <v>0</v>
      </c>
      <c r="AU814" s="118">
        <f>OAX!AU852</f>
        <v>0</v>
      </c>
      <c r="AV814" s="118">
        <f>OAX!AV852</f>
        <v>0</v>
      </c>
      <c r="AW814" s="118">
        <f>OAX!AW852</f>
        <v>0</v>
      </c>
      <c r="AX814" s="118">
        <f>OAX!AX852</f>
        <v>0</v>
      </c>
      <c r="AY814" s="118">
        <f>OAX!AY852</f>
        <v>0</v>
      </c>
      <c r="AZ814" s="118">
        <f>OAX!AZ852</f>
        <v>0</v>
      </c>
      <c r="BA814" s="118">
        <f>OAX!BA852</f>
        <v>0</v>
      </c>
    </row>
    <row r="815" spans="1:53" ht="24.75" hidden="1">
      <c r="A815" s="269"/>
      <c r="B815" s="78" t="str">
        <f t="shared" si="298"/>
        <v>3713500055005511</v>
      </c>
      <c r="C815" s="122">
        <v>2023</v>
      </c>
      <c r="D815" s="122">
        <v>1</v>
      </c>
      <c r="E815" s="122">
        <v>3</v>
      </c>
      <c r="F815" s="122">
        <v>7</v>
      </c>
      <c r="G815" s="122">
        <v>13</v>
      </c>
      <c r="H815" s="122">
        <v>5000</v>
      </c>
      <c r="I815" s="122">
        <v>5500</v>
      </c>
      <c r="J815" s="122">
        <v>551</v>
      </c>
      <c r="K815" s="123">
        <v>1</v>
      </c>
      <c r="L815" s="123"/>
      <c r="M815" s="148" t="s">
        <v>152</v>
      </c>
      <c r="N815" s="125">
        <v>0</v>
      </c>
      <c r="O815" s="125">
        <v>0</v>
      </c>
      <c r="P815" s="125">
        <v>0</v>
      </c>
      <c r="Q815" s="182" t="s">
        <v>59</v>
      </c>
      <c r="R815" s="127">
        <v>0</v>
      </c>
      <c r="S815" s="127">
        <v>0</v>
      </c>
      <c r="T815" s="128">
        <v>0</v>
      </c>
      <c r="U815" s="125">
        <v>0</v>
      </c>
      <c r="V815" s="125">
        <v>0</v>
      </c>
      <c r="W815" s="125">
        <v>0</v>
      </c>
      <c r="X815" s="125">
        <v>0</v>
      </c>
      <c r="Y815" s="125">
        <v>0</v>
      </c>
      <c r="Z815" s="125">
        <v>0</v>
      </c>
      <c r="AA815" s="285">
        <v>0</v>
      </c>
      <c r="AB815" s="320">
        <f t="shared" ref="AB815:AC822" si="310">N815+T815-X815</f>
        <v>0</v>
      </c>
      <c r="AC815" s="125">
        <f t="shared" si="310"/>
        <v>0</v>
      </c>
      <c r="AD815" s="321">
        <f>OAX!AD853</f>
        <v>0</v>
      </c>
      <c r="AE815" s="128"/>
      <c r="AF815" s="125"/>
      <c r="AG815" s="125">
        <f>OAX!AG853</f>
        <v>0</v>
      </c>
      <c r="AH815" s="125"/>
      <c r="AI815" s="125"/>
      <c r="AJ815" s="125">
        <f>OAX!AJ853</f>
        <v>0</v>
      </c>
      <c r="AK815" s="125"/>
      <c r="AL815" s="125"/>
      <c r="AM815" s="125">
        <f>OAX!AM853</f>
        <v>0</v>
      </c>
      <c r="AN815" s="125"/>
      <c r="AO815" s="125"/>
      <c r="AP815" s="125">
        <f>OAX!AP853</f>
        <v>0</v>
      </c>
      <c r="AQ815" s="125"/>
      <c r="AR815" s="125"/>
      <c r="AS815" s="125">
        <f>OAX!AS853</f>
        <v>0</v>
      </c>
      <c r="AT815" s="125">
        <f>OAX!AT853</f>
        <v>0</v>
      </c>
      <c r="AU815" s="125">
        <f>OAX!AU853</f>
        <v>0</v>
      </c>
      <c r="AV815" s="125">
        <f>OAX!AV853</f>
        <v>0</v>
      </c>
      <c r="AW815" s="125">
        <f>OAX!AW853</f>
        <v>0</v>
      </c>
      <c r="AX815" s="125">
        <f>OAX!AX853</f>
        <v>0</v>
      </c>
      <c r="AY815" s="125">
        <f>OAX!AY853</f>
        <v>0</v>
      </c>
      <c r="AZ815" s="125">
        <f>OAX!AZ853</f>
        <v>0</v>
      </c>
      <c r="BA815" s="125">
        <f>OAX!BA853</f>
        <v>0</v>
      </c>
    </row>
    <row r="816" spans="1:53" ht="24.75" hidden="1">
      <c r="A816" s="269"/>
      <c r="B816" s="78" t="str">
        <f t="shared" si="298"/>
        <v>3713500055005512</v>
      </c>
      <c r="C816" s="122">
        <v>2023</v>
      </c>
      <c r="D816" s="122">
        <v>1</v>
      </c>
      <c r="E816" s="122">
        <v>3</v>
      </c>
      <c r="F816" s="122">
        <v>7</v>
      </c>
      <c r="G816" s="122">
        <v>13</v>
      </c>
      <c r="H816" s="122">
        <v>5000</v>
      </c>
      <c r="I816" s="122">
        <v>5500</v>
      </c>
      <c r="J816" s="122">
        <v>551</v>
      </c>
      <c r="K816" s="123">
        <v>2</v>
      </c>
      <c r="L816" s="123"/>
      <c r="M816" s="148" t="s">
        <v>153</v>
      </c>
      <c r="N816" s="125">
        <v>0</v>
      </c>
      <c r="O816" s="125">
        <v>0</v>
      </c>
      <c r="P816" s="125">
        <v>0</v>
      </c>
      <c r="Q816" s="182" t="s">
        <v>59</v>
      </c>
      <c r="R816" s="127">
        <v>0</v>
      </c>
      <c r="S816" s="127">
        <v>0</v>
      </c>
      <c r="T816" s="128">
        <v>0</v>
      </c>
      <c r="U816" s="125">
        <v>0</v>
      </c>
      <c r="V816" s="125">
        <v>0</v>
      </c>
      <c r="W816" s="125">
        <v>0</v>
      </c>
      <c r="X816" s="125">
        <v>0</v>
      </c>
      <c r="Y816" s="125">
        <v>0</v>
      </c>
      <c r="Z816" s="125">
        <v>0</v>
      </c>
      <c r="AA816" s="285">
        <v>0</v>
      </c>
      <c r="AB816" s="320">
        <f t="shared" si="310"/>
        <v>0</v>
      </c>
      <c r="AC816" s="125">
        <f t="shared" si="310"/>
        <v>0</v>
      </c>
      <c r="AD816" s="321">
        <f>OAX!AD854</f>
        <v>0</v>
      </c>
      <c r="AE816" s="128"/>
      <c r="AF816" s="125"/>
      <c r="AG816" s="125">
        <f>OAX!AG854</f>
        <v>0</v>
      </c>
      <c r="AH816" s="125"/>
      <c r="AI816" s="125"/>
      <c r="AJ816" s="125">
        <f>OAX!AJ854</f>
        <v>0</v>
      </c>
      <c r="AK816" s="125"/>
      <c r="AL816" s="125"/>
      <c r="AM816" s="125">
        <f>OAX!AM854</f>
        <v>0</v>
      </c>
      <c r="AN816" s="125"/>
      <c r="AO816" s="125"/>
      <c r="AP816" s="125">
        <f>OAX!AP854</f>
        <v>0</v>
      </c>
      <c r="AQ816" s="125"/>
      <c r="AR816" s="125"/>
      <c r="AS816" s="125">
        <f>OAX!AS854</f>
        <v>0</v>
      </c>
      <c r="AT816" s="125">
        <f>OAX!AT854</f>
        <v>0</v>
      </c>
      <c r="AU816" s="125">
        <f>OAX!AU854</f>
        <v>0</v>
      </c>
      <c r="AV816" s="125">
        <f>OAX!AV854</f>
        <v>0</v>
      </c>
      <c r="AW816" s="125">
        <f>OAX!AW854</f>
        <v>0</v>
      </c>
      <c r="AX816" s="125">
        <f>OAX!AX854</f>
        <v>0</v>
      </c>
      <c r="AY816" s="125">
        <f>OAX!AY854</f>
        <v>0</v>
      </c>
      <c r="AZ816" s="125">
        <f>OAX!AZ854</f>
        <v>0</v>
      </c>
      <c r="BA816" s="125">
        <f>OAX!BA854</f>
        <v>0</v>
      </c>
    </row>
    <row r="817" spans="1:53" ht="24.75" hidden="1">
      <c r="A817" s="269"/>
      <c r="B817" s="78" t="str">
        <f t="shared" si="298"/>
        <v>3713500055005513</v>
      </c>
      <c r="C817" s="122">
        <v>2023</v>
      </c>
      <c r="D817" s="122">
        <v>1</v>
      </c>
      <c r="E817" s="122">
        <v>3</v>
      </c>
      <c r="F817" s="122">
        <v>7</v>
      </c>
      <c r="G817" s="122">
        <v>13</v>
      </c>
      <c r="H817" s="122">
        <v>5000</v>
      </c>
      <c r="I817" s="122">
        <v>5500</v>
      </c>
      <c r="J817" s="122">
        <v>551</v>
      </c>
      <c r="K817" s="123">
        <v>3</v>
      </c>
      <c r="L817" s="123"/>
      <c r="M817" s="124" t="s">
        <v>636</v>
      </c>
      <c r="N817" s="125">
        <v>0</v>
      </c>
      <c r="O817" s="125">
        <v>0</v>
      </c>
      <c r="P817" s="125">
        <v>0</v>
      </c>
      <c r="Q817" s="182" t="s">
        <v>59</v>
      </c>
      <c r="R817" s="127">
        <v>0</v>
      </c>
      <c r="S817" s="127">
        <v>0</v>
      </c>
      <c r="T817" s="128">
        <v>0</v>
      </c>
      <c r="U817" s="125">
        <v>0</v>
      </c>
      <c r="V817" s="125">
        <v>0</v>
      </c>
      <c r="W817" s="125">
        <v>0</v>
      </c>
      <c r="X817" s="125">
        <v>0</v>
      </c>
      <c r="Y817" s="125">
        <v>0</v>
      </c>
      <c r="Z817" s="125">
        <v>0</v>
      </c>
      <c r="AA817" s="285">
        <v>0</v>
      </c>
      <c r="AB817" s="320">
        <f t="shared" si="310"/>
        <v>0</v>
      </c>
      <c r="AC817" s="125">
        <f t="shared" si="310"/>
        <v>0</v>
      </c>
      <c r="AD817" s="321">
        <f>OAX!AD855</f>
        <v>0</v>
      </c>
      <c r="AE817" s="128"/>
      <c r="AF817" s="125"/>
      <c r="AG817" s="125">
        <f>OAX!AG855</f>
        <v>0</v>
      </c>
      <c r="AH817" s="125"/>
      <c r="AI817" s="125"/>
      <c r="AJ817" s="125">
        <f>OAX!AJ855</f>
        <v>0</v>
      </c>
      <c r="AK817" s="125"/>
      <c r="AL817" s="125"/>
      <c r="AM817" s="125">
        <f>OAX!AM855</f>
        <v>0</v>
      </c>
      <c r="AN817" s="125"/>
      <c r="AO817" s="125"/>
      <c r="AP817" s="125">
        <f>OAX!AP855</f>
        <v>0</v>
      </c>
      <c r="AQ817" s="125"/>
      <c r="AR817" s="125"/>
      <c r="AS817" s="125">
        <f>OAX!AS855</f>
        <v>0</v>
      </c>
      <c r="AT817" s="125">
        <f>OAX!AT855</f>
        <v>0</v>
      </c>
      <c r="AU817" s="125">
        <f>OAX!AU855</f>
        <v>0</v>
      </c>
      <c r="AV817" s="125">
        <f>OAX!AV855</f>
        <v>0</v>
      </c>
      <c r="AW817" s="125">
        <f>OAX!AW855</f>
        <v>0</v>
      </c>
      <c r="AX817" s="125">
        <f>OAX!AX855</f>
        <v>0</v>
      </c>
      <c r="AY817" s="125">
        <f>OAX!AY855</f>
        <v>0</v>
      </c>
      <c r="AZ817" s="125">
        <f>OAX!AZ855</f>
        <v>0</v>
      </c>
      <c r="BA817" s="125">
        <f>OAX!BA855</f>
        <v>0</v>
      </c>
    </row>
    <row r="818" spans="1:53" ht="24.75" hidden="1">
      <c r="A818" s="269"/>
      <c r="B818" s="78" t="str">
        <f t="shared" si="298"/>
        <v>3713500055005514</v>
      </c>
      <c r="C818" s="122">
        <v>2023</v>
      </c>
      <c r="D818" s="122">
        <v>1</v>
      </c>
      <c r="E818" s="122">
        <v>3</v>
      </c>
      <c r="F818" s="122">
        <v>7</v>
      </c>
      <c r="G818" s="122">
        <v>13</v>
      </c>
      <c r="H818" s="122">
        <v>5000</v>
      </c>
      <c r="I818" s="122">
        <v>5500</v>
      </c>
      <c r="J818" s="122">
        <v>551</v>
      </c>
      <c r="K818" s="123">
        <v>4</v>
      </c>
      <c r="L818" s="123"/>
      <c r="M818" s="124" t="s">
        <v>637</v>
      </c>
      <c r="N818" s="125">
        <v>0</v>
      </c>
      <c r="O818" s="125">
        <v>0</v>
      </c>
      <c r="P818" s="125">
        <v>0</v>
      </c>
      <c r="Q818" s="182" t="s">
        <v>59</v>
      </c>
      <c r="R818" s="127">
        <v>0</v>
      </c>
      <c r="S818" s="127">
        <v>0</v>
      </c>
      <c r="T818" s="128">
        <v>0</v>
      </c>
      <c r="U818" s="125">
        <v>0</v>
      </c>
      <c r="V818" s="125">
        <v>0</v>
      </c>
      <c r="W818" s="125">
        <v>0</v>
      </c>
      <c r="X818" s="125">
        <v>0</v>
      </c>
      <c r="Y818" s="125">
        <v>0</v>
      </c>
      <c r="Z818" s="125">
        <v>0</v>
      </c>
      <c r="AA818" s="285">
        <v>0</v>
      </c>
      <c r="AB818" s="320">
        <f t="shared" si="310"/>
        <v>0</v>
      </c>
      <c r="AC818" s="125">
        <f t="shared" si="310"/>
        <v>0</v>
      </c>
      <c r="AD818" s="321">
        <f>OAX!AD856</f>
        <v>0</v>
      </c>
      <c r="AE818" s="128"/>
      <c r="AF818" s="125"/>
      <c r="AG818" s="125">
        <f>OAX!AG856</f>
        <v>0</v>
      </c>
      <c r="AH818" s="125"/>
      <c r="AI818" s="125"/>
      <c r="AJ818" s="125">
        <f>OAX!AJ856</f>
        <v>0</v>
      </c>
      <c r="AK818" s="125"/>
      <c r="AL818" s="125"/>
      <c r="AM818" s="125">
        <f>OAX!AM856</f>
        <v>0</v>
      </c>
      <c r="AN818" s="125"/>
      <c r="AO818" s="125"/>
      <c r="AP818" s="125">
        <f>OAX!AP856</f>
        <v>0</v>
      </c>
      <c r="AQ818" s="125"/>
      <c r="AR818" s="125"/>
      <c r="AS818" s="125">
        <f>OAX!AS856</f>
        <v>0</v>
      </c>
      <c r="AT818" s="125">
        <f>OAX!AT856</f>
        <v>0</v>
      </c>
      <c r="AU818" s="125">
        <f>OAX!AU856</f>
        <v>0</v>
      </c>
      <c r="AV818" s="125">
        <f>OAX!AV856</f>
        <v>0</v>
      </c>
      <c r="AW818" s="125">
        <f>OAX!AW856</f>
        <v>0</v>
      </c>
      <c r="AX818" s="125">
        <f>OAX!AX856</f>
        <v>0</v>
      </c>
      <c r="AY818" s="125">
        <f>OAX!AY856</f>
        <v>0</v>
      </c>
      <c r="AZ818" s="125">
        <f>OAX!AZ856</f>
        <v>0</v>
      </c>
      <c r="BA818" s="125">
        <f>OAX!BA856</f>
        <v>0</v>
      </c>
    </row>
    <row r="819" spans="1:53" ht="24.75" hidden="1">
      <c r="A819" s="269"/>
      <c r="B819" s="78" t="str">
        <f t="shared" si="298"/>
        <v>3713500055005515</v>
      </c>
      <c r="C819" s="122">
        <v>2023</v>
      </c>
      <c r="D819" s="122">
        <v>1</v>
      </c>
      <c r="E819" s="122">
        <v>3</v>
      </c>
      <c r="F819" s="122">
        <v>7</v>
      </c>
      <c r="G819" s="122">
        <v>13</v>
      </c>
      <c r="H819" s="122">
        <v>5000</v>
      </c>
      <c r="I819" s="122">
        <v>5500</v>
      </c>
      <c r="J819" s="122">
        <v>551</v>
      </c>
      <c r="K819" s="123">
        <v>5</v>
      </c>
      <c r="L819" s="123"/>
      <c r="M819" s="124" t="s">
        <v>638</v>
      </c>
      <c r="N819" s="125">
        <v>0</v>
      </c>
      <c r="O819" s="125">
        <v>0</v>
      </c>
      <c r="P819" s="125">
        <v>0</v>
      </c>
      <c r="Q819" s="182" t="s">
        <v>59</v>
      </c>
      <c r="R819" s="127">
        <v>0</v>
      </c>
      <c r="S819" s="127">
        <v>0</v>
      </c>
      <c r="T819" s="128">
        <v>0</v>
      </c>
      <c r="U819" s="125">
        <v>0</v>
      </c>
      <c r="V819" s="125">
        <v>0</v>
      </c>
      <c r="W819" s="125">
        <v>0</v>
      </c>
      <c r="X819" s="125">
        <v>0</v>
      </c>
      <c r="Y819" s="125">
        <v>0</v>
      </c>
      <c r="Z819" s="125">
        <v>0</v>
      </c>
      <c r="AA819" s="285">
        <v>0</v>
      </c>
      <c r="AB819" s="320">
        <f t="shared" si="310"/>
        <v>0</v>
      </c>
      <c r="AC819" s="125">
        <f t="shared" si="310"/>
        <v>0</v>
      </c>
      <c r="AD819" s="321">
        <f>OAX!AD857</f>
        <v>0</v>
      </c>
      <c r="AE819" s="128"/>
      <c r="AF819" s="125"/>
      <c r="AG819" s="125">
        <f>OAX!AG857</f>
        <v>0</v>
      </c>
      <c r="AH819" s="125"/>
      <c r="AI819" s="125"/>
      <c r="AJ819" s="125">
        <f>OAX!AJ857</f>
        <v>0</v>
      </c>
      <c r="AK819" s="125"/>
      <c r="AL819" s="125"/>
      <c r="AM819" s="125">
        <f>OAX!AM857</f>
        <v>0</v>
      </c>
      <c r="AN819" s="125"/>
      <c r="AO819" s="125"/>
      <c r="AP819" s="125">
        <f>OAX!AP857</f>
        <v>0</v>
      </c>
      <c r="AQ819" s="125"/>
      <c r="AR819" s="125"/>
      <c r="AS819" s="125">
        <f>OAX!AS857</f>
        <v>0</v>
      </c>
      <c r="AT819" s="125">
        <f>OAX!AT857</f>
        <v>0</v>
      </c>
      <c r="AU819" s="125">
        <f>OAX!AU857</f>
        <v>0</v>
      </c>
      <c r="AV819" s="125">
        <f>OAX!AV857</f>
        <v>0</v>
      </c>
      <c r="AW819" s="125">
        <f>OAX!AW857</f>
        <v>0</v>
      </c>
      <c r="AX819" s="125">
        <f>OAX!AX857</f>
        <v>0</v>
      </c>
      <c r="AY819" s="125">
        <f>OAX!AY857</f>
        <v>0</v>
      </c>
      <c r="AZ819" s="125">
        <f>OAX!AZ857</f>
        <v>0</v>
      </c>
      <c r="BA819" s="125">
        <f>OAX!BA857</f>
        <v>0</v>
      </c>
    </row>
    <row r="820" spans="1:53" ht="24.75" hidden="1">
      <c r="A820" s="269"/>
      <c r="B820" s="78" t="str">
        <f t="shared" si="298"/>
        <v>3713500055005516</v>
      </c>
      <c r="C820" s="122">
        <v>2023</v>
      </c>
      <c r="D820" s="122">
        <v>1</v>
      </c>
      <c r="E820" s="122">
        <v>3</v>
      </c>
      <c r="F820" s="122">
        <v>7</v>
      </c>
      <c r="G820" s="122">
        <v>13</v>
      </c>
      <c r="H820" s="122">
        <v>5000</v>
      </c>
      <c r="I820" s="122">
        <v>5500</v>
      </c>
      <c r="J820" s="122">
        <v>551</v>
      </c>
      <c r="K820" s="123">
        <v>6</v>
      </c>
      <c r="L820" s="123"/>
      <c r="M820" s="124" t="s">
        <v>639</v>
      </c>
      <c r="N820" s="125">
        <v>0</v>
      </c>
      <c r="O820" s="125">
        <v>0</v>
      </c>
      <c r="P820" s="125">
        <v>0</v>
      </c>
      <c r="Q820" s="182" t="s">
        <v>59</v>
      </c>
      <c r="R820" s="127">
        <v>0</v>
      </c>
      <c r="S820" s="127">
        <v>0</v>
      </c>
      <c r="T820" s="128">
        <v>0</v>
      </c>
      <c r="U820" s="125">
        <v>0</v>
      </c>
      <c r="V820" s="125">
        <v>0</v>
      </c>
      <c r="W820" s="125">
        <v>0</v>
      </c>
      <c r="X820" s="125">
        <v>0</v>
      </c>
      <c r="Y820" s="125">
        <v>0</v>
      </c>
      <c r="Z820" s="125">
        <v>0</v>
      </c>
      <c r="AA820" s="285">
        <v>0</v>
      </c>
      <c r="AB820" s="320">
        <f t="shared" si="310"/>
        <v>0</v>
      </c>
      <c r="AC820" s="125">
        <f t="shared" si="310"/>
        <v>0</v>
      </c>
      <c r="AD820" s="321">
        <f>OAX!AD858</f>
        <v>0</v>
      </c>
      <c r="AE820" s="128"/>
      <c r="AF820" s="125"/>
      <c r="AG820" s="125">
        <f>OAX!AG858</f>
        <v>0</v>
      </c>
      <c r="AH820" s="125"/>
      <c r="AI820" s="125"/>
      <c r="AJ820" s="125">
        <f>OAX!AJ858</f>
        <v>0</v>
      </c>
      <c r="AK820" s="125"/>
      <c r="AL820" s="125"/>
      <c r="AM820" s="125">
        <f>OAX!AM858</f>
        <v>0</v>
      </c>
      <c r="AN820" s="125"/>
      <c r="AO820" s="125"/>
      <c r="AP820" s="125">
        <f>OAX!AP858</f>
        <v>0</v>
      </c>
      <c r="AQ820" s="125"/>
      <c r="AR820" s="125"/>
      <c r="AS820" s="125">
        <f>OAX!AS858</f>
        <v>0</v>
      </c>
      <c r="AT820" s="125">
        <f>OAX!AT858</f>
        <v>0</v>
      </c>
      <c r="AU820" s="125">
        <f>OAX!AU858</f>
        <v>0</v>
      </c>
      <c r="AV820" s="125">
        <f>OAX!AV858</f>
        <v>0</v>
      </c>
      <c r="AW820" s="125">
        <f>OAX!AW858</f>
        <v>0</v>
      </c>
      <c r="AX820" s="125">
        <f>OAX!AX858</f>
        <v>0</v>
      </c>
      <c r="AY820" s="125">
        <f>OAX!AY858</f>
        <v>0</v>
      </c>
      <c r="AZ820" s="125">
        <f>OAX!AZ858</f>
        <v>0</v>
      </c>
      <c r="BA820" s="125">
        <f>OAX!BA858</f>
        <v>0</v>
      </c>
    </row>
    <row r="821" spans="1:53" ht="24.75" hidden="1">
      <c r="A821" s="269"/>
      <c r="B821" s="78" t="str">
        <f t="shared" si="298"/>
        <v>3713500055005517</v>
      </c>
      <c r="C821" s="122">
        <v>2023</v>
      </c>
      <c r="D821" s="122">
        <v>1</v>
      </c>
      <c r="E821" s="122">
        <v>3</v>
      </c>
      <c r="F821" s="122">
        <v>7</v>
      </c>
      <c r="G821" s="122">
        <v>13</v>
      </c>
      <c r="H821" s="122">
        <v>5000</v>
      </c>
      <c r="I821" s="122">
        <v>5500</v>
      </c>
      <c r="J821" s="122">
        <v>551</v>
      </c>
      <c r="K821" s="123">
        <v>7</v>
      </c>
      <c r="L821" s="123"/>
      <c r="M821" s="124" t="s">
        <v>640</v>
      </c>
      <c r="N821" s="125">
        <v>0</v>
      </c>
      <c r="O821" s="125">
        <v>0</v>
      </c>
      <c r="P821" s="125">
        <v>0</v>
      </c>
      <c r="Q821" s="182" t="s">
        <v>59</v>
      </c>
      <c r="R821" s="127">
        <v>0</v>
      </c>
      <c r="S821" s="127">
        <v>0</v>
      </c>
      <c r="T821" s="128">
        <v>0</v>
      </c>
      <c r="U821" s="125">
        <v>0</v>
      </c>
      <c r="V821" s="125">
        <v>0</v>
      </c>
      <c r="W821" s="125">
        <v>0</v>
      </c>
      <c r="X821" s="125">
        <v>0</v>
      </c>
      <c r="Y821" s="125">
        <v>0</v>
      </c>
      <c r="Z821" s="125">
        <v>0</v>
      </c>
      <c r="AA821" s="285">
        <v>0</v>
      </c>
      <c r="AB821" s="320">
        <f t="shared" si="310"/>
        <v>0</v>
      </c>
      <c r="AC821" s="125">
        <f t="shared" si="310"/>
        <v>0</v>
      </c>
      <c r="AD821" s="321">
        <f>OAX!AD859</f>
        <v>0</v>
      </c>
      <c r="AE821" s="128"/>
      <c r="AF821" s="125"/>
      <c r="AG821" s="125">
        <f>OAX!AG859</f>
        <v>0</v>
      </c>
      <c r="AH821" s="125"/>
      <c r="AI821" s="125"/>
      <c r="AJ821" s="125">
        <f>OAX!AJ859</f>
        <v>0</v>
      </c>
      <c r="AK821" s="125"/>
      <c r="AL821" s="125"/>
      <c r="AM821" s="125">
        <f>OAX!AM859</f>
        <v>0</v>
      </c>
      <c r="AN821" s="125"/>
      <c r="AO821" s="125"/>
      <c r="AP821" s="125">
        <f>OAX!AP859</f>
        <v>0</v>
      </c>
      <c r="AQ821" s="125"/>
      <c r="AR821" s="125"/>
      <c r="AS821" s="125">
        <f>OAX!AS859</f>
        <v>0</v>
      </c>
      <c r="AT821" s="125">
        <f>OAX!AT859</f>
        <v>0</v>
      </c>
      <c r="AU821" s="125">
        <f>OAX!AU859</f>
        <v>0</v>
      </c>
      <c r="AV821" s="125">
        <f>OAX!AV859</f>
        <v>0</v>
      </c>
      <c r="AW821" s="125">
        <f>OAX!AW859</f>
        <v>0</v>
      </c>
      <c r="AX821" s="125">
        <f>OAX!AX859</f>
        <v>0</v>
      </c>
      <c r="AY821" s="125">
        <f>OAX!AY859</f>
        <v>0</v>
      </c>
      <c r="AZ821" s="125">
        <f>OAX!AZ859</f>
        <v>0</v>
      </c>
      <c r="BA821" s="125">
        <f>OAX!BA859</f>
        <v>0</v>
      </c>
    </row>
    <row r="822" spans="1:53" ht="46.5" hidden="1">
      <c r="A822" s="269"/>
      <c r="B822" s="78" t="str">
        <f t="shared" si="298"/>
        <v>3713500055005518</v>
      </c>
      <c r="C822" s="122">
        <v>2023</v>
      </c>
      <c r="D822" s="122">
        <v>1</v>
      </c>
      <c r="E822" s="122">
        <v>3</v>
      </c>
      <c r="F822" s="122">
        <v>7</v>
      </c>
      <c r="G822" s="122">
        <v>13</v>
      </c>
      <c r="H822" s="122">
        <v>5000</v>
      </c>
      <c r="I822" s="122">
        <v>5500</v>
      </c>
      <c r="J822" s="122">
        <v>551</v>
      </c>
      <c r="K822" s="123">
        <v>8</v>
      </c>
      <c r="L822" s="123"/>
      <c r="M822" s="124" t="s">
        <v>641</v>
      </c>
      <c r="N822" s="125">
        <v>0</v>
      </c>
      <c r="O822" s="125">
        <v>0</v>
      </c>
      <c r="P822" s="125">
        <v>0</v>
      </c>
      <c r="Q822" s="182" t="s">
        <v>59</v>
      </c>
      <c r="R822" s="127">
        <v>0</v>
      </c>
      <c r="S822" s="127">
        <v>0</v>
      </c>
      <c r="T822" s="128">
        <v>0</v>
      </c>
      <c r="U822" s="125">
        <v>0</v>
      </c>
      <c r="V822" s="125">
        <v>0</v>
      </c>
      <c r="W822" s="125">
        <v>0</v>
      </c>
      <c r="X822" s="125">
        <v>0</v>
      </c>
      <c r="Y822" s="125">
        <v>0</v>
      </c>
      <c r="Z822" s="125">
        <v>0</v>
      </c>
      <c r="AA822" s="285">
        <v>0</v>
      </c>
      <c r="AB822" s="320">
        <f t="shared" si="310"/>
        <v>0</v>
      </c>
      <c r="AC822" s="125">
        <f t="shared" si="310"/>
        <v>0</v>
      </c>
      <c r="AD822" s="321">
        <f>OAX!AD860</f>
        <v>0</v>
      </c>
      <c r="AE822" s="128"/>
      <c r="AF822" s="125"/>
      <c r="AG822" s="125">
        <f>OAX!AG860</f>
        <v>0</v>
      </c>
      <c r="AH822" s="125"/>
      <c r="AI822" s="125"/>
      <c r="AJ822" s="125">
        <f>OAX!AJ860</f>
        <v>0</v>
      </c>
      <c r="AK822" s="125"/>
      <c r="AL822" s="125"/>
      <c r="AM822" s="125">
        <f>OAX!AM860</f>
        <v>0</v>
      </c>
      <c r="AN822" s="125"/>
      <c r="AO822" s="125"/>
      <c r="AP822" s="125">
        <f>OAX!AP860</f>
        <v>0</v>
      </c>
      <c r="AQ822" s="125"/>
      <c r="AR822" s="125"/>
      <c r="AS822" s="125">
        <f>OAX!AS860</f>
        <v>0</v>
      </c>
      <c r="AT822" s="125">
        <f>OAX!AT860</f>
        <v>0</v>
      </c>
      <c r="AU822" s="125">
        <f>OAX!AU860</f>
        <v>0</v>
      </c>
      <c r="AV822" s="125">
        <f>OAX!AV860</f>
        <v>0</v>
      </c>
      <c r="AW822" s="125">
        <f>OAX!AW860</f>
        <v>0</v>
      </c>
      <c r="AX822" s="125">
        <f>OAX!AX860</f>
        <v>0</v>
      </c>
      <c r="AY822" s="125">
        <f>OAX!AY860</f>
        <v>0</v>
      </c>
      <c r="AZ822" s="125">
        <f>OAX!AZ860</f>
        <v>0</v>
      </c>
      <c r="BA822" s="125">
        <f>OAX!BA860</f>
        <v>0</v>
      </c>
    </row>
    <row r="823" spans="1:53" ht="24.75">
      <c r="A823" s="269"/>
      <c r="B823" s="78" t="str">
        <f t="shared" si="298"/>
        <v>371350005600</v>
      </c>
      <c r="C823" s="108">
        <v>2023</v>
      </c>
      <c r="D823" s="108">
        <v>1</v>
      </c>
      <c r="E823" s="108">
        <v>3</v>
      </c>
      <c r="F823" s="108">
        <v>7</v>
      </c>
      <c r="G823" s="108">
        <v>13</v>
      </c>
      <c r="H823" s="108">
        <v>5000</v>
      </c>
      <c r="I823" s="108">
        <v>5600</v>
      </c>
      <c r="J823" s="108"/>
      <c r="K823" s="109" t="s">
        <v>45</v>
      </c>
      <c r="L823" s="109"/>
      <c r="M823" s="110" t="s">
        <v>515</v>
      </c>
      <c r="N823" s="111">
        <v>224000</v>
      </c>
      <c r="O823" s="111">
        <v>0</v>
      </c>
      <c r="P823" s="111">
        <v>224000</v>
      </c>
      <c r="Q823" s="178" t="s">
        <v>45</v>
      </c>
      <c r="R823" s="179"/>
      <c r="S823" s="179"/>
      <c r="T823" s="114">
        <f t="shared" ref="T823:AC823" si="311">+T824+T826+T829+T841+T844</f>
        <v>0</v>
      </c>
      <c r="U823" s="111">
        <f t="shared" si="311"/>
        <v>0</v>
      </c>
      <c r="V823" s="111">
        <f t="shared" si="311"/>
        <v>0</v>
      </c>
      <c r="W823" s="111">
        <f t="shared" si="311"/>
        <v>0</v>
      </c>
      <c r="X823" s="111">
        <f t="shared" si="311"/>
        <v>0</v>
      </c>
      <c r="Y823" s="111">
        <f t="shared" si="311"/>
        <v>0</v>
      </c>
      <c r="Z823" s="111">
        <f t="shared" si="311"/>
        <v>0</v>
      </c>
      <c r="AA823" s="283">
        <f t="shared" si="311"/>
        <v>0</v>
      </c>
      <c r="AB823" s="316">
        <f t="shared" si="311"/>
        <v>224000</v>
      </c>
      <c r="AC823" s="111">
        <f t="shared" si="311"/>
        <v>0</v>
      </c>
      <c r="AD823" s="317">
        <f>OAX!AD861</f>
        <v>224000</v>
      </c>
      <c r="AE823" s="114"/>
      <c r="AF823" s="111"/>
      <c r="AG823" s="111">
        <f>OAX!AG861</f>
        <v>63999.98</v>
      </c>
      <c r="AH823" s="111"/>
      <c r="AI823" s="111"/>
      <c r="AJ823" s="111">
        <f>OAX!AJ861</f>
        <v>0</v>
      </c>
      <c r="AK823" s="111"/>
      <c r="AL823" s="111"/>
      <c r="AM823" s="111">
        <f>OAX!AM861</f>
        <v>0</v>
      </c>
      <c r="AN823" s="111"/>
      <c r="AO823" s="111"/>
      <c r="AP823" s="111">
        <f>OAX!AP861</f>
        <v>0</v>
      </c>
      <c r="AQ823" s="111"/>
      <c r="AR823" s="111"/>
      <c r="AS823" s="111">
        <f>OAX!AS861</f>
        <v>160000.01999999999</v>
      </c>
      <c r="AT823" s="111"/>
      <c r="AU823" s="111"/>
      <c r="AV823" s="111"/>
      <c r="AW823" s="111"/>
      <c r="AX823" s="111"/>
      <c r="AY823" s="111"/>
      <c r="AZ823" s="111"/>
      <c r="BA823" s="111"/>
    </row>
    <row r="824" spans="1:53" ht="24.75">
      <c r="A824" s="269"/>
      <c r="B824" s="78" t="str">
        <f t="shared" si="298"/>
        <v>371350005600562</v>
      </c>
      <c r="C824" s="115">
        <v>2023</v>
      </c>
      <c r="D824" s="115">
        <v>1</v>
      </c>
      <c r="E824" s="115">
        <v>3</v>
      </c>
      <c r="F824" s="115">
        <v>7</v>
      </c>
      <c r="G824" s="115">
        <v>13</v>
      </c>
      <c r="H824" s="115">
        <v>5000</v>
      </c>
      <c r="I824" s="115">
        <v>5600</v>
      </c>
      <c r="J824" s="115">
        <v>562</v>
      </c>
      <c r="K824" s="116"/>
      <c r="L824" s="116"/>
      <c r="M824" s="117" t="s">
        <v>642</v>
      </c>
      <c r="N824" s="118">
        <v>224000</v>
      </c>
      <c r="O824" s="118">
        <v>0</v>
      </c>
      <c r="P824" s="118">
        <v>224000</v>
      </c>
      <c r="Q824" s="180" t="s">
        <v>45</v>
      </c>
      <c r="R824" s="181"/>
      <c r="S824" s="181"/>
      <c r="T824" s="121">
        <f t="shared" ref="T824:AC824" si="312">+T825</f>
        <v>0</v>
      </c>
      <c r="U824" s="118">
        <f t="shared" si="312"/>
        <v>0</v>
      </c>
      <c r="V824" s="118">
        <f t="shared" si="312"/>
        <v>0</v>
      </c>
      <c r="W824" s="118">
        <f t="shared" si="312"/>
        <v>0</v>
      </c>
      <c r="X824" s="118">
        <f t="shared" si="312"/>
        <v>0</v>
      </c>
      <c r="Y824" s="118">
        <f t="shared" si="312"/>
        <v>0</v>
      </c>
      <c r="Z824" s="118">
        <f t="shared" si="312"/>
        <v>0</v>
      </c>
      <c r="AA824" s="284">
        <f t="shared" si="312"/>
        <v>0</v>
      </c>
      <c r="AB824" s="318">
        <f t="shared" si="312"/>
        <v>224000</v>
      </c>
      <c r="AC824" s="118">
        <f t="shared" si="312"/>
        <v>0</v>
      </c>
      <c r="AD824" s="319">
        <f>OAX!AD862</f>
        <v>224000</v>
      </c>
      <c r="AE824" s="121"/>
      <c r="AF824" s="118"/>
      <c r="AG824" s="118">
        <f>OAX!AG862</f>
        <v>63999.98</v>
      </c>
      <c r="AH824" s="118"/>
      <c r="AI824" s="118"/>
      <c r="AJ824" s="118">
        <f>OAX!AJ862</f>
        <v>0</v>
      </c>
      <c r="AK824" s="118"/>
      <c r="AL824" s="118"/>
      <c r="AM824" s="118">
        <f>OAX!AM862</f>
        <v>0</v>
      </c>
      <c r="AN824" s="118"/>
      <c r="AO824" s="118"/>
      <c r="AP824" s="118">
        <f>OAX!AP862</f>
        <v>0</v>
      </c>
      <c r="AQ824" s="118"/>
      <c r="AR824" s="118"/>
      <c r="AS824" s="118">
        <f>OAX!AS862</f>
        <v>160000.01999999999</v>
      </c>
      <c r="AT824" s="118"/>
      <c r="AU824" s="118"/>
      <c r="AV824" s="118"/>
      <c r="AW824" s="118"/>
      <c r="AX824" s="118"/>
      <c r="AY824" s="118"/>
      <c r="AZ824" s="118"/>
      <c r="BA824" s="118"/>
    </row>
    <row r="825" spans="1:53" ht="24.75">
      <c r="A825" s="269"/>
      <c r="B825" s="78" t="str">
        <f t="shared" si="298"/>
        <v>3713500056005621</v>
      </c>
      <c r="C825" s="122">
        <v>2023</v>
      </c>
      <c r="D825" s="122">
        <v>1</v>
      </c>
      <c r="E825" s="122">
        <v>3</v>
      </c>
      <c r="F825" s="122">
        <v>7</v>
      </c>
      <c r="G825" s="122">
        <v>13</v>
      </c>
      <c r="H825" s="122">
        <v>5000</v>
      </c>
      <c r="I825" s="122">
        <v>5600</v>
      </c>
      <c r="J825" s="122">
        <v>562</v>
      </c>
      <c r="K825" s="123">
        <v>1</v>
      </c>
      <c r="L825" s="123"/>
      <c r="M825" s="124" t="s">
        <v>643</v>
      </c>
      <c r="N825" s="125">
        <v>224000</v>
      </c>
      <c r="O825" s="125">
        <v>0</v>
      </c>
      <c r="P825" s="125">
        <v>224000</v>
      </c>
      <c r="Q825" s="182" t="s">
        <v>59</v>
      </c>
      <c r="R825" s="127">
        <v>28</v>
      </c>
      <c r="S825" s="127">
        <v>0</v>
      </c>
      <c r="T825" s="128">
        <v>0</v>
      </c>
      <c r="U825" s="125">
        <v>0</v>
      </c>
      <c r="V825" s="125">
        <v>0</v>
      </c>
      <c r="W825" s="125">
        <v>0</v>
      </c>
      <c r="X825" s="125">
        <v>0</v>
      </c>
      <c r="Y825" s="125">
        <v>0</v>
      </c>
      <c r="Z825" s="125">
        <v>0</v>
      </c>
      <c r="AA825" s="285">
        <v>0</v>
      </c>
      <c r="AB825" s="320">
        <f>N825+T825-X825</f>
        <v>224000</v>
      </c>
      <c r="AC825" s="125">
        <f>O825+U825-Y825</f>
        <v>0</v>
      </c>
      <c r="AD825" s="321">
        <f>OAX!AD863</f>
        <v>224000</v>
      </c>
      <c r="AE825" s="128"/>
      <c r="AF825" s="125"/>
      <c r="AG825" s="125">
        <f>OAX!AG863</f>
        <v>63999.98</v>
      </c>
      <c r="AH825" s="125"/>
      <c r="AI825" s="125"/>
      <c r="AJ825" s="125">
        <f>OAX!AJ863</f>
        <v>0</v>
      </c>
      <c r="AK825" s="125"/>
      <c r="AL825" s="125"/>
      <c r="AM825" s="125">
        <f>OAX!AM863</f>
        <v>0</v>
      </c>
      <c r="AN825" s="125"/>
      <c r="AO825" s="125"/>
      <c r="AP825" s="125">
        <f>OAX!AP863</f>
        <v>0</v>
      </c>
      <c r="AQ825" s="125"/>
      <c r="AR825" s="125"/>
      <c r="AS825" s="125">
        <f>OAX!AS863</f>
        <v>160000.01999999999</v>
      </c>
      <c r="AT825" s="125">
        <f>OAX!AT863</f>
        <v>28</v>
      </c>
      <c r="AU825" s="125">
        <f>OAX!AU863</f>
        <v>0</v>
      </c>
      <c r="AV825" s="125">
        <f>OAX!AV863</f>
        <v>8</v>
      </c>
      <c r="AW825" s="125">
        <f>OAX!AW863</f>
        <v>0</v>
      </c>
      <c r="AX825" s="125">
        <f>OAX!AX863</f>
        <v>0</v>
      </c>
      <c r="AY825" s="125">
        <f>OAX!AY863</f>
        <v>0</v>
      </c>
      <c r="AZ825" s="125">
        <f>OAX!AZ863</f>
        <v>20</v>
      </c>
      <c r="BA825" s="125">
        <f>OAX!BA863</f>
        <v>0</v>
      </c>
    </row>
    <row r="826" spans="1:53" ht="48" hidden="1">
      <c r="A826" s="269"/>
      <c r="B826" s="78" t="str">
        <f t="shared" si="298"/>
        <v>371350005600564</v>
      </c>
      <c r="C826" s="115">
        <v>2023</v>
      </c>
      <c r="D826" s="115">
        <v>1</v>
      </c>
      <c r="E826" s="115">
        <v>3</v>
      </c>
      <c r="F826" s="115">
        <v>7</v>
      </c>
      <c r="G826" s="115">
        <v>13</v>
      </c>
      <c r="H826" s="115">
        <v>5000</v>
      </c>
      <c r="I826" s="115">
        <v>5600</v>
      </c>
      <c r="J826" s="115">
        <v>564</v>
      </c>
      <c r="K826" s="116"/>
      <c r="L826" s="116"/>
      <c r="M826" s="117" t="s">
        <v>644</v>
      </c>
      <c r="N826" s="118">
        <v>0</v>
      </c>
      <c r="O826" s="118">
        <v>0</v>
      </c>
      <c r="P826" s="118">
        <v>0</v>
      </c>
      <c r="Q826" s="180" t="s">
        <v>45</v>
      </c>
      <c r="R826" s="181"/>
      <c r="S826" s="181"/>
      <c r="T826" s="121">
        <f t="shared" ref="T826:AC826" si="313">SUM(T827:T828)</f>
        <v>0</v>
      </c>
      <c r="U826" s="118">
        <f t="shared" si="313"/>
        <v>0</v>
      </c>
      <c r="V826" s="118">
        <f t="shared" si="313"/>
        <v>0</v>
      </c>
      <c r="W826" s="118">
        <f t="shared" si="313"/>
        <v>0</v>
      </c>
      <c r="X826" s="118">
        <f t="shared" si="313"/>
        <v>0</v>
      </c>
      <c r="Y826" s="118">
        <f t="shared" si="313"/>
        <v>0</v>
      </c>
      <c r="Z826" s="118">
        <f t="shared" si="313"/>
        <v>0</v>
      </c>
      <c r="AA826" s="284">
        <f t="shared" si="313"/>
        <v>0</v>
      </c>
      <c r="AB826" s="318">
        <f t="shared" si="313"/>
        <v>0</v>
      </c>
      <c r="AC826" s="118">
        <f t="shared" si="313"/>
        <v>0</v>
      </c>
      <c r="AD826" s="319">
        <f>OAX!AD864</f>
        <v>0</v>
      </c>
      <c r="AE826" s="121"/>
      <c r="AF826" s="118"/>
      <c r="AG826" s="118">
        <f>OAX!AG864</f>
        <v>0</v>
      </c>
      <c r="AH826" s="118"/>
      <c r="AI826" s="118"/>
      <c r="AJ826" s="118">
        <f>OAX!AJ864</f>
        <v>0</v>
      </c>
      <c r="AK826" s="118"/>
      <c r="AL826" s="118"/>
      <c r="AM826" s="118">
        <f>OAX!AM864</f>
        <v>0</v>
      </c>
      <c r="AN826" s="118"/>
      <c r="AO826" s="118"/>
      <c r="AP826" s="118">
        <f>OAX!AP864</f>
        <v>0</v>
      </c>
      <c r="AQ826" s="118"/>
      <c r="AR826" s="118"/>
      <c r="AS826" s="118">
        <f>OAX!AS864</f>
        <v>0</v>
      </c>
      <c r="AT826" s="118">
        <f>OAX!AT864</f>
        <v>0</v>
      </c>
      <c r="AU826" s="118">
        <f>OAX!AU864</f>
        <v>0</v>
      </c>
      <c r="AV826" s="118">
        <f>OAX!AV864</f>
        <v>0</v>
      </c>
      <c r="AW826" s="118">
        <f>OAX!AW864</f>
        <v>0</v>
      </c>
      <c r="AX826" s="118">
        <f>OAX!AX864</f>
        <v>0</v>
      </c>
      <c r="AY826" s="118">
        <f>OAX!AY864</f>
        <v>0</v>
      </c>
      <c r="AZ826" s="118">
        <f>OAX!AZ864</f>
        <v>0</v>
      </c>
      <c r="BA826" s="118">
        <f>OAX!BA864</f>
        <v>0</v>
      </c>
    </row>
    <row r="827" spans="1:53" ht="24.75" hidden="1">
      <c r="A827" s="269"/>
      <c r="B827" s="78" t="str">
        <f t="shared" si="298"/>
        <v>3713500056005641</v>
      </c>
      <c r="C827" s="122">
        <v>2023</v>
      </c>
      <c r="D827" s="122">
        <v>1</v>
      </c>
      <c r="E827" s="122">
        <v>3</v>
      </c>
      <c r="F827" s="122">
        <v>7</v>
      </c>
      <c r="G827" s="122">
        <v>13</v>
      </c>
      <c r="H827" s="122">
        <v>5000</v>
      </c>
      <c r="I827" s="122">
        <v>5600</v>
      </c>
      <c r="J827" s="122">
        <v>564</v>
      </c>
      <c r="K827" s="123">
        <v>1</v>
      </c>
      <c r="L827" s="123"/>
      <c r="M827" s="124" t="s">
        <v>645</v>
      </c>
      <c r="N827" s="125">
        <v>0</v>
      </c>
      <c r="O827" s="125">
        <v>0</v>
      </c>
      <c r="P827" s="125">
        <v>0</v>
      </c>
      <c r="Q827" s="182" t="s">
        <v>59</v>
      </c>
      <c r="R827" s="127">
        <v>0</v>
      </c>
      <c r="S827" s="127">
        <v>0</v>
      </c>
      <c r="T827" s="128">
        <v>0</v>
      </c>
      <c r="U827" s="125">
        <v>0</v>
      </c>
      <c r="V827" s="125">
        <v>0</v>
      </c>
      <c r="W827" s="125">
        <v>0</v>
      </c>
      <c r="X827" s="125">
        <v>0</v>
      </c>
      <c r="Y827" s="125">
        <v>0</v>
      </c>
      <c r="Z827" s="125">
        <v>0</v>
      </c>
      <c r="AA827" s="285">
        <v>0</v>
      </c>
      <c r="AB827" s="320">
        <f>N827+T827-X827</f>
        <v>0</v>
      </c>
      <c r="AC827" s="125">
        <f>O827+U827-Y827</f>
        <v>0</v>
      </c>
      <c r="AD827" s="321">
        <f>OAX!AD865</f>
        <v>0</v>
      </c>
      <c r="AE827" s="128"/>
      <c r="AF827" s="125"/>
      <c r="AG827" s="125">
        <f>OAX!AG865</f>
        <v>0</v>
      </c>
      <c r="AH827" s="125"/>
      <c r="AI827" s="125"/>
      <c r="AJ827" s="125">
        <f>OAX!AJ865</f>
        <v>0</v>
      </c>
      <c r="AK827" s="125"/>
      <c r="AL827" s="125"/>
      <c r="AM827" s="125">
        <f>OAX!AM865</f>
        <v>0</v>
      </c>
      <c r="AN827" s="125"/>
      <c r="AO827" s="125"/>
      <c r="AP827" s="125">
        <f>OAX!AP865</f>
        <v>0</v>
      </c>
      <c r="AQ827" s="125"/>
      <c r="AR827" s="125"/>
      <c r="AS827" s="125">
        <f>OAX!AS865</f>
        <v>0</v>
      </c>
      <c r="AT827" s="125">
        <f>OAX!AT865</f>
        <v>0</v>
      </c>
      <c r="AU827" s="125">
        <f>OAX!AU865</f>
        <v>0</v>
      </c>
      <c r="AV827" s="125">
        <f>OAX!AV865</f>
        <v>0</v>
      </c>
      <c r="AW827" s="125">
        <f>OAX!AW865</f>
        <v>0</v>
      </c>
      <c r="AX827" s="125">
        <f>OAX!AX865</f>
        <v>0</v>
      </c>
      <c r="AY827" s="125">
        <f>OAX!AY865</f>
        <v>0</v>
      </c>
      <c r="AZ827" s="125">
        <f>OAX!AZ865</f>
        <v>0</v>
      </c>
      <c r="BA827" s="125">
        <f>OAX!BA865</f>
        <v>0</v>
      </c>
    </row>
    <row r="828" spans="1:53" ht="24.75" hidden="1">
      <c r="A828" s="269"/>
      <c r="B828" s="78" t="str">
        <f t="shared" si="298"/>
        <v>3713500056005642</v>
      </c>
      <c r="C828" s="122">
        <v>2023</v>
      </c>
      <c r="D828" s="122">
        <v>1</v>
      </c>
      <c r="E828" s="122">
        <v>3</v>
      </c>
      <c r="F828" s="122">
        <v>7</v>
      </c>
      <c r="G828" s="122">
        <v>13</v>
      </c>
      <c r="H828" s="122">
        <v>5000</v>
      </c>
      <c r="I828" s="122">
        <v>5600</v>
      </c>
      <c r="J828" s="122">
        <v>564</v>
      </c>
      <c r="K828" s="123">
        <v>2</v>
      </c>
      <c r="L828" s="123"/>
      <c r="M828" s="124" t="s">
        <v>646</v>
      </c>
      <c r="N828" s="125">
        <v>0</v>
      </c>
      <c r="O828" s="125">
        <v>0</v>
      </c>
      <c r="P828" s="125">
        <v>0</v>
      </c>
      <c r="Q828" s="182" t="s">
        <v>59</v>
      </c>
      <c r="R828" s="127">
        <v>0</v>
      </c>
      <c r="S828" s="127">
        <v>0</v>
      </c>
      <c r="T828" s="128">
        <v>0</v>
      </c>
      <c r="U828" s="125">
        <v>0</v>
      </c>
      <c r="V828" s="125">
        <v>0</v>
      </c>
      <c r="W828" s="125">
        <v>0</v>
      </c>
      <c r="X828" s="125">
        <v>0</v>
      </c>
      <c r="Y828" s="125">
        <v>0</v>
      </c>
      <c r="Z828" s="125">
        <v>0</v>
      </c>
      <c r="AA828" s="285">
        <v>0</v>
      </c>
      <c r="AB828" s="320">
        <f>N828+T828-X828</f>
        <v>0</v>
      </c>
      <c r="AC828" s="125">
        <f>O828+U828-Y828</f>
        <v>0</v>
      </c>
      <c r="AD828" s="321">
        <f>OAX!AD866</f>
        <v>0</v>
      </c>
      <c r="AE828" s="128"/>
      <c r="AF828" s="125"/>
      <c r="AG828" s="125">
        <f>OAX!AG866</f>
        <v>0</v>
      </c>
      <c r="AH828" s="125"/>
      <c r="AI828" s="125"/>
      <c r="AJ828" s="125">
        <f>OAX!AJ866</f>
        <v>0</v>
      </c>
      <c r="AK828" s="125"/>
      <c r="AL828" s="125"/>
      <c r="AM828" s="125">
        <f>OAX!AM866</f>
        <v>0</v>
      </c>
      <c r="AN828" s="125"/>
      <c r="AO828" s="125"/>
      <c r="AP828" s="125">
        <f>OAX!AP866</f>
        <v>0</v>
      </c>
      <c r="AQ828" s="125"/>
      <c r="AR828" s="125"/>
      <c r="AS828" s="125">
        <f>OAX!AS866</f>
        <v>0</v>
      </c>
      <c r="AT828" s="125">
        <f>OAX!AT866</f>
        <v>0</v>
      </c>
      <c r="AU828" s="125">
        <f>OAX!AU866</f>
        <v>0</v>
      </c>
      <c r="AV828" s="125">
        <f>OAX!AV866</f>
        <v>0</v>
      </c>
      <c r="AW828" s="125">
        <f>OAX!AW866</f>
        <v>0</v>
      </c>
      <c r="AX828" s="125">
        <f>OAX!AX866</f>
        <v>0</v>
      </c>
      <c r="AY828" s="125">
        <f>OAX!AY866</f>
        <v>0</v>
      </c>
      <c r="AZ828" s="125">
        <f>OAX!AZ866</f>
        <v>0</v>
      </c>
      <c r="BA828" s="125">
        <f>OAX!BA866</f>
        <v>0</v>
      </c>
    </row>
    <row r="829" spans="1:53" ht="24.75" hidden="1">
      <c r="A829" s="269"/>
      <c r="B829" s="78" t="str">
        <f t="shared" si="298"/>
        <v>371350005600565</v>
      </c>
      <c r="C829" s="115">
        <v>2023</v>
      </c>
      <c r="D829" s="115">
        <v>1</v>
      </c>
      <c r="E829" s="115">
        <v>3</v>
      </c>
      <c r="F829" s="115">
        <v>7</v>
      </c>
      <c r="G829" s="115">
        <v>13</v>
      </c>
      <c r="H829" s="115">
        <v>5000</v>
      </c>
      <c r="I829" s="115">
        <v>5600</v>
      </c>
      <c r="J829" s="115">
        <v>565</v>
      </c>
      <c r="K829" s="116"/>
      <c r="L829" s="116"/>
      <c r="M829" s="117" t="s">
        <v>215</v>
      </c>
      <c r="N829" s="118">
        <v>0</v>
      </c>
      <c r="O829" s="118">
        <v>0</v>
      </c>
      <c r="P829" s="118">
        <v>0</v>
      </c>
      <c r="Q829" s="180" t="s">
        <v>45</v>
      </c>
      <c r="R829" s="181"/>
      <c r="S829" s="181"/>
      <c r="T829" s="121">
        <f t="shared" ref="T829:AC829" si="314">SUM(T830:T840)</f>
        <v>0</v>
      </c>
      <c r="U829" s="118">
        <f t="shared" si="314"/>
        <v>0</v>
      </c>
      <c r="V829" s="118">
        <f t="shared" si="314"/>
        <v>0</v>
      </c>
      <c r="W829" s="118">
        <f t="shared" si="314"/>
        <v>0</v>
      </c>
      <c r="X829" s="118">
        <f t="shared" si="314"/>
        <v>0</v>
      </c>
      <c r="Y829" s="118">
        <f t="shared" si="314"/>
        <v>0</v>
      </c>
      <c r="Z829" s="118">
        <f t="shared" si="314"/>
        <v>0</v>
      </c>
      <c r="AA829" s="284">
        <f t="shared" si="314"/>
        <v>0</v>
      </c>
      <c r="AB829" s="318">
        <f t="shared" si="314"/>
        <v>0</v>
      </c>
      <c r="AC829" s="118">
        <f t="shared" si="314"/>
        <v>0</v>
      </c>
      <c r="AD829" s="319">
        <f>OAX!AD867</f>
        <v>0</v>
      </c>
      <c r="AE829" s="121"/>
      <c r="AF829" s="118"/>
      <c r="AG829" s="118">
        <f>OAX!AG867</f>
        <v>0</v>
      </c>
      <c r="AH829" s="118"/>
      <c r="AI829" s="118"/>
      <c r="AJ829" s="118">
        <f>OAX!AJ867</f>
        <v>0</v>
      </c>
      <c r="AK829" s="118"/>
      <c r="AL829" s="118"/>
      <c r="AM829" s="118">
        <f>OAX!AM867</f>
        <v>0</v>
      </c>
      <c r="AN829" s="118"/>
      <c r="AO829" s="118"/>
      <c r="AP829" s="118">
        <f>OAX!AP867</f>
        <v>0</v>
      </c>
      <c r="AQ829" s="118"/>
      <c r="AR829" s="118"/>
      <c r="AS829" s="118">
        <f>OAX!AS867</f>
        <v>0</v>
      </c>
      <c r="AT829" s="118">
        <f>OAX!AT867</f>
        <v>0</v>
      </c>
      <c r="AU829" s="118">
        <f>OAX!AU867</f>
        <v>0</v>
      </c>
      <c r="AV829" s="118">
        <f>OAX!AV867</f>
        <v>0</v>
      </c>
      <c r="AW829" s="118">
        <f>OAX!AW867</f>
        <v>0</v>
      </c>
      <c r="AX829" s="118">
        <f>OAX!AX867</f>
        <v>0</v>
      </c>
      <c r="AY829" s="118">
        <f>OAX!AY867</f>
        <v>0</v>
      </c>
      <c r="AZ829" s="118">
        <f>OAX!AZ867</f>
        <v>0</v>
      </c>
      <c r="BA829" s="118">
        <f>OAX!BA867</f>
        <v>0</v>
      </c>
    </row>
    <row r="830" spans="1:53" ht="24.75" hidden="1">
      <c r="A830" s="269"/>
      <c r="B830" s="78" t="str">
        <f t="shared" si="298"/>
        <v>3713500056005651</v>
      </c>
      <c r="C830" s="122">
        <v>2023</v>
      </c>
      <c r="D830" s="122">
        <v>1</v>
      </c>
      <c r="E830" s="122">
        <v>3</v>
      </c>
      <c r="F830" s="122">
        <v>7</v>
      </c>
      <c r="G830" s="122">
        <v>13</v>
      </c>
      <c r="H830" s="122">
        <v>5000</v>
      </c>
      <c r="I830" s="122">
        <v>5600</v>
      </c>
      <c r="J830" s="122">
        <v>565</v>
      </c>
      <c r="K830" s="123">
        <v>1</v>
      </c>
      <c r="L830" s="123"/>
      <c r="M830" s="124" t="s">
        <v>647</v>
      </c>
      <c r="N830" s="125">
        <v>0</v>
      </c>
      <c r="O830" s="125">
        <v>0</v>
      </c>
      <c r="P830" s="125">
        <v>0</v>
      </c>
      <c r="Q830" s="182" t="s">
        <v>59</v>
      </c>
      <c r="R830" s="127">
        <v>0</v>
      </c>
      <c r="S830" s="127">
        <v>0</v>
      </c>
      <c r="T830" s="128">
        <v>0</v>
      </c>
      <c r="U830" s="125">
        <v>0</v>
      </c>
      <c r="V830" s="125">
        <v>0</v>
      </c>
      <c r="W830" s="125">
        <v>0</v>
      </c>
      <c r="X830" s="125">
        <v>0</v>
      </c>
      <c r="Y830" s="125">
        <v>0</v>
      </c>
      <c r="Z830" s="125">
        <v>0</v>
      </c>
      <c r="AA830" s="285">
        <v>0</v>
      </c>
      <c r="AB830" s="320">
        <f t="shared" ref="AB830:AB840" si="315">N830+T830-X830</f>
        <v>0</v>
      </c>
      <c r="AC830" s="125">
        <f t="shared" ref="AC830:AC840" si="316">O830+U830-Y830</f>
        <v>0</v>
      </c>
      <c r="AD830" s="321">
        <f>OAX!AD868</f>
        <v>0</v>
      </c>
      <c r="AE830" s="128"/>
      <c r="AF830" s="125"/>
      <c r="AG830" s="125">
        <f>OAX!AG868</f>
        <v>0</v>
      </c>
      <c r="AH830" s="125"/>
      <c r="AI830" s="125"/>
      <c r="AJ830" s="125">
        <f>OAX!AJ868</f>
        <v>0</v>
      </c>
      <c r="AK830" s="125"/>
      <c r="AL830" s="125"/>
      <c r="AM830" s="125">
        <f>OAX!AM868</f>
        <v>0</v>
      </c>
      <c r="AN830" s="125"/>
      <c r="AO830" s="125"/>
      <c r="AP830" s="125">
        <f>OAX!AP868</f>
        <v>0</v>
      </c>
      <c r="AQ830" s="125"/>
      <c r="AR830" s="125"/>
      <c r="AS830" s="125">
        <f>OAX!AS868</f>
        <v>0</v>
      </c>
      <c r="AT830" s="125">
        <f>OAX!AT868</f>
        <v>0</v>
      </c>
      <c r="AU830" s="125">
        <f>OAX!AU868</f>
        <v>0</v>
      </c>
      <c r="AV830" s="125">
        <f>OAX!AV868</f>
        <v>0</v>
      </c>
      <c r="AW830" s="125">
        <f>OAX!AW868</f>
        <v>0</v>
      </c>
      <c r="AX830" s="125">
        <f>OAX!AX868</f>
        <v>0</v>
      </c>
      <c r="AY830" s="125">
        <f>OAX!AY868</f>
        <v>0</v>
      </c>
      <c r="AZ830" s="125">
        <f>OAX!AZ868</f>
        <v>0</v>
      </c>
      <c r="BA830" s="125">
        <f>OAX!BA868</f>
        <v>0</v>
      </c>
    </row>
    <row r="831" spans="1:53" ht="24.75" hidden="1">
      <c r="A831" s="269"/>
      <c r="B831" s="78" t="str">
        <f t="shared" si="298"/>
        <v>3713500056005652</v>
      </c>
      <c r="C831" s="122">
        <v>2023</v>
      </c>
      <c r="D831" s="122">
        <v>1</v>
      </c>
      <c r="E831" s="122">
        <v>3</v>
      </c>
      <c r="F831" s="122">
        <v>7</v>
      </c>
      <c r="G831" s="122">
        <v>13</v>
      </c>
      <c r="H831" s="122">
        <v>5000</v>
      </c>
      <c r="I831" s="122">
        <v>5600</v>
      </c>
      <c r="J831" s="122">
        <v>565</v>
      </c>
      <c r="K831" s="123">
        <v>2</v>
      </c>
      <c r="L831" s="123"/>
      <c r="M831" s="124" t="s">
        <v>648</v>
      </c>
      <c r="N831" s="125">
        <v>0</v>
      </c>
      <c r="O831" s="125">
        <v>0</v>
      </c>
      <c r="P831" s="125">
        <v>0</v>
      </c>
      <c r="Q831" s="182" t="s">
        <v>59</v>
      </c>
      <c r="R831" s="127">
        <v>0</v>
      </c>
      <c r="S831" s="127">
        <v>0</v>
      </c>
      <c r="T831" s="128">
        <v>0</v>
      </c>
      <c r="U831" s="125">
        <v>0</v>
      </c>
      <c r="V831" s="125">
        <v>0</v>
      </c>
      <c r="W831" s="125">
        <v>0</v>
      </c>
      <c r="X831" s="125">
        <v>0</v>
      </c>
      <c r="Y831" s="125">
        <v>0</v>
      </c>
      <c r="Z831" s="125">
        <v>0</v>
      </c>
      <c r="AA831" s="285">
        <v>0</v>
      </c>
      <c r="AB831" s="320">
        <f t="shared" si="315"/>
        <v>0</v>
      </c>
      <c r="AC831" s="125">
        <f t="shared" si="316"/>
        <v>0</v>
      </c>
      <c r="AD831" s="321">
        <f>OAX!AD869</f>
        <v>0</v>
      </c>
      <c r="AE831" s="128"/>
      <c r="AF831" s="125"/>
      <c r="AG831" s="125">
        <f>OAX!AG869</f>
        <v>0</v>
      </c>
      <c r="AH831" s="125"/>
      <c r="AI831" s="125"/>
      <c r="AJ831" s="125">
        <f>OAX!AJ869</f>
        <v>0</v>
      </c>
      <c r="AK831" s="125"/>
      <c r="AL831" s="125"/>
      <c r="AM831" s="125">
        <f>OAX!AM869</f>
        <v>0</v>
      </c>
      <c r="AN831" s="125"/>
      <c r="AO831" s="125"/>
      <c r="AP831" s="125">
        <f>OAX!AP869</f>
        <v>0</v>
      </c>
      <c r="AQ831" s="125"/>
      <c r="AR831" s="125"/>
      <c r="AS831" s="125">
        <f>OAX!AS869</f>
        <v>0</v>
      </c>
      <c r="AT831" s="125">
        <f>OAX!AT869</f>
        <v>0</v>
      </c>
      <c r="AU831" s="125">
        <f>OAX!AU869</f>
        <v>0</v>
      </c>
      <c r="AV831" s="125">
        <f>OAX!AV869</f>
        <v>0</v>
      </c>
      <c r="AW831" s="125">
        <f>OAX!AW869</f>
        <v>0</v>
      </c>
      <c r="AX831" s="125">
        <f>OAX!AX869</f>
        <v>0</v>
      </c>
      <c r="AY831" s="125">
        <f>OAX!AY869</f>
        <v>0</v>
      </c>
      <c r="AZ831" s="125">
        <f>OAX!AZ869</f>
        <v>0</v>
      </c>
      <c r="BA831" s="125">
        <f>OAX!BA869</f>
        <v>0</v>
      </c>
    </row>
    <row r="832" spans="1:53" ht="24.75" hidden="1">
      <c r="A832" s="269"/>
      <c r="B832" s="78" t="str">
        <f t="shared" si="298"/>
        <v>3713500056005653</v>
      </c>
      <c r="C832" s="122">
        <v>2023</v>
      </c>
      <c r="D832" s="122">
        <v>1</v>
      </c>
      <c r="E832" s="122">
        <v>3</v>
      </c>
      <c r="F832" s="122">
        <v>7</v>
      </c>
      <c r="G832" s="122">
        <v>13</v>
      </c>
      <c r="H832" s="122">
        <v>5000</v>
      </c>
      <c r="I832" s="122">
        <v>5600</v>
      </c>
      <c r="J832" s="122">
        <v>565</v>
      </c>
      <c r="K832" s="123">
        <v>3</v>
      </c>
      <c r="L832" s="123"/>
      <c r="M832" s="124" t="s">
        <v>649</v>
      </c>
      <c r="N832" s="125">
        <v>0</v>
      </c>
      <c r="O832" s="125">
        <v>0</v>
      </c>
      <c r="P832" s="125">
        <v>0</v>
      </c>
      <c r="Q832" s="182" t="s">
        <v>59</v>
      </c>
      <c r="R832" s="127">
        <v>0</v>
      </c>
      <c r="S832" s="127">
        <v>0</v>
      </c>
      <c r="T832" s="128">
        <v>0</v>
      </c>
      <c r="U832" s="125">
        <v>0</v>
      </c>
      <c r="V832" s="125">
        <v>0</v>
      </c>
      <c r="W832" s="125">
        <v>0</v>
      </c>
      <c r="X832" s="125">
        <v>0</v>
      </c>
      <c r="Y832" s="125">
        <v>0</v>
      </c>
      <c r="Z832" s="125">
        <v>0</v>
      </c>
      <c r="AA832" s="285">
        <v>0</v>
      </c>
      <c r="AB832" s="320">
        <f t="shared" si="315"/>
        <v>0</v>
      </c>
      <c r="AC832" s="125">
        <f t="shared" si="316"/>
        <v>0</v>
      </c>
      <c r="AD832" s="321">
        <f>OAX!AD870</f>
        <v>0</v>
      </c>
      <c r="AE832" s="128"/>
      <c r="AF832" s="125"/>
      <c r="AG832" s="125">
        <f>OAX!AG870</f>
        <v>0</v>
      </c>
      <c r="AH832" s="125"/>
      <c r="AI832" s="125"/>
      <c r="AJ832" s="125">
        <f>OAX!AJ870</f>
        <v>0</v>
      </c>
      <c r="AK832" s="125"/>
      <c r="AL832" s="125"/>
      <c r="AM832" s="125">
        <f>OAX!AM870</f>
        <v>0</v>
      </c>
      <c r="AN832" s="125"/>
      <c r="AO832" s="125"/>
      <c r="AP832" s="125">
        <f>OAX!AP870</f>
        <v>0</v>
      </c>
      <c r="AQ832" s="125"/>
      <c r="AR832" s="125"/>
      <c r="AS832" s="125">
        <f>OAX!AS870</f>
        <v>0</v>
      </c>
      <c r="AT832" s="125">
        <f>OAX!AT870</f>
        <v>0</v>
      </c>
      <c r="AU832" s="125">
        <f>OAX!AU870</f>
        <v>0</v>
      </c>
      <c r="AV832" s="125">
        <f>OAX!AV870</f>
        <v>0</v>
      </c>
      <c r="AW832" s="125">
        <f>OAX!AW870</f>
        <v>0</v>
      </c>
      <c r="AX832" s="125">
        <f>OAX!AX870</f>
        <v>0</v>
      </c>
      <c r="AY832" s="125">
        <f>OAX!AY870</f>
        <v>0</v>
      </c>
      <c r="AZ832" s="125">
        <f>OAX!AZ870</f>
        <v>0</v>
      </c>
      <c r="BA832" s="125">
        <f>OAX!BA870</f>
        <v>0</v>
      </c>
    </row>
    <row r="833" spans="1:53" ht="24.75" hidden="1">
      <c r="A833" s="269"/>
      <c r="B833" s="78" t="str">
        <f t="shared" si="298"/>
        <v>3713500056005654</v>
      </c>
      <c r="C833" s="122">
        <v>2023</v>
      </c>
      <c r="D833" s="122">
        <v>1</v>
      </c>
      <c r="E833" s="122">
        <v>3</v>
      </c>
      <c r="F833" s="122">
        <v>7</v>
      </c>
      <c r="G833" s="122">
        <v>13</v>
      </c>
      <c r="H833" s="122">
        <v>5000</v>
      </c>
      <c r="I833" s="122">
        <v>5600</v>
      </c>
      <c r="J833" s="122">
        <v>565</v>
      </c>
      <c r="K833" s="123">
        <v>4</v>
      </c>
      <c r="L833" s="123"/>
      <c r="M833" s="124" t="s">
        <v>650</v>
      </c>
      <c r="N833" s="125">
        <v>0</v>
      </c>
      <c r="O833" s="125">
        <v>0</v>
      </c>
      <c r="P833" s="125">
        <v>0</v>
      </c>
      <c r="Q833" s="182" t="s">
        <v>59</v>
      </c>
      <c r="R833" s="127">
        <v>0</v>
      </c>
      <c r="S833" s="127">
        <v>0</v>
      </c>
      <c r="T833" s="128">
        <v>0</v>
      </c>
      <c r="U833" s="125">
        <v>0</v>
      </c>
      <c r="V833" s="125">
        <v>0</v>
      </c>
      <c r="W833" s="125">
        <v>0</v>
      </c>
      <c r="X833" s="125">
        <v>0</v>
      </c>
      <c r="Y833" s="125">
        <v>0</v>
      </c>
      <c r="Z833" s="125">
        <v>0</v>
      </c>
      <c r="AA833" s="285">
        <v>0</v>
      </c>
      <c r="AB833" s="320">
        <f t="shared" si="315"/>
        <v>0</v>
      </c>
      <c r="AC833" s="125">
        <f t="shared" si="316"/>
        <v>0</v>
      </c>
      <c r="AD833" s="321">
        <f>OAX!AD871</f>
        <v>0</v>
      </c>
      <c r="AE833" s="128"/>
      <c r="AF833" s="125"/>
      <c r="AG833" s="125">
        <f>OAX!AG871</f>
        <v>0</v>
      </c>
      <c r="AH833" s="125"/>
      <c r="AI833" s="125"/>
      <c r="AJ833" s="125">
        <f>OAX!AJ871</f>
        <v>0</v>
      </c>
      <c r="AK833" s="125"/>
      <c r="AL833" s="125"/>
      <c r="AM833" s="125">
        <f>OAX!AM871</f>
        <v>0</v>
      </c>
      <c r="AN833" s="125"/>
      <c r="AO833" s="125"/>
      <c r="AP833" s="125">
        <f>OAX!AP871</f>
        <v>0</v>
      </c>
      <c r="AQ833" s="125"/>
      <c r="AR833" s="125"/>
      <c r="AS833" s="125">
        <f>OAX!AS871</f>
        <v>0</v>
      </c>
      <c r="AT833" s="125">
        <f>OAX!AT871</f>
        <v>0</v>
      </c>
      <c r="AU833" s="125">
        <f>OAX!AU871</f>
        <v>0</v>
      </c>
      <c r="AV833" s="125">
        <f>OAX!AV871</f>
        <v>0</v>
      </c>
      <c r="AW833" s="125">
        <f>OAX!AW871</f>
        <v>0</v>
      </c>
      <c r="AX833" s="125">
        <f>OAX!AX871</f>
        <v>0</v>
      </c>
      <c r="AY833" s="125">
        <f>OAX!AY871</f>
        <v>0</v>
      </c>
      <c r="AZ833" s="125">
        <f>OAX!AZ871</f>
        <v>0</v>
      </c>
      <c r="BA833" s="125">
        <f>OAX!BA871</f>
        <v>0</v>
      </c>
    </row>
    <row r="834" spans="1:53" ht="24.75" hidden="1">
      <c r="A834" s="269"/>
      <c r="B834" s="78" t="str">
        <f t="shared" si="298"/>
        <v>3713500056005655</v>
      </c>
      <c r="C834" s="122">
        <v>2023</v>
      </c>
      <c r="D834" s="122">
        <v>1</v>
      </c>
      <c r="E834" s="122">
        <v>3</v>
      </c>
      <c r="F834" s="122">
        <v>7</v>
      </c>
      <c r="G834" s="122">
        <v>13</v>
      </c>
      <c r="H834" s="122">
        <v>5000</v>
      </c>
      <c r="I834" s="122">
        <v>5600</v>
      </c>
      <c r="J834" s="122">
        <v>565</v>
      </c>
      <c r="K834" s="123">
        <v>5</v>
      </c>
      <c r="L834" s="123"/>
      <c r="M834" s="124" t="s">
        <v>651</v>
      </c>
      <c r="N834" s="125">
        <v>0</v>
      </c>
      <c r="O834" s="125">
        <v>0</v>
      </c>
      <c r="P834" s="125">
        <v>0</v>
      </c>
      <c r="Q834" s="182" t="s">
        <v>59</v>
      </c>
      <c r="R834" s="127">
        <v>0</v>
      </c>
      <c r="S834" s="127">
        <v>0</v>
      </c>
      <c r="T834" s="128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285">
        <v>0</v>
      </c>
      <c r="AB834" s="320">
        <f t="shared" si="315"/>
        <v>0</v>
      </c>
      <c r="AC834" s="125">
        <f t="shared" si="316"/>
        <v>0</v>
      </c>
      <c r="AD834" s="321">
        <f>OAX!AD872</f>
        <v>0</v>
      </c>
      <c r="AE834" s="128"/>
      <c r="AF834" s="125"/>
      <c r="AG834" s="125">
        <f>OAX!AG872</f>
        <v>0</v>
      </c>
      <c r="AH834" s="125"/>
      <c r="AI834" s="125"/>
      <c r="AJ834" s="125">
        <f>OAX!AJ872</f>
        <v>0</v>
      </c>
      <c r="AK834" s="125"/>
      <c r="AL834" s="125"/>
      <c r="AM834" s="125">
        <f>OAX!AM872</f>
        <v>0</v>
      </c>
      <c r="AN834" s="125"/>
      <c r="AO834" s="125"/>
      <c r="AP834" s="125">
        <f>OAX!AP872</f>
        <v>0</v>
      </c>
      <c r="AQ834" s="125"/>
      <c r="AR834" s="125"/>
      <c r="AS834" s="125">
        <f>OAX!AS872</f>
        <v>0</v>
      </c>
      <c r="AT834" s="125">
        <f>OAX!AT872</f>
        <v>0</v>
      </c>
      <c r="AU834" s="125">
        <f>OAX!AU872</f>
        <v>0</v>
      </c>
      <c r="AV834" s="125">
        <f>OAX!AV872</f>
        <v>0</v>
      </c>
      <c r="AW834" s="125">
        <f>OAX!AW872</f>
        <v>0</v>
      </c>
      <c r="AX834" s="125">
        <f>OAX!AX872</f>
        <v>0</v>
      </c>
      <c r="AY834" s="125">
        <f>OAX!AY872</f>
        <v>0</v>
      </c>
      <c r="AZ834" s="125">
        <f>OAX!AZ872</f>
        <v>0</v>
      </c>
      <c r="BA834" s="125">
        <f>OAX!BA872</f>
        <v>0</v>
      </c>
    </row>
    <row r="835" spans="1:53" ht="24.75" hidden="1">
      <c r="A835" s="269"/>
      <c r="B835" s="78" t="str">
        <f t="shared" si="298"/>
        <v>3713500056005656</v>
      </c>
      <c r="C835" s="122">
        <v>2023</v>
      </c>
      <c r="D835" s="122">
        <v>1</v>
      </c>
      <c r="E835" s="122">
        <v>3</v>
      </c>
      <c r="F835" s="122">
        <v>7</v>
      </c>
      <c r="G835" s="122">
        <v>13</v>
      </c>
      <c r="H835" s="122">
        <v>5000</v>
      </c>
      <c r="I835" s="122">
        <v>5600</v>
      </c>
      <c r="J835" s="122">
        <v>565</v>
      </c>
      <c r="K835" s="123">
        <v>6</v>
      </c>
      <c r="L835" s="123"/>
      <c r="M835" s="124" t="s">
        <v>652</v>
      </c>
      <c r="N835" s="125">
        <v>0</v>
      </c>
      <c r="O835" s="125">
        <v>0</v>
      </c>
      <c r="P835" s="125">
        <v>0</v>
      </c>
      <c r="Q835" s="182" t="s">
        <v>162</v>
      </c>
      <c r="R835" s="127">
        <v>0</v>
      </c>
      <c r="S835" s="127">
        <v>0</v>
      </c>
      <c r="T835" s="128">
        <v>0</v>
      </c>
      <c r="U835" s="125">
        <v>0</v>
      </c>
      <c r="V835" s="125">
        <v>0</v>
      </c>
      <c r="W835" s="125">
        <v>0</v>
      </c>
      <c r="X835" s="125">
        <v>0</v>
      </c>
      <c r="Y835" s="125">
        <v>0</v>
      </c>
      <c r="Z835" s="125">
        <v>0</v>
      </c>
      <c r="AA835" s="285">
        <v>0</v>
      </c>
      <c r="AB835" s="320">
        <f t="shared" si="315"/>
        <v>0</v>
      </c>
      <c r="AC835" s="125">
        <f t="shared" si="316"/>
        <v>0</v>
      </c>
      <c r="AD835" s="321">
        <f>OAX!AD873</f>
        <v>0</v>
      </c>
      <c r="AE835" s="128"/>
      <c r="AF835" s="125"/>
      <c r="AG835" s="125">
        <f>OAX!AG873</f>
        <v>0</v>
      </c>
      <c r="AH835" s="125"/>
      <c r="AI835" s="125"/>
      <c r="AJ835" s="125">
        <f>OAX!AJ873</f>
        <v>0</v>
      </c>
      <c r="AK835" s="125"/>
      <c r="AL835" s="125"/>
      <c r="AM835" s="125">
        <f>OAX!AM873</f>
        <v>0</v>
      </c>
      <c r="AN835" s="125"/>
      <c r="AO835" s="125"/>
      <c r="AP835" s="125">
        <f>OAX!AP873</f>
        <v>0</v>
      </c>
      <c r="AQ835" s="125"/>
      <c r="AR835" s="125"/>
      <c r="AS835" s="125">
        <f>OAX!AS873</f>
        <v>0</v>
      </c>
      <c r="AT835" s="125">
        <f>OAX!AT873</f>
        <v>0</v>
      </c>
      <c r="AU835" s="125">
        <f>OAX!AU873</f>
        <v>0</v>
      </c>
      <c r="AV835" s="125">
        <f>OAX!AV873</f>
        <v>0</v>
      </c>
      <c r="AW835" s="125">
        <f>OAX!AW873</f>
        <v>0</v>
      </c>
      <c r="AX835" s="125">
        <f>OAX!AX873</f>
        <v>0</v>
      </c>
      <c r="AY835" s="125">
        <f>OAX!AY873</f>
        <v>0</v>
      </c>
      <c r="AZ835" s="125">
        <f>OAX!AZ873</f>
        <v>0</v>
      </c>
      <c r="BA835" s="125">
        <f>OAX!BA873</f>
        <v>0</v>
      </c>
    </row>
    <row r="836" spans="1:53" ht="24.75" hidden="1">
      <c r="A836" s="269"/>
      <c r="B836" s="78" t="str">
        <f t="shared" si="298"/>
        <v>3713500056005657</v>
      </c>
      <c r="C836" s="122">
        <v>2023</v>
      </c>
      <c r="D836" s="122">
        <v>1</v>
      </c>
      <c r="E836" s="122">
        <v>3</v>
      </c>
      <c r="F836" s="122">
        <v>7</v>
      </c>
      <c r="G836" s="122">
        <v>13</v>
      </c>
      <c r="H836" s="122">
        <v>5000</v>
      </c>
      <c r="I836" s="122">
        <v>5600</v>
      </c>
      <c r="J836" s="122">
        <v>565</v>
      </c>
      <c r="K836" s="123">
        <v>7</v>
      </c>
      <c r="L836" s="123"/>
      <c r="M836" s="124" t="s">
        <v>275</v>
      </c>
      <c r="N836" s="125">
        <v>0</v>
      </c>
      <c r="O836" s="125">
        <v>0</v>
      </c>
      <c r="P836" s="125">
        <v>0</v>
      </c>
      <c r="Q836" s="182" t="s">
        <v>59</v>
      </c>
      <c r="R836" s="127">
        <v>0</v>
      </c>
      <c r="S836" s="127">
        <v>0</v>
      </c>
      <c r="T836" s="128">
        <v>0</v>
      </c>
      <c r="U836" s="125">
        <v>0</v>
      </c>
      <c r="V836" s="125">
        <v>0</v>
      </c>
      <c r="W836" s="125">
        <v>0</v>
      </c>
      <c r="X836" s="125">
        <v>0</v>
      </c>
      <c r="Y836" s="125">
        <v>0</v>
      </c>
      <c r="Z836" s="125">
        <v>0</v>
      </c>
      <c r="AA836" s="285">
        <v>0</v>
      </c>
      <c r="AB836" s="320">
        <f t="shared" si="315"/>
        <v>0</v>
      </c>
      <c r="AC836" s="125">
        <f t="shared" si="316"/>
        <v>0</v>
      </c>
      <c r="AD836" s="321">
        <f>OAX!AD874</f>
        <v>0</v>
      </c>
      <c r="AE836" s="128"/>
      <c r="AF836" s="125"/>
      <c r="AG836" s="125">
        <f>OAX!AG874</f>
        <v>0</v>
      </c>
      <c r="AH836" s="125"/>
      <c r="AI836" s="125"/>
      <c r="AJ836" s="125">
        <f>OAX!AJ874</f>
        <v>0</v>
      </c>
      <c r="AK836" s="125"/>
      <c r="AL836" s="125"/>
      <c r="AM836" s="125">
        <f>OAX!AM874</f>
        <v>0</v>
      </c>
      <c r="AN836" s="125"/>
      <c r="AO836" s="125"/>
      <c r="AP836" s="125">
        <f>OAX!AP874</f>
        <v>0</v>
      </c>
      <c r="AQ836" s="125"/>
      <c r="AR836" s="125"/>
      <c r="AS836" s="125">
        <f>OAX!AS874</f>
        <v>0</v>
      </c>
      <c r="AT836" s="125">
        <f>OAX!AT874</f>
        <v>0</v>
      </c>
      <c r="AU836" s="125">
        <f>OAX!AU874</f>
        <v>0</v>
      </c>
      <c r="AV836" s="125">
        <f>OAX!AV874</f>
        <v>0</v>
      </c>
      <c r="AW836" s="125">
        <f>OAX!AW874</f>
        <v>0</v>
      </c>
      <c r="AX836" s="125">
        <f>OAX!AX874</f>
        <v>0</v>
      </c>
      <c r="AY836" s="125">
        <f>OAX!AY874</f>
        <v>0</v>
      </c>
      <c r="AZ836" s="125">
        <f>OAX!AZ874</f>
        <v>0</v>
      </c>
      <c r="BA836" s="125">
        <f>OAX!BA874</f>
        <v>0</v>
      </c>
    </row>
    <row r="837" spans="1:53" ht="46.5" hidden="1">
      <c r="A837" s="269"/>
      <c r="B837" s="78" t="str">
        <f t="shared" si="298"/>
        <v>3713500056005658</v>
      </c>
      <c r="C837" s="122">
        <v>2023</v>
      </c>
      <c r="D837" s="122">
        <v>1</v>
      </c>
      <c r="E837" s="122">
        <v>3</v>
      </c>
      <c r="F837" s="122">
        <v>7</v>
      </c>
      <c r="G837" s="122">
        <v>13</v>
      </c>
      <c r="H837" s="122">
        <v>5000</v>
      </c>
      <c r="I837" s="122">
        <v>5600</v>
      </c>
      <c r="J837" s="122">
        <v>565</v>
      </c>
      <c r="K837" s="123">
        <v>8</v>
      </c>
      <c r="L837" s="123"/>
      <c r="M837" s="124" t="s">
        <v>653</v>
      </c>
      <c r="N837" s="125">
        <v>0</v>
      </c>
      <c r="O837" s="125">
        <v>0</v>
      </c>
      <c r="P837" s="125">
        <v>0</v>
      </c>
      <c r="Q837" s="182" t="s">
        <v>205</v>
      </c>
      <c r="R837" s="127">
        <v>0</v>
      </c>
      <c r="S837" s="127">
        <v>0</v>
      </c>
      <c r="T837" s="128">
        <v>0</v>
      </c>
      <c r="U837" s="125">
        <v>0</v>
      </c>
      <c r="V837" s="125">
        <v>0</v>
      </c>
      <c r="W837" s="125">
        <v>0</v>
      </c>
      <c r="X837" s="125">
        <v>0</v>
      </c>
      <c r="Y837" s="125">
        <v>0</v>
      </c>
      <c r="Z837" s="125">
        <v>0</v>
      </c>
      <c r="AA837" s="285">
        <v>0</v>
      </c>
      <c r="AB837" s="320">
        <f t="shared" si="315"/>
        <v>0</v>
      </c>
      <c r="AC837" s="125">
        <f t="shared" si="316"/>
        <v>0</v>
      </c>
      <c r="AD837" s="321">
        <f>OAX!AD875</f>
        <v>0</v>
      </c>
      <c r="AE837" s="128"/>
      <c r="AF837" s="125"/>
      <c r="AG837" s="125">
        <f>OAX!AG875</f>
        <v>0</v>
      </c>
      <c r="AH837" s="125"/>
      <c r="AI837" s="125"/>
      <c r="AJ837" s="125">
        <f>OAX!AJ875</f>
        <v>0</v>
      </c>
      <c r="AK837" s="125"/>
      <c r="AL837" s="125"/>
      <c r="AM837" s="125">
        <f>OAX!AM875</f>
        <v>0</v>
      </c>
      <c r="AN837" s="125"/>
      <c r="AO837" s="125"/>
      <c r="AP837" s="125">
        <f>OAX!AP875</f>
        <v>0</v>
      </c>
      <c r="AQ837" s="125"/>
      <c r="AR837" s="125"/>
      <c r="AS837" s="125">
        <f>OAX!AS875</f>
        <v>0</v>
      </c>
      <c r="AT837" s="125">
        <f>OAX!AT875</f>
        <v>0</v>
      </c>
      <c r="AU837" s="125">
        <f>OAX!AU875</f>
        <v>0</v>
      </c>
      <c r="AV837" s="125">
        <f>OAX!AV875</f>
        <v>0</v>
      </c>
      <c r="AW837" s="125">
        <f>OAX!AW875</f>
        <v>0</v>
      </c>
      <c r="AX837" s="125">
        <f>OAX!AX875</f>
        <v>0</v>
      </c>
      <c r="AY837" s="125">
        <f>OAX!AY875</f>
        <v>0</v>
      </c>
      <c r="AZ837" s="125">
        <f>OAX!AZ875</f>
        <v>0</v>
      </c>
      <c r="BA837" s="125">
        <f>OAX!BA875</f>
        <v>0</v>
      </c>
    </row>
    <row r="838" spans="1:53" ht="46.5" hidden="1">
      <c r="A838" s="269"/>
      <c r="B838" s="78" t="str">
        <f t="shared" si="298"/>
        <v>3713500056005659</v>
      </c>
      <c r="C838" s="122">
        <v>2023</v>
      </c>
      <c r="D838" s="122">
        <v>1</v>
      </c>
      <c r="E838" s="122">
        <v>3</v>
      </c>
      <c r="F838" s="122">
        <v>7</v>
      </c>
      <c r="G838" s="122">
        <v>13</v>
      </c>
      <c r="H838" s="122">
        <v>5000</v>
      </c>
      <c r="I838" s="122">
        <v>5600</v>
      </c>
      <c r="J838" s="122">
        <v>565</v>
      </c>
      <c r="K838" s="123">
        <v>9</v>
      </c>
      <c r="L838" s="123"/>
      <c r="M838" s="124" t="s">
        <v>654</v>
      </c>
      <c r="N838" s="125">
        <v>0</v>
      </c>
      <c r="O838" s="125">
        <v>0</v>
      </c>
      <c r="P838" s="125">
        <v>0</v>
      </c>
      <c r="Q838" s="182" t="s">
        <v>205</v>
      </c>
      <c r="R838" s="127">
        <v>0</v>
      </c>
      <c r="S838" s="127">
        <v>0</v>
      </c>
      <c r="T838" s="128">
        <v>0</v>
      </c>
      <c r="U838" s="125">
        <v>0</v>
      </c>
      <c r="V838" s="125">
        <v>0</v>
      </c>
      <c r="W838" s="125">
        <v>0</v>
      </c>
      <c r="X838" s="125">
        <v>0</v>
      </c>
      <c r="Y838" s="125">
        <v>0</v>
      </c>
      <c r="Z838" s="125">
        <v>0</v>
      </c>
      <c r="AA838" s="285">
        <v>0</v>
      </c>
      <c r="AB838" s="320">
        <f t="shared" si="315"/>
        <v>0</v>
      </c>
      <c r="AC838" s="125">
        <f t="shared" si="316"/>
        <v>0</v>
      </c>
      <c r="AD838" s="321">
        <f>OAX!AD876</f>
        <v>0</v>
      </c>
      <c r="AE838" s="128"/>
      <c r="AF838" s="125"/>
      <c r="AG838" s="125">
        <f>OAX!AG876</f>
        <v>0</v>
      </c>
      <c r="AH838" s="125"/>
      <c r="AI838" s="125"/>
      <c r="AJ838" s="125">
        <f>OAX!AJ876</f>
        <v>0</v>
      </c>
      <c r="AK838" s="125"/>
      <c r="AL838" s="125"/>
      <c r="AM838" s="125">
        <f>OAX!AM876</f>
        <v>0</v>
      </c>
      <c r="AN838" s="125"/>
      <c r="AO838" s="125"/>
      <c r="AP838" s="125">
        <f>OAX!AP876</f>
        <v>0</v>
      </c>
      <c r="AQ838" s="125"/>
      <c r="AR838" s="125"/>
      <c r="AS838" s="125">
        <f>OAX!AS876</f>
        <v>0</v>
      </c>
      <c r="AT838" s="125">
        <f>OAX!AT876</f>
        <v>0</v>
      </c>
      <c r="AU838" s="125">
        <f>OAX!AU876</f>
        <v>0</v>
      </c>
      <c r="AV838" s="125">
        <f>OAX!AV876</f>
        <v>0</v>
      </c>
      <c r="AW838" s="125">
        <f>OAX!AW876</f>
        <v>0</v>
      </c>
      <c r="AX838" s="125">
        <f>OAX!AX876</f>
        <v>0</v>
      </c>
      <c r="AY838" s="125">
        <f>OAX!AY876</f>
        <v>0</v>
      </c>
      <c r="AZ838" s="125">
        <f>OAX!AZ876</f>
        <v>0</v>
      </c>
      <c r="BA838" s="125">
        <f>OAX!BA876</f>
        <v>0</v>
      </c>
    </row>
    <row r="839" spans="1:53" ht="46.5" hidden="1">
      <c r="A839" s="269"/>
      <c r="B839" s="78" t="str">
        <f t="shared" si="298"/>
        <v>37135000560056510</v>
      </c>
      <c r="C839" s="122">
        <v>2023</v>
      </c>
      <c r="D839" s="122">
        <v>1</v>
      </c>
      <c r="E839" s="122">
        <v>3</v>
      </c>
      <c r="F839" s="122">
        <v>7</v>
      </c>
      <c r="G839" s="122">
        <v>13</v>
      </c>
      <c r="H839" s="122">
        <v>5000</v>
      </c>
      <c r="I839" s="122">
        <v>5600</v>
      </c>
      <c r="J839" s="122">
        <v>565</v>
      </c>
      <c r="K839" s="123">
        <v>10</v>
      </c>
      <c r="L839" s="123"/>
      <c r="M839" s="124" t="s">
        <v>655</v>
      </c>
      <c r="N839" s="125">
        <v>0</v>
      </c>
      <c r="O839" s="125">
        <v>0</v>
      </c>
      <c r="P839" s="125">
        <v>0</v>
      </c>
      <c r="Q839" s="182" t="s">
        <v>205</v>
      </c>
      <c r="R839" s="127">
        <v>0</v>
      </c>
      <c r="S839" s="127">
        <v>0</v>
      </c>
      <c r="T839" s="128">
        <v>0</v>
      </c>
      <c r="U839" s="125">
        <v>0</v>
      </c>
      <c r="V839" s="125">
        <v>0</v>
      </c>
      <c r="W839" s="125">
        <v>0</v>
      </c>
      <c r="X839" s="125">
        <v>0</v>
      </c>
      <c r="Y839" s="125">
        <v>0</v>
      </c>
      <c r="Z839" s="125">
        <v>0</v>
      </c>
      <c r="AA839" s="285">
        <v>0</v>
      </c>
      <c r="AB839" s="320">
        <f t="shared" si="315"/>
        <v>0</v>
      </c>
      <c r="AC839" s="125">
        <f t="shared" si="316"/>
        <v>0</v>
      </c>
      <c r="AD839" s="321">
        <f>OAX!AD877</f>
        <v>0</v>
      </c>
      <c r="AE839" s="128"/>
      <c r="AF839" s="125"/>
      <c r="AG839" s="125">
        <f>OAX!AG877</f>
        <v>0</v>
      </c>
      <c r="AH839" s="125"/>
      <c r="AI839" s="125"/>
      <c r="AJ839" s="125">
        <f>OAX!AJ877</f>
        <v>0</v>
      </c>
      <c r="AK839" s="125"/>
      <c r="AL839" s="125"/>
      <c r="AM839" s="125">
        <f>OAX!AM877</f>
        <v>0</v>
      </c>
      <c r="AN839" s="125"/>
      <c r="AO839" s="125"/>
      <c r="AP839" s="125">
        <f>OAX!AP877</f>
        <v>0</v>
      </c>
      <c r="AQ839" s="125"/>
      <c r="AR839" s="125"/>
      <c r="AS839" s="125">
        <f>OAX!AS877</f>
        <v>0</v>
      </c>
      <c r="AT839" s="125">
        <f>OAX!AT877</f>
        <v>0</v>
      </c>
      <c r="AU839" s="125">
        <f>OAX!AU877</f>
        <v>0</v>
      </c>
      <c r="AV839" s="125">
        <f>OAX!AV877</f>
        <v>0</v>
      </c>
      <c r="AW839" s="125">
        <f>OAX!AW877</f>
        <v>0</v>
      </c>
      <c r="AX839" s="125">
        <f>OAX!AX877</f>
        <v>0</v>
      </c>
      <c r="AY839" s="125">
        <f>OAX!AY877</f>
        <v>0</v>
      </c>
      <c r="AZ839" s="125">
        <f>OAX!AZ877</f>
        <v>0</v>
      </c>
      <c r="BA839" s="125">
        <f>OAX!BA877</f>
        <v>0</v>
      </c>
    </row>
    <row r="840" spans="1:53" ht="24.75" hidden="1">
      <c r="A840" s="269"/>
      <c r="B840" s="78" t="str">
        <f t="shared" si="298"/>
        <v>37135000560056511</v>
      </c>
      <c r="C840" s="122">
        <v>2023</v>
      </c>
      <c r="D840" s="122">
        <v>1</v>
      </c>
      <c r="E840" s="122">
        <v>3</v>
      </c>
      <c r="F840" s="122">
        <v>7</v>
      </c>
      <c r="G840" s="122">
        <v>13</v>
      </c>
      <c r="H840" s="122">
        <v>5000</v>
      </c>
      <c r="I840" s="122">
        <v>5600</v>
      </c>
      <c r="J840" s="122">
        <v>565</v>
      </c>
      <c r="K840" s="123">
        <v>11</v>
      </c>
      <c r="L840" s="123"/>
      <c r="M840" s="124" t="s">
        <v>656</v>
      </c>
      <c r="N840" s="125">
        <v>0</v>
      </c>
      <c r="O840" s="125">
        <v>0</v>
      </c>
      <c r="P840" s="125">
        <v>0</v>
      </c>
      <c r="Q840" s="182" t="s">
        <v>59</v>
      </c>
      <c r="R840" s="127">
        <v>0</v>
      </c>
      <c r="S840" s="127">
        <v>0</v>
      </c>
      <c r="T840" s="128">
        <v>0</v>
      </c>
      <c r="U840" s="125">
        <v>0</v>
      </c>
      <c r="V840" s="125">
        <v>0</v>
      </c>
      <c r="W840" s="125">
        <v>0</v>
      </c>
      <c r="X840" s="125">
        <v>0</v>
      </c>
      <c r="Y840" s="125">
        <v>0</v>
      </c>
      <c r="Z840" s="125">
        <v>0</v>
      </c>
      <c r="AA840" s="285">
        <v>0</v>
      </c>
      <c r="AB840" s="320">
        <f t="shared" si="315"/>
        <v>0</v>
      </c>
      <c r="AC840" s="125">
        <f t="shared" si="316"/>
        <v>0</v>
      </c>
      <c r="AD840" s="321">
        <f>OAX!AD878</f>
        <v>0</v>
      </c>
      <c r="AE840" s="128"/>
      <c r="AF840" s="125"/>
      <c r="AG840" s="125">
        <f>OAX!AG878</f>
        <v>0</v>
      </c>
      <c r="AH840" s="125"/>
      <c r="AI840" s="125"/>
      <c r="AJ840" s="125">
        <f>OAX!AJ878</f>
        <v>0</v>
      </c>
      <c r="AK840" s="125"/>
      <c r="AL840" s="125"/>
      <c r="AM840" s="125">
        <f>OAX!AM878</f>
        <v>0</v>
      </c>
      <c r="AN840" s="125"/>
      <c r="AO840" s="125"/>
      <c r="AP840" s="125">
        <f>OAX!AP878</f>
        <v>0</v>
      </c>
      <c r="AQ840" s="125"/>
      <c r="AR840" s="125"/>
      <c r="AS840" s="125">
        <f>OAX!AS878</f>
        <v>0</v>
      </c>
      <c r="AT840" s="125">
        <f>OAX!AT878</f>
        <v>0</v>
      </c>
      <c r="AU840" s="125">
        <f>OAX!AU878</f>
        <v>0</v>
      </c>
      <c r="AV840" s="125">
        <f>OAX!AV878</f>
        <v>0</v>
      </c>
      <c r="AW840" s="125">
        <f>OAX!AW878</f>
        <v>0</v>
      </c>
      <c r="AX840" s="125">
        <f>OAX!AX878</f>
        <v>0</v>
      </c>
      <c r="AY840" s="125">
        <f>OAX!AY878</f>
        <v>0</v>
      </c>
      <c r="AZ840" s="125">
        <f>OAX!AZ878</f>
        <v>0</v>
      </c>
      <c r="BA840" s="125">
        <f>OAX!BA878</f>
        <v>0</v>
      </c>
    </row>
    <row r="841" spans="1:53" ht="48" hidden="1">
      <c r="A841" s="269"/>
      <c r="B841" s="78" t="str">
        <f t="shared" si="298"/>
        <v>371350005600566</v>
      </c>
      <c r="C841" s="115">
        <v>2023</v>
      </c>
      <c r="D841" s="115">
        <v>1</v>
      </c>
      <c r="E841" s="115">
        <v>3</v>
      </c>
      <c r="F841" s="115">
        <v>7</v>
      </c>
      <c r="G841" s="115">
        <v>13</v>
      </c>
      <c r="H841" s="115">
        <v>5000</v>
      </c>
      <c r="I841" s="115">
        <v>5600</v>
      </c>
      <c r="J841" s="115">
        <v>566</v>
      </c>
      <c r="K841" s="116"/>
      <c r="L841" s="116"/>
      <c r="M841" s="117" t="s">
        <v>657</v>
      </c>
      <c r="N841" s="118">
        <v>0</v>
      </c>
      <c r="O841" s="118">
        <v>0</v>
      </c>
      <c r="P841" s="118">
        <v>0</v>
      </c>
      <c r="Q841" s="180" t="s">
        <v>45</v>
      </c>
      <c r="R841" s="181"/>
      <c r="S841" s="181"/>
      <c r="T841" s="121">
        <f t="shared" ref="T841:AC841" si="317">SUM(T842:T843)</f>
        <v>0</v>
      </c>
      <c r="U841" s="118">
        <f t="shared" si="317"/>
        <v>0</v>
      </c>
      <c r="V841" s="118">
        <f t="shared" si="317"/>
        <v>0</v>
      </c>
      <c r="W841" s="118">
        <f t="shared" si="317"/>
        <v>0</v>
      </c>
      <c r="X841" s="118">
        <f t="shared" si="317"/>
        <v>0</v>
      </c>
      <c r="Y841" s="118">
        <f t="shared" si="317"/>
        <v>0</v>
      </c>
      <c r="Z841" s="118">
        <f t="shared" si="317"/>
        <v>0</v>
      </c>
      <c r="AA841" s="284">
        <f t="shared" si="317"/>
        <v>0</v>
      </c>
      <c r="AB841" s="318">
        <f t="shared" si="317"/>
        <v>0</v>
      </c>
      <c r="AC841" s="118">
        <f t="shared" si="317"/>
        <v>0</v>
      </c>
      <c r="AD841" s="319">
        <f>OAX!AD879</f>
        <v>0</v>
      </c>
      <c r="AE841" s="121"/>
      <c r="AF841" s="118"/>
      <c r="AG841" s="118">
        <f>OAX!AG879</f>
        <v>0</v>
      </c>
      <c r="AH841" s="118"/>
      <c r="AI841" s="118"/>
      <c r="AJ841" s="118">
        <f>OAX!AJ879</f>
        <v>0</v>
      </c>
      <c r="AK841" s="118"/>
      <c r="AL841" s="118"/>
      <c r="AM841" s="118">
        <f>OAX!AM879</f>
        <v>0</v>
      </c>
      <c r="AN841" s="118"/>
      <c r="AO841" s="118"/>
      <c r="AP841" s="118">
        <f>OAX!AP879</f>
        <v>0</v>
      </c>
      <c r="AQ841" s="118"/>
      <c r="AR841" s="118"/>
      <c r="AS841" s="118">
        <f>OAX!AS879</f>
        <v>0</v>
      </c>
      <c r="AT841" s="118">
        <f>OAX!AT879</f>
        <v>0</v>
      </c>
      <c r="AU841" s="118">
        <f>OAX!AU879</f>
        <v>0</v>
      </c>
      <c r="AV841" s="118">
        <f>OAX!AV879</f>
        <v>0</v>
      </c>
      <c r="AW841" s="118">
        <f>OAX!AW879</f>
        <v>0</v>
      </c>
      <c r="AX841" s="118">
        <f>OAX!AX879</f>
        <v>0</v>
      </c>
      <c r="AY841" s="118">
        <f>OAX!AY879</f>
        <v>0</v>
      </c>
      <c r="AZ841" s="118">
        <f>OAX!AZ879</f>
        <v>0</v>
      </c>
      <c r="BA841" s="118">
        <f>OAX!BA879</f>
        <v>0</v>
      </c>
    </row>
    <row r="842" spans="1:53" ht="24.75" hidden="1">
      <c r="A842" s="269"/>
      <c r="B842" s="78" t="str">
        <f t="shared" si="298"/>
        <v>3713500056005661</v>
      </c>
      <c r="C842" s="122">
        <v>2023</v>
      </c>
      <c r="D842" s="122">
        <v>1</v>
      </c>
      <c r="E842" s="122">
        <v>3</v>
      </c>
      <c r="F842" s="122">
        <v>7</v>
      </c>
      <c r="G842" s="122">
        <v>13</v>
      </c>
      <c r="H842" s="122">
        <v>5000</v>
      </c>
      <c r="I842" s="122">
        <v>5600</v>
      </c>
      <c r="J842" s="122">
        <v>566</v>
      </c>
      <c r="K842" s="123">
        <v>1</v>
      </c>
      <c r="L842" s="123"/>
      <c r="M842" s="124" t="s">
        <v>658</v>
      </c>
      <c r="N842" s="125">
        <v>0</v>
      </c>
      <c r="O842" s="125">
        <v>0</v>
      </c>
      <c r="P842" s="125">
        <v>0</v>
      </c>
      <c r="Q842" s="182" t="s">
        <v>59</v>
      </c>
      <c r="R842" s="127">
        <v>0</v>
      </c>
      <c r="S842" s="127">
        <v>0</v>
      </c>
      <c r="T842" s="128">
        <v>0</v>
      </c>
      <c r="U842" s="125">
        <v>0</v>
      </c>
      <c r="V842" s="125">
        <v>0</v>
      </c>
      <c r="W842" s="125">
        <v>0</v>
      </c>
      <c r="X842" s="125">
        <v>0</v>
      </c>
      <c r="Y842" s="125">
        <v>0</v>
      </c>
      <c r="Z842" s="125">
        <v>0</v>
      </c>
      <c r="AA842" s="285">
        <v>0</v>
      </c>
      <c r="AB842" s="320">
        <f>N842+T842-X842</f>
        <v>0</v>
      </c>
      <c r="AC842" s="125">
        <f>O842+U842-Y842</f>
        <v>0</v>
      </c>
      <c r="AD842" s="321">
        <f>OAX!AD880</f>
        <v>0</v>
      </c>
      <c r="AE842" s="128"/>
      <c r="AF842" s="125"/>
      <c r="AG842" s="125">
        <f>OAX!AG880</f>
        <v>0</v>
      </c>
      <c r="AH842" s="125"/>
      <c r="AI842" s="125"/>
      <c r="AJ842" s="125">
        <f>OAX!AJ880</f>
        <v>0</v>
      </c>
      <c r="AK842" s="125"/>
      <c r="AL842" s="125"/>
      <c r="AM842" s="125">
        <f>OAX!AM880</f>
        <v>0</v>
      </c>
      <c r="AN842" s="125"/>
      <c r="AO842" s="125"/>
      <c r="AP842" s="125">
        <f>OAX!AP880</f>
        <v>0</v>
      </c>
      <c r="AQ842" s="125"/>
      <c r="AR842" s="125"/>
      <c r="AS842" s="125">
        <f>OAX!AS880</f>
        <v>0</v>
      </c>
      <c r="AT842" s="125">
        <f>OAX!AT880</f>
        <v>0</v>
      </c>
      <c r="AU842" s="125">
        <f>OAX!AU880</f>
        <v>0</v>
      </c>
      <c r="AV842" s="125">
        <f>OAX!AV880</f>
        <v>0</v>
      </c>
      <c r="AW842" s="125">
        <f>OAX!AW880</f>
        <v>0</v>
      </c>
      <c r="AX842" s="125">
        <f>OAX!AX880</f>
        <v>0</v>
      </c>
      <c r="AY842" s="125">
        <f>OAX!AY880</f>
        <v>0</v>
      </c>
      <c r="AZ842" s="125">
        <f>OAX!AZ880</f>
        <v>0</v>
      </c>
      <c r="BA842" s="125">
        <f>OAX!BA880</f>
        <v>0</v>
      </c>
    </row>
    <row r="843" spans="1:53" ht="24.75" hidden="1">
      <c r="A843" s="269"/>
      <c r="B843" s="78" t="str">
        <f t="shared" si="298"/>
        <v>3713500056005662</v>
      </c>
      <c r="C843" s="122">
        <v>2023</v>
      </c>
      <c r="D843" s="122">
        <v>1</v>
      </c>
      <c r="E843" s="122">
        <v>3</v>
      </c>
      <c r="F843" s="122">
        <v>7</v>
      </c>
      <c r="G843" s="122">
        <v>13</v>
      </c>
      <c r="H843" s="122">
        <v>5000</v>
      </c>
      <c r="I843" s="122">
        <v>5600</v>
      </c>
      <c r="J843" s="122">
        <v>566</v>
      </c>
      <c r="K843" s="123">
        <v>2</v>
      </c>
      <c r="L843" s="123"/>
      <c r="M843" s="124" t="s">
        <v>659</v>
      </c>
      <c r="N843" s="125">
        <v>0</v>
      </c>
      <c r="O843" s="125">
        <v>0</v>
      </c>
      <c r="P843" s="125">
        <v>0</v>
      </c>
      <c r="Q843" s="182" t="s">
        <v>59</v>
      </c>
      <c r="R843" s="127">
        <v>0</v>
      </c>
      <c r="S843" s="127">
        <v>0</v>
      </c>
      <c r="T843" s="128">
        <v>0</v>
      </c>
      <c r="U843" s="125">
        <v>0</v>
      </c>
      <c r="V843" s="125">
        <v>0</v>
      </c>
      <c r="W843" s="125">
        <v>0</v>
      </c>
      <c r="X843" s="125">
        <v>0</v>
      </c>
      <c r="Y843" s="125">
        <v>0</v>
      </c>
      <c r="Z843" s="125">
        <v>0</v>
      </c>
      <c r="AA843" s="285">
        <v>0</v>
      </c>
      <c r="AB843" s="320">
        <f>N843+T843-X843</f>
        <v>0</v>
      </c>
      <c r="AC843" s="125">
        <f>O843+U843-Y843</f>
        <v>0</v>
      </c>
      <c r="AD843" s="321">
        <f>OAX!AD881</f>
        <v>0</v>
      </c>
      <c r="AE843" s="128"/>
      <c r="AF843" s="125"/>
      <c r="AG843" s="125">
        <f>OAX!AG881</f>
        <v>0</v>
      </c>
      <c r="AH843" s="125"/>
      <c r="AI843" s="125"/>
      <c r="AJ843" s="125">
        <f>OAX!AJ881</f>
        <v>0</v>
      </c>
      <c r="AK843" s="125"/>
      <c r="AL843" s="125"/>
      <c r="AM843" s="125">
        <f>OAX!AM881</f>
        <v>0</v>
      </c>
      <c r="AN843" s="125"/>
      <c r="AO843" s="125"/>
      <c r="AP843" s="125">
        <f>OAX!AP881</f>
        <v>0</v>
      </c>
      <c r="AQ843" s="125"/>
      <c r="AR843" s="125"/>
      <c r="AS843" s="125">
        <f>OAX!AS881</f>
        <v>0</v>
      </c>
      <c r="AT843" s="125">
        <f>OAX!AT881</f>
        <v>0</v>
      </c>
      <c r="AU843" s="125">
        <f>OAX!AU881</f>
        <v>0</v>
      </c>
      <c r="AV843" s="125">
        <f>OAX!AV881</f>
        <v>0</v>
      </c>
      <c r="AW843" s="125">
        <f>OAX!AW881</f>
        <v>0</v>
      </c>
      <c r="AX843" s="125">
        <f>OAX!AX881</f>
        <v>0</v>
      </c>
      <c r="AY843" s="125">
        <f>OAX!AY881</f>
        <v>0</v>
      </c>
      <c r="AZ843" s="125">
        <f>OAX!AZ881</f>
        <v>0</v>
      </c>
      <c r="BA843" s="125">
        <f>OAX!BA881</f>
        <v>0</v>
      </c>
    </row>
    <row r="844" spans="1:53" ht="24.75" hidden="1">
      <c r="A844" s="269"/>
      <c r="B844" s="78" t="str">
        <f t="shared" si="298"/>
        <v>371350005600569</v>
      </c>
      <c r="C844" s="115">
        <v>2023</v>
      </c>
      <c r="D844" s="115">
        <v>1</v>
      </c>
      <c r="E844" s="115">
        <v>3</v>
      </c>
      <c r="F844" s="115">
        <v>7</v>
      </c>
      <c r="G844" s="115">
        <v>13</v>
      </c>
      <c r="H844" s="115">
        <v>5000</v>
      </c>
      <c r="I844" s="115">
        <v>5600</v>
      </c>
      <c r="J844" s="115">
        <v>569</v>
      </c>
      <c r="K844" s="116"/>
      <c r="L844" s="116"/>
      <c r="M844" s="117" t="s">
        <v>520</v>
      </c>
      <c r="N844" s="118">
        <v>0</v>
      </c>
      <c r="O844" s="118">
        <v>0</v>
      </c>
      <c r="P844" s="118">
        <v>0</v>
      </c>
      <c r="Q844" s="180" t="s">
        <v>45</v>
      </c>
      <c r="R844" s="181"/>
      <c r="S844" s="181"/>
      <c r="T844" s="121">
        <f t="shared" ref="T844:AC844" si="318">SUM(T845:T847)</f>
        <v>0</v>
      </c>
      <c r="U844" s="118">
        <f t="shared" si="318"/>
        <v>0</v>
      </c>
      <c r="V844" s="118">
        <f t="shared" si="318"/>
        <v>0</v>
      </c>
      <c r="W844" s="118">
        <f t="shared" si="318"/>
        <v>0</v>
      </c>
      <c r="X844" s="118">
        <f t="shared" si="318"/>
        <v>0</v>
      </c>
      <c r="Y844" s="118">
        <f t="shared" si="318"/>
        <v>0</v>
      </c>
      <c r="Z844" s="118">
        <f t="shared" si="318"/>
        <v>0</v>
      </c>
      <c r="AA844" s="284">
        <f t="shared" si="318"/>
        <v>0</v>
      </c>
      <c r="AB844" s="318">
        <f t="shared" si="318"/>
        <v>0</v>
      </c>
      <c r="AC844" s="118">
        <f t="shared" si="318"/>
        <v>0</v>
      </c>
      <c r="AD844" s="319">
        <f>OAX!AD882</f>
        <v>0</v>
      </c>
      <c r="AE844" s="121"/>
      <c r="AF844" s="118"/>
      <c r="AG844" s="118">
        <f>OAX!AG882</f>
        <v>0</v>
      </c>
      <c r="AH844" s="118"/>
      <c r="AI844" s="118"/>
      <c r="AJ844" s="118">
        <f>OAX!AJ882</f>
        <v>0</v>
      </c>
      <c r="AK844" s="118"/>
      <c r="AL844" s="118"/>
      <c r="AM844" s="118">
        <f>OAX!AM882</f>
        <v>0</v>
      </c>
      <c r="AN844" s="118"/>
      <c r="AO844" s="118"/>
      <c r="AP844" s="118">
        <f>OAX!AP882</f>
        <v>0</v>
      </c>
      <c r="AQ844" s="118"/>
      <c r="AR844" s="118"/>
      <c r="AS844" s="118">
        <f>OAX!AS882</f>
        <v>0</v>
      </c>
      <c r="AT844" s="118">
        <f>OAX!AT882</f>
        <v>0</v>
      </c>
      <c r="AU844" s="118">
        <f>OAX!AU882</f>
        <v>0</v>
      </c>
      <c r="AV844" s="118">
        <f>OAX!AV882</f>
        <v>0</v>
      </c>
      <c r="AW844" s="118">
        <f>OAX!AW882</f>
        <v>0</v>
      </c>
      <c r="AX844" s="118">
        <f>OAX!AX882</f>
        <v>0</v>
      </c>
      <c r="AY844" s="118">
        <f>OAX!AY882</f>
        <v>0</v>
      </c>
      <c r="AZ844" s="118">
        <f>OAX!AZ882</f>
        <v>0</v>
      </c>
      <c r="BA844" s="118">
        <f>OAX!BA882</f>
        <v>0</v>
      </c>
    </row>
    <row r="845" spans="1:53" ht="24.75" hidden="1">
      <c r="A845" s="269"/>
      <c r="B845" s="78" t="str">
        <f t="shared" si="298"/>
        <v>3713500056005691</v>
      </c>
      <c r="C845" s="122">
        <v>2023</v>
      </c>
      <c r="D845" s="122">
        <v>1</v>
      </c>
      <c r="E845" s="122">
        <v>3</v>
      </c>
      <c r="F845" s="122">
        <v>7</v>
      </c>
      <c r="G845" s="122">
        <v>13</v>
      </c>
      <c r="H845" s="122">
        <v>5000</v>
      </c>
      <c r="I845" s="122">
        <v>5600</v>
      </c>
      <c r="J845" s="122">
        <v>569</v>
      </c>
      <c r="K845" s="123">
        <v>1</v>
      </c>
      <c r="L845" s="123"/>
      <c r="M845" s="124" t="s">
        <v>660</v>
      </c>
      <c r="N845" s="125">
        <v>0</v>
      </c>
      <c r="O845" s="125">
        <v>0</v>
      </c>
      <c r="P845" s="125">
        <v>0</v>
      </c>
      <c r="Q845" s="182" t="s">
        <v>59</v>
      </c>
      <c r="R845" s="127">
        <v>0</v>
      </c>
      <c r="S845" s="127">
        <v>0</v>
      </c>
      <c r="T845" s="128">
        <v>0</v>
      </c>
      <c r="U845" s="125">
        <v>0</v>
      </c>
      <c r="V845" s="125">
        <v>0</v>
      </c>
      <c r="W845" s="125">
        <v>0</v>
      </c>
      <c r="X845" s="125">
        <v>0</v>
      </c>
      <c r="Y845" s="125">
        <v>0</v>
      </c>
      <c r="Z845" s="125">
        <v>0</v>
      </c>
      <c r="AA845" s="285">
        <v>0</v>
      </c>
      <c r="AB845" s="320">
        <f t="shared" ref="AB845:AC847" si="319">N845+T845-X845</f>
        <v>0</v>
      </c>
      <c r="AC845" s="125">
        <f t="shared" si="319"/>
        <v>0</v>
      </c>
      <c r="AD845" s="321">
        <f>OAX!AD883</f>
        <v>0</v>
      </c>
      <c r="AE845" s="128"/>
      <c r="AF845" s="125"/>
      <c r="AG845" s="125">
        <f>OAX!AG883</f>
        <v>0</v>
      </c>
      <c r="AH845" s="125"/>
      <c r="AI845" s="125"/>
      <c r="AJ845" s="125">
        <f>OAX!AJ883</f>
        <v>0</v>
      </c>
      <c r="AK845" s="125"/>
      <c r="AL845" s="125"/>
      <c r="AM845" s="125">
        <f>OAX!AM883</f>
        <v>0</v>
      </c>
      <c r="AN845" s="125"/>
      <c r="AO845" s="125"/>
      <c r="AP845" s="125">
        <f>OAX!AP883</f>
        <v>0</v>
      </c>
      <c r="AQ845" s="125"/>
      <c r="AR845" s="125"/>
      <c r="AS845" s="125">
        <f>OAX!AS883</f>
        <v>0</v>
      </c>
      <c r="AT845" s="125">
        <f>OAX!AT883</f>
        <v>0</v>
      </c>
      <c r="AU845" s="125">
        <f>OAX!AU883</f>
        <v>0</v>
      </c>
      <c r="AV845" s="125">
        <f>OAX!AV883</f>
        <v>0</v>
      </c>
      <c r="AW845" s="125">
        <f>OAX!AW883</f>
        <v>0</v>
      </c>
      <c r="AX845" s="125">
        <f>OAX!AX883</f>
        <v>0</v>
      </c>
      <c r="AY845" s="125">
        <f>OAX!AY883</f>
        <v>0</v>
      </c>
      <c r="AZ845" s="125">
        <f>OAX!AZ883</f>
        <v>0</v>
      </c>
      <c r="BA845" s="125">
        <f>OAX!BA883</f>
        <v>0</v>
      </c>
    </row>
    <row r="846" spans="1:53" ht="24.75" hidden="1">
      <c r="A846" s="269"/>
      <c r="B846" s="78" t="str">
        <f t="shared" ref="B846:B909" si="320">+CONCATENATE(E846,F846,G846,H846,I846,J846,K846,L846)</f>
        <v>3713500056005692</v>
      </c>
      <c r="C846" s="122">
        <v>2023</v>
      </c>
      <c r="D846" s="122">
        <v>1</v>
      </c>
      <c r="E846" s="122">
        <v>3</v>
      </c>
      <c r="F846" s="122">
        <v>7</v>
      </c>
      <c r="G846" s="122">
        <v>13</v>
      </c>
      <c r="H846" s="122">
        <v>5000</v>
      </c>
      <c r="I846" s="122">
        <v>5600</v>
      </c>
      <c r="J846" s="122">
        <v>569</v>
      </c>
      <c r="K846" s="123">
        <v>2</v>
      </c>
      <c r="L846" s="123"/>
      <c r="M846" s="124" t="s">
        <v>661</v>
      </c>
      <c r="N846" s="125">
        <v>0</v>
      </c>
      <c r="O846" s="125">
        <v>0</v>
      </c>
      <c r="P846" s="125">
        <v>0</v>
      </c>
      <c r="Q846" s="182" t="s">
        <v>59</v>
      </c>
      <c r="R846" s="127">
        <v>0</v>
      </c>
      <c r="S846" s="127">
        <v>0</v>
      </c>
      <c r="T846" s="128">
        <v>0</v>
      </c>
      <c r="U846" s="125">
        <v>0</v>
      </c>
      <c r="V846" s="125">
        <v>0</v>
      </c>
      <c r="W846" s="125">
        <v>0</v>
      </c>
      <c r="X846" s="125">
        <v>0</v>
      </c>
      <c r="Y846" s="125">
        <v>0</v>
      </c>
      <c r="Z846" s="125">
        <v>0</v>
      </c>
      <c r="AA846" s="285">
        <v>0</v>
      </c>
      <c r="AB846" s="320">
        <f t="shared" si="319"/>
        <v>0</v>
      </c>
      <c r="AC846" s="125">
        <f t="shared" si="319"/>
        <v>0</v>
      </c>
      <c r="AD846" s="321">
        <f>OAX!AD884</f>
        <v>0</v>
      </c>
      <c r="AE846" s="128"/>
      <c r="AF846" s="125"/>
      <c r="AG846" s="125">
        <f>OAX!AG884</f>
        <v>0</v>
      </c>
      <c r="AH846" s="125"/>
      <c r="AI846" s="125"/>
      <c r="AJ846" s="125">
        <f>OAX!AJ884</f>
        <v>0</v>
      </c>
      <c r="AK846" s="125"/>
      <c r="AL846" s="125"/>
      <c r="AM846" s="125">
        <f>OAX!AM884</f>
        <v>0</v>
      </c>
      <c r="AN846" s="125"/>
      <c r="AO846" s="125"/>
      <c r="AP846" s="125">
        <f>OAX!AP884</f>
        <v>0</v>
      </c>
      <c r="AQ846" s="125"/>
      <c r="AR846" s="125"/>
      <c r="AS846" s="125">
        <f>OAX!AS884</f>
        <v>0</v>
      </c>
      <c r="AT846" s="125">
        <f>OAX!AT884</f>
        <v>0</v>
      </c>
      <c r="AU846" s="125">
        <f>OAX!AU884</f>
        <v>0</v>
      </c>
      <c r="AV846" s="125">
        <f>OAX!AV884</f>
        <v>0</v>
      </c>
      <c r="AW846" s="125">
        <f>OAX!AW884</f>
        <v>0</v>
      </c>
      <c r="AX846" s="125">
        <f>OAX!AX884</f>
        <v>0</v>
      </c>
      <c r="AY846" s="125">
        <f>OAX!AY884</f>
        <v>0</v>
      </c>
      <c r="AZ846" s="125">
        <f>OAX!AZ884</f>
        <v>0</v>
      </c>
      <c r="BA846" s="125">
        <f>OAX!BA884</f>
        <v>0</v>
      </c>
    </row>
    <row r="847" spans="1:53" ht="24.75" hidden="1">
      <c r="A847" s="269"/>
      <c r="B847" s="78" t="str">
        <f t="shared" si="320"/>
        <v>3713500056005693</v>
      </c>
      <c r="C847" s="122">
        <v>2023</v>
      </c>
      <c r="D847" s="122">
        <v>1</v>
      </c>
      <c r="E847" s="122">
        <v>3</v>
      </c>
      <c r="F847" s="122">
        <v>7</v>
      </c>
      <c r="G847" s="122">
        <v>13</v>
      </c>
      <c r="H847" s="122">
        <v>5000</v>
      </c>
      <c r="I847" s="122">
        <v>5600</v>
      </c>
      <c r="J847" s="122">
        <v>569</v>
      </c>
      <c r="K847" s="123">
        <v>3</v>
      </c>
      <c r="L847" s="123"/>
      <c r="M847" s="124" t="s">
        <v>662</v>
      </c>
      <c r="N847" s="125">
        <v>0</v>
      </c>
      <c r="O847" s="125">
        <v>0</v>
      </c>
      <c r="P847" s="125">
        <v>0</v>
      </c>
      <c r="Q847" s="182" t="s">
        <v>59</v>
      </c>
      <c r="R847" s="127">
        <v>0</v>
      </c>
      <c r="S847" s="127">
        <v>0</v>
      </c>
      <c r="T847" s="128">
        <v>0</v>
      </c>
      <c r="U847" s="125">
        <v>0</v>
      </c>
      <c r="V847" s="125">
        <v>0</v>
      </c>
      <c r="W847" s="125">
        <v>0</v>
      </c>
      <c r="X847" s="125">
        <v>0</v>
      </c>
      <c r="Y847" s="125">
        <v>0</v>
      </c>
      <c r="Z847" s="125">
        <v>0</v>
      </c>
      <c r="AA847" s="285">
        <v>0</v>
      </c>
      <c r="AB847" s="320">
        <f t="shared" si="319"/>
        <v>0</v>
      </c>
      <c r="AC847" s="125">
        <f t="shared" si="319"/>
        <v>0</v>
      </c>
      <c r="AD847" s="321">
        <f>OAX!AD885</f>
        <v>0</v>
      </c>
      <c r="AE847" s="128"/>
      <c r="AF847" s="125"/>
      <c r="AG847" s="125">
        <f>OAX!AG885</f>
        <v>0</v>
      </c>
      <c r="AH847" s="125"/>
      <c r="AI847" s="125"/>
      <c r="AJ847" s="125">
        <f>OAX!AJ885</f>
        <v>0</v>
      </c>
      <c r="AK847" s="125"/>
      <c r="AL847" s="125"/>
      <c r="AM847" s="125">
        <f>OAX!AM885</f>
        <v>0</v>
      </c>
      <c r="AN847" s="125"/>
      <c r="AO847" s="125"/>
      <c r="AP847" s="125">
        <f>OAX!AP885</f>
        <v>0</v>
      </c>
      <c r="AQ847" s="125"/>
      <c r="AR847" s="125"/>
      <c r="AS847" s="125">
        <f>OAX!AS885</f>
        <v>0</v>
      </c>
      <c r="AT847" s="125">
        <f>OAX!AT885</f>
        <v>0</v>
      </c>
      <c r="AU847" s="125">
        <f>OAX!AU885</f>
        <v>0</v>
      </c>
      <c r="AV847" s="125">
        <f>OAX!AV885</f>
        <v>0</v>
      </c>
      <c r="AW847" s="125">
        <f>OAX!AW885</f>
        <v>0</v>
      </c>
      <c r="AX847" s="125">
        <f>OAX!AX885</f>
        <v>0</v>
      </c>
      <c r="AY847" s="125">
        <f>OAX!AY885</f>
        <v>0</v>
      </c>
      <c r="AZ847" s="125">
        <f>OAX!AZ885</f>
        <v>0</v>
      </c>
      <c r="BA847" s="125">
        <f>OAX!BA885</f>
        <v>0</v>
      </c>
    </row>
    <row r="848" spans="1:53" ht="72">
      <c r="A848" s="269"/>
      <c r="B848" s="78" t="str">
        <f t="shared" si="320"/>
        <v>3714</v>
      </c>
      <c r="C848" s="150">
        <v>2023</v>
      </c>
      <c r="D848" s="150">
        <v>1</v>
      </c>
      <c r="E848" s="150">
        <v>3</v>
      </c>
      <c r="F848" s="150">
        <v>7</v>
      </c>
      <c r="G848" s="150">
        <v>14</v>
      </c>
      <c r="H848" s="150"/>
      <c r="I848" s="150"/>
      <c r="J848" s="150"/>
      <c r="K848" s="150"/>
      <c r="L848" s="150"/>
      <c r="M848" s="203" t="s">
        <v>663</v>
      </c>
      <c r="N848" s="204">
        <v>450000</v>
      </c>
      <c r="O848" s="204">
        <v>0</v>
      </c>
      <c r="P848" s="204">
        <v>450000</v>
      </c>
      <c r="Q848" s="137"/>
      <c r="R848" s="150"/>
      <c r="S848" s="150"/>
      <c r="T848" s="206">
        <f t="shared" ref="T848:AC848" si="321">+T849+T853+T862</f>
        <v>0</v>
      </c>
      <c r="U848" s="204">
        <f t="shared" si="321"/>
        <v>0</v>
      </c>
      <c r="V848" s="204">
        <f t="shared" si="321"/>
        <v>0</v>
      </c>
      <c r="W848" s="204">
        <f t="shared" si="321"/>
        <v>0</v>
      </c>
      <c r="X848" s="204">
        <f t="shared" si="321"/>
        <v>0</v>
      </c>
      <c r="Y848" s="204">
        <f t="shared" si="321"/>
        <v>0</v>
      </c>
      <c r="Z848" s="204">
        <f t="shared" si="321"/>
        <v>0</v>
      </c>
      <c r="AA848" s="292">
        <f t="shared" si="321"/>
        <v>0</v>
      </c>
      <c r="AB848" s="332">
        <f t="shared" si="321"/>
        <v>400000</v>
      </c>
      <c r="AC848" s="204">
        <f t="shared" si="321"/>
        <v>0</v>
      </c>
      <c r="AD848" s="333">
        <f>OAX!AD886</f>
        <v>450000</v>
      </c>
      <c r="AE848" s="206"/>
      <c r="AF848" s="204"/>
      <c r="AG848" s="204">
        <f>OAX!AG886</f>
        <v>397555.20000000001</v>
      </c>
      <c r="AH848" s="204"/>
      <c r="AI848" s="204"/>
      <c r="AJ848" s="204">
        <f>OAX!AJ886</f>
        <v>0</v>
      </c>
      <c r="AK848" s="204"/>
      <c r="AL848" s="204"/>
      <c r="AM848" s="204">
        <f>OAX!AM886</f>
        <v>0</v>
      </c>
      <c r="AN848" s="204"/>
      <c r="AO848" s="204"/>
      <c r="AP848" s="204">
        <f>OAX!AP886</f>
        <v>0</v>
      </c>
      <c r="AQ848" s="204"/>
      <c r="AR848" s="204"/>
      <c r="AS848" s="204">
        <f>OAX!AS886</f>
        <v>52444.799999999988</v>
      </c>
      <c r="AT848" s="204"/>
      <c r="AU848" s="204"/>
      <c r="AV848" s="204"/>
      <c r="AW848" s="204"/>
      <c r="AX848" s="204"/>
      <c r="AY848" s="204"/>
      <c r="AZ848" s="204"/>
      <c r="BA848" s="204"/>
    </row>
    <row r="849" spans="1:53" ht="24.75" hidden="1">
      <c r="A849" s="269"/>
      <c r="B849" s="78" t="str">
        <f t="shared" si="320"/>
        <v>37142000</v>
      </c>
      <c r="C849" s="139">
        <v>2023</v>
      </c>
      <c r="D849" s="139">
        <v>1</v>
      </c>
      <c r="E849" s="139">
        <v>3</v>
      </c>
      <c r="F849" s="139">
        <v>7</v>
      </c>
      <c r="G849" s="139">
        <v>14</v>
      </c>
      <c r="H849" s="139">
        <v>2000</v>
      </c>
      <c r="I849" s="139"/>
      <c r="J849" s="139"/>
      <c r="K849" s="139" t="s">
        <v>45</v>
      </c>
      <c r="L849" s="139"/>
      <c r="M849" s="103" t="s">
        <v>55</v>
      </c>
      <c r="N849" s="104">
        <v>0</v>
      </c>
      <c r="O849" s="104">
        <v>0</v>
      </c>
      <c r="P849" s="104">
        <v>0</v>
      </c>
      <c r="Q849" s="176" t="s">
        <v>45</v>
      </c>
      <c r="R849" s="188"/>
      <c r="S849" s="188"/>
      <c r="T849" s="107">
        <f t="shared" ref="T849:AC851" si="322">+T850</f>
        <v>0</v>
      </c>
      <c r="U849" s="104">
        <f t="shared" si="322"/>
        <v>0</v>
      </c>
      <c r="V849" s="104">
        <f t="shared" si="322"/>
        <v>0</v>
      </c>
      <c r="W849" s="104">
        <f t="shared" si="322"/>
        <v>0</v>
      </c>
      <c r="X849" s="104">
        <f t="shared" si="322"/>
        <v>0</v>
      </c>
      <c r="Y849" s="104">
        <f t="shared" si="322"/>
        <v>0</v>
      </c>
      <c r="Z849" s="104">
        <f t="shared" si="322"/>
        <v>0</v>
      </c>
      <c r="AA849" s="282">
        <f t="shared" si="322"/>
        <v>0</v>
      </c>
      <c r="AB849" s="314">
        <f t="shared" si="322"/>
        <v>0</v>
      </c>
      <c r="AC849" s="104">
        <f t="shared" si="322"/>
        <v>0</v>
      </c>
      <c r="AD849" s="315">
        <f>OAX!AD887</f>
        <v>0</v>
      </c>
      <c r="AE849" s="107"/>
      <c r="AF849" s="104"/>
      <c r="AG849" s="104">
        <f>OAX!AG887</f>
        <v>0</v>
      </c>
      <c r="AH849" s="104"/>
      <c r="AI849" s="104"/>
      <c r="AJ849" s="104">
        <f>OAX!AJ887</f>
        <v>0</v>
      </c>
      <c r="AK849" s="104"/>
      <c r="AL849" s="104"/>
      <c r="AM849" s="104">
        <f>OAX!AM887</f>
        <v>0</v>
      </c>
      <c r="AN849" s="104"/>
      <c r="AO849" s="104"/>
      <c r="AP849" s="104">
        <f>OAX!AP887</f>
        <v>0</v>
      </c>
      <c r="AQ849" s="104"/>
      <c r="AR849" s="104"/>
      <c r="AS849" s="104">
        <f>OAX!AS887</f>
        <v>0</v>
      </c>
      <c r="AT849" s="104">
        <f>OAX!AT887</f>
        <v>0</v>
      </c>
      <c r="AU849" s="104">
        <f>OAX!AU887</f>
        <v>0</v>
      </c>
      <c r="AV849" s="104">
        <f>OAX!AV887</f>
        <v>0</v>
      </c>
      <c r="AW849" s="104">
        <f>OAX!AW887</f>
        <v>0</v>
      </c>
      <c r="AX849" s="104">
        <f>OAX!AX887</f>
        <v>0</v>
      </c>
      <c r="AY849" s="104">
        <f>OAX!AY887</f>
        <v>0</v>
      </c>
      <c r="AZ849" s="104">
        <f>OAX!AZ887</f>
        <v>0</v>
      </c>
      <c r="BA849" s="104">
        <f>OAX!BA887</f>
        <v>0</v>
      </c>
    </row>
    <row r="850" spans="1:53" ht="24.75" hidden="1">
      <c r="A850" s="269"/>
      <c r="B850" s="78" t="str">
        <f t="shared" si="320"/>
        <v>371420002900</v>
      </c>
      <c r="C850" s="140">
        <v>2023</v>
      </c>
      <c r="D850" s="140">
        <v>1</v>
      </c>
      <c r="E850" s="140">
        <v>3</v>
      </c>
      <c r="F850" s="140">
        <v>7</v>
      </c>
      <c r="G850" s="140">
        <v>14</v>
      </c>
      <c r="H850" s="140">
        <v>2000</v>
      </c>
      <c r="I850" s="140">
        <v>2900</v>
      </c>
      <c r="J850" s="140"/>
      <c r="K850" s="140"/>
      <c r="L850" s="140"/>
      <c r="M850" s="110" t="s">
        <v>584</v>
      </c>
      <c r="N850" s="111">
        <v>0</v>
      </c>
      <c r="O850" s="111">
        <v>0</v>
      </c>
      <c r="P850" s="111">
        <v>0</v>
      </c>
      <c r="Q850" s="178" t="s">
        <v>45</v>
      </c>
      <c r="R850" s="240"/>
      <c r="S850" s="240"/>
      <c r="T850" s="114">
        <f t="shared" si="322"/>
        <v>0</v>
      </c>
      <c r="U850" s="111">
        <f t="shared" si="322"/>
        <v>0</v>
      </c>
      <c r="V850" s="111">
        <f t="shared" si="322"/>
        <v>0</v>
      </c>
      <c r="W850" s="111">
        <f t="shared" si="322"/>
        <v>0</v>
      </c>
      <c r="X850" s="111">
        <f t="shared" si="322"/>
        <v>0</v>
      </c>
      <c r="Y850" s="111">
        <f t="shared" si="322"/>
        <v>0</v>
      </c>
      <c r="Z850" s="111">
        <f t="shared" si="322"/>
        <v>0</v>
      </c>
      <c r="AA850" s="283">
        <f t="shared" si="322"/>
        <v>0</v>
      </c>
      <c r="AB850" s="316">
        <f t="shared" si="322"/>
        <v>0</v>
      </c>
      <c r="AC850" s="111">
        <f t="shared" si="322"/>
        <v>0</v>
      </c>
      <c r="AD850" s="317">
        <f>OAX!AD888</f>
        <v>0</v>
      </c>
      <c r="AE850" s="114"/>
      <c r="AF850" s="111"/>
      <c r="AG850" s="111">
        <f>OAX!AG888</f>
        <v>0</v>
      </c>
      <c r="AH850" s="111"/>
      <c r="AI850" s="111"/>
      <c r="AJ850" s="111">
        <f>OAX!AJ888</f>
        <v>0</v>
      </c>
      <c r="AK850" s="111"/>
      <c r="AL850" s="111"/>
      <c r="AM850" s="111">
        <f>OAX!AM888</f>
        <v>0</v>
      </c>
      <c r="AN850" s="111"/>
      <c r="AO850" s="111"/>
      <c r="AP850" s="111">
        <f>OAX!AP888</f>
        <v>0</v>
      </c>
      <c r="AQ850" s="111"/>
      <c r="AR850" s="111"/>
      <c r="AS850" s="111">
        <f>OAX!AS888</f>
        <v>0</v>
      </c>
      <c r="AT850" s="111">
        <f>OAX!AT888</f>
        <v>0</v>
      </c>
      <c r="AU850" s="111">
        <f>OAX!AU888</f>
        <v>0</v>
      </c>
      <c r="AV850" s="111">
        <f>OAX!AV888</f>
        <v>0</v>
      </c>
      <c r="AW850" s="111">
        <f>OAX!AW888</f>
        <v>0</v>
      </c>
      <c r="AX850" s="111">
        <f>OAX!AX888</f>
        <v>0</v>
      </c>
      <c r="AY850" s="111">
        <f>OAX!AY888</f>
        <v>0</v>
      </c>
      <c r="AZ850" s="111">
        <f>OAX!AZ888</f>
        <v>0</v>
      </c>
      <c r="BA850" s="111">
        <f>OAX!BA888</f>
        <v>0</v>
      </c>
    </row>
    <row r="851" spans="1:53" ht="24.75" hidden="1">
      <c r="A851" s="269"/>
      <c r="B851" s="78" t="str">
        <f t="shared" si="320"/>
        <v>371420002900291</v>
      </c>
      <c r="C851" s="143">
        <v>2023</v>
      </c>
      <c r="D851" s="143">
        <v>1</v>
      </c>
      <c r="E851" s="143">
        <v>3</v>
      </c>
      <c r="F851" s="143">
        <v>7</v>
      </c>
      <c r="G851" s="143">
        <v>14</v>
      </c>
      <c r="H851" s="143">
        <v>2000</v>
      </c>
      <c r="I851" s="143">
        <v>2900</v>
      </c>
      <c r="J851" s="143">
        <v>291</v>
      </c>
      <c r="K851" s="143"/>
      <c r="L851" s="143"/>
      <c r="M851" s="117" t="s">
        <v>585</v>
      </c>
      <c r="N851" s="118">
        <v>0</v>
      </c>
      <c r="O851" s="118">
        <v>0</v>
      </c>
      <c r="P851" s="118">
        <v>0</v>
      </c>
      <c r="Q851" s="180" t="s">
        <v>45</v>
      </c>
      <c r="R851" s="241"/>
      <c r="S851" s="241"/>
      <c r="T851" s="121">
        <f t="shared" si="322"/>
        <v>0</v>
      </c>
      <c r="U851" s="118">
        <f t="shared" si="322"/>
        <v>0</v>
      </c>
      <c r="V851" s="118">
        <f t="shared" si="322"/>
        <v>0</v>
      </c>
      <c r="W851" s="118">
        <f t="shared" si="322"/>
        <v>0</v>
      </c>
      <c r="X851" s="118">
        <f t="shared" si="322"/>
        <v>0</v>
      </c>
      <c r="Y851" s="118">
        <f t="shared" si="322"/>
        <v>0</v>
      </c>
      <c r="Z851" s="118">
        <f t="shared" si="322"/>
        <v>0</v>
      </c>
      <c r="AA851" s="284">
        <f t="shared" si="322"/>
        <v>0</v>
      </c>
      <c r="AB851" s="318">
        <f t="shared" si="322"/>
        <v>0</v>
      </c>
      <c r="AC851" s="118">
        <f t="shared" si="322"/>
        <v>0</v>
      </c>
      <c r="AD851" s="319">
        <f>OAX!AD889</f>
        <v>0</v>
      </c>
      <c r="AE851" s="121"/>
      <c r="AF851" s="118"/>
      <c r="AG851" s="118">
        <f>OAX!AG889</f>
        <v>0</v>
      </c>
      <c r="AH851" s="118"/>
      <c r="AI851" s="118"/>
      <c r="AJ851" s="118">
        <f>OAX!AJ889</f>
        <v>0</v>
      </c>
      <c r="AK851" s="118"/>
      <c r="AL851" s="118"/>
      <c r="AM851" s="118">
        <f>OAX!AM889</f>
        <v>0</v>
      </c>
      <c r="AN851" s="118"/>
      <c r="AO851" s="118"/>
      <c r="AP851" s="118">
        <f>OAX!AP889</f>
        <v>0</v>
      </c>
      <c r="AQ851" s="118"/>
      <c r="AR851" s="118"/>
      <c r="AS851" s="118">
        <f>OAX!AS889</f>
        <v>0</v>
      </c>
      <c r="AT851" s="118">
        <f>OAX!AT889</f>
        <v>0</v>
      </c>
      <c r="AU851" s="118">
        <f>OAX!AU889</f>
        <v>0</v>
      </c>
      <c r="AV851" s="118">
        <f>OAX!AV889</f>
        <v>0</v>
      </c>
      <c r="AW851" s="118">
        <f>OAX!AW889</f>
        <v>0</v>
      </c>
      <c r="AX851" s="118">
        <f>OAX!AX889</f>
        <v>0</v>
      </c>
      <c r="AY851" s="118">
        <f>OAX!AY889</f>
        <v>0</v>
      </c>
      <c r="AZ851" s="118">
        <f>OAX!AZ889</f>
        <v>0</v>
      </c>
      <c r="BA851" s="118">
        <f>OAX!BA889</f>
        <v>0</v>
      </c>
    </row>
    <row r="852" spans="1:53" ht="24.75" hidden="1">
      <c r="A852" s="269"/>
      <c r="B852" s="78" t="str">
        <f t="shared" si="320"/>
        <v>3714200028002912</v>
      </c>
      <c r="C852" s="122">
        <v>2023</v>
      </c>
      <c r="D852" s="122">
        <v>1</v>
      </c>
      <c r="E852" s="122">
        <v>3</v>
      </c>
      <c r="F852" s="122">
        <v>7</v>
      </c>
      <c r="G852" s="122">
        <v>14</v>
      </c>
      <c r="H852" s="122">
        <v>2000</v>
      </c>
      <c r="I852" s="122">
        <v>2800</v>
      </c>
      <c r="J852" s="122">
        <v>291</v>
      </c>
      <c r="K852" s="123">
        <v>2</v>
      </c>
      <c r="L852" s="123"/>
      <c r="M852" s="124" t="s">
        <v>664</v>
      </c>
      <c r="N852" s="125">
        <v>0</v>
      </c>
      <c r="O852" s="125">
        <v>0</v>
      </c>
      <c r="P852" s="125">
        <v>0</v>
      </c>
      <c r="Q852" s="182" t="s">
        <v>59</v>
      </c>
      <c r="R852" s="127">
        <v>0</v>
      </c>
      <c r="S852" s="127">
        <v>0</v>
      </c>
      <c r="T852" s="128">
        <v>0</v>
      </c>
      <c r="U852" s="125">
        <v>0</v>
      </c>
      <c r="V852" s="125">
        <v>0</v>
      </c>
      <c r="W852" s="125">
        <v>0</v>
      </c>
      <c r="X852" s="125">
        <v>0</v>
      </c>
      <c r="Y852" s="125">
        <v>0</v>
      </c>
      <c r="Z852" s="125">
        <v>0</v>
      </c>
      <c r="AA852" s="285">
        <v>0</v>
      </c>
      <c r="AB852" s="320">
        <f>N852+T852-X852</f>
        <v>0</v>
      </c>
      <c r="AC852" s="125">
        <f>O852+U852-Y852</f>
        <v>0</v>
      </c>
      <c r="AD852" s="321">
        <f>OAX!AD890</f>
        <v>0</v>
      </c>
      <c r="AE852" s="128"/>
      <c r="AF852" s="125"/>
      <c r="AG852" s="125">
        <f>OAX!AG890</f>
        <v>0</v>
      </c>
      <c r="AH852" s="125"/>
      <c r="AI852" s="125"/>
      <c r="AJ852" s="125">
        <f>OAX!AJ890</f>
        <v>0</v>
      </c>
      <c r="AK852" s="125"/>
      <c r="AL852" s="125"/>
      <c r="AM852" s="125">
        <f>OAX!AM890</f>
        <v>0</v>
      </c>
      <c r="AN852" s="125"/>
      <c r="AO852" s="125"/>
      <c r="AP852" s="125">
        <f>OAX!AP890</f>
        <v>0</v>
      </c>
      <c r="AQ852" s="125"/>
      <c r="AR852" s="125"/>
      <c r="AS852" s="125">
        <f>OAX!AS890</f>
        <v>0</v>
      </c>
      <c r="AT852" s="125">
        <f>OAX!AT890</f>
        <v>0</v>
      </c>
      <c r="AU852" s="125">
        <f>OAX!AU890</f>
        <v>0</v>
      </c>
      <c r="AV852" s="125">
        <f>OAX!AV890</f>
        <v>0</v>
      </c>
      <c r="AW852" s="125">
        <f>OAX!AW890</f>
        <v>0</v>
      </c>
      <c r="AX852" s="125">
        <f>OAX!AX890</f>
        <v>0</v>
      </c>
      <c r="AY852" s="125">
        <f>OAX!AY890</f>
        <v>0</v>
      </c>
      <c r="AZ852" s="125">
        <f>OAX!AZ890</f>
        <v>0</v>
      </c>
      <c r="BA852" s="125">
        <f>OAX!BA890</f>
        <v>0</v>
      </c>
    </row>
    <row r="853" spans="1:53" ht="24.75" hidden="1">
      <c r="A853" s="269"/>
      <c r="B853" s="78" t="str">
        <f t="shared" si="320"/>
        <v>37143000</v>
      </c>
      <c r="C853" s="139">
        <v>2023</v>
      </c>
      <c r="D853" s="139">
        <v>1</v>
      </c>
      <c r="E853" s="139">
        <v>3</v>
      </c>
      <c r="F853" s="139">
        <v>7</v>
      </c>
      <c r="G853" s="139">
        <v>14</v>
      </c>
      <c r="H853" s="139">
        <v>3000</v>
      </c>
      <c r="I853" s="139"/>
      <c r="J853" s="139"/>
      <c r="K853" s="139" t="s">
        <v>45</v>
      </c>
      <c r="L853" s="139"/>
      <c r="M853" s="103" t="s">
        <v>71</v>
      </c>
      <c r="N853" s="104">
        <v>0</v>
      </c>
      <c r="O853" s="104">
        <v>0</v>
      </c>
      <c r="P853" s="104">
        <v>0</v>
      </c>
      <c r="Q853" s="176" t="s">
        <v>45</v>
      </c>
      <c r="R853" s="188"/>
      <c r="S853" s="188"/>
      <c r="T853" s="107">
        <f t="shared" ref="T853:AC853" si="323">+T854+T859</f>
        <v>0</v>
      </c>
      <c r="U853" s="104">
        <f t="shared" si="323"/>
        <v>0</v>
      </c>
      <c r="V853" s="104">
        <f t="shared" si="323"/>
        <v>0</v>
      </c>
      <c r="W853" s="104">
        <f t="shared" si="323"/>
        <v>0</v>
      </c>
      <c r="X853" s="104">
        <f t="shared" si="323"/>
        <v>0</v>
      </c>
      <c r="Y853" s="104">
        <f t="shared" si="323"/>
        <v>0</v>
      </c>
      <c r="Z853" s="104">
        <f t="shared" si="323"/>
        <v>0</v>
      </c>
      <c r="AA853" s="282">
        <f t="shared" si="323"/>
        <v>0</v>
      </c>
      <c r="AB853" s="314">
        <f t="shared" si="323"/>
        <v>0</v>
      </c>
      <c r="AC853" s="104">
        <f t="shared" si="323"/>
        <v>0</v>
      </c>
      <c r="AD853" s="315">
        <f>OAX!AD891</f>
        <v>0</v>
      </c>
      <c r="AE853" s="107"/>
      <c r="AF853" s="104"/>
      <c r="AG853" s="104">
        <f>OAX!AG891</f>
        <v>0</v>
      </c>
      <c r="AH853" s="104"/>
      <c r="AI853" s="104"/>
      <c r="AJ853" s="104">
        <f>OAX!AJ891</f>
        <v>0</v>
      </c>
      <c r="AK853" s="104"/>
      <c r="AL853" s="104"/>
      <c r="AM853" s="104">
        <f>OAX!AM891</f>
        <v>0</v>
      </c>
      <c r="AN853" s="104"/>
      <c r="AO853" s="104"/>
      <c r="AP853" s="104">
        <f>OAX!AP891</f>
        <v>0</v>
      </c>
      <c r="AQ853" s="104"/>
      <c r="AR853" s="104"/>
      <c r="AS853" s="104">
        <f>OAX!AS891</f>
        <v>0</v>
      </c>
      <c r="AT853" s="104">
        <f>OAX!AT891</f>
        <v>0</v>
      </c>
      <c r="AU853" s="104">
        <f>OAX!AU891</f>
        <v>0</v>
      </c>
      <c r="AV853" s="104">
        <f>OAX!AV891</f>
        <v>0</v>
      </c>
      <c r="AW853" s="104">
        <f>OAX!AW891</f>
        <v>0</v>
      </c>
      <c r="AX853" s="104">
        <f>OAX!AX891</f>
        <v>0</v>
      </c>
      <c r="AY853" s="104">
        <f>OAX!AY891</f>
        <v>0</v>
      </c>
      <c r="AZ853" s="104">
        <f>OAX!AZ891</f>
        <v>0</v>
      </c>
      <c r="BA853" s="104">
        <f>OAX!BA891</f>
        <v>0</v>
      </c>
    </row>
    <row r="854" spans="1:53" ht="24.75" hidden="1">
      <c r="A854" s="269"/>
      <c r="B854" s="78" t="str">
        <f t="shared" si="320"/>
        <v>371430003100</v>
      </c>
      <c r="C854" s="140">
        <v>2023</v>
      </c>
      <c r="D854" s="140">
        <v>1</v>
      </c>
      <c r="E854" s="140">
        <v>3</v>
      </c>
      <c r="F854" s="140">
        <v>7</v>
      </c>
      <c r="G854" s="140">
        <v>14</v>
      </c>
      <c r="H854" s="140">
        <v>3000</v>
      </c>
      <c r="I854" s="140">
        <v>3100</v>
      </c>
      <c r="J854" s="140"/>
      <c r="K854" s="140" t="s">
        <v>45</v>
      </c>
      <c r="L854" s="140"/>
      <c r="M854" s="110" t="s">
        <v>166</v>
      </c>
      <c r="N854" s="111">
        <v>0</v>
      </c>
      <c r="O854" s="111">
        <v>0</v>
      </c>
      <c r="P854" s="111">
        <v>0</v>
      </c>
      <c r="Q854" s="178" t="s">
        <v>45</v>
      </c>
      <c r="R854" s="240"/>
      <c r="S854" s="240"/>
      <c r="T854" s="114">
        <f t="shared" ref="T854:AC854" si="324">+T855+T857</f>
        <v>0</v>
      </c>
      <c r="U854" s="111">
        <f t="shared" si="324"/>
        <v>0</v>
      </c>
      <c r="V854" s="111">
        <f t="shared" si="324"/>
        <v>0</v>
      </c>
      <c r="W854" s="111">
        <f t="shared" si="324"/>
        <v>0</v>
      </c>
      <c r="X854" s="111">
        <f t="shared" si="324"/>
        <v>0</v>
      </c>
      <c r="Y854" s="111">
        <f t="shared" si="324"/>
        <v>0</v>
      </c>
      <c r="Z854" s="111">
        <f t="shared" si="324"/>
        <v>0</v>
      </c>
      <c r="AA854" s="283">
        <f t="shared" si="324"/>
        <v>0</v>
      </c>
      <c r="AB854" s="316">
        <f t="shared" si="324"/>
        <v>0</v>
      </c>
      <c r="AC854" s="111">
        <f t="shared" si="324"/>
        <v>0</v>
      </c>
      <c r="AD854" s="317">
        <f>OAX!AD892</f>
        <v>0</v>
      </c>
      <c r="AE854" s="114"/>
      <c r="AF854" s="111"/>
      <c r="AG854" s="111">
        <f>OAX!AG892</f>
        <v>0</v>
      </c>
      <c r="AH854" s="111"/>
      <c r="AI854" s="111"/>
      <c r="AJ854" s="111">
        <f>OAX!AJ892</f>
        <v>0</v>
      </c>
      <c r="AK854" s="111"/>
      <c r="AL854" s="111"/>
      <c r="AM854" s="111">
        <f>OAX!AM892</f>
        <v>0</v>
      </c>
      <c r="AN854" s="111"/>
      <c r="AO854" s="111"/>
      <c r="AP854" s="111">
        <f>OAX!AP892</f>
        <v>0</v>
      </c>
      <c r="AQ854" s="111"/>
      <c r="AR854" s="111"/>
      <c r="AS854" s="111">
        <f>OAX!AS892</f>
        <v>0</v>
      </c>
      <c r="AT854" s="111">
        <f>OAX!AT892</f>
        <v>0</v>
      </c>
      <c r="AU854" s="111">
        <f>OAX!AU892</f>
        <v>0</v>
      </c>
      <c r="AV854" s="111">
        <f>OAX!AV892</f>
        <v>0</v>
      </c>
      <c r="AW854" s="111">
        <f>OAX!AW892</f>
        <v>0</v>
      </c>
      <c r="AX854" s="111">
        <f>OAX!AX892</f>
        <v>0</v>
      </c>
      <c r="AY854" s="111">
        <f>OAX!AY892</f>
        <v>0</v>
      </c>
      <c r="AZ854" s="111">
        <f>OAX!AZ892</f>
        <v>0</v>
      </c>
      <c r="BA854" s="111">
        <f>OAX!BA892</f>
        <v>0</v>
      </c>
    </row>
    <row r="855" spans="1:53" ht="24.75" hidden="1">
      <c r="A855" s="269"/>
      <c r="B855" s="78" t="str">
        <f t="shared" si="320"/>
        <v>371430003100316</v>
      </c>
      <c r="C855" s="143">
        <v>2023</v>
      </c>
      <c r="D855" s="143">
        <v>1</v>
      </c>
      <c r="E855" s="143">
        <v>3</v>
      </c>
      <c r="F855" s="143">
        <v>7</v>
      </c>
      <c r="G855" s="143">
        <v>14</v>
      </c>
      <c r="H855" s="143">
        <v>3000</v>
      </c>
      <c r="I855" s="143">
        <v>3100</v>
      </c>
      <c r="J855" s="143">
        <v>316</v>
      </c>
      <c r="K855" s="143"/>
      <c r="L855" s="143"/>
      <c r="M855" s="117" t="s">
        <v>665</v>
      </c>
      <c r="N855" s="118">
        <v>0</v>
      </c>
      <c r="O855" s="118">
        <v>0</v>
      </c>
      <c r="P855" s="118">
        <v>0</v>
      </c>
      <c r="Q855" s="180" t="s">
        <v>45</v>
      </c>
      <c r="R855" s="241"/>
      <c r="S855" s="241"/>
      <c r="T855" s="121">
        <f t="shared" ref="T855:AC855" si="325">+T856</f>
        <v>0</v>
      </c>
      <c r="U855" s="118">
        <f t="shared" si="325"/>
        <v>0</v>
      </c>
      <c r="V855" s="118">
        <f t="shared" si="325"/>
        <v>0</v>
      </c>
      <c r="W855" s="118">
        <f t="shared" si="325"/>
        <v>0</v>
      </c>
      <c r="X855" s="118">
        <f t="shared" si="325"/>
        <v>0</v>
      </c>
      <c r="Y855" s="118">
        <f t="shared" si="325"/>
        <v>0</v>
      </c>
      <c r="Z855" s="118">
        <f t="shared" si="325"/>
        <v>0</v>
      </c>
      <c r="AA855" s="284">
        <f t="shared" si="325"/>
        <v>0</v>
      </c>
      <c r="AB855" s="318">
        <f t="shared" si="325"/>
        <v>0</v>
      </c>
      <c r="AC855" s="118">
        <f t="shared" si="325"/>
        <v>0</v>
      </c>
      <c r="AD855" s="319">
        <f>OAX!AD893</f>
        <v>0</v>
      </c>
      <c r="AE855" s="121"/>
      <c r="AF855" s="118"/>
      <c r="AG855" s="118">
        <f>OAX!AG893</f>
        <v>0</v>
      </c>
      <c r="AH855" s="118"/>
      <c r="AI855" s="118"/>
      <c r="AJ855" s="118">
        <f>OAX!AJ893</f>
        <v>0</v>
      </c>
      <c r="AK855" s="118"/>
      <c r="AL855" s="118"/>
      <c r="AM855" s="118">
        <f>OAX!AM893</f>
        <v>0</v>
      </c>
      <c r="AN855" s="118"/>
      <c r="AO855" s="118"/>
      <c r="AP855" s="118">
        <f>OAX!AP893</f>
        <v>0</v>
      </c>
      <c r="AQ855" s="118"/>
      <c r="AR855" s="118"/>
      <c r="AS855" s="118">
        <f>OAX!AS893</f>
        <v>0</v>
      </c>
      <c r="AT855" s="118">
        <f>OAX!AT893</f>
        <v>0</v>
      </c>
      <c r="AU855" s="118">
        <f>OAX!AU893</f>
        <v>0</v>
      </c>
      <c r="AV855" s="118">
        <f>OAX!AV893</f>
        <v>0</v>
      </c>
      <c r="AW855" s="118">
        <f>OAX!AW893</f>
        <v>0</v>
      </c>
      <c r="AX855" s="118">
        <f>OAX!AX893</f>
        <v>0</v>
      </c>
      <c r="AY855" s="118">
        <f>OAX!AY893</f>
        <v>0</v>
      </c>
      <c r="AZ855" s="118">
        <f>OAX!AZ893</f>
        <v>0</v>
      </c>
      <c r="BA855" s="118">
        <f>OAX!BA893</f>
        <v>0</v>
      </c>
    </row>
    <row r="856" spans="1:53" ht="24.75" hidden="1">
      <c r="A856" s="269"/>
      <c r="B856" s="78" t="str">
        <f t="shared" si="320"/>
        <v>3714300031003161</v>
      </c>
      <c r="C856" s="122">
        <v>2023</v>
      </c>
      <c r="D856" s="122">
        <v>1</v>
      </c>
      <c r="E856" s="122">
        <v>3</v>
      </c>
      <c r="F856" s="122">
        <v>7</v>
      </c>
      <c r="G856" s="122">
        <v>14</v>
      </c>
      <c r="H856" s="122">
        <v>3000</v>
      </c>
      <c r="I856" s="122">
        <v>3100</v>
      </c>
      <c r="J856" s="122">
        <v>316</v>
      </c>
      <c r="K856" s="123">
        <v>1</v>
      </c>
      <c r="L856" s="123"/>
      <c r="M856" s="124" t="s">
        <v>666</v>
      </c>
      <c r="N856" s="125">
        <v>0</v>
      </c>
      <c r="O856" s="125">
        <v>0</v>
      </c>
      <c r="P856" s="125">
        <v>0</v>
      </c>
      <c r="Q856" s="182" t="s">
        <v>80</v>
      </c>
      <c r="R856" s="127">
        <v>0</v>
      </c>
      <c r="S856" s="127">
        <v>0</v>
      </c>
      <c r="T856" s="128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285">
        <v>0</v>
      </c>
      <c r="AB856" s="320">
        <f>N856+T856-X856</f>
        <v>0</v>
      </c>
      <c r="AC856" s="125">
        <f>O856+U856-Y856</f>
        <v>0</v>
      </c>
      <c r="AD856" s="321">
        <f>OAX!AD894</f>
        <v>0</v>
      </c>
      <c r="AE856" s="128"/>
      <c r="AF856" s="125"/>
      <c r="AG856" s="125">
        <f>OAX!AG894</f>
        <v>0</v>
      </c>
      <c r="AH856" s="125"/>
      <c r="AI856" s="125"/>
      <c r="AJ856" s="125">
        <f>OAX!AJ894</f>
        <v>0</v>
      </c>
      <c r="AK856" s="125"/>
      <c r="AL856" s="125"/>
      <c r="AM856" s="125">
        <f>OAX!AM894</f>
        <v>0</v>
      </c>
      <c r="AN856" s="125"/>
      <c r="AO856" s="125"/>
      <c r="AP856" s="125">
        <f>OAX!AP894</f>
        <v>0</v>
      </c>
      <c r="AQ856" s="125"/>
      <c r="AR856" s="125"/>
      <c r="AS856" s="125">
        <f>OAX!AS894</f>
        <v>0</v>
      </c>
      <c r="AT856" s="125">
        <f>OAX!AT894</f>
        <v>0</v>
      </c>
      <c r="AU856" s="125">
        <f>OAX!AU894</f>
        <v>0</v>
      </c>
      <c r="AV856" s="125">
        <f>OAX!AV894</f>
        <v>0</v>
      </c>
      <c r="AW856" s="125">
        <f>OAX!AW894</f>
        <v>0</v>
      </c>
      <c r="AX856" s="125">
        <f>OAX!AX894</f>
        <v>0</v>
      </c>
      <c r="AY856" s="125">
        <f>OAX!AY894</f>
        <v>0</v>
      </c>
      <c r="AZ856" s="125">
        <f>OAX!AZ894</f>
        <v>0</v>
      </c>
      <c r="BA856" s="125">
        <f>OAX!BA894</f>
        <v>0</v>
      </c>
    </row>
    <row r="857" spans="1:53" ht="48" hidden="1">
      <c r="A857" s="269"/>
      <c r="B857" s="78" t="str">
        <f t="shared" si="320"/>
        <v>371430003100317</v>
      </c>
      <c r="C857" s="115">
        <v>2023</v>
      </c>
      <c r="D857" s="115">
        <v>1</v>
      </c>
      <c r="E857" s="115">
        <v>3</v>
      </c>
      <c r="F857" s="115">
        <v>7</v>
      </c>
      <c r="G857" s="115">
        <v>14</v>
      </c>
      <c r="H857" s="115">
        <v>3000</v>
      </c>
      <c r="I857" s="115">
        <v>3100</v>
      </c>
      <c r="J857" s="115">
        <v>317</v>
      </c>
      <c r="K857" s="116"/>
      <c r="L857" s="116"/>
      <c r="M857" s="117" t="s">
        <v>282</v>
      </c>
      <c r="N857" s="118">
        <v>0</v>
      </c>
      <c r="O857" s="118">
        <v>0</v>
      </c>
      <c r="P857" s="118">
        <v>0</v>
      </c>
      <c r="Q857" s="180" t="s">
        <v>45</v>
      </c>
      <c r="R857" s="181"/>
      <c r="S857" s="181"/>
      <c r="T857" s="121">
        <f t="shared" ref="T857:AC857" si="326">+T858</f>
        <v>0</v>
      </c>
      <c r="U857" s="118">
        <f t="shared" si="326"/>
        <v>0</v>
      </c>
      <c r="V857" s="118">
        <f t="shared" si="326"/>
        <v>0</v>
      </c>
      <c r="W857" s="118">
        <f t="shared" si="326"/>
        <v>0</v>
      </c>
      <c r="X857" s="118">
        <f t="shared" si="326"/>
        <v>0</v>
      </c>
      <c r="Y857" s="118">
        <f t="shared" si="326"/>
        <v>0</v>
      </c>
      <c r="Z857" s="118">
        <f t="shared" si="326"/>
        <v>0</v>
      </c>
      <c r="AA857" s="284">
        <f t="shared" si="326"/>
        <v>0</v>
      </c>
      <c r="AB857" s="318">
        <f t="shared" si="326"/>
        <v>0</v>
      </c>
      <c r="AC857" s="118">
        <f t="shared" si="326"/>
        <v>0</v>
      </c>
      <c r="AD857" s="319">
        <f>OAX!AD895</f>
        <v>0</v>
      </c>
      <c r="AE857" s="121"/>
      <c r="AF857" s="118"/>
      <c r="AG857" s="118">
        <f>OAX!AG895</f>
        <v>0</v>
      </c>
      <c r="AH857" s="118"/>
      <c r="AI857" s="118"/>
      <c r="AJ857" s="118">
        <f>OAX!AJ895</f>
        <v>0</v>
      </c>
      <c r="AK857" s="118"/>
      <c r="AL857" s="118"/>
      <c r="AM857" s="118">
        <f>OAX!AM895</f>
        <v>0</v>
      </c>
      <c r="AN857" s="118"/>
      <c r="AO857" s="118"/>
      <c r="AP857" s="118">
        <f>OAX!AP895</f>
        <v>0</v>
      </c>
      <c r="AQ857" s="118"/>
      <c r="AR857" s="118"/>
      <c r="AS857" s="118">
        <f>OAX!AS895</f>
        <v>0</v>
      </c>
      <c r="AT857" s="118">
        <f>OAX!AT895</f>
        <v>0</v>
      </c>
      <c r="AU857" s="118">
        <f>OAX!AU895</f>
        <v>0</v>
      </c>
      <c r="AV857" s="118">
        <f>OAX!AV895</f>
        <v>0</v>
      </c>
      <c r="AW857" s="118">
        <f>OAX!AW895</f>
        <v>0</v>
      </c>
      <c r="AX857" s="118">
        <f>OAX!AX895</f>
        <v>0</v>
      </c>
      <c r="AY857" s="118">
        <f>OAX!AY895</f>
        <v>0</v>
      </c>
      <c r="AZ857" s="118">
        <f>OAX!AZ895</f>
        <v>0</v>
      </c>
      <c r="BA857" s="118">
        <f>OAX!BA895</f>
        <v>0</v>
      </c>
    </row>
    <row r="858" spans="1:53" ht="24.75" hidden="1">
      <c r="A858" s="269"/>
      <c r="B858" s="78" t="str">
        <f t="shared" si="320"/>
        <v>3714300031003171</v>
      </c>
      <c r="C858" s="122">
        <v>2023</v>
      </c>
      <c r="D858" s="122">
        <v>1</v>
      </c>
      <c r="E858" s="122">
        <v>3</v>
      </c>
      <c r="F858" s="122">
        <v>7</v>
      </c>
      <c r="G858" s="122">
        <v>14</v>
      </c>
      <c r="H858" s="122">
        <v>3000</v>
      </c>
      <c r="I858" s="122">
        <v>3100</v>
      </c>
      <c r="J858" s="122">
        <v>317</v>
      </c>
      <c r="K858" s="123">
        <v>1</v>
      </c>
      <c r="L858" s="123"/>
      <c r="M858" s="124" t="s">
        <v>168</v>
      </c>
      <c r="N858" s="125">
        <v>0</v>
      </c>
      <c r="O858" s="125">
        <v>0</v>
      </c>
      <c r="P858" s="125">
        <v>0</v>
      </c>
      <c r="Q858" s="182" t="s">
        <v>80</v>
      </c>
      <c r="R858" s="127">
        <v>0</v>
      </c>
      <c r="S858" s="127">
        <v>0</v>
      </c>
      <c r="T858" s="128">
        <v>0</v>
      </c>
      <c r="U858" s="128">
        <v>0</v>
      </c>
      <c r="V858" s="128">
        <v>0</v>
      </c>
      <c r="W858" s="128">
        <v>0</v>
      </c>
      <c r="X858" s="128">
        <v>0</v>
      </c>
      <c r="Y858" s="128">
        <v>0</v>
      </c>
      <c r="Z858" s="128">
        <v>0</v>
      </c>
      <c r="AA858" s="307">
        <v>0</v>
      </c>
      <c r="AB858" s="320">
        <f>N858+T858-X858</f>
        <v>0</v>
      </c>
      <c r="AC858" s="125">
        <f>O858+U858-Y858</f>
        <v>0</v>
      </c>
      <c r="AD858" s="321">
        <f>OAX!AD896</f>
        <v>0</v>
      </c>
      <c r="AE858" s="128"/>
      <c r="AF858" s="128"/>
      <c r="AG858" s="128">
        <f>OAX!AG896</f>
        <v>0</v>
      </c>
      <c r="AH858" s="128"/>
      <c r="AI858" s="128"/>
      <c r="AJ858" s="128">
        <f>OAX!AJ896</f>
        <v>0</v>
      </c>
      <c r="AK858" s="128"/>
      <c r="AL858" s="128"/>
      <c r="AM858" s="128">
        <f>OAX!AM896</f>
        <v>0</v>
      </c>
      <c r="AN858" s="128"/>
      <c r="AO858" s="128"/>
      <c r="AP858" s="128">
        <f>OAX!AP896</f>
        <v>0</v>
      </c>
      <c r="AQ858" s="128"/>
      <c r="AR858" s="128"/>
      <c r="AS858" s="128">
        <f>OAX!AS896</f>
        <v>0</v>
      </c>
      <c r="AT858" s="125">
        <f>OAX!AT896</f>
        <v>0</v>
      </c>
      <c r="AU858" s="125">
        <f>OAX!AU896</f>
        <v>0</v>
      </c>
      <c r="AV858" s="125">
        <f>OAX!AV896</f>
        <v>0</v>
      </c>
      <c r="AW858" s="125">
        <f>OAX!AW896</f>
        <v>0</v>
      </c>
      <c r="AX858" s="125">
        <f>OAX!AX896</f>
        <v>0</v>
      </c>
      <c r="AY858" s="125">
        <f>OAX!AY896</f>
        <v>0</v>
      </c>
      <c r="AZ858" s="125">
        <f>OAX!AZ896</f>
        <v>0</v>
      </c>
      <c r="BA858" s="125">
        <f>OAX!BA896</f>
        <v>0</v>
      </c>
    </row>
    <row r="859" spans="1:53" ht="48" hidden="1">
      <c r="A859" s="269"/>
      <c r="B859" s="78" t="str">
        <f t="shared" si="320"/>
        <v>371430003300</v>
      </c>
      <c r="C859" s="108">
        <v>2023</v>
      </c>
      <c r="D859" s="108">
        <v>1</v>
      </c>
      <c r="E859" s="108">
        <v>3</v>
      </c>
      <c r="F859" s="108">
        <v>7</v>
      </c>
      <c r="G859" s="108">
        <v>14</v>
      </c>
      <c r="H859" s="108">
        <v>3000</v>
      </c>
      <c r="I859" s="108">
        <v>3300</v>
      </c>
      <c r="J859" s="108"/>
      <c r="K859" s="109" t="s">
        <v>45</v>
      </c>
      <c r="L859" s="109"/>
      <c r="M859" s="110" t="s">
        <v>72</v>
      </c>
      <c r="N859" s="111">
        <v>0</v>
      </c>
      <c r="O859" s="111">
        <v>0</v>
      </c>
      <c r="P859" s="111">
        <v>0</v>
      </c>
      <c r="Q859" s="178" t="s">
        <v>45</v>
      </c>
      <c r="R859" s="179"/>
      <c r="S859" s="179"/>
      <c r="T859" s="114">
        <f t="shared" ref="T859:AC860" si="327">+T860</f>
        <v>0</v>
      </c>
      <c r="U859" s="111">
        <f t="shared" si="327"/>
        <v>0</v>
      </c>
      <c r="V859" s="111">
        <f t="shared" si="327"/>
        <v>0</v>
      </c>
      <c r="W859" s="111">
        <f t="shared" si="327"/>
        <v>0</v>
      </c>
      <c r="X859" s="111">
        <f t="shared" si="327"/>
        <v>0</v>
      </c>
      <c r="Y859" s="111">
        <f t="shared" si="327"/>
        <v>0</v>
      </c>
      <c r="Z859" s="111">
        <f t="shared" si="327"/>
        <v>0</v>
      </c>
      <c r="AA859" s="283">
        <f t="shared" si="327"/>
        <v>0</v>
      </c>
      <c r="AB859" s="316">
        <f t="shared" si="327"/>
        <v>0</v>
      </c>
      <c r="AC859" s="111">
        <f t="shared" si="327"/>
        <v>0</v>
      </c>
      <c r="AD859" s="317">
        <f>OAX!AD897</f>
        <v>0</v>
      </c>
      <c r="AE859" s="114"/>
      <c r="AF859" s="111"/>
      <c r="AG859" s="111">
        <f>OAX!AG897</f>
        <v>0</v>
      </c>
      <c r="AH859" s="111"/>
      <c r="AI859" s="111"/>
      <c r="AJ859" s="111">
        <f>OAX!AJ897</f>
        <v>0</v>
      </c>
      <c r="AK859" s="111"/>
      <c r="AL859" s="111"/>
      <c r="AM859" s="111">
        <f>OAX!AM897</f>
        <v>0</v>
      </c>
      <c r="AN859" s="111"/>
      <c r="AO859" s="111"/>
      <c r="AP859" s="111">
        <f>OAX!AP897</f>
        <v>0</v>
      </c>
      <c r="AQ859" s="111"/>
      <c r="AR859" s="111"/>
      <c r="AS859" s="111">
        <f>OAX!AS897</f>
        <v>0</v>
      </c>
      <c r="AT859" s="111">
        <f>OAX!AT897</f>
        <v>0</v>
      </c>
      <c r="AU859" s="111">
        <f>OAX!AU897</f>
        <v>0</v>
      </c>
      <c r="AV859" s="111">
        <f>OAX!AV897</f>
        <v>0</v>
      </c>
      <c r="AW859" s="111">
        <f>OAX!AW897</f>
        <v>0</v>
      </c>
      <c r="AX859" s="111">
        <f>OAX!AX897</f>
        <v>0</v>
      </c>
      <c r="AY859" s="111">
        <f>OAX!AY897</f>
        <v>0</v>
      </c>
      <c r="AZ859" s="111">
        <f>OAX!AZ897</f>
        <v>0</v>
      </c>
      <c r="BA859" s="111">
        <f>OAX!BA897</f>
        <v>0</v>
      </c>
    </row>
    <row r="860" spans="1:53" ht="48" hidden="1">
      <c r="A860" s="269"/>
      <c r="B860" s="78" t="str">
        <f t="shared" si="320"/>
        <v>371430003300333</v>
      </c>
      <c r="C860" s="115">
        <v>2023</v>
      </c>
      <c r="D860" s="115">
        <v>1</v>
      </c>
      <c r="E860" s="115">
        <v>3</v>
      </c>
      <c r="F860" s="115">
        <v>7</v>
      </c>
      <c r="G860" s="115">
        <v>14</v>
      </c>
      <c r="H860" s="115">
        <v>3000</v>
      </c>
      <c r="I860" s="115">
        <v>3300</v>
      </c>
      <c r="J860" s="115">
        <v>333</v>
      </c>
      <c r="K860" s="116"/>
      <c r="L860" s="116"/>
      <c r="M860" s="117" t="s">
        <v>174</v>
      </c>
      <c r="N860" s="118">
        <v>0</v>
      </c>
      <c r="O860" s="118">
        <v>0</v>
      </c>
      <c r="P860" s="118">
        <v>0</v>
      </c>
      <c r="Q860" s="180" t="s">
        <v>45</v>
      </c>
      <c r="R860" s="181"/>
      <c r="S860" s="181"/>
      <c r="T860" s="121">
        <f t="shared" si="327"/>
        <v>0</v>
      </c>
      <c r="U860" s="118">
        <f t="shared" si="327"/>
        <v>0</v>
      </c>
      <c r="V860" s="118">
        <f t="shared" si="327"/>
        <v>0</v>
      </c>
      <c r="W860" s="118">
        <f t="shared" si="327"/>
        <v>0</v>
      </c>
      <c r="X860" s="118">
        <f t="shared" si="327"/>
        <v>0</v>
      </c>
      <c r="Y860" s="118">
        <f t="shared" si="327"/>
        <v>0</v>
      </c>
      <c r="Z860" s="118">
        <f t="shared" si="327"/>
        <v>0</v>
      </c>
      <c r="AA860" s="284">
        <f t="shared" si="327"/>
        <v>0</v>
      </c>
      <c r="AB860" s="318">
        <f t="shared" si="327"/>
        <v>0</v>
      </c>
      <c r="AC860" s="118">
        <f t="shared" si="327"/>
        <v>0</v>
      </c>
      <c r="AD860" s="319">
        <f>OAX!AD898</f>
        <v>0</v>
      </c>
      <c r="AE860" s="121"/>
      <c r="AF860" s="118"/>
      <c r="AG860" s="118">
        <f>OAX!AG898</f>
        <v>0</v>
      </c>
      <c r="AH860" s="118"/>
      <c r="AI860" s="118"/>
      <c r="AJ860" s="118">
        <f>OAX!AJ898</f>
        <v>0</v>
      </c>
      <c r="AK860" s="118"/>
      <c r="AL860" s="118"/>
      <c r="AM860" s="118">
        <f>OAX!AM898</f>
        <v>0</v>
      </c>
      <c r="AN860" s="118"/>
      <c r="AO860" s="118"/>
      <c r="AP860" s="118">
        <f>OAX!AP898</f>
        <v>0</v>
      </c>
      <c r="AQ860" s="118"/>
      <c r="AR860" s="118"/>
      <c r="AS860" s="118">
        <f>OAX!AS898</f>
        <v>0</v>
      </c>
      <c r="AT860" s="118">
        <f>OAX!AT898</f>
        <v>0</v>
      </c>
      <c r="AU860" s="118">
        <f>OAX!AU898</f>
        <v>0</v>
      </c>
      <c r="AV860" s="118">
        <f>OAX!AV898</f>
        <v>0</v>
      </c>
      <c r="AW860" s="118">
        <f>OAX!AW898</f>
        <v>0</v>
      </c>
      <c r="AX860" s="118">
        <f>OAX!AX898</f>
        <v>0</v>
      </c>
      <c r="AY860" s="118">
        <f>OAX!AY898</f>
        <v>0</v>
      </c>
      <c r="AZ860" s="118">
        <f>OAX!AZ898</f>
        <v>0</v>
      </c>
      <c r="BA860" s="118">
        <f>OAX!BA898</f>
        <v>0</v>
      </c>
    </row>
    <row r="861" spans="1:53" ht="24.75" hidden="1">
      <c r="A861" s="269"/>
      <c r="B861" s="78" t="str">
        <f t="shared" si="320"/>
        <v>3714300033003331</v>
      </c>
      <c r="C861" s="122">
        <v>2023</v>
      </c>
      <c r="D861" s="122">
        <v>1</v>
      </c>
      <c r="E861" s="122">
        <v>3</v>
      </c>
      <c r="F861" s="122">
        <v>7</v>
      </c>
      <c r="G861" s="122">
        <v>14</v>
      </c>
      <c r="H861" s="122">
        <v>3000</v>
      </c>
      <c r="I861" s="122">
        <v>3300</v>
      </c>
      <c r="J861" s="122">
        <v>333</v>
      </c>
      <c r="K861" s="123">
        <v>1</v>
      </c>
      <c r="L861" s="123"/>
      <c r="M861" s="124" t="s">
        <v>667</v>
      </c>
      <c r="N861" s="125">
        <v>0</v>
      </c>
      <c r="O861" s="125">
        <v>0</v>
      </c>
      <c r="P861" s="125">
        <v>0</v>
      </c>
      <c r="Q861" s="182" t="s">
        <v>80</v>
      </c>
      <c r="R861" s="127">
        <v>0</v>
      </c>
      <c r="S861" s="127">
        <v>0</v>
      </c>
      <c r="T861" s="128">
        <v>0</v>
      </c>
      <c r="U861" s="125">
        <v>0</v>
      </c>
      <c r="V861" s="125">
        <v>0</v>
      </c>
      <c r="W861" s="125">
        <v>0</v>
      </c>
      <c r="X861" s="125">
        <v>0</v>
      </c>
      <c r="Y861" s="125">
        <v>0</v>
      </c>
      <c r="Z861" s="125">
        <v>0</v>
      </c>
      <c r="AA861" s="285">
        <v>0</v>
      </c>
      <c r="AB861" s="320">
        <f>N861+T861-X861</f>
        <v>0</v>
      </c>
      <c r="AC861" s="125">
        <f>O861+U861-Y861</f>
        <v>0</v>
      </c>
      <c r="AD861" s="321">
        <f>OAX!AD899</f>
        <v>0</v>
      </c>
      <c r="AE861" s="128"/>
      <c r="AF861" s="125"/>
      <c r="AG861" s="125">
        <f>OAX!AG899</f>
        <v>0</v>
      </c>
      <c r="AH861" s="125"/>
      <c r="AI861" s="125"/>
      <c r="AJ861" s="125">
        <f>OAX!AJ899</f>
        <v>0</v>
      </c>
      <c r="AK861" s="125"/>
      <c r="AL861" s="125"/>
      <c r="AM861" s="125">
        <f>OAX!AM899</f>
        <v>0</v>
      </c>
      <c r="AN861" s="125"/>
      <c r="AO861" s="125"/>
      <c r="AP861" s="125">
        <f>OAX!AP899</f>
        <v>0</v>
      </c>
      <c r="AQ861" s="125"/>
      <c r="AR861" s="125"/>
      <c r="AS861" s="125">
        <f>OAX!AS899</f>
        <v>0</v>
      </c>
      <c r="AT861" s="125">
        <f>OAX!AT899</f>
        <v>0</v>
      </c>
      <c r="AU861" s="125">
        <f>OAX!AU899</f>
        <v>0</v>
      </c>
      <c r="AV861" s="125">
        <f>OAX!AV899</f>
        <v>0</v>
      </c>
      <c r="AW861" s="125">
        <f>OAX!AW899</f>
        <v>0</v>
      </c>
      <c r="AX861" s="125">
        <f>OAX!AX899</f>
        <v>0</v>
      </c>
      <c r="AY861" s="125">
        <f>OAX!AY899</f>
        <v>0</v>
      </c>
      <c r="AZ861" s="125">
        <f>OAX!AZ899</f>
        <v>0</v>
      </c>
      <c r="BA861" s="125">
        <f>OAX!BA899</f>
        <v>0</v>
      </c>
    </row>
    <row r="862" spans="1:53" ht="24.75">
      <c r="A862" s="269"/>
      <c r="B862" s="78" t="str">
        <f t="shared" si="320"/>
        <v>37145000</v>
      </c>
      <c r="C862" s="139">
        <v>2023</v>
      </c>
      <c r="D862" s="139">
        <v>1</v>
      </c>
      <c r="E862" s="139">
        <v>3</v>
      </c>
      <c r="F862" s="139">
        <v>7</v>
      </c>
      <c r="G862" s="139">
        <v>14</v>
      </c>
      <c r="H862" s="139">
        <v>5000</v>
      </c>
      <c r="I862" s="139"/>
      <c r="J862" s="139"/>
      <c r="K862" s="139" t="s">
        <v>45</v>
      </c>
      <c r="L862" s="139"/>
      <c r="M862" s="103" t="s">
        <v>129</v>
      </c>
      <c r="N862" s="104">
        <v>450000</v>
      </c>
      <c r="O862" s="104">
        <v>0</v>
      </c>
      <c r="P862" s="104">
        <v>450000</v>
      </c>
      <c r="Q862" s="176" t="s">
        <v>45</v>
      </c>
      <c r="R862" s="188"/>
      <c r="S862" s="188"/>
      <c r="T862" s="107">
        <f t="shared" ref="T862:AC862" si="328">+T863+T874+T879+T898+T901</f>
        <v>0</v>
      </c>
      <c r="U862" s="107">
        <f t="shared" si="328"/>
        <v>0</v>
      </c>
      <c r="V862" s="107">
        <f t="shared" si="328"/>
        <v>0</v>
      </c>
      <c r="W862" s="107">
        <f t="shared" si="328"/>
        <v>0</v>
      </c>
      <c r="X862" s="107">
        <f t="shared" si="328"/>
        <v>0</v>
      </c>
      <c r="Y862" s="107">
        <f t="shared" si="328"/>
        <v>0</v>
      </c>
      <c r="Z862" s="107">
        <f t="shared" si="328"/>
        <v>0</v>
      </c>
      <c r="AA862" s="297">
        <f t="shared" si="328"/>
        <v>0</v>
      </c>
      <c r="AB862" s="314">
        <f t="shared" si="328"/>
        <v>400000</v>
      </c>
      <c r="AC862" s="107">
        <f t="shared" si="328"/>
        <v>0</v>
      </c>
      <c r="AD862" s="342">
        <f>OAX!AD900</f>
        <v>450000</v>
      </c>
      <c r="AE862" s="107"/>
      <c r="AF862" s="107"/>
      <c r="AG862" s="107">
        <f>OAX!AG900</f>
        <v>397555.20000000001</v>
      </c>
      <c r="AH862" s="107"/>
      <c r="AI862" s="107"/>
      <c r="AJ862" s="107">
        <f>OAX!AJ900</f>
        <v>0</v>
      </c>
      <c r="AK862" s="107"/>
      <c r="AL862" s="107"/>
      <c r="AM862" s="107">
        <f>OAX!AM900</f>
        <v>0</v>
      </c>
      <c r="AN862" s="107"/>
      <c r="AO862" s="107"/>
      <c r="AP862" s="107">
        <f>OAX!AP900</f>
        <v>0</v>
      </c>
      <c r="AQ862" s="107"/>
      <c r="AR862" s="107"/>
      <c r="AS862" s="107">
        <f>OAX!AS900</f>
        <v>52444.799999999988</v>
      </c>
      <c r="AT862" s="104"/>
      <c r="AU862" s="104"/>
      <c r="AV862" s="104"/>
      <c r="AW862" s="104"/>
      <c r="AX862" s="104"/>
      <c r="AY862" s="104"/>
      <c r="AZ862" s="104"/>
      <c r="BA862" s="104"/>
    </row>
    <row r="863" spans="1:53" ht="24.75">
      <c r="A863" s="269"/>
      <c r="B863" s="78" t="str">
        <f t="shared" si="320"/>
        <v>371450005100</v>
      </c>
      <c r="C863" s="108">
        <v>2023</v>
      </c>
      <c r="D863" s="108">
        <v>1</v>
      </c>
      <c r="E863" s="108">
        <v>3</v>
      </c>
      <c r="F863" s="108">
        <v>7</v>
      </c>
      <c r="G863" s="108">
        <v>14</v>
      </c>
      <c r="H863" s="108">
        <v>5000</v>
      </c>
      <c r="I863" s="108">
        <v>5100</v>
      </c>
      <c r="J863" s="108"/>
      <c r="K863" s="109" t="s">
        <v>45</v>
      </c>
      <c r="L863" s="109"/>
      <c r="M863" s="110" t="s">
        <v>130</v>
      </c>
      <c r="N863" s="111">
        <v>450000</v>
      </c>
      <c r="O863" s="111">
        <v>0</v>
      </c>
      <c r="P863" s="111">
        <v>450000</v>
      </c>
      <c r="Q863" s="178" t="s">
        <v>45</v>
      </c>
      <c r="R863" s="179"/>
      <c r="S863" s="179"/>
      <c r="T863" s="114">
        <f>+T864+T872</f>
        <v>0</v>
      </c>
      <c r="U863" s="111">
        <f t="shared" ref="U863:AC863" si="329">+U864</f>
        <v>0</v>
      </c>
      <c r="V863" s="111">
        <f t="shared" si="329"/>
        <v>0</v>
      </c>
      <c r="W863" s="111">
        <f t="shared" si="329"/>
        <v>0</v>
      </c>
      <c r="X863" s="111">
        <f t="shared" si="329"/>
        <v>0</v>
      </c>
      <c r="Y863" s="111">
        <f t="shared" si="329"/>
        <v>0</v>
      </c>
      <c r="Z863" s="111">
        <f t="shared" si="329"/>
        <v>0</v>
      </c>
      <c r="AA863" s="283">
        <f t="shared" si="329"/>
        <v>0</v>
      </c>
      <c r="AB863" s="316">
        <f t="shared" si="329"/>
        <v>400000</v>
      </c>
      <c r="AC863" s="111">
        <f t="shared" si="329"/>
        <v>0</v>
      </c>
      <c r="AD863" s="317">
        <f>OAX!AD901</f>
        <v>450000</v>
      </c>
      <c r="AE863" s="114"/>
      <c r="AF863" s="111"/>
      <c r="AG863" s="111">
        <f>OAX!AG901</f>
        <v>397555.20000000001</v>
      </c>
      <c r="AH863" s="111"/>
      <c r="AI863" s="111"/>
      <c r="AJ863" s="111">
        <f>OAX!AJ901</f>
        <v>0</v>
      </c>
      <c r="AK863" s="111"/>
      <c r="AL863" s="111"/>
      <c r="AM863" s="111">
        <f>OAX!AM901</f>
        <v>0</v>
      </c>
      <c r="AN863" s="111"/>
      <c r="AO863" s="111"/>
      <c r="AP863" s="111">
        <f>OAX!AP901</f>
        <v>0</v>
      </c>
      <c r="AQ863" s="111"/>
      <c r="AR863" s="111"/>
      <c r="AS863" s="111">
        <f>OAX!AS901</f>
        <v>52444.799999999988</v>
      </c>
      <c r="AT863" s="111"/>
      <c r="AU863" s="111"/>
      <c r="AV863" s="111"/>
      <c r="AW863" s="111"/>
      <c r="AX863" s="111"/>
      <c r="AY863" s="111"/>
      <c r="AZ863" s="111"/>
      <c r="BA863" s="111"/>
    </row>
    <row r="864" spans="1:53" ht="24.75">
      <c r="A864" s="269"/>
      <c r="B864" s="78" t="str">
        <f t="shared" si="320"/>
        <v>371450005100515</v>
      </c>
      <c r="C864" s="115">
        <v>2023</v>
      </c>
      <c r="D864" s="115">
        <v>1</v>
      </c>
      <c r="E864" s="115">
        <v>3</v>
      </c>
      <c r="F864" s="115">
        <v>7</v>
      </c>
      <c r="G864" s="115">
        <v>14</v>
      </c>
      <c r="H864" s="115">
        <v>5000</v>
      </c>
      <c r="I864" s="115">
        <v>5100</v>
      </c>
      <c r="J864" s="115">
        <v>515</v>
      </c>
      <c r="K864" s="116"/>
      <c r="L864" s="116"/>
      <c r="M864" s="222" t="s">
        <v>131</v>
      </c>
      <c r="N864" s="223">
        <v>400000</v>
      </c>
      <c r="O864" s="223">
        <v>0</v>
      </c>
      <c r="P864" s="223">
        <v>400000</v>
      </c>
      <c r="Q864" s="180" t="s">
        <v>45</v>
      </c>
      <c r="R864" s="181"/>
      <c r="S864" s="181"/>
      <c r="T864" s="226">
        <f t="shared" ref="T864:AC864" si="330">SUM(T865:T871)</f>
        <v>0</v>
      </c>
      <c r="U864" s="226">
        <f t="shared" si="330"/>
        <v>0</v>
      </c>
      <c r="V864" s="226">
        <f t="shared" si="330"/>
        <v>0</v>
      </c>
      <c r="W864" s="226">
        <f t="shared" si="330"/>
        <v>0</v>
      </c>
      <c r="X864" s="226">
        <f t="shared" si="330"/>
        <v>0</v>
      </c>
      <c r="Y864" s="226">
        <f t="shared" si="330"/>
        <v>0</v>
      </c>
      <c r="Z864" s="226">
        <f t="shared" si="330"/>
        <v>0</v>
      </c>
      <c r="AA864" s="298">
        <f t="shared" si="330"/>
        <v>0</v>
      </c>
      <c r="AB864" s="338">
        <f t="shared" si="330"/>
        <v>400000</v>
      </c>
      <c r="AC864" s="226">
        <f t="shared" si="330"/>
        <v>0</v>
      </c>
      <c r="AD864" s="343">
        <f>OAX!AD902</f>
        <v>400000</v>
      </c>
      <c r="AE864" s="226"/>
      <c r="AF864" s="226"/>
      <c r="AG864" s="226">
        <f>OAX!AG902</f>
        <v>397555.20000000001</v>
      </c>
      <c r="AH864" s="226"/>
      <c r="AI864" s="226"/>
      <c r="AJ864" s="226">
        <f>OAX!AJ902</f>
        <v>0</v>
      </c>
      <c r="AK864" s="226"/>
      <c r="AL864" s="226"/>
      <c r="AM864" s="226">
        <f>OAX!AM902</f>
        <v>0</v>
      </c>
      <c r="AN864" s="226"/>
      <c r="AO864" s="226"/>
      <c r="AP864" s="226">
        <f>OAX!AP902</f>
        <v>0</v>
      </c>
      <c r="AQ864" s="226"/>
      <c r="AR864" s="226"/>
      <c r="AS864" s="226">
        <f>OAX!AS902</f>
        <v>2444.7999999999884</v>
      </c>
      <c r="AT864" s="223"/>
      <c r="AU864" s="223"/>
      <c r="AV864" s="223"/>
      <c r="AW864" s="223"/>
      <c r="AX864" s="223"/>
      <c r="AY864" s="223"/>
      <c r="AZ864" s="223"/>
      <c r="BA864" s="223"/>
    </row>
    <row r="865" spans="1:53" ht="24.75">
      <c r="A865" s="269"/>
      <c r="B865" s="78" t="str">
        <f t="shared" si="320"/>
        <v>3714500051005151</v>
      </c>
      <c r="C865" s="122">
        <v>2023</v>
      </c>
      <c r="D865" s="122">
        <v>1</v>
      </c>
      <c r="E865" s="122">
        <v>3</v>
      </c>
      <c r="F865" s="122">
        <v>7</v>
      </c>
      <c r="G865" s="122">
        <v>14</v>
      </c>
      <c r="H865" s="122">
        <v>5000</v>
      </c>
      <c r="I865" s="122">
        <v>5100</v>
      </c>
      <c r="J865" s="122">
        <v>515</v>
      </c>
      <c r="K865" s="123">
        <v>1</v>
      </c>
      <c r="L865" s="123"/>
      <c r="M865" s="124" t="s">
        <v>178</v>
      </c>
      <c r="N865" s="125">
        <v>400000</v>
      </c>
      <c r="O865" s="125">
        <v>0</v>
      </c>
      <c r="P865" s="125">
        <v>400000</v>
      </c>
      <c r="Q865" s="182" t="s">
        <v>59</v>
      </c>
      <c r="R865" s="127">
        <v>20</v>
      </c>
      <c r="S865" s="127">
        <v>0</v>
      </c>
      <c r="T865" s="128">
        <v>0</v>
      </c>
      <c r="U865" s="125">
        <v>0</v>
      </c>
      <c r="V865" s="125">
        <v>0</v>
      </c>
      <c r="W865" s="125">
        <v>0</v>
      </c>
      <c r="X865" s="125">
        <v>0</v>
      </c>
      <c r="Y865" s="125">
        <v>0</v>
      </c>
      <c r="Z865" s="125">
        <v>0</v>
      </c>
      <c r="AA865" s="285">
        <v>0</v>
      </c>
      <c r="AB865" s="320">
        <f t="shared" ref="AB865:AC871" si="331">N865+T865-X865</f>
        <v>400000</v>
      </c>
      <c r="AC865" s="125">
        <f t="shared" si="331"/>
        <v>0</v>
      </c>
      <c r="AD865" s="321">
        <f>OAX!AD903</f>
        <v>400000</v>
      </c>
      <c r="AE865" s="128"/>
      <c r="AF865" s="125"/>
      <c r="AG865" s="125">
        <f>OAX!AG903</f>
        <v>397555.20000000001</v>
      </c>
      <c r="AH865" s="125"/>
      <c r="AI865" s="125"/>
      <c r="AJ865" s="125">
        <f>OAX!AJ903</f>
        <v>0</v>
      </c>
      <c r="AK865" s="125"/>
      <c r="AL865" s="125"/>
      <c r="AM865" s="125">
        <f>OAX!AM903</f>
        <v>0</v>
      </c>
      <c r="AN865" s="125"/>
      <c r="AO865" s="125"/>
      <c r="AP865" s="125">
        <f>OAX!AP903</f>
        <v>0</v>
      </c>
      <c r="AQ865" s="125"/>
      <c r="AR865" s="125"/>
      <c r="AS865" s="125">
        <f>OAX!AS903</f>
        <v>2444.7999999999884</v>
      </c>
      <c r="AT865" s="125">
        <f>OAX!AT903</f>
        <v>20</v>
      </c>
      <c r="AU865" s="125">
        <f>OAX!AU903</f>
        <v>0</v>
      </c>
      <c r="AV865" s="125">
        <f>OAX!AV903</f>
        <v>24</v>
      </c>
      <c r="AW865" s="125">
        <f>OAX!AW903</f>
        <v>0</v>
      </c>
      <c r="AX865" s="125">
        <f>OAX!AX903</f>
        <v>0</v>
      </c>
      <c r="AY865" s="125">
        <f>OAX!AY903</f>
        <v>0</v>
      </c>
      <c r="AZ865" s="125">
        <f>OAX!AZ903</f>
        <v>-4</v>
      </c>
      <c r="BA865" s="125">
        <f>OAX!BA903</f>
        <v>0</v>
      </c>
    </row>
    <row r="866" spans="1:53" ht="24.75" hidden="1">
      <c r="A866" s="269"/>
      <c r="B866" s="78" t="str">
        <f t="shared" si="320"/>
        <v>3714500051005152</v>
      </c>
      <c r="C866" s="122">
        <v>2023</v>
      </c>
      <c r="D866" s="122">
        <v>1</v>
      </c>
      <c r="E866" s="122">
        <v>3</v>
      </c>
      <c r="F866" s="122">
        <v>7</v>
      </c>
      <c r="G866" s="122">
        <v>14</v>
      </c>
      <c r="H866" s="122">
        <v>5000</v>
      </c>
      <c r="I866" s="122">
        <v>5100</v>
      </c>
      <c r="J866" s="122">
        <v>515</v>
      </c>
      <c r="K866" s="123">
        <v>2</v>
      </c>
      <c r="L866" s="123"/>
      <c r="M866" s="124" t="s">
        <v>288</v>
      </c>
      <c r="N866" s="125">
        <v>0</v>
      </c>
      <c r="O866" s="125">
        <v>0</v>
      </c>
      <c r="P866" s="125">
        <v>0</v>
      </c>
      <c r="Q866" s="182" t="s">
        <v>59</v>
      </c>
      <c r="R866" s="127">
        <v>0</v>
      </c>
      <c r="S866" s="127">
        <v>0</v>
      </c>
      <c r="T866" s="128">
        <v>0</v>
      </c>
      <c r="U866" s="125">
        <v>0</v>
      </c>
      <c r="V866" s="125">
        <v>0</v>
      </c>
      <c r="W866" s="125">
        <v>0</v>
      </c>
      <c r="X866" s="125">
        <v>0</v>
      </c>
      <c r="Y866" s="125">
        <v>0</v>
      </c>
      <c r="Z866" s="125">
        <v>0</v>
      </c>
      <c r="AA866" s="285">
        <v>0</v>
      </c>
      <c r="AB866" s="320">
        <f t="shared" si="331"/>
        <v>0</v>
      </c>
      <c r="AC866" s="125">
        <f t="shared" si="331"/>
        <v>0</v>
      </c>
      <c r="AD866" s="321">
        <f>OAX!AD904</f>
        <v>0</v>
      </c>
      <c r="AE866" s="128"/>
      <c r="AF866" s="125"/>
      <c r="AG866" s="125">
        <f>OAX!AG904</f>
        <v>0</v>
      </c>
      <c r="AH866" s="125"/>
      <c r="AI866" s="125"/>
      <c r="AJ866" s="125">
        <f>OAX!AJ904</f>
        <v>0</v>
      </c>
      <c r="AK866" s="125"/>
      <c r="AL866" s="125"/>
      <c r="AM866" s="125">
        <f>OAX!AM904</f>
        <v>0</v>
      </c>
      <c r="AN866" s="125"/>
      <c r="AO866" s="125"/>
      <c r="AP866" s="125">
        <f>OAX!AP904</f>
        <v>0</v>
      </c>
      <c r="AQ866" s="125"/>
      <c r="AR866" s="125"/>
      <c r="AS866" s="125">
        <f>OAX!AS904</f>
        <v>0</v>
      </c>
      <c r="AT866" s="125">
        <f>OAX!AT904</f>
        <v>0</v>
      </c>
      <c r="AU866" s="125">
        <f>OAX!AU904</f>
        <v>0</v>
      </c>
      <c r="AV866" s="125">
        <f>OAX!AV904</f>
        <v>0</v>
      </c>
      <c r="AW866" s="125">
        <f>OAX!AW904</f>
        <v>0</v>
      </c>
      <c r="AX866" s="125">
        <f>OAX!AX904</f>
        <v>0</v>
      </c>
      <c r="AY866" s="125">
        <f>OAX!AY904</f>
        <v>0</v>
      </c>
      <c r="AZ866" s="125">
        <f>OAX!AZ904</f>
        <v>0</v>
      </c>
      <c r="BA866" s="125">
        <f>OAX!BA904</f>
        <v>0</v>
      </c>
    </row>
    <row r="867" spans="1:53" ht="24.75" hidden="1">
      <c r="A867" s="269"/>
      <c r="B867" s="78" t="str">
        <f t="shared" si="320"/>
        <v>3714500051005153</v>
      </c>
      <c r="C867" s="122">
        <v>2023</v>
      </c>
      <c r="D867" s="122">
        <v>1</v>
      </c>
      <c r="E867" s="122">
        <v>3</v>
      </c>
      <c r="F867" s="122">
        <v>7</v>
      </c>
      <c r="G867" s="122">
        <v>14</v>
      </c>
      <c r="H867" s="122">
        <v>5000</v>
      </c>
      <c r="I867" s="122">
        <v>5100</v>
      </c>
      <c r="J867" s="122">
        <v>515</v>
      </c>
      <c r="K867" s="123">
        <v>3</v>
      </c>
      <c r="L867" s="123"/>
      <c r="M867" s="124" t="s">
        <v>593</v>
      </c>
      <c r="N867" s="125">
        <v>0</v>
      </c>
      <c r="O867" s="125">
        <v>0</v>
      </c>
      <c r="P867" s="125">
        <v>0</v>
      </c>
      <c r="Q867" s="182" t="s">
        <v>59</v>
      </c>
      <c r="R867" s="127">
        <v>0</v>
      </c>
      <c r="S867" s="127">
        <v>0</v>
      </c>
      <c r="T867" s="128">
        <v>0</v>
      </c>
      <c r="U867" s="125">
        <v>0</v>
      </c>
      <c r="V867" s="125">
        <v>0</v>
      </c>
      <c r="W867" s="125">
        <v>0</v>
      </c>
      <c r="X867" s="125">
        <v>0</v>
      </c>
      <c r="Y867" s="125">
        <v>0</v>
      </c>
      <c r="Z867" s="125">
        <v>0</v>
      </c>
      <c r="AA867" s="285">
        <v>0</v>
      </c>
      <c r="AB867" s="320">
        <f t="shared" si="331"/>
        <v>0</v>
      </c>
      <c r="AC867" s="125">
        <f t="shared" si="331"/>
        <v>0</v>
      </c>
      <c r="AD867" s="321">
        <f>OAX!AD905</f>
        <v>0</v>
      </c>
      <c r="AE867" s="128"/>
      <c r="AF867" s="125"/>
      <c r="AG867" s="125">
        <f>OAX!AG905</f>
        <v>0</v>
      </c>
      <c r="AH867" s="125"/>
      <c r="AI867" s="125"/>
      <c r="AJ867" s="125">
        <f>OAX!AJ905</f>
        <v>0</v>
      </c>
      <c r="AK867" s="125"/>
      <c r="AL867" s="125"/>
      <c r="AM867" s="125">
        <f>OAX!AM905</f>
        <v>0</v>
      </c>
      <c r="AN867" s="125"/>
      <c r="AO867" s="125"/>
      <c r="AP867" s="125">
        <f>OAX!AP905</f>
        <v>0</v>
      </c>
      <c r="AQ867" s="125"/>
      <c r="AR867" s="125"/>
      <c r="AS867" s="125">
        <f>OAX!AS905</f>
        <v>0</v>
      </c>
      <c r="AT867" s="125">
        <f>OAX!AT905</f>
        <v>0</v>
      </c>
      <c r="AU867" s="125">
        <f>OAX!AU905</f>
        <v>0</v>
      </c>
      <c r="AV867" s="125">
        <f>OAX!AV905</f>
        <v>0</v>
      </c>
      <c r="AW867" s="125">
        <f>OAX!AW905</f>
        <v>0</v>
      </c>
      <c r="AX867" s="125">
        <f>OAX!AX905</f>
        <v>0</v>
      </c>
      <c r="AY867" s="125">
        <f>OAX!AY905</f>
        <v>0</v>
      </c>
      <c r="AZ867" s="125">
        <f>OAX!AZ905</f>
        <v>0</v>
      </c>
      <c r="BA867" s="125">
        <f>OAX!BA905</f>
        <v>0</v>
      </c>
    </row>
    <row r="868" spans="1:53" ht="24.75" hidden="1">
      <c r="A868" s="269"/>
      <c r="B868" s="78" t="str">
        <f t="shared" si="320"/>
        <v>3714500051005154</v>
      </c>
      <c r="C868" s="122">
        <v>2023</v>
      </c>
      <c r="D868" s="122">
        <v>1</v>
      </c>
      <c r="E868" s="122">
        <v>3</v>
      </c>
      <c r="F868" s="122">
        <v>7</v>
      </c>
      <c r="G868" s="122">
        <v>14</v>
      </c>
      <c r="H868" s="122">
        <v>5000</v>
      </c>
      <c r="I868" s="122">
        <v>5100</v>
      </c>
      <c r="J868" s="122">
        <v>515</v>
      </c>
      <c r="K868" s="123">
        <v>4</v>
      </c>
      <c r="L868" s="123"/>
      <c r="M868" s="124" t="s">
        <v>307</v>
      </c>
      <c r="N868" s="125">
        <v>0</v>
      </c>
      <c r="O868" s="125">
        <v>0</v>
      </c>
      <c r="P868" s="125">
        <v>0</v>
      </c>
      <c r="Q868" s="182" t="s">
        <v>59</v>
      </c>
      <c r="R868" s="127">
        <v>0</v>
      </c>
      <c r="S868" s="127">
        <v>0</v>
      </c>
      <c r="T868" s="128">
        <v>0</v>
      </c>
      <c r="U868" s="125">
        <v>0</v>
      </c>
      <c r="V868" s="125">
        <v>0</v>
      </c>
      <c r="W868" s="125">
        <v>0</v>
      </c>
      <c r="X868" s="125">
        <v>0</v>
      </c>
      <c r="Y868" s="125">
        <v>0</v>
      </c>
      <c r="Z868" s="125">
        <v>0</v>
      </c>
      <c r="AA868" s="285">
        <v>0</v>
      </c>
      <c r="AB868" s="320">
        <f t="shared" si="331"/>
        <v>0</v>
      </c>
      <c r="AC868" s="125">
        <f t="shared" si="331"/>
        <v>0</v>
      </c>
      <c r="AD868" s="321">
        <f>OAX!AD906</f>
        <v>0</v>
      </c>
      <c r="AE868" s="128"/>
      <c r="AF868" s="125"/>
      <c r="AG868" s="125">
        <f>OAX!AG906</f>
        <v>0</v>
      </c>
      <c r="AH868" s="125"/>
      <c r="AI868" s="125"/>
      <c r="AJ868" s="125">
        <f>OAX!AJ906</f>
        <v>0</v>
      </c>
      <c r="AK868" s="125"/>
      <c r="AL868" s="125"/>
      <c r="AM868" s="125">
        <f>OAX!AM906</f>
        <v>0</v>
      </c>
      <c r="AN868" s="125"/>
      <c r="AO868" s="125"/>
      <c r="AP868" s="125">
        <f>OAX!AP906</f>
        <v>0</v>
      </c>
      <c r="AQ868" s="125"/>
      <c r="AR868" s="125"/>
      <c r="AS868" s="125">
        <f>OAX!AS906</f>
        <v>0</v>
      </c>
      <c r="AT868" s="125">
        <f>OAX!AT906</f>
        <v>0</v>
      </c>
      <c r="AU868" s="125">
        <f>OAX!AU906</f>
        <v>0</v>
      </c>
      <c r="AV868" s="125">
        <f>OAX!AV906</f>
        <v>0</v>
      </c>
      <c r="AW868" s="125">
        <f>OAX!AW906</f>
        <v>0</v>
      </c>
      <c r="AX868" s="125">
        <f>OAX!AX906</f>
        <v>0</v>
      </c>
      <c r="AY868" s="125">
        <f>OAX!AY906</f>
        <v>0</v>
      </c>
      <c r="AZ868" s="125">
        <f>OAX!AZ906</f>
        <v>0</v>
      </c>
      <c r="BA868" s="125">
        <f>OAX!BA906</f>
        <v>0</v>
      </c>
    </row>
    <row r="869" spans="1:53" ht="24.75" hidden="1">
      <c r="A869" s="269"/>
      <c r="B869" s="78" t="str">
        <f t="shared" si="320"/>
        <v>3714500051005155</v>
      </c>
      <c r="C869" s="122">
        <v>2023</v>
      </c>
      <c r="D869" s="122">
        <v>1</v>
      </c>
      <c r="E869" s="122">
        <v>3</v>
      </c>
      <c r="F869" s="122">
        <v>7</v>
      </c>
      <c r="G869" s="122">
        <v>14</v>
      </c>
      <c r="H869" s="122">
        <v>5000</v>
      </c>
      <c r="I869" s="122">
        <v>5100</v>
      </c>
      <c r="J869" s="122">
        <v>515</v>
      </c>
      <c r="K869" s="123">
        <v>5</v>
      </c>
      <c r="L869" s="123"/>
      <c r="M869" s="124" t="s">
        <v>597</v>
      </c>
      <c r="N869" s="125">
        <v>0</v>
      </c>
      <c r="O869" s="125">
        <v>0</v>
      </c>
      <c r="P869" s="125">
        <v>0</v>
      </c>
      <c r="Q869" s="182" t="s">
        <v>59</v>
      </c>
      <c r="R869" s="127">
        <v>0</v>
      </c>
      <c r="S869" s="127">
        <v>0</v>
      </c>
      <c r="T869" s="128">
        <v>0</v>
      </c>
      <c r="U869" s="125">
        <v>0</v>
      </c>
      <c r="V869" s="125">
        <v>0</v>
      </c>
      <c r="W869" s="125">
        <v>0</v>
      </c>
      <c r="X869" s="125">
        <v>0</v>
      </c>
      <c r="Y869" s="125">
        <v>0</v>
      </c>
      <c r="Z869" s="125">
        <v>0</v>
      </c>
      <c r="AA869" s="285">
        <v>0</v>
      </c>
      <c r="AB869" s="320">
        <f t="shared" si="331"/>
        <v>0</v>
      </c>
      <c r="AC869" s="125">
        <f t="shared" si="331"/>
        <v>0</v>
      </c>
      <c r="AD869" s="321">
        <f>OAX!AD907</f>
        <v>0</v>
      </c>
      <c r="AE869" s="128"/>
      <c r="AF869" s="125"/>
      <c r="AG869" s="125">
        <f>OAX!AG907</f>
        <v>0</v>
      </c>
      <c r="AH869" s="125"/>
      <c r="AI869" s="125"/>
      <c r="AJ869" s="125">
        <f>OAX!AJ907</f>
        <v>0</v>
      </c>
      <c r="AK869" s="125"/>
      <c r="AL869" s="125"/>
      <c r="AM869" s="125">
        <f>OAX!AM907</f>
        <v>0</v>
      </c>
      <c r="AN869" s="125"/>
      <c r="AO869" s="125"/>
      <c r="AP869" s="125">
        <f>OAX!AP907</f>
        <v>0</v>
      </c>
      <c r="AQ869" s="125"/>
      <c r="AR869" s="125"/>
      <c r="AS869" s="125">
        <f>OAX!AS907</f>
        <v>0</v>
      </c>
      <c r="AT869" s="125">
        <f>OAX!AT907</f>
        <v>0</v>
      </c>
      <c r="AU869" s="125">
        <f>OAX!AU907</f>
        <v>0</v>
      </c>
      <c r="AV869" s="125">
        <f>OAX!AV907</f>
        <v>0</v>
      </c>
      <c r="AW869" s="125">
        <f>OAX!AW907</f>
        <v>0</v>
      </c>
      <c r="AX869" s="125">
        <f>OAX!AX907</f>
        <v>0</v>
      </c>
      <c r="AY869" s="125">
        <f>OAX!AY907</f>
        <v>0</v>
      </c>
      <c r="AZ869" s="125">
        <f>OAX!AZ907</f>
        <v>0</v>
      </c>
      <c r="BA869" s="125">
        <f>OAX!BA907</f>
        <v>0</v>
      </c>
    </row>
    <row r="870" spans="1:53" ht="24.75" hidden="1">
      <c r="A870" s="269"/>
      <c r="B870" s="78" t="str">
        <f t="shared" si="320"/>
        <v>3714500051005156</v>
      </c>
      <c r="C870" s="122">
        <v>2023</v>
      </c>
      <c r="D870" s="122">
        <v>1</v>
      </c>
      <c r="E870" s="122">
        <v>3</v>
      </c>
      <c r="F870" s="122">
        <v>7</v>
      </c>
      <c r="G870" s="122">
        <v>14</v>
      </c>
      <c r="H870" s="122">
        <v>5000</v>
      </c>
      <c r="I870" s="122">
        <v>5100</v>
      </c>
      <c r="J870" s="122">
        <v>515</v>
      </c>
      <c r="K870" s="123">
        <v>6</v>
      </c>
      <c r="L870" s="123"/>
      <c r="M870" s="124" t="s">
        <v>602</v>
      </c>
      <c r="N870" s="125">
        <v>0</v>
      </c>
      <c r="O870" s="125">
        <v>0</v>
      </c>
      <c r="P870" s="125">
        <v>0</v>
      </c>
      <c r="Q870" s="182" t="s">
        <v>59</v>
      </c>
      <c r="R870" s="127">
        <v>0</v>
      </c>
      <c r="S870" s="127">
        <v>0</v>
      </c>
      <c r="T870" s="128">
        <v>0</v>
      </c>
      <c r="U870" s="125">
        <v>0</v>
      </c>
      <c r="V870" s="125">
        <v>0</v>
      </c>
      <c r="W870" s="125">
        <v>0</v>
      </c>
      <c r="X870" s="125">
        <v>0</v>
      </c>
      <c r="Y870" s="125">
        <v>0</v>
      </c>
      <c r="Z870" s="125">
        <v>0</v>
      </c>
      <c r="AA870" s="285">
        <v>0</v>
      </c>
      <c r="AB870" s="320">
        <f t="shared" si="331"/>
        <v>0</v>
      </c>
      <c r="AC870" s="125">
        <f t="shared" si="331"/>
        <v>0</v>
      </c>
      <c r="AD870" s="321">
        <f>OAX!AD908</f>
        <v>0</v>
      </c>
      <c r="AE870" s="128"/>
      <c r="AF870" s="125"/>
      <c r="AG870" s="125">
        <f>OAX!AG908</f>
        <v>0</v>
      </c>
      <c r="AH870" s="125"/>
      <c r="AI870" s="125"/>
      <c r="AJ870" s="125">
        <f>OAX!AJ908</f>
        <v>0</v>
      </c>
      <c r="AK870" s="125"/>
      <c r="AL870" s="125"/>
      <c r="AM870" s="125">
        <f>OAX!AM908</f>
        <v>0</v>
      </c>
      <c r="AN870" s="125"/>
      <c r="AO870" s="125"/>
      <c r="AP870" s="125">
        <f>OAX!AP908</f>
        <v>0</v>
      </c>
      <c r="AQ870" s="125"/>
      <c r="AR870" s="125"/>
      <c r="AS870" s="125">
        <f>OAX!AS908</f>
        <v>0</v>
      </c>
      <c r="AT870" s="125">
        <f>OAX!AT908</f>
        <v>0</v>
      </c>
      <c r="AU870" s="125">
        <f>OAX!AU908</f>
        <v>0</v>
      </c>
      <c r="AV870" s="125">
        <f>OAX!AV908</f>
        <v>0</v>
      </c>
      <c r="AW870" s="125">
        <f>OAX!AW908</f>
        <v>0</v>
      </c>
      <c r="AX870" s="125">
        <f>OAX!AX908</f>
        <v>0</v>
      </c>
      <c r="AY870" s="125">
        <f>OAX!AY908</f>
        <v>0</v>
      </c>
      <c r="AZ870" s="125">
        <f>OAX!AZ908</f>
        <v>0</v>
      </c>
      <c r="BA870" s="125">
        <f>OAX!BA908</f>
        <v>0</v>
      </c>
    </row>
    <row r="871" spans="1:53" ht="24.75" hidden="1">
      <c r="A871" s="269"/>
      <c r="B871" s="78" t="str">
        <f t="shared" si="320"/>
        <v>3714500051005157</v>
      </c>
      <c r="C871" s="122">
        <v>2023</v>
      </c>
      <c r="D871" s="122">
        <v>1</v>
      </c>
      <c r="E871" s="122">
        <v>3</v>
      </c>
      <c r="F871" s="122">
        <v>7</v>
      </c>
      <c r="G871" s="122">
        <v>14</v>
      </c>
      <c r="H871" s="122">
        <v>5000</v>
      </c>
      <c r="I871" s="122">
        <v>5100</v>
      </c>
      <c r="J871" s="122">
        <v>515</v>
      </c>
      <c r="K871" s="123">
        <v>7</v>
      </c>
      <c r="L871" s="123"/>
      <c r="M871" s="124" t="s">
        <v>191</v>
      </c>
      <c r="N871" s="125">
        <v>0</v>
      </c>
      <c r="O871" s="125">
        <v>0</v>
      </c>
      <c r="P871" s="125">
        <v>0</v>
      </c>
      <c r="Q871" s="182" t="s">
        <v>59</v>
      </c>
      <c r="R871" s="127">
        <v>0</v>
      </c>
      <c r="S871" s="127">
        <v>0</v>
      </c>
      <c r="T871" s="128">
        <v>0</v>
      </c>
      <c r="U871" s="125">
        <v>0</v>
      </c>
      <c r="V871" s="125">
        <v>0</v>
      </c>
      <c r="W871" s="125">
        <v>0</v>
      </c>
      <c r="X871" s="125">
        <v>0</v>
      </c>
      <c r="Y871" s="125">
        <v>0</v>
      </c>
      <c r="Z871" s="125">
        <v>0</v>
      </c>
      <c r="AA871" s="285">
        <v>0</v>
      </c>
      <c r="AB871" s="320">
        <f t="shared" si="331"/>
        <v>0</v>
      </c>
      <c r="AC871" s="125">
        <f t="shared" si="331"/>
        <v>0</v>
      </c>
      <c r="AD871" s="321">
        <f>OAX!AD909</f>
        <v>0</v>
      </c>
      <c r="AE871" s="128"/>
      <c r="AF871" s="125"/>
      <c r="AG871" s="125">
        <f>OAX!AG909</f>
        <v>0</v>
      </c>
      <c r="AH871" s="125"/>
      <c r="AI871" s="125"/>
      <c r="AJ871" s="125">
        <f>OAX!AJ909</f>
        <v>0</v>
      </c>
      <c r="AK871" s="125"/>
      <c r="AL871" s="125"/>
      <c r="AM871" s="125">
        <f>OAX!AM909</f>
        <v>0</v>
      </c>
      <c r="AN871" s="125"/>
      <c r="AO871" s="125"/>
      <c r="AP871" s="125">
        <f>OAX!AP909</f>
        <v>0</v>
      </c>
      <c r="AQ871" s="125"/>
      <c r="AR871" s="125"/>
      <c r="AS871" s="125">
        <f>OAX!AS909</f>
        <v>0</v>
      </c>
      <c r="AT871" s="125">
        <f>OAX!AT909</f>
        <v>0</v>
      </c>
      <c r="AU871" s="125">
        <f>OAX!AU909</f>
        <v>0</v>
      </c>
      <c r="AV871" s="125">
        <f>OAX!AV909</f>
        <v>0</v>
      </c>
      <c r="AW871" s="125">
        <f>OAX!AW909</f>
        <v>0</v>
      </c>
      <c r="AX871" s="125">
        <f>OAX!AX909</f>
        <v>0</v>
      </c>
      <c r="AY871" s="125">
        <f>OAX!AY909</f>
        <v>0</v>
      </c>
      <c r="AZ871" s="125">
        <f>OAX!AZ909</f>
        <v>0</v>
      </c>
      <c r="BA871" s="125">
        <f>OAX!BA909</f>
        <v>0</v>
      </c>
    </row>
    <row r="872" spans="1:53" ht="24.75">
      <c r="A872" s="269"/>
      <c r="B872" s="78" t="str">
        <f t="shared" si="320"/>
        <v>371450005100519</v>
      </c>
      <c r="C872" s="115">
        <v>2023</v>
      </c>
      <c r="D872" s="115">
        <v>1</v>
      </c>
      <c r="E872" s="115">
        <v>3</v>
      </c>
      <c r="F872" s="115">
        <v>7</v>
      </c>
      <c r="G872" s="115">
        <v>14</v>
      </c>
      <c r="H872" s="115">
        <v>5000</v>
      </c>
      <c r="I872" s="115">
        <v>5100</v>
      </c>
      <c r="J872" s="115">
        <v>519</v>
      </c>
      <c r="K872" s="116"/>
      <c r="L872" s="116"/>
      <c r="M872" s="222" t="s">
        <v>192</v>
      </c>
      <c r="N872" s="223">
        <v>50000</v>
      </c>
      <c r="O872" s="223">
        <v>0</v>
      </c>
      <c r="P872" s="223">
        <v>50000</v>
      </c>
      <c r="Q872" s="180" t="s">
        <v>45</v>
      </c>
      <c r="R872" s="181"/>
      <c r="S872" s="181"/>
      <c r="T872" s="226">
        <f t="shared" ref="T872:AC872" si="332">+T873</f>
        <v>0</v>
      </c>
      <c r="U872" s="226">
        <f t="shared" si="332"/>
        <v>0</v>
      </c>
      <c r="V872" s="226">
        <f t="shared" si="332"/>
        <v>0</v>
      </c>
      <c r="W872" s="226">
        <f t="shared" si="332"/>
        <v>0</v>
      </c>
      <c r="X872" s="226">
        <f t="shared" si="332"/>
        <v>0</v>
      </c>
      <c r="Y872" s="226">
        <f t="shared" si="332"/>
        <v>0</v>
      </c>
      <c r="Z872" s="226">
        <f t="shared" si="332"/>
        <v>0</v>
      </c>
      <c r="AA872" s="298">
        <f t="shared" si="332"/>
        <v>0</v>
      </c>
      <c r="AB872" s="338">
        <f t="shared" si="332"/>
        <v>50000</v>
      </c>
      <c r="AC872" s="226">
        <f t="shared" si="332"/>
        <v>0</v>
      </c>
      <c r="AD872" s="343">
        <f>OAX!AD910</f>
        <v>50000</v>
      </c>
      <c r="AE872" s="226"/>
      <c r="AF872" s="226"/>
      <c r="AG872" s="226">
        <f>OAX!AG910</f>
        <v>49636.4</v>
      </c>
      <c r="AH872" s="226"/>
      <c r="AI872" s="226"/>
      <c r="AJ872" s="226">
        <f>OAX!AJ910</f>
        <v>0</v>
      </c>
      <c r="AK872" s="226"/>
      <c r="AL872" s="226"/>
      <c r="AM872" s="226">
        <f>OAX!AM910</f>
        <v>0</v>
      </c>
      <c r="AN872" s="226"/>
      <c r="AO872" s="226"/>
      <c r="AP872" s="226">
        <f>OAX!AP910</f>
        <v>0</v>
      </c>
      <c r="AQ872" s="226"/>
      <c r="AR872" s="226"/>
      <c r="AS872" s="226">
        <f>OAX!AS910</f>
        <v>363.59999999999854</v>
      </c>
      <c r="AT872" s="223"/>
      <c r="AU872" s="223"/>
      <c r="AV872" s="223"/>
      <c r="AW872" s="223"/>
      <c r="AX872" s="223"/>
      <c r="AY872" s="223"/>
      <c r="AZ872" s="223"/>
      <c r="BA872" s="223"/>
    </row>
    <row r="873" spans="1:53" ht="24.75">
      <c r="A873" s="270"/>
      <c r="B873" s="78" t="str">
        <f t="shared" si="320"/>
        <v>3714500051005191</v>
      </c>
      <c r="C873" s="122">
        <v>2023</v>
      </c>
      <c r="D873" s="122">
        <v>1</v>
      </c>
      <c r="E873" s="122">
        <v>3</v>
      </c>
      <c r="F873" s="122">
        <v>7</v>
      </c>
      <c r="G873" s="122">
        <v>14</v>
      </c>
      <c r="H873" s="122">
        <v>5000</v>
      </c>
      <c r="I873" s="122">
        <v>5100</v>
      </c>
      <c r="J873" s="122">
        <v>519</v>
      </c>
      <c r="K873" s="123">
        <v>1</v>
      </c>
      <c r="L873" s="123"/>
      <c r="M873" s="124" t="s">
        <v>260</v>
      </c>
      <c r="N873" s="125">
        <v>50000</v>
      </c>
      <c r="O873" s="125">
        <v>0</v>
      </c>
      <c r="P873" s="125">
        <v>50000</v>
      </c>
      <c r="Q873" s="182" t="s">
        <v>59</v>
      </c>
      <c r="R873" s="127">
        <v>1</v>
      </c>
      <c r="S873" s="127">
        <v>0</v>
      </c>
      <c r="T873" s="128">
        <v>0</v>
      </c>
      <c r="U873" s="128">
        <v>0</v>
      </c>
      <c r="V873" s="128">
        <v>0</v>
      </c>
      <c r="W873" s="128">
        <v>0</v>
      </c>
      <c r="X873" s="128">
        <v>0</v>
      </c>
      <c r="Y873" s="128">
        <v>0</v>
      </c>
      <c r="Z873" s="128">
        <v>0</v>
      </c>
      <c r="AA873" s="307">
        <v>0</v>
      </c>
      <c r="AB873" s="320">
        <f>N873+T873-X873</f>
        <v>50000</v>
      </c>
      <c r="AC873" s="125">
        <f>O873+U873-Y873</f>
        <v>0</v>
      </c>
      <c r="AD873" s="321">
        <f>OAX!AD911</f>
        <v>50000</v>
      </c>
      <c r="AE873" s="128"/>
      <c r="AF873" s="128"/>
      <c r="AG873" s="128">
        <f>OAX!AG911</f>
        <v>49636.4</v>
      </c>
      <c r="AH873" s="128"/>
      <c r="AI873" s="128"/>
      <c r="AJ873" s="128">
        <f>OAX!AJ911</f>
        <v>0</v>
      </c>
      <c r="AK873" s="128"/>
      <c r="AL873" s="128"/>
      <c r="AM873" s="128">
        <f>OAX!AM911</f>
        <v>0</v>
      </c>
      <c r="AN873" s="128"/>
      <c r="AO873" s="128"/>
      <c r="AP873" s="128">
        <f>OAX!AP911</f>
        <v>0</v>
      </c>
      <c r="AQ873" s="128"/>
      <c r="AR873" s="128"/>
      <c r="AS873" s="128">
        <f>OAX!AS911</f>
        <v>363.59999999999854</v>
      </c>
      <c r="AT873" s="125">
        <f>OAX!AT911</f>
        <v>1</v>
      </c>
      <c r="AU873" s="125">
        <f>OAX!AU911</f>
        <v>0</v>
      </c>
      <c r="AV873" s="125">
        <f>OAX!AV911</f>
        <v>1</v>
      </c>
      <c r="AW873" s="125">
        <f>OAX!AW911</f>
        <v>0</v>
      </c>
      <c r="AX873" s="125">
        <f>OAX!AX911</f>
        <v>0</v>
      </c>
      <c r="AY873" s="125">
        <f>OAX!AY911</f>
        <v>0</v>
      </c>
      <c r="AZ873" s="125">
        <f>OAX!AZ911</f>
        <v>0</v>
      </c>
      <c r="BA873" s="125">
        <f>OAX!BA911</f>
        <v>0</v>
      </c>
    </row>
    <row r="874" spans="1:53" ht="24.75" hidden="1">
      <c r="A874" s="269"/>
      <c r="B874" s="78" t="str">
        <f t="shared" si="320"/>
        <v>371450005200</v>
      </c>
      <c r="C874" s="108">
        <v>2023</v>
      </c>
      <c r="D874" s="108">
        <v>1</v>
      </c>
      <c r="E874" s="108">
        <v>3</v>
      </c>
      <c r="F874" s="108">
        <v>7</v>
      </c>
      <c r="G874" s="108">
        <v>14</v>
      </c>
      <c r="H874" s="108">
        <v>5000</v>
      </c>
      <c r="I874" s="108">
        <v>5200</v>
      </c>
      <c r="J874" s="108"/>
      <c r="K874" s="109"/>
      <c r="L874" s="109"/>
      <c r="M874" s="110" t="s">
        <v>668</v>
      </c>
      <c r="N874" s="111">
        <v>0</v>
      </c>
      <c r="O874" s="111">
        <v>0</v>
      </c>
      <c r="P874" s="111">
        <v>0</v>
      </c>
      <c r="Q874" s="178"/>
      <c r="R874" s="179"/>
      <c r="S874" s="179"/>
      <c r="T874" s="114">
        <f t="shared" ref="T874:AC874" si="333">T875+T877</f>
        <v>0</v>
      </c>
      <c r="U874" s="114">
        <f t="shared" si="333"/>
        <v>0</v>
      </c>
      <c r="V874" s="114">
        <f t="shared" si="333"/>
        <v>0</v>
      </c>
      <c r="W874" s="114">
        <f t="shared" si="333"/>
        <v>0</v>
      </c>
      <c r="X874" s="114">
        <f t="shared" si="333"/>
        <v>0</v>
      </c>
      <c r="Y874" s="114">
        <f t="shared" si="333"/>
        <v>0</v>
      </c>
      <c r="Z874" s="114">
        <f t="shared" si="333"/>
        <v>0</v>
      </c>
      <c r="AA874" s="299">
        <f t="shared" si="333"/>
        <v>0</v>
      </c>
      <c r="AB874" s="316">
        <f t="shared" si="333"/>
        <v>0</v>
      </c>
      <c r="AC874" s="114">
        <f t="shared" si="333"/>
        <v>0</v>
      </c>
      <c r="AD874" s="344">
        <f>OAX!AD912</f>
        <v>0</v>
      </c>
      <c r="AE874" s="114"/>
      <c r="AF874" s="114"/>
      <c r="AG874" s="114">
        <f>OAX!AG912</f>
        <v>0</v>
      </c>
      <c r="AH874" s="114"/>
      <c r="AI874" s="114"/>
      <c r="AJ874" s="114">
        <f>OAX!AJ912</f>
        <v>0</v>
      </c>
      <c r="AK874" s="114"/>
      <c r="AL874" s="114"/>
      <c r="AM874" s="114">
        <f>OAX!AM912</f>
        <v>0</v>
      </c>
      <c r="AN874" s="114"/>
      <c r="AO874" s="114"/>
      <c r="AP874" s="114">
        <f>OAX!AP912</f>
        <v>0</v>
      </c>
      <c r="AQ874" s="114"/>
      <c r="AR874" s="114"/>
      <c r="AS874" s="114">
        <f>OAX!AS912</f>
        <v>0</v>
      </c>
      <c r="AT874" s="111">
        <f>OAX!AT912</f>
        <v>0</v>
      </c>
      <c r="AU874" s="111">
        <f>OAX!AU912</f>
        <v>0</v>
      </c>
      <c r="AV874" s="111">
        <f>OAX!AV912</f>
        <v>0</v>
      </c>
      <c r="AW874" s="111">
        <f>OAX!AW912</f>
        <v>0</v>
      </c>
      <c r="AX874" s="111">
        <f>OAX!AX912</f>
        <v>0</v>
      </c>
      <c r="AY874" s="111">
        <f>OAX!AY912</f>
        <v>0</v>
      </c>
      <c r="AZ874" s="111">
        <f>OAX!AZ912</f>
        <v>0</v>
      </c>
      <c r="BA874" s="111">
        <f>OAX!BA912</f>
        <v>0</v>
      </c>
    </row>
    <row r="875" spans="1:53" ht="24.75" hidden="1">
      <c r="A875" s="269"/>
      <c r="B875" s="78" t="str">
        <f t="shared" si="320"/>
        <v>371450005200521</v>
      </c>
      <c r="C875" s="115">
        <v>2023</v>
      </c>
      <c r="D875" s="115">
        <v>1</v>
      </c>
      <c r="E875" s="115">
        <v>3</v>
      </c>
      <c r="F875" s="115">
        <v>7</v>
      </c>
      <c r="G875" s="115">
        <v>14</v>
      </c>
      <c r="H875" s="115">
        <v>5000</v>
      </c>
      <c r="I875" s="115">
        <v>5200</v>
      </c>
      <c r="J875" s="115">
        <v>521</v>
      </c>
      <c r="K875" s="116"/>
      <c r="L875" s="116"/>
      <c r="M875" s="222" t="s">
        <v>195</v>
      </c>
      <c r="N875" s="223">
        <v>0</v>
      </c>
      <c r="O875" s="223">
        <v>0</v>
      </c>
      <c r="P875" s="223">
        <v>0</v>
      </c>
      <c r="Q875" s="180"/>
      <c r="R875" s="181"/>
      <c r="S875" s="181"/>
      <c r="T875" s="226">
        <f t="shared" ref="T875:AC875" si="334">+T876</f>
        <v>0</v>
      </c>
      <c r="U875" s="223">
        <f t="shared" si="334"/>
        <v>0</v>
      </c>
      <c r="V875" s="223">
        <f t="shared" si="334"/>
        <v>0</v>
      </c>
      <c r="W875" s="223">
        <f t="shared" si="334"/>
        <v>0</v>
      </c>
      <c r="X875" s="223">
        <f t="shared" si="334"/>
        <v>0</v>
      </c>
      <c r="Y875" s="223">
        <f t="shared" si="334"/>
        <v>0</v>
      </c>
      <c r="Z875" s="223">
        <f t="shared" si="334"/>
        <v>0</v>
      </c>
      <c r="AA875" s="295">
        <f t="shared" si="334"/>
        <v>0</v>
      </c>
      <c r="AB875" s="338">
        <f t="shared" si="334"/>
        <v>0</v>
      </c>
      <c r="AC875" s="223">
        <f t="shared" si="334"/>
        <v>0</v>
      </c>
      <c r="AD875" s="339">
        <f>OAX!AD913</f>
        <v>0</v>
      </c>
      <c r="AE875" s="226"/>
      <c r="AF875" s="223"/>
      <c r="AG875" s="223">
        <f>OAX!AG913</f>
        <v>0</v>
      </c>
      <c r="AH875" s="223"/>
      <c r="AI875" s="223"/>
      <c r="AJ875" s="223">
        <f>OAX!AJ913</f>
        <v>0</v>
      </c>
      <c r="AK875" s="223"/>
      <c r="AL875" s="223"/>
      <c r="AM875" s="223">
        <f>OAX!AM913</f>
        <v>0</v>
      </c>
      <c r="AN875" s="223"/>
      <c r="AO875" s="223"/>
      <c r="AP875" s="223">
        <f>OAX!AP913</f>
        <v>0</v>
      </c>
      <c r="AQ875" s="223"/>
      <c r="AR875" s="223"/>
      <c r="AS875" s="223">
        <f>OAX!AS913</f>
        <v>0</v>
      </c>
      <c r="AT875" s="223">
        <f>OAX!AT913</f>
        <v>0</v>
      </c>
      <c r="AU875" s="223">
        <f>OAX!AU913</f>
        <v>0</v>
      </c>
      <c r="AV875" s="223">
        <f>OAX!AV913</f>
        <v>0</v>
      </c>
      <c r="AW875" s="223">
        <f>OAX!AW913</f>
        <v>0</v>
      </c>
      <c r="AX875" s="223">
        <f>OAX!AX913</f>
        <v>0</v>
      </c>
      <c r="AY875" s="223">
        <f>OAX!AY913</f>
        <v>0</v>
      </c>
      <c r="AZ875" s="223">
        <f>OAX!AZ913</f>
        <v>0</v>
      </c>
      <c r="BA875" s="223">
        <f>OAX!BA913</f>
        <v>0</v>
      </c>
    </row>
    <row r="876" spans="1:53" ht="24.75" hidden="1">
      <c r="A876" s="269"/>
      <c r="B876" s="78" t="str">
        <f t="shared" si="320"/>
        <v>3714500052005211</v>
      </c>
      <c r="C876" s="122">
        <v>2023</v>
      </c>
      <c r="D876" s="122">
        <v>1</v>
      </c>
      <c r="E876" s="122">
        <v>3</v>
      </c>
      <c r="F876" s="122">
        <v>7</v>
      </c>
      <c r="G876" s="122">
        <v>14</v>
      </c>
      <c r="H876" s="122">
        <v>5000</v>
      </c>
      <c r="I876" s="122">
        <v>5200</v>
      </c>
      <c r="J876" s="122">
        <v>521</v>
      </c>
      <c r="K876" s="123">
        <v>1</v>
      </c>
      <c r="L876" s="123"/>
      <c r="M876" s="124" t="s">
        <v>669</v>
      </c>
      <c r="N876" s="125">
        <v>0</v>
      </c>
      <c r="O876" s="125">
        <v>0</v>
      </c>
      <c r="P876" s="125">
        <v>0</v>
      </c>
      <c r="Q876" s="149" t="s">
        <v>59</v>
      </c>
      <c r="R876" s="127">
        <v>0</v>
      </c>
      <c r="S876" s="127">
        <v>0</v>
      </c>
      <c r="T876" s="128">
        <v>0</v>
      </c>
      <c r="U876" s="125">
        <v>0</v>
      </c>
      <c r="V876" s="125">
        <v>0</v>
      </c>
      <c r="W876" s="125">
        <v>0</v>
      </c>
      <c r="X876" s="125">
        <v>0</v>
      </c>
      <c r="Y876" s="125">
        <v>0</v>
      </c>
      <c r="Z876" s="125">
        <v>0</v>
      </c>
      <c r="AA876" s="285">
        <v>0</v>
      </c>
      <c r="AB876" s="320">
        <f>N876+T876-X876</f>
        <v>0</v>
      </c>
      <c r="AC876" s="125">
        <f>O876+U876-Y876</f>
        <v>0</v>
      </c>
      <c r="AD876" s="321">
        <f>OAX!AD914</f>
        <v>0</v>
      </c>
      <c r="AE876" s="128"/>
      <c r="AF876" s="125"/>
      <c r="AG876" s="125">
        <f>OAX!AG914</f>
        <v>0</v>
      </c>
      <c r="AH876" s="125"/>
      <c r="AI876" s="125"/>
      <c r="AJ876" s="125">
        <f>OAX!AJ914</f>
        <v>0</v>
      </c>
      <c r="AK876" s="125"/>
      <c r="AL876" s="125"/>
      <c r="AM876" s="125">
        <f>OAX!AM914</f>
        <v>0</v>
      </c>
      <c r="AN876" s="125"/>
      <c r="AO876" s="125"/>
      <c r="AP876" s="125">
        <f>OAX!AP914</f>
        <v>0</v>
      </c>
      <c r="AQ876" s="125"/>
      <c r="AR876" s="125"/>
      <c r="AS876" s="125">
        <f>OAX!AS914</f>
        <v>0</v>
      </c>
      <c r="AT876" s="125">
        <f>OAX!AT914</f>
        <v>0</v>
      </c>
      <c r="AU876" s="125">
        <f>OAX!AU914</f>
        <v>0</v>
      </c>
      <c r="AV876" s="125">
        <f>OAX!AV914</f>
        <v>0</v>
      </c>
      <c r="AW876" s="125">
        <f>OAX!AW914</f>
        <v>0</v>
      </c>
      <c r="AX876" s="125">
        <f>OAX!AX914</f>
        <v>0</v>
      </c>
      <c r="AY876" s="125">
        <f>OAX!AY914</f>
        <v>0</v>
      </c>
      <c r="AZ876" s="125">
        <f>OAX!AZ914</f>
        <v>0</v>
      </c>
      <c r="BA876" s="125">
        <f>OAX!BA914</f>
        <v>0</v>
      </c>
    </row>
    <row r="877" spans="1:53" ht="24.75" hidden="1">
      <c r="A877" s="269"/>
      <c r="B877" s="78" t="str">
        <f t="shared" si="320"/>
        <v>371450005200523</v>
      </c>
      <c r="C877" s="115">
        <v>2023</v>
      </c>
      <c r="D877" s="115">
        <v>1</v>
      </c>
      <c r="E877" s="115">
        <v>3</v>
      </c>
      <c r="F877" s="115">
        <v>7</v>
      </c>
      <c r="G877" s="115">
        <v>14</v>
      </c>
      <c r="H877" s="115">
        <v>5000</v>
      </c>
      <c r="I877" s="115">
        <v>5200</v>
      </c>
      <c r="J877" s="115">
        <v>523</v>
      </c>
      <c r="K877" s="116"/>
      <c r="L877" s="116"/>
      <c r="M877" s="222" t="s">
        <v>134</v>
      </c>
      <c r="N877" s="223">
        <v>0</v>
      </c>
      <c r="O877" s="223">
        <v>0</v>
      </c>
      <c r="P877" s="223">
        <v>0</v>
      </c>
      <c r="Q877" s="180"/>
      <c r="R877" s="181"/>
      <c r="S877" s="181"/>
      <c r="T877" s="226">
        <f t="shared" ref="T877:AC877" si="335">T878</f>
        <v>0</v>
      </c>
      <c r="U877" s="226">
        <f t="shared" si="335"/>
        <v>0</v>
      </c>
      <c r="V877" s="226">
        <f t="shared" si="335"/>
        <v>0</v>
      </c>
      <c r="W877" s="226">
        <f t="shared" si="335"/>
        <v>0</v>
      </c>
      <c r="X877" s="226">
        <f t="shared" si="335"/>
        <v>0</v>
      </c>
      <c r="Y877" s="226">
        <f t="shared" si="335"/>
        <v>0</v>
      </c>
      <c r="Z877" s="226">
        <f t="shared" si="335"/>
        <v>0</v>
      </c>
      <c r="AA877" s="298">
        <f t="shared" si="335"/>
        <v>0</v>
      </c>
      <c r="AB877" s="338">
        <f t="shared" si="335"/>
        <v>0</v>
      </c>
      <c r="AC877" s="226">
        <f t="shared" si="335"/>
        <v>0</v>
      </c>
      <c r="AD877" s="343">
        <f>OAX!AD915</f>
        <v>0</v>
      </c>
      <c r="AE877" s="226"/>
      <c r="AF877" s="226"/>
      <c r="AG877" s="226">
        <f>OAX!AG915</f>
        <v>0</v>
      </c>
      <c r="AH877" s="226"/>
      <c r="AI877" s="226"/>
      <c r="AJ877" s="226">
        <f>OAX!AJ915</f>
        <v>0</v>
      </c>
      <c r="AK877" s="226"/>
      <c r="AL877" s="226"/>
      <c r="AM877" s="226">
        <f>OAX!AM915</f>
        <v>0</v>
      </c>
      <c r="AN877" s="226"/>
      <c r="AO877" s="226"/>
      <c r="AP877" s="226">
        <f>OAX!AP915</f>
        <v>0</v>
      </c>
      <c r="AQ877" s="226"/>
      <c r="AR877" s="226"/>
      <c r="AS877" s="226">
        <f>OAX!AS915</f>
        <v>0</v>
      </c>
      <c r="AT877" s="223">
        <f>OAX!AT915</f>
        <v>0</v>
      </c>
      <c r="AU877" s="223">
        <f>OAX!AU915</f>
        <v>0</v>
      </c>
      <c r="AV877" s="223">
        <f>OAX!AV915</f>
        <v>0</v>
      </c>
      <c r="AW877" s="223">
        <f>OAX!AW915</f>
        <v>0</v>
      </c>
      <c r="AX877" s="223">
        <f>OAX!AX915</f>
        <v>0</v>
      </c>
      <c r="AY877" s="223">
        <f>OAX!AY915</f>
        <v>0</v>
      </c>
      <c r="AZ877" s="223">
        <f>OAX!AZ915</f>
        <v>0</v>
      </c>
      <c r="BA877" s="223">
        <f>OAX!BA915</f>
        <v>0</v>
      </c>
    </row>
    <row r="878" spans="1:53" ht="24.75" hidden="1">
      <c r="A878" s="269"/>
      <c r="B878" s="78" t="str">
        <f t="shared" si="320"/>
        <v>3714500052005231</v>
      </c>
      <c r="C878" s="122">
        <v>2023</v>
      </c>
      <c r="D878" s="122">
        <v>1</v>
      </c>
      <c r="E878" s="122">
        <v>3</v>
      </c>
      <c r="F878" s="122">
        <v>7</v>
      </c>
      <c r="G878" s="122">
        <v>14</v>
      </c>
      <c r="H878" s="174">
        <v>5000</v>
      </c>
      <c r="I878" s="174">
        <v>5200</v>
      </c>
      <c r="J878" s="174">
        <v>523</v>
      </c>
      <c r="K878" s="123">
        <v>1</v>
      </c>
      <c r="L878" s="123"/>
      <c r="M878" s="124" t="s">
        <v>201</v>
      </c>
      <c r="N878" s="125">
        <v>0</v>
      </c>
      <c r="O878" s="125">
        <v>0</v>
      </c>
      <c r="P878" s="125">
        <v>0</v>
      </c>
      <c r="Q878" s="149" t="s">
        <v>59</v>
      </c>
      <c r="R878" s="127">
        <v>0</v>
      </c>
      <c r="S878" s="127">
        <v>0</v>
      </c>
      <c r="T878" s="128">
        <v>0</v>
      </c>
      <c r="U878" s="128">
        <v>0</v>
      </c>
      <c r="V878" s="128">
        <v>0</v>
      </c>
      <c r="W878" s="128">
        <v>0</v>
      </c>
      <c r="X878" s="128">
        <v>0</v>
      </c>
      <c r="Y878" s="128">
        <v>0</v>
      </c>
      <c r="Z878" s="128">
        <v>0</v>
      </c>
      <c r="AA878" s="307">
        <v>0</v>
      </c>
      <c r="AB878" s="320">
        <f>N878+T878-X878</f>
        <v>0</v>
      </c>
      <c r="AC878" s="125">
        <f>O878+U878-Y878</f>
        <v>0</v>
      </c>
      <c r="AD878" s="321">
        <f>OAX!AD916</f>
        <v>0</v>
      </c>
      <c r="AE878" s="128"/>
      <c r="AF878" s="128"/>
      <c r="AG878" s="128">
        <f>OAX!AG916</f>
        <v>0</v>
      </c>
      <c r="AH878" s="128"/>
      <c r="AI878" s="128"/>
      <c r="AJ878" s="128">
        <f>OAX!AJ916</f>
        <v>0</v>
      </c>
      <c r="AK878" s="128"/>
      <c r="AL878" s="128"/>
      <c r="AM878" s="128">
        <f>OAX!AM916</f>
        <v>0</v>
      </c>
      <c r="AN878" s="128"/>
      <c r="AO878" s="128"/>
      <c r="AP878" s="128">
        <f>OAX!AP916</f>
        <v>0</v>
      </c>
      <c r="AQ878" s="128"/>
      <c r="AR878" s="128"/>
      <c r="AS878" s="128">
        <f>OAX!AS916</f>
        <v>0</v>
      </c>
      <c r="AT878" s="125">
        <f>OAX!AT916</f>
        <v>0</v>
      </c>
      <c r="AU878" s="125">
        <f>OAX!AU916</f>
        <v>0</v>
      </c>
      <c r="AV878" s="125">
        <f>OAX!AV916</f>
        <v>0</v>
      </c>
      <c r="AW878" s="125">
        <f>OAX!AW916</f>
        <v>0</v>
      </c>
      <c r="AX878" s="125">
        <f>OAX!AX916</f>
        <v>0</v>
      </c>
      <c r="AY878" s="125">
        <f>OAX!AY916</f>
        <v>0</v>
      </c>
      <c r="AZ878" s="125">
        <f>OAX!AZ916</f>
        <v>0</v>
      </c>
      <c r="BA878" s="125">
        <f>OAX!BA916</f>
        <v>0</v>
      </c>
    </row>
    <row r="879" spans="1:53" ht="24.75" hidden="1">
      <c r="A879" s="269"/>
      <c r="B879" s="78" t="str">
        <f t="shared" si="320"/>
        <v>371450005300</v>
      </c>
      <c r="C879" s="108">
        <v>2023</v>
      </c>
      <c r="D879" s="108">
        <v>1</v>
      </c>
      <c r="E879" s="108">
        <v>3</v>
      </c>
      <c r="F879" s="108">
        <v>7</v>
      </c>
      <c r="G879" s="108">
        <v>14</v>
      </c>
      <c r="H879" s="108">
        <v>5000</v>
      </c>
      <c r="I879" s="108">
        <v>5300</v>
      </c>
      <c r="J879" s="108"/>
      <c r="K879" s="109"/>
      <c r="L879" s="109"/>
      <c r="M879" s="110" t="s">
        <v>561</v>
      </c>
      <c r="N879" s="111">
        <v>0</v>
      </c>
      <c r="O879" s="111">
        <v>0</v>
      </c>
      <c r="P879" s="111">
        <v>0</v>
      </c>
      <c r="Q879" s="178"/>
      <c r="R879" s="179"/>
      <c r="S879" s="179"/>
      <c r="T879" s="114">
        <f t="shared" ref="T879:AC879" si="336">T880+T894</f>
        <v>0</v>
      </c>
      <c r="U879" s="114">
        <f t="shared" si="336"/>
        <v>0</v>
      </c>
      <c r="V879" s="114">
        <f t="shared" si="336"/>
        <v>0</v>
      </c>
      <c r="W879" s="114">
        <f t="shared" si="336"/>
        <v>0</v>
      </c>
      <c r="X879" s="114">
        <f t="shared" si="336"/>
        <v>0</v>
      </c>
      <c r="Y879" s="114">
        <f t="shared" si="336"/>
        <v>0</v>
      </c>
      <c r="Z879" s="114">
        <f t="shared" si="336"/>
        <v>0</v>
      </c>
      <c r="AA879" s="299">
        <f t="shared" si="336"/>
        <v>0</v>
      </c>
      <c r="AB879" s="316">
        <f t="shared" si="336"/>
        <v>0</v>
      </c>
      <c r="AC879" s="114">
        <f t="shared" si="336"/>
        <v>0</v>
      </c>
      <c r="AD879" s="344">
        <f>OAX!AD917</f>
        <v>0</v>
      </c>
      <c r="AE879" s="114"/>
      <c r="AF879" s="114"/>
      <c r="AG879" s="114">
        <f>OAX!AG917</f>
        <v>0</v>
      </c>
      <c r="AH879" s="114"/>
      <c r="AI879" s="114"/>
      <c r="AJ879" s="114">
        <f>OAX!AJ917</f>
        <v>0</v>
      </c>
      <c r="AK879" s="114"/>
      <c r="AL879" s="114"/>
      <c r="AM879" s="114">
        <f>OAX!AM917</f>
        <v>0</v>
      </c>
      <c r="AN879" s="114"/>
      <c r="AO879" s="114"/>
      <c r="AP879" s="114">
        <f>OAX!AP917</f>
        <v>0</v>
      </c>
      <c r="AQ879" s="114"/>
      <c r="AR879" s="114"/>
      <c r="AS879" s="114">
        <f>OAX!AS917</f>
        <v>0</v>
      </c>
      <c r="AT879" s="114">
        <f>OAX!AT917</f>
        <v>0</v>
      </c>
      <c r="AU879" s="114">
        <f>OAX!AU917</f>
        <v>0</v>
      </c>
      <c r="AV879" s="114">
        <f>OAX!AV917</f>
        <v>0</v>
      </c>
      <c r="AW879" s="114">
        <f>OAX!AW917</f>
        <v>0</v>
      </c>
      <c r="AX879" s="114">
        <f>OAX!AX917</f>
        <v>0</v>
      </c>
      <c r="AY879" s="114">
        <f>OAX!AY917</f>
        <v>0</v>
      </c>
      <c r="AZ879" s="114">
        <f>OAX!AZ917</f>
        <v>0</v>
      </c>
      <c r="BA879" s="114">
        <f>OAX!BA917</f>
        <v>0</v>
      </c>
    </row>
    <row r="880" spans="1:53" ht="24.75" hidden="1">
      <c r="A880" s="269"/>
      <c r="B880" s="78" t="str">
        <f t="shared" si="320"/>
        <v>371450005300531</v>
      </c>
      <c r="C880" s="115">
        <v>2023</v>
      </c>
      <c r="D880" s="115">
        <v>1</v>
      </c>
      <c r="E880" s="115">
        <v>3</v>
      </c>
      <c r="F880" s="115">
        <v>7</v>
      </c>
      <c r="G880" s="115">
        <v>14</v>
      </c>
      <c r="H880" s="115">
        <v>5000</v>
      </c>
      <c r="I880" s="115">
        <v>5300</v>
      </c>
      <c r="J880" s="115">
        <v>531</v>
      </c>
      <c r="K880" s="116"/>
      <c r="L880" s="116"/>
      <c r="M880" s="222" t="s">
        <v>347</v>
      </c>
      <c r="N880" s="223">
        <v>0</v>
      </c>
      <c r="O880" s="223">
        <v>0</v>
      </c>
      <c r="P880" s="223">
        <v>0</v>
      </c>
      <c r="Q880" s="180"/>
      <c r="R880" s="181"/>
      <c r="S880" s="181"/>
      <c r="T880" s="226">
        <f t="shared" ref="T880:AC880" si="337">SUM(T881:T893)</f>
        <v>0</v>
      </c>
      <c r="U880" s="226">
        <f t="shared" si="337"/>
        <v>0</v>
      </c>
      <c r="V880" s="226">
        <f t="shared" si="337"/>
        <v>0</v>
      </c>
      <c r="W880" s="226">
        <f t="shared" si="337"/>
        <v>0</v>
      </c>
      <c r="X880" s="226">
        <f t="shared" si="337"/>
        <v>0</v>
      </c>
      <c r="Y880" s="226">
        <f t="shared" si="337"/>
        <v>0</v>
      </c>
      <c r="Z880" s="226">
        <f t="shared" si="337"/>
        <v>0</v>
      </c>
      <c r="AA880" s="298">
        <f t="shared" si="337"/>
        <v>0</v>
      </c>
      <c r="AB880" s="338">
        <f t="shared" si="337"/>
        <v>0</v>
      </c>
      <c r="AC880" s="226">
        <f t="shared" si="337"/>
        <v>0</v>
      </c>
      <c r="AD880" s="343">
        <f>OAX!AD918</f>
        <v>0</v>
      </c>
      <c r="AE880" s="226"/>
      <c r="AF880" s="226"/>
      <c r="AG880" s="226">
        <f>OAX!AG918</f>
        <v>0</v>
      </c>
      <c r="AH880" s="226"/>
      <c r="AI880" s="226"/>
      <c r="AJ880" s="226">
        <f>OAX!AJ918</f>
        <v>0</v>
      </c>
      <c r="AK880" s="226"/>
      <c r="AL880" s="226"/>
      <c r="AM880" s="226">
        <f>OAX!AM918</f>
        <v>0</v>
      </c>
      <c r="AN880" s="226"/>
      <c r="AO880" s="226"/>
      <c r="AP880" s="226">
        <f>OAX!AP918</f>
        <v>0</v>
      </c>
      <c r="AQ880" s="226"/>
      <c r="AR880" s="226"/>
      <c r="AS880" s="226">
        <f>OAX!AS918</f>
        <v>0</v>
      </c>
      <c r="AT880" s="226">
        <f>OAX!AT918</f>
        <v>0</v>
      </c>
      <c r="AU880" s="226">
        <f>OAX!AU918</f>
        <v>0</v>
      </c>
      <c r="AV880" s="226">
        <f>OAX!AV918</f>
        <v>0</v>
      </c>
      <c r="AW880" s="226">
        <f>OAX!AW918</f>
        <v>0</v>
      </c>
      <c r="AX880" s="226">
        <f>OAX!AX918</f>
        <v>0</v>
      </c>
      <c r="AY880" s="226">
        <f>OAX!AY918</f>
        <v>0</v>
      </c>
      <c r="AZ880" s="226">
        <f>OAX!AZ918</f>
        <v>0</v>
      </c>
      <c r="BA880" s="226">
        <f>OAX!BA918</f>
        <v>0</v>
      </c>
    </row>
    <row r="881" spans="1:53" ht="24.75" hidden="1">
      <c r="A881" s="269"/>
      <c r="B881" s="78" t="str">
        <f t="shared" si="320"/>
        <v>3714500053005311</v>
      </c>
      <c r="C881" s="122">
        <v>2023</v>
      </c>
      <c r="D881" s="122">
        <v>1</v>
      </c>
      <c r="E881" s="122">
        <v>3</v>
      </c>
      <c r="F881" s="122">
        <v>7</v>
      </c>
      <c r="G881" s="122">
        <v>14</v>
      </c>
      <c r="H881" s="174">
        <v>5000</v>
      </c>
      <c r="I881" s="174">
        <v>5300</v>
      </c>
      <c r="J881" s="174">
        <v>531</v>
      </c>
      <c r="K881" s="123">
        <v>1</v>
      </c>
      <c r="L881" s="123"/>
      <c r="M881" s="124" t="s">
        <v>611</v>
      </c>
      <c r="N881" s="125">
        <v>0</v>
      </c>
      <c r="O881" s="125">
        <v>0</v>
      </c>
      <c r="P881" s="125">
        <v>0</v>
      </c>
      <c r="Q881" s="149" t="s">
        <v>59</v>
      </c>
      <c r="R881" s="127">
        <v>0</v>
      </c>
      <c r="S881" s="127">
        <v>0</v>
      </c>
      <c r="T881" s="128">
        <v>0</v>
      </c>
      <c r="U881" s="125">
        <v>0</v>
      </c>
      <c r="V881" s="125">
        <v>0</v>
      </c>
      <c r="W881" s="125">
        <v>0</v>
      </c>
      <c r="X881" s="125">
        <v>0</v>
      </c>
      <c r="Y881" s="125">
        <v>0</v>
      </c>
      <c r="Z881" s="125">
        <v>0</v>
      </c>
      <c r="AA881" s="285">
        <v>0</v>
      </c>
      <c r="AB881" s="320">
        <f t="shared" ref="AB881:AB893" si="338">N881+T881-X881</f>
        <v>0</v>
      </c>
      <c r="AC881" s="125">
        <f t="shared" ref="AC881:AC893" si="339">O881+U881-Y881</f>
        <v>0</v>
      </c>
      <c r="AD881" s="321">
        <f>OAX!AD919</f>
        <v>0</v>
      </c>
      <c r="AE881" s="128"/>
      <c r="AF881" s="125"/>
      <c r="AG881" s="125">
        <f>OAX!AG919</f>
        <v>0</v>
      </c>
      <c r="AH881" s="125"/>
      <c r="AI881" s="125"/>
      <c r="AJ881" s="125">
        <f>OAX!AJ919</f>
        <v>0</v>
      </c>
      <c r="AK881" s="125"/>
      <c r="AL881" s="125"/>
      <c r="AM881" s="125">
        <f>OAX!AM919</f>
        <v>0</v>
      </c>
      <c r="AN881" s="125"/>
      <c r="AO881" s="125"/>
      <c r="AP881" s="125">
        <f>OAX!AP919</f>
        <v>0</v>
      </c>
      <c r="AQ881" s="125"/>
      <c r="AR881" s="125"/>
      <c r="AS881" s="125">
        <f>OAX!AS919</f>
        <v>0</v>
      </c>
      <c r="AT881" s="125">
        <f>OAX!AT919</f>
        <v>0</v>
      </c>
      <c r="AU881" s="125">
        <f>OAX!AU919</f>
        <v>0</v>
      </c>
      <c r="AV881" s="125">
        <f>OAX!AV919</f>
        <v>0</v>
      </c>
      <c r="AW881" s="125">
        <f>OAX!AW919</f>
        <v>0</v>
      </c>
      <c r="AX881" s="125">
        <f>OAX!AX919</f>
        <v>0</v>
      </c>
      <c r="AY881" s="125">
        <f>OAX!AY919</f>
        <v>0</v>
      </c>
      <c r="AZ881" s="125">
        <f>OAX!AZ919</f>
        <v>0</v>
      </c>
      <c r="BA881" s="125">
        <f>OAX!BA919</f>
        <v>0</v>
      </c>
    </row>
    <row r="882" spans="1:53" ht="24.75" hidden="1">
      <c r="A882" s="269"/>
      <c r="B882" s="78" t="str">
        <f t="shared" si="320"/>
        <v>3714500053005312</v>
      </c>
      <c r="C882" s="122">
        <v>2023</v>
      </c>
      <c r="D882" s="122">
        <v>1</v>
      </c>
      <c r="E882" s="122">
        <v>3</v>
      </c>
      <c r="F882" s="122">
        <v>7</v>
      </c>
      <c r="G882" s="122">
        <v>14</v>
      </c>
      <c r="H882" s="174">
        <v>5000</v>
      </c>
      <c r="I882" s="174">
        <v>5300</v>
      </c>
      <c r="J882" s="174">
        <v>531</v>
      </c>
      <c r="K882" s="123">
        <v>2</v>
      </c>
      <c r="L882" s="123"/>
      <c r="M882" s="124" t="s">
        <v>613</v>
      </c>
      <c r="N882" s="125">
        <v>0</v>
      </c>
      <c r="O882" s="125">
        <v>0</v>
      </c>
      <c r="P882" s="125">
        <v>0</v>
      </c>
      <c r="Q882" s="149" t="s">
        <v>59</v>
      </c>
      <c r="R882" s="127">
        <v>0</v>
      </c>
      <c r="S882" s="127">
        <v>0</v>
      </c>
      <c r="T882" s="128">
        <v>0</v>
      </c>
      <c r="U882" s="125">
        <v>0</v>
      </c>
      <c r="V882" s="125">
        <v>0</v>
      </c>
      <c r="W882" s="125">
        <v>0</v>
      </c>
      <c r="X882" s="125">
        <v>0</v>
      </c>
      <c r="Y882" s="125">
        <v>0</v>
      </c>
      <c r="Z882" s="125">
        <v>0</v>
      </c>
      <c r="AA882" s="285">
        <v>0</v>
      </c>
      <c r="AB882" s="320">
        <f t="shared" si="338"/>
        <v>0</v>
      </c>
      <c r="AC882" s="125">
        <f t="shared" si="339"/>
        <v>0</v>
      </c>
      <c r="AD882" s="321">
        <f>OAX!AD920</f>
        <v>0</v>
      </c>
      <c r="AE882" s="128"/>
      <c r="AF882" s="125"/>
      <c r="AG882" s="125">
        <f>OAX!AG920</f>
        <v>0</v>
      </c>
      <c r="AH882" s="125"/>
      <c r="AI882" s="125"/>
      <c r="AJ882" s="125">
        <f>OAX!AJ920</f>
        <v>0</v>
      </c>
      <c r="AK882" s="125"/>
      <c r="AL882" s="125"/>
      <c r="AM882" s="125">
        <f>OAX!AM920</f>
        <v>0</v>
      </c>
      <c r="AN882" s="125"/>
      <c r="AO882" s="125"/>
      <c r="AP882" s="125">
        <f>OAX!AP920</f>
        <v>0</v>
      </c>
      <c r="AQ882" s="125"/>
      <c r="AR882" s="125"/>
      <c r="AS882" s="125">
        <f>OAX!AS920</f>
        <v>0</v>
      </c>
      <c r="AT882" s="125">
        <f>OAX!AT920</f>
        <v>0</v>
      </c>
      <c r="AU882" s="125">
        <f>OAX!AU920</f>
        <v>0</v>
      </c>
      <c r="AV882" s="125">
        <f>OAX!AV920</f>
        <v>0</v>
      </c>
      <c r="AW882" s="125">
        <f>OAX!AW920</f>
        <v>0</v>
      </c>
      <c r="AX882" s="125">
        <f>OAX!AX920</f>
        <v>0</v>
      </c>
      <c r="AY882" s="125">
        <f>OAX!AY920</f>
        <v>0</v>
      </c>
      <c r="AZ882" s="125">
        <f>OAX!AZ920</f>
        <v>0</v>
      </c>
      <c r="BA882" s="125">
        <f>OAX!BA920</f>
        <v>0</v>
      </c>
    </row>
    <row r="883" spans="1:53" ht="24.75" hidden="1">
      <c r="A883" s="269"/>
      <c r="B883" s="78" t="str">
        <f t="shared" si="320"/>
        <v>3714500053005313</v>
      </c>
      <c r="C883" s="122">
        <v>2023</v>
      </c>
      <c r="D883" s="122">
        <v>1</v>
      </c>
      <c r="E883" s="122">
        <v>3</v>
      </c>
      <c r="F883" s="122">
        <v>7</v>
      </c>
      <c r="G883" s="122">
        <v>14</v>
      </c>
      <c r="H883" s="174">
        <v>5000</v>
      </c>
      <c r="I883" s="174">
        <v>5300</v>
      </c>
      <c r="J883" s="174">
        <v>531</v>
      </c>
      <c r="K883" s="123">
        <v>3</v>
      </c>
      <c r="L883" s="123"/>
      <c r="M883" s="124" t="s">
        <v>615</v>
      </c>
      <c r="N883" s="125">
        <v>0</v>
      </c>
      <c r="O883" s="125">
        <v>0</v>
      </c>
      <c r="P883" s="125">
        <v>0</v>
      </c>
      <c r="Q883" s="149" t="s">
        <v>59</v>
      </c>
      <c r="R883" s="127">
        <v>0</v>
      </c>
      <c r="S883" s="127">
        <v>0</v>
      </c>
      <c r="T883" s="128">
        <v>0</v>
      </c>
      <c r="U883" s="125">
        <v>0</v>
      </c>
      <c r="V883" s="125">
        <v>0</v>
      </c>
      <c r="W883" s="125">
        <v>0</v>
      </c>
      <c r="X883" s="125">
        <v>0</v>
      </c>
      <c r="Y883" s="125">
        <v>0</v>
      </c>
      <c r="Z883" s="125">
        <v>0</v>
      </c>
      <c r="AA883" s="285">
        <v>0</v>
      </c>
      <c r="AB883" s="320">
        <f t="shared" si="338"/>
        <v>0</v>
      </c>
      <c r="AC883" s="125">
        <f t="shared" si="339"/>
        <v>0</v>
      </c>
      <c r="AD883" s="321">
        <f>OAX!AD921</f>
        <v>0</v>
      </c>
      <c r="AE883" s="128"/>
      <c r="AF883" s="125"/>
      <c r="AG883" s="125">
        <f>OAX!AG921</f>
        <v>0</v>
      </c>
      <c r="AH883" s="125"/>
      <c r="AI883" s="125"/>
      <c r="AJ883" s="125">
        <f>OAX!AJ921</f>
        <v>0</v>
      </c>
      <c r="AK883" s="125"/>
      <c r="AL883" s="125"/>
      <c r="AM883" s="125">
        <f>OAX!AM921</f>
        <v>0</v>
      </c>
      <c r="AN883" s="125"/>
      <c r="AO883" s="125"/>
      <c r="AP883" s="125">
        <f>OAX!AP921</f>
        <v>0</v>
      </c>
      <c r="AQ883" s="125"/>
      <c r="AR883" s="125"/>
      <c r="AS883" s="125">
        <f>OAX!AS921</f>
        <v>0</v>
      </c>
      <c r="AT883" s="125">
        <f>OAX!AT921</f>
        <v>0</v>
      </c>
      <c r="AU883" s="125">
        <f>OAX!AU921</f>
        <v>0</v>
      </c>
      <c r="AV883" s="125">
        <f>OAX!AV921</f>
        <v>0</v>
      </c>
      <c r="AW883" s="125">
        <f>OAX!AW921</f>
        <v>0</v>
      </c>
      <c r="AX883" s="125">
        <f>OAX!AX921</f>
        <v>0</v>
      </c>
      <c r="AY883" s="125">
        <f>OAX!AY921</f>
        <v>0</v>
      </c>
      <c r="AZ883" s="125">
        <f>OAX!AZ921</f>
        <v>0</v>
      </c>
      <c r="BA883" s="125">
        <f>OAX!BA921</f>
        <v>0</v>
      </c>
    </row>
    <row r="884" spans="1:53" ht="24.75" hidden="1">
      <c r="A884" s="269"/>
      <c r="B884" s="78" t="str">
        <f t="shared" si="320"/>
        <v>3714500053005314</v>
      </c>
      <c r="C884" s="122">
        <v>2023</v>
      </c>
      <c r="D884" s="122">
        <v>1</v>
      </c>
      <c r="E884" s="122">
        <v>3</v>
      </c>
      <c r="F884" s="122">
        <v>7</v>
      </c>
      <c r="G884" s="122">
        <v>14</v>
      </c>
      <c r="H884" s="174">
        <v>5000</v>
      </c>
      <c r="I884" s="174">
        <v>5300</v>
      </c>
      <c r="J884" s="174">
        <v>531</v>
      </c>
      <c r="K884" s="123">
        <v>4</v>
      </c>
      <c r="L884" s="123"/>
      <c r="M884" s="124" t="s">
        <v>618</v>
      </c>
      <c r="N884" s="125">
        <v>0</v>
      </c>
      <c r="O884" s="125">
        <v>0</v>
      </c>
      <c r="P884" s="125">
        <v>0</v>
      </c>
      <c r="Q884" s="149" t="s">
        <v>59</v>
      </c>
      <c r="R884" s="127">
        <v>0</v>
      </c>
      <c r="S884" s="127">
        <v>0</v>
      </c>
      <c r="T884" s="128">
        <v>0</v>
      </c>
      <c r="U884" s="125">
        <v>0</v>
      </c>
      <c r="V884" s="125">
        <v>0</v>
      </c>
      <c r="W884" s="125">
        <v>0</v>
      </c>
      <c r="X884" s="125">
        <v>0</v>
      </c>
      <c r="Y884" s="125">
        <v>0</v>
      </c>
      <c r="Z884" s="125">
        <v>0</v>
      </c>
      <c r="AA884" s="285">
        <v>0</v>
      </c>
      <c r="AB884" s="320">
        <f t="shared" si="338"/>
        <v>0</v>
      </c>
      <c r="AC884" s="125">
        <f t="shared" si="339"/>
        <v>0</v>
      </c>
      <c r="AD884" s="321">
        <f>OAX!AD922</f>
        <v>0</v>
      </c>
      <c r="AE884" s="128"/>
      <c r="AF884" s="125"/>
      <c r="AG884" s="125">
        <f>OAX!AG922</f>
        <v>0</v>
      </c>
      <c r="AH884" s="125"/>
      <c r="AI884" s="125"/>
      <c r="AJ884" s="125">
        <f>OAX!AJ922</f>
        <v>0</v>
      </c>
      <c r="AK884" s="125"/>
      <c r="AL884" s="125"/>
      <c r="AM884" s="125">
        <f>OAX!AM922</f>
        <v>0</v>
      </c>
      <c r="AN884" s="125"/>
      <c r="AO884" s="125"/>
      <c r="AP884" s="125">
        <f>OAX!AP922</f>
        <v>0</v>
      </c>
      <c r="AQ884" s="125"/>
      <c r="AR884" s="125"/>
      <c r="AS884" s="125">
        <f>OAX!AS922</f>
        <v>0</v>
      </c>
      <c r="AT884" s="125">
        <f>OAX!AT922</f>
        <v>0</v>
      </c>
      <c r="AU884" s="125">
        <f>OAX!AU922</f>
        <v>0</v>
      </c>
      <c r="AV884" s="125">
        <f>OAX!AV922</f>
        <v>0</v>
      </c>
      <c r="AW884" s="125">
        <f>OAX!AW922</f>
        <v>0</v>
      </c>
      <c r="AX884" s="125">
        <f>OAX!AX922</f>
        <v>0</v>
      </c>
      <c r="AY884" s="125">
        <f>OAX!AY922</f>
        <v>0</v>
      </c>
      <c r="AZ884" s="125">
        <f>OAX!AZ922</f>
        <v>0</v>
      </c>
      <c r="BA884" s="125">
        <f>OAX!BA922</f>
        <v>0</v>
      </c>
    </row>
    <row r="885" spans="1:53" ht="24.75" hidden="1">
      <c r="A885" s="269"/>
      <c r="B885" s="78" t="str">
        <f t="shared" si="320"/>
        <v>3714500053005315</v>
      </c>
      <c r="C885" s="122">
        <v>2023</v>
      </c>
      <c r="D885" s="122">
        <v>1</v>
      </c>
      <c r="E885" s="122">
        <v>3</v>
      </c>
      <c r="F885" s="122">
        <v>7</v>
      </c>
      <c r="G885" s="122">
        <v>14</v>
      </c>
      <c r="H885" s="174">
        <v>5000</v>
      </c>
      <c r="I885" s="174">
        <v>5300</v>
      </c>
      <c r="J885" s="174">
        <v>531</v>
      </c>
      <c r="K885" s="123">
        <v>5</v>
      </c>
      <c r="L885" s="123"/>
      <c r="M885" s="124" t="s">
        <v>619</v>
      </c>
      <c r="N885" s="125">
        <v>0</v>
      </c>
      <c r="O885" s="125">
        <v>0</v>
      </c>
      <c r="P885" s="125">
        <v>0</v>
      </c>
      <c r="Q885" s="149" t="s">
        <v>59</v>
      </c>
      <c r="R885" s="127">
        <v>0</v>
      </c>
      <c r="S885" s="127">
        <v>0</v>
      </c>
      <c r="T885" s="128">
        <v>0</v>
      </c>
      <c r="U885" s="125">
        <v>0</v>
      </c>
      <c r="V885" s="125">
        <v>0</v>
      </c>
      <c r="W885" s="125">
        <v>0</v>
      </c>
      <c r="X885" s="125">
        <v>0</v>
      </c>
      <c r="Y885" s="125">
        <v>0</v>
      </c>
      <c r="Z885" s="125">
        <v>0</v>
      </c>
      <c r="AA885" s="285">
        <v>0</v>
      </c>
      <c r="AB885" s="320">
        <f t="shared" si="338"/>
        <v>0</v>
      </c>
      <c r="AC885" s="125">
        <f t="shared" si="339"/>
        <v>0</v>
      </c>
      <c r="AD885" s="321">
        <f>OAX!AD923</f>
        <v>0</v>
      </c>
      <c r="AE885" s="128"/>
      <c r="AF885" s="125"/>
      <c r="AG885" s="125">
        <f>OAX!AG923</f>
        <v>0</v>
      </c>
      <c r="AH885" s="125"/>
      <c r="AI885" s="125"/>
      <c r="AJ885" s="125">
        <f>OAX!AJ923</f>
        <v>0</v>
      </c>
      <c r="AK885" s="125"/>
      <c r="AL885" s="125"/>
      <c r="AM885" s="125">
        <f>OAX!AM923</f>
        <v>0</v>
      </c>
      <c r="AN885" s="125"/>
      <c r="AO885" s="125"/>
      <c r="AP885" s="125">
        <f>OAX!AP923</f>
        <v>0</v>
      </c>
      <c r="AQ885" s="125"/>
      <c r="AR885" s="125"/>
      <c r="AS885" s="125">
        <f>OAX!AS923</f>
        <v>0</v>
      </c>
      <c r="AT885" s="125">
        <f>OAX!AT923</f>
        <v>0</v>
      </c>
      <c r="AU885" s="125">
        <f>OAX!AU923</f>
        <v>0</v>
      </c>
      <c r="AV885" s="125">
        <f>OAX!AV923</f>
        <v>0</v>
      </c>
      <c r="AW885" s="125">
        <f>OAX!AW923</f>
        <v>0</v>
      </c>
      <c r="AX885" s="125">
        <f>OAX!AX923</f>
        <v>0</v>
      </c>
      <c r="AY885" s="125">
        <f>OAX!AY923</f>
        <v>0</v>
      </c>
      <c r="AZ885" s="125">
        <f>OAX!AZ923</f>
        <v>0</v>
      </c>
      <c r="BA885" s="125">
        <f>OAX!BA923</f>
        <v>0</v>
      </c>
    </row>
    <row r="886" spans="1:53" ht="24.75" hidden="1">
      <c r="A886" s="269"/>
      <c r="B886" s="78" t="str">
        <f t="shared" si="320"/>
        <v>3714500053005316</v>
      </c>
      <c r="C886" s="122">
        <v>2023</v>
      </c>
      <c r="D886" s="122">
        <v>1</v>
      </c>
      <c r="E886" s="122">
        <v>3</v>
      </c>
      <c r="F886" s="122">
        <v>7</v>
      </c>
      <c r="G886" s="122">
        <v>14</v>
      </c>
      <c r="H886" s="174">
        <v>5000</v>
      </c>
      <c r="I886" s="174">
        <v>5300</v>
      </c>
      <c r="J886" s="174">
        <v>531</v>
      </c>
      <c r="K886" s="123">
        <v>6</v>
      </c>
      <c r="L886" s="123"/>
      <c r="M886" s="124" t="s">
        <v>563</v>
      </c>
      <c r="N886" s="125">
        <v>0</v>
      </c>
      <c r="O886" s="125">
        <v>0</v>
      </c>
      <c r="P886" s="125">
        <v>0</v>
      </c>
      <c r="Q886" s="149" t="s">
        <v>59</v>
      </c>
      <c r="R886" s="127">
        <v>0</v>
      </c>
      <c r="S886" s="127">
        <v>0</v>
      </c>
      <c r="T886" s="128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285">
        <v>0</v>
      </c>
      <c r="AB886" s="320">
        <f t="shared" si="338"/>
        <v>0</v>
      </c>
      <c r="AC886" s="125">
        <f t="shared" si="339"/>
        <v>0</v>
      </c>
      <c r="AD886" s="321">
        <f>OAX!AD924</f>
        <v>0</v>
      </c>
      <c r="AE886" s="128"/>
      <c r="AF886" s="125"/>
      <c r="AG886" s="125">
        <f>OAX!AG924</f>
        <v>0</v>
      </c>
      <c r="AH886" s="125"/>
      <c r="AI886" s="125"/>
      <c r="AJ886" s="125">
        <f>OAX!AJ924</f>
        <v>0</v>
      </c>
      <c r="AK886" s="125"/>
      <c r="AL886" s="125"/>
      <c r="AM886" s="125">
        <f>OAX!AM924</f>
        <v>0</v>
      </c>
      <c r="AN886" s="125"/>
      <c r="AO886" s="125"/>
      <c r="AP886" s="125">
        <f>OAX!AP924</f>
        <v>0</v>
      </c>
      <c r="AQ886" s="125"/>
      <c r="AR886" s="125"/>
      <c r="AS886" s="125">
        <f>OAX!AS924</f>
        <v>0</v>
      </c>
      <c r="AT886" s="125">
        <f>OAX!AT924</f>
        <v>0</v>
      </c>
      <c r="AU886" s="125">
        <f>OAX!AU924</f>
        <v>0</v>
      </c>
      <c r="AV886" s="125">
        <f>OAX!AV924</f>
        <v>0</v>
      </c>
      <c r="AW886" s="125">
        <f>OAX!AW924</f>
        <v>0</v>
      </c>
      <c r="AX886" s="125">
        <f>OAX!AX924</f>
        <v>0</v>
      </c>
      <c r="AY886" s="125">
        <f>OAX!AY924</f>
        <v>0</v>
      </c>
      <c r="AZ886" s="125">
        <f>OAX!AZ924</f>
        <v>0</v>
      </c>
      <c r="BA886" s="125">
        <f>OAX!BA924</f>
        <v>0</v>
      </c>
    </row>
    <row r="887" spans="1:53" ht="24.75" hidden="1">
      <c r="A887" s="269"/>
      <c r="B887" s="78" t="str">
        <f t="shared" si="320"/>
        <v>3714500053005317</v>
      </c>
      <c r="C887" s="122">
        <v>2023</v>
      </c>
      <c r="D887" s="122">
        <v>1</v>
      </c>
      <c r="E887" s="122">
        <v>3</v>
      </c>
      <c r="F887" s="122">
        <v>7</v>
      </c>
      <c r="G887" s="122">
        <v>14</v>
      </c>
      <c r="H887" s="174">
        <v>5000</v>
      </c>
      <c r="I887" s="174">
        <v>5300</v>
      </c>
      <c r="J887" s="174">
        <v>531</v>
      </c>
      <c r="K887" s="123">
        <v>7</v>
      </c>
      <c r="L887" s="123"/>
      <c r="M887" s="124" t="s">
        <v>621</v>
      </c>
      <c r="N887" s="125">
        <v>0</v>
      </c>
      <c r="O887" s="125">
        <v>0</v>
      </c>
      <c r="P887" s="125">
        <v>0</v>
      </c>
      <c r="Q887" s="149" t="s">
        <v>59</v>
      </c>
      <c r="R887" s="127">
        <v>0</v>
      </c>
      <c r="S887" s="127">
        <v>0</v>
      </c>
      <c r="T887" s="128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285">
        <v>0</v>
      </c>
      <c r="AB887" s="320">
        <f t="shared" si="338"/>
        <v>0</v>
      </c>
      <c r="AC887" s="125">
        <f t="shared" si="339"/>
        <v>0</v>
      </c>
      <c r="AD887" s="321">
        <f>OAX!AD925</f>
        <v>0</v>
      </c>
      <c r="AE887" s="128"/>
      <c r="AF887" s="125"/>
      <c r="AG887" s="125">
        <f>OAX!AG925</f>
        <v>0</v>
      </c>
      <c r="AH887" s="125"/>
      <c r="AI887" s="125"/>
      <c r="AJ887" s="125">
        <f>OAX!AJ925</f>
        <v>0</v>
      </c>
      <c r="AK887" s="125"/>
      <c r="AL887" s="125"/>
      <c r="AM887" s="125">
        <f>OAX!AM925</f>
        <v>0</v>
      </c>
      <c r="AN887" s="125"/>
      <c r="AO887" s="125"/>
      <c r="AP887" s="125">
        <f>OAX!AP925</f>
        <v>0</v>
      </c>
      <c r="AQ887" s="125"/>
      <c r="AR887" s="125"/>
      <c r="AS887" s="125">
        <f>OAX!AS925</f>
        <v>0</v>
      </c>
      <c r="AT887" s="125">
        <f>OAX!AT925</f>
        <v>0</v>
      </c>
      <c r="AU887" s="125">
        <f>OAX!AU925</f>
        <v>0</v>
      </c>
      <c r="AV887" s="125">
        <f>OAX!AV925</f>
        <v>0</v>
      </c>
      <c r="AW887" s="125">
        <f>OAX!AW925</f>
        <v>0</v>
      </c>
      <c r="AX887" s="125">
        <f>OAX!AX925</f>
        <v>0</v>
      </c>
      <c r="AY887" s="125">
        <f>OAX!AY925</f>
        <v>0</v>
      </c>
      <c r="AZ887" s="125">
        <f>OAX!AZ925</f>
        <v>0</v>
      </c>
      <c r="BA887" s="125">
        <f>OAX!BA925</f>
        <v>0</v>
      </c>
    </row>
    <row r="888" spans="1:53" ht="24.75" hidden="1">
      <c r="A888" s="269"/>
      <c r="B888" s="78" t="str">
        <f t="shared" si="320"/>
        <v>3714500053005318</v>
      </c>
      <c r="C888" s="122">
        <v>2023</v>
      </c>
      <c r="D888" s="122">
        <v>1</v>
      </c>
      <c r="E888" s="122">
        <v>3</v>
      </c>
      <c r="F888" s="122">
        <v>7</v>
      </c>
      <c r="G888" s="122">
        <v>14</v>
      </c>
      <c r="H888" s="174">
        <v>5000</v>
      </c>
      <c r="I888" s="174">
        <v>5300</v>
      </c>
      <c r="J888" s="174">
        <v>531</v>
      </c>
      <c r="K888" s="123">
        <v>8</v>
      </c>
      <c r="L888" s="123"/>
      <c r="M888" s="124" t="s">
        <v>622</v>
      </c>
      <c r="N888" s="125">
        <v>0</v>
      </c>
      <c r="O888" s="125">
        <v>0</v>
      </c>
      <c r="P888" s="125">
        <v>0</v>
      </c>
      <c r="Q888" s="149" t="s">
        <v>59</v>
      </c>
      <c r="R888" s="127">
        <v>0</v>
      </c>
      <c r="S888" s="127">
        <v>0</v>
      </c>
      <c r="T888" s="128">
        <v>0</v>
      </c>
      <c r="U888" s="128">
        <v>0</v>
      </c>
      <c r="V888" s="128">
        <v>0</v>
      </c>
      <c r="W888" s="128">
        <v>0</v>
      </c>
      <c r="X888" s="128">
        <v>0</v>
      </c>
      <c r="Y888" s="128">
        <v>0</v>
      </c>
      <c r="Z888" s="128">
        <v>0</v>
      </c>
      <c r="AA888" s="307">
        <v>0</v>
      </c>
      <c r="AB888" s="320">
        <f t="shared" si="338"/>
        <v>0</v>
      </c>
      <c r="AC888" s="125">
        <f t="shared" si="339"/>
        <v>0</v>
      </c>
      <c r="AD888" s="321">
        <f>OAX!AD926</f>
        <v>0</v>
      </c>
      <c r="AE888" s="128"/>
      <c r="AF888" s="128"/>
      <c r="AG888" s="128">
        <f>OAX!AG926</f>
        <v>0</v>
      </c>
      <c r="AH888" s="128"/>
      <c r="AI888" s="128"/>
      <c r="AJ888" s="128">
        <f>OAX!AJ926</f>
        <v>0</v>
      </c>
      <c r="AK888" s="128"/>
      <c r="AL888" s="128"/>
      <c r="AM888" s="128">
        <f>OAX!AM926</f>
        <v>0</v>
      </c>
      <c r="AN888" s="128"/>
      <c r="AO888" s="128"/>
      <c r="AP888" s="128">
        <f>OAX!AP926</f>
        <v>0</v>
      </c>
      <c r="AQ888" s="128"/>
      <c r="AR888" s="128"/>
      <c r="AS888" s="128">
        <f>OAX!AS926</f>
        <v>0</v>
      </c>
      <c r="AT888" s="128">
        <f>OAX!AT926</f>
        <v>0</v>
      </c>
      <c r="AU888" s="128">
        <f>OAX!AU926</f>
        <v>0</v>
      </c>
      <c r="AV888" s="128">
        <f>OAX!AV926</f>
        <v>0</v>
      </c>
      <c r="AW888" s="128">
        <f>OAX!AW926</f>
        <v>0</v>
      </c>
      <c r="AX888" s="128">
        <f>OAX!AX926</f>
        <v>0</v>
      </c>
      <c r="AY888" s="128">
        <f>OAX!AY926</f>
        <v>0</v>
      </c>
      <c r="AZ888" s="128">
        <f>OAX!AZ926</f>
        <v>0</v>
      </c>
      <c r="BA888" s="128">
        <f>OAX!BA926</f>
        <v>0</v>
      </c>
    </row>
    <row r="889" spans="1:53" ht="24.75" hidden="1">
      <c r="A889" s="269"/>
      <c r="B889" s="78" t="str">
        <f t="shared" si="320"/>
        <v>3714500053005319</v>
      </c>
      <c r="C889" s="122">
        <v>2023</v>
      </c>
      <c r="D889" s="122">
        <v>1</v>
      </c>
      <c r="E889" s="122">
        <v>3</v>
      </c>
      <c r="F889" s="122">
        <v>7</v>
      </c>
      <c r="G889" s="122">
        <v>14</v>
      </c>
      <c r="H889" s="174">
        <v>5000</v>
      </c>
      <c r="I889" s="174">
        <v>5300</v>
      </c>
      <c r="J889" s="174">
        <v>531</v>
      </c>
      <c r="K889" s="123">
        <v>9</v>
      </c>
      <c r="L889" s="123"/>
      <c r="M889" s="124" t="s">
        <v>449</v>
      </c>
      <c r="N889" s="125">
        <v>0</v>
      </c>
      <c r="O889" s="125">
        <v>0</v>
      </c>
      <c r="P889" s="125">
        <v>0</v>
      </c>
      <c r="Q889" s="149" t="s">
        <v>59</v>
      </c>
      <c r="R889" s="127">
        <v>0</v>
      </c>
      <c r="S889" s="127">
        <v>0</v>
      </c>
      <c r="T889" s="128">
        <v>0</v>
      </c>
      <c r="U889" s="128">
        <v>0</v>
      </c>
      <c r="V889" s="128">
        <v>0</v>
      </c>
      <c r="W889" s="128">
        <v>0</v>
      </c>
      <c r="X889" s="128">
        <v>0</v>
      </c>
      <c r="Y889" s="128">
        <v>0</v>
      </c>
      <c r="Z889" s="128">
        <v>0</v>
      </c>
      <c r="AA889" s="307">
        <v>0</v>
      </c>
      <c r="AB889" s="320">
        <f t="shared" si="338"/>
        <v>0</v>
      </c>
      <c r="AC889" s="125">
        <f t="shared" si="339"/>
        <v>0</v>
      </c>
      <c r="AD889" s="321">
        <f>OAX!AD927</f>
        <v>0</v>
      </c>
      <c r="AE889" s="128"/>
      <c r="AF889" s="128"/>
      <c r="AG889" s="128">
        <f>OAX!AG927</f>
        <v>0</v>
      </c>
      <c r="AH889" s="128"/>
      <c r="AI889" s="128"/>
      <c r="AJ889" s="128">
        <f>OAX!AJ927</f>
        <v>0</v>
      </c>
      <c r="AK889" s="128"/>
      <c r="AL889" s="128"/>
      <c r="AM889" s="128">
        <f>OAX!AM927</f>
        <v>0</v>
      </c>
      <c r="AN889" s="128"/>
      <c r="AO889" s="128"/>
      <c r="AP889" s="128">
        <f>OAX!AP927</f>
        <v>0</v>
      </c>
      <c r="AQ889" s="128"/>
      <c r="AR889" s="128"/>
      <c r="AS889" s="128">
        <f>OAX!AS927</f>
        <v>0</v>
      </c>
      <c r="AT889" s="128">
        <f>OAX!AT927</f>
        <v>0</v>
      </c>
      <c r="AU889" s="128">
        <f>OAX!AU927</f>
        <v>0</v>
      </c>
      <c r="AV889" s="128">
        <f>OAX!AV927</f>
        <v>0</v>
      </c>
      <c r="AW889" s="128">
        <f>OAX!AW927</f>
        <v>0</v>
      </c>
      <c r="AX889" s="128">
        <f>OAX!AX927</f>
        <v>0</v>
      </c>
      <c r="AY889" s="128">
        <f>OAX!AY927</f>
        <v>0</v>
      </c>
      <c r="AZ889" s="128">
        <f>OAX!AZ927</f>
        <v>0</v>
      </c>
      <c r="BA889" s="128">
        <f>OAX!BA927</f>
        <v>0</v>
      </c>
    </row>
    <row r="890" spans="1:53" ht="46.5" hidden="1">
      <c r="A890" s="269"/>
      <c r="B890" s="78" t="str">
        <f t="shared" si="320"/>
        <v>37145000530053110</v>
      </c>
      <c r="C890" s="122">
        <v>2023</v>
      </c>
      <c r="D890" s="122">
        <v>1</v>
      </c>
      <c r="E890" s="122">
        <v>3</v>
      </c>
      <c r="F890" s="122">
        <v>7</v>
      </c>
      <c r="G890" s="122">
        <v>14</v>
      </c>
      <c r="H890" s="174">
        <v>5000</v>
      </c>
      <c r="I890" s="174">
        <v>5300</v>
      </c>
      <c r="J890" s="174">
        <v>531</v>
      </c>
      <c r="K890" s="123">
        <v>10</v>
      </c>
      <c r="L890" s="123"/>
      <c r="M890" s="124" t="s">
        <v>623</v>
      </c>
      <c r="N890" s="125">
        <v>0</v>
      </c>
      <c r="O890" s="125">
        <v>0</v>
      </c>
      <c r="P890" s="125">
        <v>0</v>
      </c>
      <c r="Q890" s="149" t="s">
        <v>59</v>
      </c>
      <c r="R890" s="127">
        <v>0</v>
      </c>
      <c r="S890" s="127">
        <v>0</v>
      </c>
      <c r="T890" s="128">
        <v>0</v>
      </c>
      <c r="U890" s="128">
        <v>0</v>
      </c>
      <c r="V890" s="128">
        <v>0</v>
      </c>
      <c r="W890" s="128">
        <v>0</v>
      </c>
      <c r="X890" s="128">
        <v>0</v>
      </c>
      <c r="Y890" s="128">
        <v>0</v>
      </c>
      <c r="Z890" s="128">
        <v>0</v>
      </c>
      <c r="AA890" s="307">
        <v>0</v>
      </c>
      <c r="AB890" s="320">
        <f t="shared" si="338"/>
        <v>0</v>
      </c>
      <c r="AC890" s="125">
        <f t="shared" si="339"/>
        <v>0</v>
      </c>
      <c r="AD890" s="321">
        <f>OAX!AD928</f>
        <v>0</v>
      </c>
      <c r="AE890" s="128"/>
      <c r="AF890" s="128"/>
      <c r="AG890" s="128">
        <f>OAX!AG928</f>
        <v>0</v>
      </c>
      <c r="AH890" s="128"/>
      <c r="AI890" s="128"/>
      <c r="AJ890" s="128">
        <f>OAX!AJ928</f>
        <v>0</v>
      </c>
      <c r="AK890" s="128"/>
      <c r="AL890" s="128"/>
      <c r="AM890" s="128">
        <f>OAX!AM928</f>
        <v>0</v>
      </c>
      <c r="AN890" s="128"/>
      <c r="AO890" s="128"/>
      <c r="AP890" s="128">
        <f>OAX!AP928</f>
        <v>0</v>
      </c>
      <c r="AQ890" s="128"/>
      <c r="AR890" s="128"/>
      <c r="AS890" s="128">
        <f>OAX!AS928</f>
        <v>0</v>
      </c>
      <c r="AT890" s="128">
        <f>OAX!AT928</f>
        <v>0</v>
      </c>
      <c r="AU890" s="128">
        <f>OAX!AU928</f>
        <v>0</v>
      </c>
      <c r="AV890" s="128">
        <f>OAX!AV928</f>
        <v>0</v>
      </c>
      <c r="AW890" s="128">
        <f>OAX!AW928</f>
        <v>0</v>
      </c>
      <c r="AX890" s="128">
        <f>OAX!AX928</f>
        <v>0</v>
      </c>
      <c r="AY890" s="128">
        <f>OAX!AY928</f>
        <v>0</v>
      </c>
      <c r="AZ890" s="128">
        <f>OAX!AZ928</f>
        <v>0</v>
      </c>
      <c r="BA890" s="128">
        <f>OAX!BA928</f>
        <v>0</v>
      </c>
    </row>
    <row r="891" spans="1:53" ht="24.75" hidden="1">
      <c r="A891" s="269"/>
      <c r="B891" s="78" t="str">
        <f t="shared" si="320"/>
        <v>37145000530053111</v>
      </c>
      <c r="C891" s="122">
        <v>2023</v>
      </c>
      <c r="D891" s="122">
        <v>1</v>
      </c>
      <c r="E891" s="122">
        <v>3</v>
      </c>
      <c r="F891" s="122">
        <v>7</v>
      </c>
      <c r="G891" s="122">
        <v>14</v>
      </c>
      <c r="H891" s="174">
        <v>5000</v>
      </c>
      <c r="I891" s="174">
        <v>5300</v>
      </c>
      <c r="J891" s="174">
        <v>531</v>
      </c>
      <c r="K891" s="123">
        <v>11</v>
      </c>
      <c r="L891" s="123"/>
      <c r="M891" s="124" t="s">
        <v>624</v>
      </c>
      <c r="N891" s="125">
        <v>0</v>
      </c>
      <c r="O891" s="125">
        <v>0</v>
      </c>
      <c r="P891" s="125">
        <v>0</v>
      </c>
      <c r="Q891" s="149" t="s">
        <v>59</v>
      </c>
      <c r="R891" s="127">
        <v>0</v>
      </c>
      <c r="S891" s="127">
        <v>0</v>
      </c>
      <c r="T891" s="128">
        <v>0</v>
      </c>
      <c r="U891" s="128">
        <v>0</v>
      </c>
      <c r="V891" s="128">
        <v>0</v>
      </c>
      <c r="W891" s="128">
        <v>0</v>
      </c>
      <c r="X891" s="128">
        <v>0</v>
      </c>
      <c r="Y891" s="128">
        <v>0</v>
      </c>
      <c r="Z891" s="128">
        <v>0</v>
      </c>
      <c r="AA891" s="307">
        <v>0</v>
      </c>
      <c r="AB891" s="320">
        <f t="shared" si="338"/>
        <v>0</v>
      </c>
      <c r="AC891" s="125">
        <f t="shared" si="339"/>
        <v>0</v>
      </c>
      <c r="AD891" s="321">
        <f>OAX!AD929</f>
        <v>0</v>
      </c>
      <c r="AE891" s="128"/>
      <c r="AF891" s="128"/>
      <c r="AG891" s="128">
        <f>OAX!AG929</f>
        <v>0</v>
      </c>
      <c r="AH891" s="128"/>
      <c r="AI891" s="128"/>
      <c r="AJ891" s="128">
        <f>OAX!AJ929</f>
        <v>0</v>
      </c>
      <c r="AK891" s="128"/>
      <c r="AL891" s="128"/>
      <c r="AM891" s="128">
        <f>OAX!AM929</f>
        <v>0</v>
      </c>
      <c r="AN891" s="128"/>
      <c r="AO891" s="128"/>
      <c r="AP891" s="128">
        <f>OAX!AP929</f>
        <v>0</v>
      </c>
      <c r="AQ891" s="128"/>
      <c r="AR891" s="128"/>
      <c r="AS891" s="128">
        <f>OAX!AS929</f>
        <v>0</v>
      </c>
      <c r="AT891" s="128">
        <f>OAX!AT929</f>
        <v>0</v>
      </c>
      <c r="AU891" s="128">
        <f>OAX!AU929</f>
        <v>0</v>
      </c>
      <c r="AV891" s="128">
        <f>OAX!AV929</f>
        <v>0</v>
      </c>
      <c r="AW891" s="128">
        <f>OAX!AW929</f>
        <v>0</v>
      </c>
      <c r="AX891" s="128">
        <f>OAX!AX929</f>
        <v>0</v>
      </c>
      <c r="AY891" s="128">
        <f>OAX!AY929</f>
        <v>0</v>
      </c>
      <c r="AZ891" s="128">
        <f>OAX!AZ929</f>
        <v>0</v>
      </c>
      <c r="BA891" s="128">
        <f>OAX!BA929</f>
        <v>0</v>
      </c>
    </row>
    <row r="892" spans="1:53" ht="46.5" hidden="1">
      <c r="A892" s="269"/>
      <c r="B892" s="78" t="str">
        <f t="shared" si="320"/>
        <v>37145000530053112</v>
      </c>
      <c r="C892" s="122">
        <v>2023</v>
      </c>
      <c r="D892" s="122">
        <v>1</v>
      </c>
      <c r="E892" s="122">
        <v>3</v>
      </c>
      <c r="F892" s="122">
        <v>7</v>
      </c>
      <c r="G892" s="122">
        <v>14</v>
      </c>
      <c r="H892" s="174">
        <v>5000</v>
      </c>
      <c r="I892" s="174">
        <v>5300</v>
      </c>
      <c r="J892" s="174">
        <v>531</v>
      </c>
      <c r="K892" s="123">
        <v>12</v>
      </c>
      <c r="L892" s="123"/>
      <c r="M892" s="124" t="s">
        <v>625</v>
      </c>
      <c r="N892" s="125">
        <v>0</v>
      </c>
      <c r="O892" s="125">
        <v>0</v>
      </c>
      <c r="P892" s="125">
        <v>0</v>
      </c>
      <c r="Q892" s="149" t="s">
        <v>59</v>
      </c>
      <c r="R892" s="127">
        <v>0</v>
      </c>
      <c r="S892" s="127">
        <v>0</v>
      </c>
      <c r="T892" s="128">
        <v>0</v>
      </c>
      <c r="U892" s="128">
        <v>0</v>
      </c>
      <c r="V892" s="128">
        <v>0</v>
      </c>
      <c r="W892" s="128">
        <v>0</v>
      </c>
      <c r="X892" s="128">
        <v>0</v>
      </c>
      <c r="Y892" s="128">
        <v>0</v>
      </c>
      <c r="Z892" s="128">
        <v>0</v>
      </c>
      <c r="AA892" s="307">
        <v>0</v>
      </c>
      <c r="AB892" s="320">
        <f t="shared" si="338"/>
        <v>0</v>
      </c>
      <c r="AC892" s="125">
        <f t="shared" si="339"/>
        <v>0</v>
      </c>
      <c r="AD892" s="321">
        <f>OAX!AD930</f>
        <v>0</v>
      </c>
      <c r="AE892" s="128"/>
      <c r="AF892" s="128"/>
      <c r="AG892" s="128">
        <f>OAX!AG930</f>
        <v>0</v>
      </c>
      <c r="AH892" s="128"/>
      <c r="AI892" s="128"/>
      <c r="AJ892" s="128">
        <f>OAX!AJ930</f>
        <v>0</v>
      </c>
      <c r="AK892" s="128"/>
      <c r="AL892" s="128"/>
      <c r="AM892" s="128">
        <f>OAX!AM930</f>
        <v>0</v>
      </c>
      <c r="AN892" s="128"/>
      <c r="AO892" s="128"/>
      <c r="AP892" s="128">
        <f>OAX!AP930</f>
        <v>0</v>
      </c>
      <c r="AQ892" s="128"/>
      <c r="AR892" s="128"/>
      <c r="AS892" s="128">
        <f>OAX!AS930</f>
        <v>0</v>
      </c>
      <c r="AT892" s="128">
        <f>OAX!AT930</f>
        <v>0</v>
      </c>
      <c r="AU892" s="128">
        <f>OAX!AU930</f>
        <v>0</v>
      </c>
      <c r="AV892" s="128">
        <f>OAX!AV930</f>
        <v>0</v>
      </c>
      <c r="AW892" s="128">
        <f>OAX!AW930</f>
        <v>0</v>
      </c>
      <c r="AX892" s="128">
        <f>OAX!AX930</f>
        <v>0</v>
      </c>
      <c r="AY892" s="128">
        <f>OAX!AY930</f>
        <v>0</v>
      </c>
      <c r="AZ892" s="128">
        <f>OAX!AZ930</f>
        <v>0</v>
      </c>
      <c r="BA892" s="128">
        <f>OAX!BA930</f>
        <v>0</v>
      </c>
    </row>
    <row r="893" spans="1:53" ht="24.75" hidden="1">
      <c r="A893" s="269"/>
      <c r="B893" s="78" t="str">
        <f t="shared" si="320"/>
        <v>37145000530053113</v>
      </c>
      <c r="C893" s="122">
        <v>2023</v>
      </c>
      <c r="D893" s="122">
        <v>1</v>
      </c>
      <c r="E893" s="122">
        <v>3</v>
      </c>
      <c r="F893" s="122">
        <v>7</v>
      </c>
      <c r="G893" s="122">
        <v>14</v>
      </c>
      <c r="H893" s="174">
        <v>5000</v>
      </c>
      <c r="I893" s="174">
        <v>5300</v>
      </c>
      <c r="J893" s="174">
        <v>531</v>
      </c>
      <c r="K893" s="123">
        <v>13</v>
      </c>
      <c r="L893" s="123"/>
      <c r="M893" s="124" t="s">
        <v>626</v>
      </c>
      <c r="N893" s="125">
        <v>0</v>
      </c>
      <c r="O893" s="125">
        <v>0</v>
      </c>
      <c r="P893" s="125">
        <v>0</v>
      </c>
      <c r="Q893" s="149" t="s">
        <v>59</v>
      </c>
      <c r="R893" s="127">
        <v>0</v>
      </c>
      <c r="S893" s="127">
        <v>0</v>
      </c>
      <c r="T893" s="128">
        <v>0</v>
      </c>
      <c r="U893" s="128">
        <v>0</v>
      </c>
      <c r="V893" s="128">
        <v>0</v>
      </c>
      <c r="W893" s="128">
        <v>0</v>
      </c>
      <c r="X893" s="128">
        <v>0</v>
      </c>
      <c r="Y893" s="128">
        <v>0</v>
      </c>
      <c r="Z893" s="128">
        <v>0</v>
      </c>
      <c r="AA893" s="307">
        <v>0</v>
      </c>
      <c r="AB893" s="320">
        <f t="shared" si="338"/>
        <v>0</v>
      </c>
      <c r="AC893" s="125">
        <f t="shared" si="339"/>
        <v>0</v>
      </c>
      <c r="AD893" s="321">
        <f>OAX!AD931</f>
        <v>0</v>
      </c>
      <c r="AE893" s="128"/>
      <c r="AF893" s="128"/>
      <c r="AG893" s="128">
        <f>OAX!AG931</f>
        <v>0</v>
      </c>
      <c r="AH893" s="128"/>
      <c r="AI893" s="128"/>
      <c r="AJ893" s="128">
        <f>OAX!AJ931</f>
        <v>0</v>
      </c>
      <c r="AK893" s="128"/>
      <c r="AL893" s="128"/>
      <c r="AM893" s="128">
        <f>OAX!AM931</f>
        <v>0</v>
      </c>
      <c r="AN893" s="128"/>
      <c r="AO893" s="128"/>
      <c r="AP893" s="128">
        <f>OAX!AP931</f>
        <v>0</v>
      </c>
      <c r="AQ893" s="128"/>
      <c r="AR893" s="128"/>
      <c r="AS893" s="128">
        <f>OAX!AS931</f>
        <v>0</v>
      </c>
      <c r="AT893" s="128">
        <f>OAX!AT931</f>
        <v>0</v>
      </c>
      <c r="AU893" s="128">
        <f>OAX!AU931</f>
        <v>0</v>
      </c>
      <c r="AV893" s="128">
        <f>OAX!AV931</f>
        <v>0</v>
      </c>
      <c r="AW893" s="128">
        <f>OAX!AW931</f>
        <v>0</v>
      </c>
      <c r="AX893" s="128">
        <f>OAX!AX931</f>
        <v>0</v>
      </c>
      <c r="AY893" s="128">
        <f>OAX!AY931</f>
        <v>0</v>
      </c>
      <c r="AZ893" s="128">
        <f>OAX!AZ931</f>
        <v>0</v>
      </c>
      <c r="BA893" s="128">
        <f>OAX!BA931</f>
        <v>0</v>
      </c>
    </row>
    <row r="894" spans="1:53" ht="24.75" hidden="1">
      <c r="A894" s="269"/>
      <c r="B894" s="78" t="str">
        <f t="shared" si="320"/>
        <v>371450005300532</v>
      </c>
      <c r="C894" s="115">
        <v>2023</v>
      </c>
      <c r="D894" s="115">
        <v>1</v>
      </c>
      <c r="E894" s="115">
        <v>3</v>
      </c>
      <c r="F894" s="115">
        <v>7</v>
      </c>
      <c r="G894" s="115">
        <v>14</v>
      </c>
      <c r="H894" s="115">
        <v>5000</v>
      </c>
      <c r="I894" s="115">
        <v>5300</v>
      </c>
      <c r="J894" s="115">
        <v>532</v>
      </c>
      <c r="K894" s="116"/>
      <c r="L894" s="116"/>
      <c r="M894" s="222" t="s">
        <v>566</v>
      </c>
      <c r="N894" s="223">
        <v>0</v>
      </c>
      <c r="O894" s="223">
        <v>0</v>
      </c>
      <c r="P894" s="223">
        <v>0</v>
      </c>
      <c r="Q894" s="180"/>
      <c r="R894" s="181"/>
      <c r="S894" s="181"/>
      <c r="T894" s="226">
        <f t="shared" ref="T894:AC894" si="340">SUM(T895:T897)</f>
        <v>0</v>
      </c>
      <c r="U894" s="226">
        <f t="shared" si="340"/>
        <v>0</v>
      </c>
      <c r="V894" s="226">
        <f t="shared" si="340"/>
        <v>0</v>
      </c>
      <c r="W894" s="226">
        <f t="shared" si="340"/>
        <v>0</v>
      </c>
      <c r="X894" s="226">
        <f t="shared" si="340"/>
        <v>0</v>
      </c>
      <c r="Y894" s="226">
        <f t="shared" si="340"/>
        <v>0</v>
      </c>
      <c r="Z894" s="226">
        <f t="shared" si="340"/>
        <v>0</v>
      </c>
      <c r="AA894" s="298">
        <f t="shared" si="340"/>
        <v>0</v>
      </c>
      <c r="AB894" s="338">
        <f t="shared" si="340"/>
        <v>0</v>
      </c>
      <c r="AC894" s="226">
        <f t="shared" si="340"/>
        <v>0</v>
      </c>
      <c r="AD894" s="343">
        <f>OAX!AD932</f>
        <v>0</v>
      </c>
      <c r="AE894" s="226"/>
      <c r="AF894" s="226"/>
      <c r="AG894" s="226">
        <f>OAX!AG932</f>
        <v>0</v>
      </c>
      <c r="AH894" s="226"/>
      <c r="AI894" s="226"/>
      <c r="AJ894" s="226">
        <f>OAX!AJ932</f>
        <v>0</v>
      </c>
      <c r="AK894" s="226"/>
      <c r="AL894" s="226"/>
      <c r="AM894" s="226">
        <f>OAX!AM932</f>
        <v>0</v>
      </c>
      <c r="AN894" s="226"/>
      <c r="AO894" s="226"/>
      <c r="AP894" s="226">
        <f>OAX!AP932</f>
        <v>0</v>
      </c>
      <c r="AQ894" s="226"/>
      <c r="AR894" s="226"/>
      <c r="AS894" s="226">
        <f>OAX!AS932</f>
        <v>0</v>
      </c>
      <c r="AT894" s="226">
        <f>OAX!AT932</f>
        <v>0</v>
      </c>
      <c r="AU894" s="226">
        <f>OAX!AU932</f>
        <v>0</v>
      </c>
      <c r="AV894" s="226">
        <f>OAX!AV932</f>
        <v>0</v>
      </c>
      <c r="AW894" s="226">
        <f>OAX!AW932</f>
        <v>0</v>
      </c>
      <c r="AX894" s="226">
        <f>OAX!AX932</f>
        <v>0</v>
      </c>
      <c r="AY894" s="226">
        <f>OAX!AY932</f>
        <v>0</v>
      </c>
      <c r="AZ894" s="226">
        <f>OAX!AZ932</f>
        <v>0</v>
      </c>
      <c r="BA894" s="226">
        <f>OAX!BA932</f>
        <v>0</v>
      </c>
    </row>
    <row r="895" spans="1:53" ht="24.75" hidden="1">
      <c r="A895" s="269"/>
      <c r="B895" s="78" t="str">
        <f t="shared" si="320"/>
        <v>3714500053005321</v>
      </c>
      <c r="C895" s="122">
        <v>2023</v>
      </c>
      <c r="D895" s="122">
        <v>1</v>
      </c>
      <c r="E895" s="122">
        <v>3</v>
      </c>
      <c r="F895" s="122">
        <v>7</v>
      </c>
      <c r="G895" s="122">
        <v>14</v>
      </c>
      <c r="H895" s="174">
        <v>5000</v>
      </c>
      <c r="I895" s="174">
        <v>5300</v>
      </c>
      <c r="J895" s="174">
        <v>532</v>
      </c>
      <c r="K895" s="123">
        <v>1</v>
      </c>
      <c r="L895" s="123"/>
      <c r="M895" s="124" t="s">
        <v>627</v>
      </c>
      <c r="N895" s="125">
        <v>0</v>
      </c>
      <c r="O895" s="125">
        <v>0</v>
      </c>
      <c r="P895" s="125">
        <v>0</v>
      </c>
      <c r="Q895" s="149" t="s">
        <v>59</v>
      </c>
      <c r="R895" s="127">
        <v>0</v>
      </c>
      <c r="S895" s="127">
        <v>0</v>
      </c>
      <c r="T895" s="128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285">
        <v>0</v>
      </c>
      <c r="AB895" s="320">
        <f t="shared" ref="AB895:AC897" si="341">N895+T895-X895</f>
        <v>0</v>
      </c>
      <c r="AC895" s="125">
        <f t="shared" si="341"/>
        <v>0</v>
      </c>
      <c r="AD895" s="321">
        <f>OAX!AD933</f>
        <v>0</v>
      </c>
      <c r="AE895" s="128"/>
      <c r="AF895" s="125"/>
      <c r="AG895" s="125">
        <f>OAX!AG933</f>
        <v>0</v>
      </c>
      <c r="AH895" s="125"/>
      <c r="AI895" s="125"/>
      <c r="AJ895" s="125">
        <f>OAX!AJ933</f>
        <v>0</v>
      </c>
      <c r="AK895" s="125"/>
      <c r="AL895" s="125"/>
      <c r="AM895" s="125">
        <f>OAX!AM933</f>
        <v>0</v>
      </c>
      <c r="AN895" s="125"/>
      <c r="AO895" s="125"/>
      <c r="AP895" s="125">
        <f>OAX!AP933</f>
        <v>0</v>
      </c>
      <c r="AQ895" s="125"/>
      <c r="AR895" s="125"/>
      <c r="AS895" s="125">
        <f>OAX!AS933</f>
        <v>0</v>
      </c>
      <c r="AT895" s="125">
        <f>OAX!AT933</f>
        <v>0</v>
      </c>
      <c r="AU895" s="125">
        <f>OAX!AU933</f>
        <v>0</v>
      </c>
      <c r="AV895" s="125">
        <f>OAX!AV933</f>
        <v>0</v>
      </c>
      <c r="AW895" s="125">
        <f>OAX!AW933</f>
        <v>0</v>
      </c>
      <c r="AX895" s="125">
        <f>OAX!AX933</f>
        <v>0</v>
      </c>
      <c r="AY895" s="125">
        <f>OAX!AY933</f>
        <v>0</v>
      </c>
      <c r="AZ895" s="125">
        <f>OAX!AZ933</f>
        <v>0</v>
      </c>
      <c r="BA895" s="125">
        <f>OAX!BA933</f>
        <v>0</v>
      </c>
    </row>
    <row r="896" spans="1:53" ht="24.75" hidden="1">
      <c r="A896" s="269"/>
      <c r="B896" s="78" t="str">
        <f t="shared" si="320"/>
        <v>3714500053005322</v>
      </c>
      <c r="C896" s="122">
        <v>2023</v>
      </c>
      <c r="D896" s="122">
        <v>1</v>
      </c>
      <c r="E896" s="122">
        <v>3</v>
      </c>
      <c r="F896" s="122">
        <v>7</v>
      </c>
      <c r="G896" s="122">
        <v>14</v>
      </c>
      <c r="H896" s="174">
        <v>5000</v>
      </c>
      <c r="I896" s="174">
        <v>5300</v>
      </c>
      <c r="J896" s="174">
        <v>532</v>
      </c>
      <c r="K896" s="123">
        <v>2</v>
      </c>
      <c r="L896" s="123"/>
      <c r="M896" s="124" t="s">
        <v>628</v>
      </c>
      <c r="N896" s="125">
        <v>0</v>
      </c>
      <c r="O896" s="125">
        <v>0</v>
      </c>
      <c r="P896" s="125">
        <v>0</v>
      </c>
      <c r="Q896" s="149" t="s">
        <v>59</v>
      </c>
      <c r="R896" s="127">
        <v>0</v>
      </c>
      <c r="S896" s="127">
        <v>0</v>
      </c>
      <c r="T896" s="128">
        <v>0</v>
      </c>
      <c r="U896" s="128">
        <v>0</v>
      </c>
      <c r="V896" s="128">
        <v>0</v>
      </c>
      <c r="W896" s="128">
        <v>0</v>
      </c>
      <c r="X896" s="128">
        <v>0</v>
      </c>
      <c r="Y896" s="128">
        <v>0</v>
      </c>
      <c r="Z896" s="128">
        <v>0</v>
      </c>
      <c r="AA896" s="307">
        <v>0</v>
      </c>
      <c r="AB896" s="320">
        <f t="shared" si="341"/>
        <v>0</v>
      </c>
      <c r="AC896" s="125">
        <f t="shared" si="341"/>
        <v>0</v>
      </c>
      <c r="AD896" s="321">
        <f>OAX!AD934</f>
        <v>0</v>
      </c>
      <c r="AE896" s="128"/>
      <c r="AF896" s="128"/>
      <c r="AG896" s="128">
        <f>OAX!AG934</f>
        <v>0</v>
      </c>
      <c r="AH896" s="128"/>
      <c r="AI896" s="128"/>
      <c r="AJ896" s="128">
        <f>OAX!AJ934</f>
        <v>0</v>
      </c>
      <c r="AK896" s="128"/>
      <c r="AL896" s="128"/>
      <c r="AM896" s="128">
        <f>OAX!AM934</f>
        <v>0</v>
      </c>
      <c r="AN896" s="128"/>
      <c r="AO896" s="128"/>
      <c r="AP896" s="128">
        <f>OAX!AP934</f>
        <v>0</v>
      </c>
      <c r="AQ896" s="128"/>
      <c r="AR896" s="128"/>
      <c r="AS896" s="128">
        <f>OAX!AS934</f>
        <v>0</v>
      </c>
      <c r="AT896" s="128">
        <f>OAX!AT934</f>
        <v>0</v>
      </c>
      <c r="AU896" s="128">
        <f>OAX!AU934</f>
        <v>0</v>
      </c>
      <c r="AV896" s="128">
        <f>OAX!AV934</f>
        <v>0</v>
      </c>
      <c r="AW896" s="128">
        <f>OAX!AW934</f>
        <v>0</v>
      </c>
      <c r="AX896" s="128">
        <f>OAX!AX934</f>
        <v>0</v>
      </c>
      <c r="AY896" s="128">
        <f>OAX!AY934</f>
        <v>0</v>
      </c>
      <c r="AZ896" s="128">
        <f>OAX!AZ934</f>
        <v>0</v>
      </c>
      <c r="BA896" s="128">
        <f>OAX!BA934</f>
        <v>0</v>
      </c>
    </row>
    <row r="897" spans="1:53" ht="24.75" hidden="1">
      <c r="A897" s="269"/>
      <c r="B897" s="78" t="str">
        <f t="shared" si="320"/>
        <v>3714500053005323</v>
      </c>
      <c r="C897" s="122">
        <v>2023</v>
      </c>
      <c r="D897" s="122">
        <v>1</v>
      </c>
      <c r="E897" s="122">
        <v>3</v>
      </c>
      <c r="F897" s="122">
        <v>7</v>
      </c>
      <c r="G897" s="122">
        <v>14</v>
      </c>
      <c r="H897" s="174">
        <v>5000</v>
      </c>
      <c r="I897" s="174">
        <v>5300</v>
      </c>
      <c r="J897" s="174">
        <v>532</v>
      </c>
      <c r="K897" s="123">
        <v>3</v>
      </c>
      <c r="L897" s="123"/>
      <c r="M897" s="124" t="s">
        <v>629</v>
      </c>
      <c r="N897" s="125">
        <v>0</v>
      </c>
      <c r="O897" s="125">
        <v>0</v>
      </c>
      <c r="P897" s="125">
        <v>0</v>
      </c>
      <c r="Q897" s="149" t="s">
        <v>59</v>
      </c>
      <c r="R897" s="127">
        <v>0</v>
      </c>
      <c r="S897" s="127">
        <v>0</v>
      </c>
      <c r="T897" s="128">
        <v>0</v>
      </c>
      <c r="U897" s="128">
        <v>0</v>
      </c>
      <c r="V897" s="128">
        <v>0</v>
      </c>
      <c r="W897" s="128">
        <v>0</v>
      </c>
      <c r="X897" s="128">
        <v>0</v>
      </c>
      <c r="Y897" s="128">
        <v>0</v>
      </c>
      <c r="Z897" s="128">
        <v>0</v>
      </c>
      <c r="AA897" s="307">
        <v>0</v>
      </c>
      <c r="AB897" s="320">
        <f t="shared" si="341"/>
        <v>0</v>
      </c>
      <c r="AC897" s="125">
        <f t="shared" si="341"/>
        <v>0</v>
      </c>
      <c r="AD897" s="321">
        <f>OAX!AD935</f>
        <v>0</v>
      </c>
      <c r="AE897" s="128"/>
      <c r="AF897" s="128"/>
      <c r="AG897" s="128">
        <f>OAX!AG935</f>
        <v>0</v>
      </c>
      <c r="AH897" s="128"/>
      <c r="AI897" s="128"/>
      <c r="AJ897" s="128">
        <f>OAX!AJ935</f>
        <v>0</v>
      </c>
      <c r="AK897" s="128"/>
      <c r="AL897" s="128"/>
      <c r="AM897" s="128">
        <f>OAX!AM935</f>
        <v>0</v>
      </c>
      <c r="AN897" s="128"/>
      <c r="AO897" s="128"/>
      <c r="AP897" s="128">
        <f>OAX!AP935</f>
        <v>0</v>
      </c>
      <c r="AQ897" s="128"/>
      <c r="AR897" s="128"/>
      <c r="AS897" s="128">
        <f>OAX!AS935</f>
        <v>0</v>
      </c>
      <c r="AT897" s="128">
        <f>OAX!AT935</f>
        <v>0</v>
      </c>
      <c r="AU897" s="128">
        <f>OAX!AU935</f>
        <v>0</v>
      </c>
      <c r="AV897" s="128">
        <f>OAX!AV935</f>
        <v>0</v>
      </c>
      <c r="AW897" s="128">
        <f>OAX!AW935</f>
        <v>0</v>
      </c>
      <c r="AX897" s="128">
        <f>OAX!AX935</f>
        <v>0</v>
      </c>
      <c r="AY897" s="128">
        <f>OAX!AY935</f>
        <v>0</v>
      </c>
      <c r="AZ897" s="128">
        <f>OAX!AZ935</f>
        <v>0</v>
      </c>
      <c r="BA897" s="128">
        <f>OAX!BA935</f>
        <v>0</v>
      </c>
    </row>
    <row r="898" spans="1:53" ht="24.75" hidden="1">
      <c r="A898" s="269"/>
      <c r="B898" s="78" t="str">
        <f t="shared" si="320"/>
        <v>371450005400</v>
      </c>
      <c r="C898" s="108">
        <v>2023</v>
      </c>
      <c r="D898" s="108">
        <v>1</v>
      </c>
      <c r="E898" s="108">
        <v>3</v>
      </c>
      <c r="F898" s="108">
        <v>7</v>
      </c>
      <c r="G898" s="108">
        <v>14</v>
      </c>
      <c r="H898" s="108">
        <v>5000</v>
      </c>
      <c r="I898" s="108">
        <v>5400</v>
      </c>
      <c r="J898" s="108"/>
      <c r="K898" s="109"/>
      <c r="L898" s="109"/>
      <c r="M898" s="110" t="s">
        <v>139</v>
      </c>
      <c r="N898" s="111">
        <v>0</v>
      </c>
      <c r="O898" s="111">
        <v>0</v>
      </c>
      <c r="P898" s="111">
        <v>0</v>
      </c>
      <c r="Q898" s="178"/>
      <c r="R898" s="179"/>
      <c r="S898" s="179"/>
      <c r="T898" s="114">
        <f t="shared" ref="T898:AC899" si="342">T899</f>
        <v>0</v>
      </c>
      <c r="U898" s="114">
        <f t="shared" si="342"/>
        <v>0</v>
      </c>
      <c r="V898" s="114">
        <f t="shared" si="342"/>
        <v>0</v>
      </c>
      <c r="W898" s="114">
        <f t="shared" si="342"/>
        <v>0</v>
      </c>
      <c r="X898" s="114">
        <f t="shared" si="342"/>
        <v>0</v>
      </c>
      <c r="Y898" s="114">
        <f t="shared" si="342"/>
        <v>0</v>
      </c>
      <c r="Z898" s="114">
        <f t="shared" si="342"/>
        <v>0</v>
      </c>
      <c r="AA898" s="299">
        <f t="shared" si="342"/>
        <v>0</v>
      </c>
      <c r="AB898" s="316">
        <f t="shared" si="342"/>
        <v>0</v>
      </c>
      <c r="AC898" s="114">
        <f t="shared" si="342"/>
        <v>0</v>
      </c>
      <c r="AD898" s="344">
        <f>OAX!AD936</f>
        <v>0</v>
      </c>
      <c r="AE898" s="114"/>
      <c r="AF898" s="114"/>
      <c r="AG898" s="114">
        <f>OAX!AG936</f>
        <v>0</v>
      </c>
      <c r="AH898" s="114"/>
      <c r="AI898" s="114"/>
      <c r="AJ898" s="114">
        <f>OAX!AJ936</f>
        <v>0</v>
      </c>
      <c r="AK898" s="114"/>
      <c r="AL898" s="114"/>
      <c r="AM898" s="114">
        <f>OAX!AM936</f>
        <v>0</v>
      </c>
      <c r="AN898" s="114"/>
      <c r="AO898" s="114"/>
      <c r="AP898" s="114">
        <f>OAX!AP936</f>
        <v>0</v>
      </c>
      <c r="AQ898" s="114"/>
      <c r="AR898" s="114"/>
      <c r="AS898" s="114">
        <f>OAX!AS936</f>
        <v>0</v>
      </c>
      <c r="AT898" s="114">
        <f>OAX!AT936</f>
        <v>0</v>
      </c>
      <c r="AU898" s="111">
        <f>OAX!AU936</f>
        <v>0</v>
      </c>
      <c r="AV898" s="111">
        <f>OAX!AV936</f>
        <v>0</v>
      </c>
      <c r="AW898" s="111">
        <f>OAX!AW936</f>
        <v>0</v>
      </c>
      <c r="AX898" s="111">
        <f>OAX!AX936</f>
        <v>0</v>
      </c>
      <c r="AY898" s="111">
        <f>OAX!AY936</f>
        <v>0</v>
      </c>
      <c r="AZ898" s="111">
        <f>OAX!AZ936</f>
        <v>0</v>
      </c>
      <c r="BA898" s="111">
        <f>OAX!BA936</f>
        <v>0</v>
      </c>
    </row>
    <row r="899" spans="1:53" ht="24.75" hidden="1">
      <c r="A899" s="269"/>
      <c r="B899" s="78" t="str">
        <f t="shared" si="320"/>
        <v>371450005400541</v>
      </c>
      <c r="C899" s="115">
        <v>2023</v>
      </c>
      <c r="D899" s="115">
        <v>1</v>
      </c>
      <c r="E899" s="115">
        <v>3</v>
      </c>
      <c r="F899" s="115">
        <v>7</v>
      </c>
      <c r="G899" s="115">
        <v>14</v>
      </c>
      <c r="H899" s="115">
        <v>5000</v>
      </c>
      <c r="I899" s="115">
        <v>5400</v>
      </c>
      <c r="J899" s="115">
        <v>541</v>
      </c>
      <c r="K899" s="116"/>
      <c r="L899" s="116"/>
      <c r="M899" s="222" t="s">
        <v>140</v>
      </c>
      <c r="N899" s="223">
        <v>0</v>
      </c>
      <c r="O899" s="223">
        <v>0</v>
      </c>
      <c r="P899" s="223">
        <v>0</v>
      </c>
      <c r="Q899" s="180"/>
      <c r="R899" s="181"/>
      <c r="S899" s="181"/>
      <c r="T899" s="226">
        <f t="shared" si="342"/>
        <v>0</v>
      </c>
      <c r="U899" s="226">
        <f t="shared" si="342"/>
        <v>0</v>
      </c>
      <c r="V899" s="226">
        <f t="shared" si="342"/>
        <v>0</v>
      </c>
      <c r="W899" s="226">
        <f t="shared" si="342"/>
        <v>0</v>
      </c>
      <c r="X899" s="226">
        <f t="shared" si="342"/>
        <v>0</v>
      </c>
      <c r="Y899" s="226">
        <f t="shared" si="342"/>
        <v>0</v>
      </c>
      <c r="Z899" s="226">
        <f t="shared" si="342"/>
        <v>0</v>
      </c>
      <c r="AA899" s="298">
        <f t="shared" si="342"/>
        <v>0</v>
      </c>
      <c r="AB899" s="338">
        <f t="shared" si="342"/>
        <v>0</v>
      </c>
      <c r="AC899" s="226">
        <f t="shared" si="342"/>
        <v>0</v>
      </c>
      <c r="AD899" s="343">
        <f>OAX!AD937</f>
        <v>0</v>
      </c>
      <c r="AE899" s="226"/>
      <c r="AF899" s="226"/>
      <c r="AG899" s="226">
        <f>OAX!AG937</f>
        <v>0</v>
      </c>
      <c r="AH899" s="226"/>
      <c r="AI899" s="226"/>
      <c r="AJ899" s="226">
        <f>OAX!AJ937</f>
        <v>0</v>
      </c>
      <c r="AK899" s="226"/>
      <c r="AL899" s="226"/>
      <c r="AM899" s="226">
        <f>OAX!AM937</f>
        <v>0</v>
      </c>
      <c r="AN899" s="226"/>
      <c r="AO899" s="226"/>
      <c r="AP899" s="226">
        <f>OAX!AP937</f>
        <v>0</v>
      </c>
      <c r="AQ899" s="226"/>
      <c r="AR899" s="226"/>
      <c r="AS899" s="226">
        <f>OAX!AS937</f>
        <v>0</v>
      </c>
      <c r="AT899" s="223">
        <f>OAX!AT937</f>
        <v>0</v>
      </c>
      <c r="AU899" s="223">
        <f>OAX!AU937</f>
        <v>0</v>
      </c>
      <c r="AV899" s="223">
        <f>OAX!AV937</f>
        <v>0</v>
      </c>
      <c r="AW899" s="223">
        <f>OAX!AW937</f>
        <v>0</v>
      </c>
      <c r="AX899" s="223">
        <f>OAX!AX937</f>
        <v>0</v>
      </c>
      <c r="AY899" s="223">
        <f>OAX!AY937</f>
        <v>0</v>
      </c>
      <c r="AZ899" s="223">
        <f>OAX!AZ937</f>
        <v>0</v>
      </c>
      <c r="BA899" s="223">
        <f>OAX!BA937</f>
        <v>0</v>
      </c>
    </row>
    <row r="900" spans="1:53" ht="24.75" hidden="1">
      <c r="A900" s="269"/>
      <c r="B900" s="78" t="str">
        <f t="shared" si="320"/>
        <v>3714500054005411</v>
      </c>
      <c r="C900" s="122">
        <v>2023</v>
      </c>
      <c r="D900" s="122">
        <v>1</v>
      </c>
      <c r="E900" s="122">
        <v>3</v>
      </c>
      <c r="F900" s="122">
        <v>7</v>
      </c>
      <c r="G900" s="122">
        <v>14</v>
      </c>
      <c r="H900" s="174">
        <v>5000</v>
      </c>
      <c r="I900" s="174">
        <v>5400</v>
      </c>
      <c r="J900" s="174">
        <v>541</v>
      </c>
      <c r="K900" s="123">
        <v>1</v>
      </c>
      <c r="L900" s="123"/>
      <c r="M900" s="124" t="s">
        <v>670</v>
      </c>
      <c r="N900" s="125">
        <v>0</v>
      </c>
      <c r="O900" s="125">
        <v>0</v>
      </c>
      <c r="P900" s="125">
        <v>0</v>
      </c>
      <c r="Q900" s="149" t="s">
        <v>59</v>
      </c>
      <c r="R900" s="127">
        <v>0</v>
      </c>
      <c r="S900" s="127">
        <v>0</v>
      </c>
      <c r="T900" s="128">
        <v>0</v>
      </c>
      <c r="U900" s="128">
        <v>0</v>
      </c>
      <c r="V900" s="128">
        <v>0</v>
      </c>
      <c r="W900" s="128">
        <v>0</v>
      </c>
      <c r="X900" s="128">
        <v>0</v>
      </c>
      <c r="Y900" s="128">
        <v>0</v>
      </c>
      <c r="Z900" s="128">
        <v>0</v>
      </c>
      <c r="AA900" s="307">
        <v>0</v>
      </c>
      <c r="AB900" s="320">
        <f>N900+T900-X900</f>
        <v>0</v>
      </c>
      <c r="AC900" s="125">
        <f>O900+U900-Y900</f>
        <v>0</v>
      </c>
      <c r="AD900" s="321">
        <f>OAX!AD938</f>
        <v>0</v>
      </c>
      <c r="AE900" s="128"/>
      <c r="AF900" s="128"/>
      <c r="AG900" s="128">
        <f>OAX!AG938</f>
        <v>0</v>
      </c>
      <c r="AH900" s="128"/>
      <c r="AI900" s="128"/>
      <c r="AJ900" s="128">
        <f>OAX!AJ938</f>
        <v>0</v>
      </c>
      <c r="AK900" s="128"/>
      <c r="AL900" s="128"/>
      <c r="AM900" s="128">
        <f>OAX!AM938</f>
        <v>0</v>
      </c>
      <c r="AN900" s="128"/>
      <c r="AO900" s="128"/>
      <c r="AP900" s="128">
        <f>OAX!AP938</f>
        <v>0</v>
      </c>
      <c r="AQ900" s="128"/>
      <c r="AR900" s="128"/>
      <c r="AS900" s="128">
        <f>OAX!AS938</f>
        <v>0</v>
      </c>
      <c r="AT900" s="128">
        <f>OAX!AT938</f>
        <v>0</v>
      </c>
      <c r="AU900" s="128">
        <f>OAX!AU938</f>
        <v>0</v>
      </c>
      <c r="AV900" s="128">
        <f>OAX!AV938</f>
        <v>0</v>
      </c>
      <c r="AW900" s="128">
        <f>OAX!AW938</f>
        <v>0</v>
      </c>
      <c r="AX900" s="128">
        <f>OAX!AX938</f>
        <v>0</v>
      </c>
      <c r="AY900" s="128">
        <f>OAX!AY938</f>
        <v>0</v>
      </c>
      <c r="AZ900" s="128">
        <f>OAX!AZ938</f>
        <v>0</v>
      </c>
      <c r="BA900" s="128">
        <f>OAX!BA938</f>
        <v>0</v>
      </c>
    </row>
    <row r="901" spans="1:53" ht="24.75" hidden="1">
      <c r="A901" s="269"/>
      <c r="B901" s="78" t="str">
        <f t="shared" si="320"/>
        <v>371450005600</v>
      </c>
      <c r="C901" s="108">
        <v>2023</v>
      </c>
      <c r="D901" s="108">
        <v>1</v>
      </c>
      <c r="E901" s="108">
        <v>3</v>
      </c>
      <c r="F901" s="108">
        <v>7</v>
      </c>
      <c r="G901" s="108">
        <v>14</v>
      </c>
      <c r="H901" s="108">
        <v>5000</v>
      </c>
      <c r="I901" s="108">
        <v>5600</v>
      </c>
      <c r="J901" s="108"/>
      <c r="K901" s="109"/>
      <c r="L901" s="109"/>
      <c r="M901" s="110" t="s">
        <v>515</v>
      </c>
      <c r="N901" s="111">
        <v>0</v>
      </c>
      <c r="O901" s="111">
        <v>0</v>
      </c>
      <c r="P901" s="111">
        <v>0</v>
      </c>
      <c r="Q901" s="178"/>
      <c r="R901" s="179"/>
      <c r="S901" s="179"/>
      <c r="T901" s="114">
        <f t="shared" ref="T901:AC901" si="343">T902+T904+T913</f>
        <v>0</v>
      </c>
      <c r="U901" s="114">
        <f t="shared" si="343"/>
        <v>0</v>
      </c>
      <c r="V901" s="114">
        <f t="shared" si="343"/>
        <v>0</v>
      </c>
      <c r="W901" s="114">
        <f t="shared" si="343"/>
        <v>0</v>
      </c>
      <c r="X901" s="114">
        <f t="shared" si="343"/>
        <v>0</v>
      </c>
      <c r="Y901" s="114">
        <f t="shared" si="343"/>
        <v>0</v>
      </c>
      <c r="Z901" s="114">
        <f t="shared" si="343"/>
        <v>0</v>
      </c>
      <c r="AA901" s="299">
        <f t="shared" si="343"/>
        <v>0</v>
      </c>
      <c r="AB901" s="316">
        <f t="shared" si="343"/>
        <v>0</v>
      </c>
      <c r="AC901" s="114">
        <f t="shared" si="343"/>
        <v>0</v>
      </c>
      <c r="AD901" s="344">
        <f>OAX!AD939</f>
        <v>0</v>
      </c>
      <c r="AE901" s="114"/>
      <c r="AF901" s="114"/>
      <c r="AG901" s="114">
        <f>OAX!AG939</f>
        <v>0</v>
      </c>
      <c r="AH901" s="114"/>
      <c r="AI901" s="114"/>
      <c r="AJ901" s="114">
        <f>OAX!AJ939</f>
        <v>0</v>
      </c>
      <c r="AK901" s="114"/>
      <c r="AL901" s="114"/>
      <c r="AM901" s="114">
        <f>OAX!AM939</f>
        <v>0</v>
      </c>
      <c r="AN901" s="114"/>
      <c r="AO901" s="114"/>
      <c r="AP901" s="114">
        <f>OAX!AP939</f>
        <v>0</v>
      </c>
      <c r="AQ901" s="114"/>
      <c r="AR901" s="114"/>
      <c r="AS901" s="114">
        <f>OAX!AS939</f>
        <v>0</v>
      </c>
      <c r="AT901" s="111">
        <f>OAX!AT939</f>
        <v>0</v>
      </c>
      <c r="AU901" s="111">
        <f>OAX!AU939</f>
        <v>0</v>
      </c>
      <c r="AV901" s="111">
        <f>OAX!AV939</f>
        <v>0</v>
      </c>
      <c r="AW901" s="111">
        <f>OAX!AW939</f>
        <v>0</v>
      </c>
      <c r="AX901" s="111">
        <f>OAX!AX939</f>
        <v>0</v>
      </c>
      <c r="AY901" s="111">
        <f>OAX!AY939</f>
        <v>0</v>
      </c>
      <c r="AZ901" s="111">
        <f>OAX!AZ939</f>
        <v>0</v>
      </c>
      <c r="BA901" s="111">
        <f>OAX!BA939</f>
        <v>0</v>
      </c>
    </row>
    <row r="902" spans="1:53" ht="24.75" hidden="1">
      <c r="A902" s="269"/>
      <c r="B902" s="78" t="str">
        <f t="shared" si="320"/>
        <v>371450005600562</v>
      </c>
      <c r="C902" s="115">
        <v>2023</v>
      </c>
      <c r="D902" s="115">
        <v>1</v>
      </c>
      <c r="E902" s="115">
        <v>3</v>
      </c>
      <c r="F902" s="115">
        <v>7</v>
      </c>
      <c r="G902" s="115">
        <v>14</v>
      </c>
      <c r="H902" s="115">
        <v>5000</v>
      </c>
      <c r="I902" s="115">
        <v>5600</v>
      </c>
      <c r="J902" s="115">
        <v>562</v>
      </c>
      <c r="K902" s="116"/>
      <c r="L902" s="116"/>
      <c r="M902" s="222" t="s">
        <v>642</v>
      </c>
      <c r="N902" s="223">
        <v>0</v>
      </c>
      <c r="O902" s="223">
        <v>0</v>
      </c>
      <c r="P902" s="223">
        <v>0</v>
      </c>
      <c r="Q902" s="180"/>
      <c r="R902" s="181"/>
      <c r="S902" s="181"/>
      <c r="T902" s="226">
        <f t="shared" ref="T902:AC902" si="344">T903</f>
        <v>0</v>
      </c>
      <c r="U902" s="226">
        <f t="shared" si="344"/>
        <v>0</v>
      </c>
      <c r="V902" s="226">
        <f t="shared" si="344"/>
        <v>0</v>
      </c>
      <c r="W902" s="226">
        <f t="shared" si="344"/>
        <v>0</v>
      </c>
      <c r="X902" s="226">
        <f t="shared" si="344"/>
        <v>0</v>
      </c>
      <c r="Y902" s="226">
        <f t="shared" si="344"/>
        <v>0</v>
      </c>
      <c r="Z902" s="226">
        <f t="shared" si="344"/>
        <v>0</v>
      </c>
      <c r="AA902" s="298">
        <f t="shared" si="344"/>
        <v>0</v>
      </c>
      <c r="AB902" s="338">
        <f t="shared" si="344"/>
        <v>0</v>
      </c>
      <c r="AC902" s="226">
        <f t="shared" si="344"/>
        <v>0</v>
      </c>
      <c r="AD902" s="343">
        <f>OAX!AD940</f>
        <v>0</v>
      </c>
      <c r="AE902" s="226"/>
      <c r="AF902" s="226"/>
      <c r="AG902" s="226">
        <f>OAX!AG940</f>
        <v>0</v>
      </c>
      <c r="AH902" s="226"/>
      <c r="AI902" s="226"/>
      <c r="AJ902" s="226">
        <f>OAX!AJ940</f>
        <v>0</v>
      </c>
      <c r="AK902" s="226"/>
      <c r="AL902" s="226"/>
      <c r="AM902" s="226">
        <f>OAX!AM940</f>
        <v>0</v>
      </c>
      <c r="AN902" s="226"/>
      <c r="AO902" s="226"/>
      <c r="AP902" s="226">
        <f>OAX!AP940</f>
        <v>0</v>
      </c>
      <c r="AQ902" s="226"/>
      <c r="AR902" s="226"/>
      <c r="AS902" s="226">
        <f>OAX!AS940</f>
        <v>0</v>
      </c>
      <c r="AT902" s="223">
        <f>OAX!AT940</f>
        <v>0</v>
      </c>
      <c r="AU902" s="223">
        <f>OAX!AU940</f>
        <v>0</v>
      </c>
      <c r="AV902" s="223">
        <f>OAX!AV940</f>
        <v>0</v>
      </c>
      <c r="AW902" s="223">
        <f>OAX!AW940</f>
        <v>0</v>
      </c>
      <c r="AX902" s="223">
        <f>OAX!AX940</f>
        <v>0</v>
      </c>
      <c r="AY902" s="223">
        <f>OAX!AY940</f>
        <v>0</v>
      </c>
      <c r="AZ902" s="223">
        <f>OAX!AZ940</f>
        <v>0</v>
      </c>
      <c r="BA902" s="223">
        <f>OAX!BA940</f>
        <v>0</v>
      </c>
    </row>
    <row r="903" spans="1:53" ht="24.75" hidden="1">
      <c r="A903" s="269"/>
      <c r="B903" s="78" t="str">
        <f t="shared" si="320"/>
        <v>3714500056005621</v>
      </c>
      <c r="C903" s="122">
        <v>2023</v>
      </c>
      <c r="D903" s="122">
        <v>1</v>
      </c>
      <c r="E903" s="122">
        <v>3</v>
      </c>
      <c r="F903" s="122">
        <v>7</v>
      </c>
      <c r="G903" s="122">
        <v>14</v>
      </c>
      <c r="H903" s="174">
        <v>5000</v>
      </c>
      <c r="I903" s="174">
        <v>5600</v>
      </c>
      <c r="J903" s="174">
        <v>562</v>
      </c>
      <c r="K903" s="123">
        <v>1</v>
      </c>
      <c r="L903" s="123"/>
      <c r="M903" s="124" t="s">
        <v>643</v>
      </c>
      <c r="N903" s="125">
        <v>0</v>
      </c>
      <c r="O903" s="125">
        <v>0</v>
      </c>
      <c r="P903" s="125">
        <v>0</v>
      </c>
      <c r="Q903" s="149" t="s">
        <v>59</v>
      </c>
      <c r="R903" s="127">
        <v>0</v>
      </c>
      <c r="S903" s="127">
        <v>0</v>
      </c>
      <c r="T903" s="128">
        <v>0</v>
      </c>
      <c r="U903" s="125">
        <v>0</v>
      </c>
      <c r="V903" s="125">
        <v>0</v>
      </c>
      <c r="W903" s="125">
        <v>0</v>
      </c>
      <c r="X903" s="125">
        <v>0</v>
      </c>
      <c r="Y903" s="125">
        <v>0</v>
      </c>
      <c r="Z903" s="125">
        <v>0</v>
      </c>
      <c r="AA903" s="285">
        <v>0</v>
      </c>
      <c r="AB903" s="320">
        <f>N903+T903-X903</f>
        <v>0</v>
      </c>
      <c r="AC903" s="125">
        <f>O903+U903-Y903</f>
        <v>0</v>
      </c>
      <c r="AD903" s="321">
        <f>OAX!AD941</f>
        <v>0</v>
      </c>
      <c r="AE903" s="128"/>
      <c r="AF903" s="125"/>
      <c r="AG903" s="125">
        <f>OAX!AG941</f>
        <v>0</v>
      </c>
      <c r="AH903" s="125"/>
      <c r="AI903" s="125"/>
      <c r="AJ903" s="125">
        <f>OAX!AJ941</f>
        <v>0</v>
      </c>
      <c r="AK903" s="125"/>
      <c r="AL903" s="125"/>
      <c r="AM903" s="125">
        <f>OAX!AM941</f>
        <v>0</v>
      </c>
      <c r="AN903" s="125"/>
      <c r="AO903" s="125"/>
      <c r="AP903" s="125">
        <f>OAX!AP941</f>
        <v>0</v>
      </c>
      <c r="AQ903" s="125"/>
      <c r="AR903" s="125"/>
      <c r="AS903" s="125">
        <f>OAX!AS941</f>
        <v>0</v>
      </c>
      <c r="AT903" s="125">
        <f>OAX!AT941</f>
        <v>0</v>
      </c>
      <c r="AU903" s="125">
        <f>OAX!AU941</f>
        <v>0</v>
      </c>
      <c r="AV903" s="125">
        <f>OAX!AV941</f>
        <v>0</v>
      </c>
      <c r="AW903" s="125">
        <f>OAX!AW941</f>
        <v>0</v>
      </c>
      <c r="AX903" s="125">
        <f>OAX!AX941</f>
        <v>0</v>
      </c>
      <c r="AY903" s="125">
        <f>OAX!AY941</f>
        <v>0</v>
      </c>
      <c r="AZ903" s="125">
        <f>OAX!AZ941</f>
        <v>0</v>
      </c>
      <c r="BA903" s="125">
        <f>OAX!BA941</f>
        <v>0</v>
      </c>
    </row>
    <row r="904" spans="1:53" ht="24.75" hidden="1">
      <c r="A904" s="269"/>
      <c r="B904" s="78" t="str">
        <f t="shared" si="320"/>
        <v>371450005600565</v>
      </c>
      <c r="C904" s="115">
        <v>2023</v>
      </c>
      <c r="D904" s="115">
        <v>1</v>
      </c>
      <c r="E904" s="115">
        <v>3</v>
      </c>
      <c r="F904" s="115">
        <v>7</v>
      </c>
      <c r="G904" s="115">
        <v>14</v>
      </c>
      <c r="H904" s="115">
        <v>5000</v>
      </c>
      <c r="I904" s="115">
        <v>5600</v>
      </c>
      <c r="J904" s="115">
        <v>565</v>
      </c>
      <c r="K904" s="116"/>
      <c r="L904" s="116"/>
      <c r="M904" s="222" t="s">
        <v>215</v>
      </c>
      <c r="N904" s="223">
        <v>0</v>
      </c>
      <c r="O904" s="223">
        <v>0</v>
      </c>
      <c r="P904" s="223">
        <v>0</v>
      </c>
      <c r="Q904" s="180"/>
      <c r="R904" s="181"/>
      <c r="S904" s="181"/>
      <c r="T904" s="226">
        <f t="shared" ref="T904:AC904" si="345">SUM(T905:T912)</f>
        <v>0</v>
      </c>
      <c r="U904" s="226">
        <f t="shared" si="345"/>
        <v>0</v>
      </c>
      <c r="V904" s="226">
        <f t="shared" si="345"/>
        <v>0</v>
      </c>
      <c r="W904" s="226">
        <f t="shared" si="345"/>
        <v>0</v>
      </c>
      <c r="X904" s="226">
        <f t="shared" si="345"/>
        <v>0</v>
      </c>
      <c r="Y904" s="226">
        <f t="shared" si="345"/>
        <v>0</v>
      </c>
      <c r="Z904" s="226">
        <f t="shared" si="345"/>
        <v>0</v>
      </c>
      <c r="AA904" s="298">
        <f t="shared" si="345"/>
        <v>0</v>
      </c>
      <c r="AB904" s="338">
        <f t="shared" si="345"/>
        <v>0</v>
      </c>
      <c r="AC904" s="226">
        <f t="shared" si="345"/>
        <v>0</v>
      </c>
      <c r="AD904" s="343">
        <f>OAX!AD942</f>
        <v>0</v>
      </c>
      <c r="AE904" s="226"/>
      <c r="AF904" s="226"/>
      <c r="AG904" s="226">
        <f>OAX!AG942</f>
        <v>0</v>
      </c>
      <c r="AH904" s="226"/>
      <c r="AI904" s="226"/>
      <c r="AJ904" s="226">
        <f>OAX!AJ942</f>
        <v>0</v>
      </c>
      <c r="AK904" s="226"/>
      <c r="AL904" s="226"/>
      <c r="AM904" s="226">
        <f>OAX!AM942</f>
        <v>0</v>
      </c>
      <c r="AN904" s="226"/>
      <c r="AO904" s="226"/>
      <c r="AP904" s="226">
        <f>OAX!AP942</f>
        <v>0</v>
      </c>
      <c r="AQ904" s="226"/>
      <c r="AR904" s="226"/>
      <c r="AS904" s="226">
        <f>OAX!AS942</f>
        <v>0</v>
      </c>
      <c r="AT904" s="223">
        <f>OAX!AT942</f>
        <v>0</v>
      </c>
      <c r="AU904" s="223">
        <f>OAX!AU942</f>
        <v>0</v>
      </c>
      <c r="AV904" s="223">
        <f>OAX!AV942</f>
        <v>0</v>
      </c>
      <c r="AW904" s="223">
        <f>OAX!AW942</f>
        <v>0</v>
      </c>
      <c r="AX904" s="223">
        <f>OAX!AX942</f>
        <v>0</v>
      </c>
      <c r="AY904" s="223">
        <f>OAX!AY942</f>
        <v>0</v>
      </c>
      <c r="AZ904" s="223">
        <f>OAX!AZ942</f>
        <v>0</v>
      </c>
      <c r="BA904" s="223">
        <f>OAX!BA942</f>
        <v>0</v>
      </c>
    </row>
    <row r="905" spans="1:53" ht="24.75" hidden="1">
      <c r="A905" s="269"/>
      <c r="B905" s="78" t="str">
        <f t="shared" si="320"/>
        <v>3714500056005651</v>
      </c>
      <c r="C905" s="122">
        <v>2023</v>
      </c>
      <c r="D905" s="122">
        <v>1</v>
      </c>
      <c r="E905" s="122">
        <v>3</v>
      </c>
      <c r="F905" s="122">
        <v>7</v>
      </c>
      <c r="G905" s="122">
        <v>14</v>
      </c>
      <c r="H905" s="174">
        <v>5000</v>
      </c>
      <c r="I905" s="174">
        <v>5600</v>
      </c>
      <c r="J905" s="174">
        <v>565</v>
      </c>
      <c r="K905" s="123">
        <v>1</v>
      </c>
      <c r="L905" s="123"/>
      <c r="M905" s="124" t="s">
        <v>647</v>
      </c>
      <c r="N905" s="125">
        <v>0</v>
      </c>
      <c r="O905" s="125">
        <v>0</v>
      </c>
      <c r="P905" s="125">
        <v>0</v>
      </c>
      <c r="Q905" s="149" t="s">
        <v>59</v>
      </c>
      <c r="R905" s="127">
        <v>0</v>
      </c>
      <c r="S905" s="127">
        <v>0</v>
      </c>
      <c r="T905" s="128">
        <v>0</v>
      </c>
      <c r="U905" s="128">
        <v>0</v>
      </c>
      <c r="V905" s="128">
        <v>0</v>
      </c>
      <c r="W905" s="128">
        <v>0</v>
      </c>
      <c r="X905" s="128">
        <v>0</v>
      </c>
      <c r="Y905" s="128">
        <v>0</v>
      </c>
      <c r="Z905" s="128">
        <v>0</v>
      </c>
      <c r="AA905" s="307">
        <v>0</v>
      </c>
      <c r="AB905" s="320">
        <f t="shared" ref="AB905:AC912" si="346">N905+T905-X905</f>
        <v>0</v>
      </c>
      <c r="AC905" s="125">
        <f t="shared" si="346"/>
        <v>0</v>
      </c>
      <c r="AD905" s="321">
        <f>OAX!AD943</f>
        <v>0</v>
      </c>
      <c r="AE905" s="128"/>
      <c r="AF905" s="128"/>
      <c r="AG905" s="128">
        <f>OAX!AG943</f>
        <v>0</v>
      </c>
      <c r="AH905" s="128"/>
      <c r="AI905" s="128"/>
      <c r="AJ905" s="128">
        <f>OAX!AJ943</f>
        <v>0</v>
      </c>
      <c r="AK905" s="128"/>
      <c r="AL905" s="128"/>
      <c r="AM905" s="128">
        <f>OAX!AM943</f>
        <v>0</v>
      </c>
      <c r="AN905" s="128"/>
      <c r="AO905" s="128"/>
      <c r="AP905" s="128">
        <f>OAX!AP943</f>
        <v>0</v>
      </c>
      <c r="AQ905" s="128"/>
      <c r="AR905" s="128"/>
      <c r="AS905" s="128">
        <f>OAX!AS943</f>
        <v>0</v>
      </c>
      <c r="AT905" s="128">
        <f>OAX!AT943</f>
        <v>0</v>
      </c>
      <c r="AU905" s="128">
        <f>OAX!AU943</f>
        <v>0</v>
      </c>
      <c r="AV905" s="128">
        <f>OAX!AV943</f>
        <v>0</v>
      </c>
      <c r="AW905" s="128">
        <f>OAX!AW943</f>
        <v>0</v>
      </c>
      <c r="AX905" s="128">
        <f>OAX!AX943</f>
        <v>0</v>
      </c>
      <c r="AY905" s="128">
        <f>OAX!AY943</f>
        <v>0</v>
      </c>
      <c r="AZ905" s="128">
        <f>OAX!AZ943</f>
        <v>0</v>
      </c>
      <c r="BA905" s="128">
        <f>OAX!BA943</f>
        <v>0</v>
      </c>
    </row>
    <row r="906" spans="1:53" ht="24.75" hidden="1">
      <c r="A906" s="269"/>
      <c r="B906" s="78" t="str">
        <f t="shared" si="320"/>
        <v>3714500056005652</v>
      </c>
      <c r="C906" s="122">
        <v>2023</v>
      </c>
      <c r="D906" s="122">
        <v>1</v>
      </c>
      <c r="E906" s="122">
        <v>3</v>
      </c>
      <c r="F906" s="122">
        <v>7</v>
      </c>
      <c r="G906" s="122">
        <v>14</v>
      </c>
      <c r="H906" s="174">
        <v>5000</v>
      </c>
      <c r="I906" s="174">
        <v>5600</v>
      </c>
      <c r="J906" s="174">
        <v>565</v>
      </c>
      <c r="K906" s="123">
        <v>2</v>
      </c>
      <c r="L906" s="123"/>
      <c r="M906" s="124" t="s">
        <v>648</v>
      </c>
      <c r="N906" s="125">
        <v>0</v>
      </c>
      <c r="O906" s="125">
        <v>0</v>
      </c>
      <c r="P906" s="125">
        <v>0</v>
      </c>
      <c r="Q906" s="149" t="s">
        <v>59</v>
      </c>
      <c r="R906" s="127">
        <v>0</v>
      </c>
      <c r="S906" s="127">
        <v>0</v>
      </c>
      <c r="T906" s="128">
        <v>0</v>
      </c>
      <c r="U906" s="128">
        <v>0</v>
      </c>
      <c r="V906" s="128">
        <v>0</v>
      </c>
      <c r="W906" s="128">
        <v>0</v>
      </c>
      <c r="X906" s="128">
        <v>0</v>
      </c>
      <c r="Y906" s="128">
        <v>0</v>
      </c>
      <c r="Z906" s="128">
        <v>0</v>
      </c>
      <c r="AA906" s="307">
        <v>0</v>
      </c>
      <c r="AB906" s="320">
        <f t="shared" si="346"/>
        <v>0</v>
      </c>
      <c r="AC906" s="125">
        <f t="shared" si="346"/>
        <v>0</v>
      </c>
      <c r="AD906" s="321">
        <f>OAX!AD944</f>
        <v>0</v>
      </c>
      <c r="AE906" s="128"/>
      <c r="AF906" s="128"/>
      <c r="AG906" s="128">
        <f>OAX!AG944</f>
        <v>0</v>
      </c>
      <c r="AH906" s="128"/>
      <c r="AI906" s="128"/>
      <c r="AJ906" s="128">
        <f>OAX!AJ944</f>
        <v>0</v>
      </c>
      <c r="AK906" s="128"/>
      <c r="AL906" s="128"/>
      <c r="AM906" s="128">
        <f>OAX!AM944</f>
        <v>0</v>
      </c>
      <c r="AN906" s="128"/>
      <c r="AO906" s="128"/>
      <c r="AP906" s="128">
        <f>OAX!AP944</f>
        <v>0</v>
      </c>
      <c r="AQ906" s="128"/>
      <c r="AR906" s="128"/>
      <c r="AS906" s="128">
        <f>OAX!AS944</f>
        <v>0</v>
      </c>
      <c r="AT906" s="128">
        <f>OAX!AT944</f>
        <v>0</v>
      </c>
      <c r="AU906" s="128">
        <f>OAX!AU944</f>
        <v>0</v>
      </c>
      <c r="AV906" s="128">
        <f>OAX!AV944</f>
        <v>0</v>
      </c>
      <c r="AW906" s="128">
        <f>OAX!AW944</f>
        <v>0</v>
      </c>
      <c r="AX906" s="128">
        <f>OAX!AX944</f>
        <v>0</v>
      </c>
      <c r="AY906" s="128">
        <f>OAX!AY944</f>
        <v>0</v>
      </c>
      <c r="AZ906" s="128">
        <f>OAX!AZ944</f>
        <v>0</v>
      </c>
      <c r="BA906" s="128">
        <f>OAX!BA944</f>
        <v>0</v>
      </c>
    </row>
    <row r="907" spans="1:53" ht="24.75" hidden="1">
      <c r="A907" s="269"/>
      <c r="B907" s="78" t="str">
        <f t="shared" si="320"/>
        <v>3714500056005653</v>
      </c>
      <c r="C907" s="122">
        <v>2023</v>
      </c>
      <c r="D907" s="122">
        <v>1</v>
      </c>
      <c r="E907" s="122">
        <v>3</v>
      </c>
      <c r="F907" s="122">
        <v>7</v>
      </c>
      <c r="G907" s="122">
        <v>14</v>
      </c>
      <c r="H907" s="174">
        <v>5000</v>
      </c>
      <c r="I907" s="174">
        <v>5600</v>
      </c>
      <c r="J907" s="174">
        <v>565</v>
      </c>
      <c r="K907" s="123">
        <v>3</v>
      </c>
      <c r="L907" s="123"/>
      <c r="M907" s="124" t="s">
        <v>650</v>
      </c>
      <c r="N907" s="125">
        <v>0</v>
      </c>
      <c r="O907" s="125">
        <v>0</v>
      </c>
      <c r="P907" s="125">
        <v>0</v>
      </c>
      <c r="Q907" s="149" t="s">
        <v>59</v>
      </c>
      <c r="R907" s="127">
        <v>0</v>
      </c>
      <c r="S907" s="127">
        <v>0</v>
      </c>
      <c r="T907" s="128">
        <v>0</v>
      </c>
      <c r="U907" s="128">
        <v>0</v>
      </c>
      <c r="V907" s="128">
        <v>0</v>
      </c>
      <c r="W907" s="128">
        <v>0</v>
      </c>
      <c r="X907" s="128">
        <v>0</v>
      </c>
      <c r="Y907" s="128">
        <v>0</v>
      </c>
      <c r="Z907" s="128">
        <v>0</v>
      </c>
      <c r="AA907" s="307">
        <v>0</v>
      </c>
      <c r="AB907" s="320">
        <f t="shared" si="346"/>
        <v>0</v>
      </c>
      <c r="AC907" s="125">
        <f t="shared" si="346"/>
        <v>0</v>
      </c>
      <c r="AD907" s="321">
        <f>OAX!AD945</f>
        <v>0</v>
      </c>
      <c r="AE907" s="128"/>
      <c r="AF907" s="128"/>
      <c r="AG907" s="128">
        <f>OAX!AG945</f>
        <v>0</v>
      </c>
      <c r="AH907" s="128"/>
      <c r="AI907" s="128"/>
      <c r="AJ907" s="128">
        <f>OAX!AJ945</f>
        <v>0</v>
      </c>
      <c r="AK907" s="128"/>
      <c r="AL907" s="128"/>
      <c r="AM907" s="128">
        <f>OAX!AM945</f>
        <v>0</v>
      </c>
      <c r="AN907" s="128"/>
      <c r="AO907" s="128"/>
      <c r="AP907" s="128">
        <f>OAX!AP945</f>
        <v>0</v>
      </c>
      <c r="AQ907" s="128"/>
      <c r="AR907" s="128"/>
      <c r="AS907" s="128">
        <f>OAX!AS945</f>
        <v>0</v>
      </c>
      <c r="AT907" s="128">
        <f>OAX!AT945</f>
        <v>0</v>
      </c>
      <c r="AU907" s="128">
        <f>OAX!AU945</f>
        <v>0</v>
      </c>
      <c r="AV907" s="128">
        <f>OAX!AV945</f>
        <v>0</v>
      </c>
      <c r="AW907" s="128">
        <f>OAX!AW945</f>
        <v>0</v>
      </c>
      <c r="AX907" s="128">
        <f>OAX!AX945</f>
        <v>0</v>
      </c>
      <c r="AY907" s="128">
        <f>OAX!AY945</f>
        <v>0</v>
      </c>
      <c r="AZ907" s="128">
        <f>OAX!AZ945</f>
        <v>0</v>
      </c>
      <c r="BA907" s="128">
        <f>OAX!BA945</f>
        <v>0</v>
      </c>
    </row>
    <row r="908" spans="1:53" ht="24.75" hidden="1">
      <c r="A908" s="269"/>
      <c r="B908" s="78" t="str">
        <f t="shared" si="320"/>
        <v>3714500056005654</v>
      </c>
      <c r="C908" s="122">
        <v>2023</v>
      </c>
      <c r="D908" s="122">
        <v>1</v>
      </c>
      <c r="E908" s="122">
        <v>3</v>
      </c>
      <c r="F908" s="122">
        <v>7</v>
      </c>
      <c r="G908" s="122">
        <v>14</v>
      </c>
      <c r="H908" s="174">
        <v>5000</v>
      </c>
      <c r="I908" s="174">
        <v>5600</v>
      </c>
      <c r="J908" s="174">
        <v>565</v>
      </c>
      <c r="K908" s="123">
        <v>4</v>
      </c>
      <c r="L908" s="123"/>
      <c r="M908" s="124" t="s">
        <v>651</v>
      </c>
      <c r="N908" s="125">
        <v>0</v>
      </c>
      <c r="O908" s="125">
        <v>0</v>
      </c>
      <c r="P908" s="125">
        <v>0</v>
      </c>
      <c r="Q908" s="149" t="s">
        <v>59</v>
      </c>
      <c r="R908" s="127">
        <v>0</v>
      </c>
      <c r="S908" s="127">
        <v>0</v>
      </c>
      <c r="T908" s="128">
        <v>0</v>
      </c>
      <c r="U908" s="128">
        <v>0</v>
      </c>
      <c r="V908" s="128">
        <v>0</v>
      </c>
      <c r="W908" s="128">
        <v>0</v>
      </c>
      <c r="X908" s="128">
        <v>0</v>
      </c>
      <c r="Y908" s="128">
        <v>0</v>
      </c>
      <c r="Z908" s="128">
        <v>0</v>
      </c>
      <c r="AA908" s="307">
        <v>0</v>
      </c>
      <c r="AB908" s="320">
        <f t="shared" si="346"/>
        <v>0</v>
      </c>
      <c r="AC908" s="125">
        <f t="shared" si="346"/>
        <v>0</v>
      </c>
      <c r="AD908" s="321">
        <f>OAX!AD946</f>
        <v>0</v>
      </c>
      <c r="AE908" s="128"/>
      <c r="AF908" s="128"/>
      <c r="AG908" s="128">
        <f>OAX!AG946</f>
        <v>0</v>
      </c>
      <c r="AH908" s="128"/>
      <c r="AI908" s="128"/>
      <c r="AJ908" s="128">
        <f>OAX!AJ946</f>
        <v>0</v>
      </c>
      <c r="AK908" s="128"/>
      <c r="AL908" s="128"/>
      <c r="AM908" s="128">
        <f>OAX!AM946</f>
        <v>0</v>
      </c>
      <c r="AN908" s="128"/>
      <c r="AO908" s="128"/>
      <c r="AP908" s="128">
        <f>OAX!AP946</f>
        <v>0</v>
      </c>
      <c r="AQ908" s="128"/>
      <c r="AR908" s="128"/>
      <c r="AS908" s="128">
        <f>OAX!AS946</f>
        <v>0</v>
      </c>
      <c r="AT908" s="128">
        <f>OAX!AT946</f>
        <v>0</v>
      </c>
      <c r="AU908" s="128">
        <f>OAX!AU946</f>
        <v>0</v>
      </c>
      <c r="AV908" s="128">
        <f>OAX!AV946</f>
        <v>0</v>
      </c>
      <c r="AW908" s="128">
        <f>OAX!AW946</f>
        <v>0</v>
      </c>
      <c r="AX908" s="128">
        <f>OAX!AX946</f>
        <v>0</v>
      </c>
      <c r="AY908" s="128">
        <f>OAX!AY946</f>
        <v>0</v>
      </c>
      <c r="AZ908" s="128">
        <f>OAX!AZ946</f>
        <v>0</v>
      </c>
      <c r="BA908" s="128">
        <f>OAX!BA946</f>
        <v>0</v>
      </c>
    </row>
    <row r="909" spans="1:53" ht="24.75" hidden="1">
      <c r="A909" s="269"/>
      <c r="B909" s="78" t="str">
        <f t="shared" si="320"/>
        <v>3714500056005655</v>
      </c>
      <c r="C909" s="122">
        <v>2023</v>
      </c>
      <c r="D909" s="122">
        <v>1</v>
      </c>
      <c r="E909" s="122">
        <v>3</v>
      </c>
      <c r="F909" s="122">
        <v>7</v>
      </c>
      <c r="G909" s="122">
        <v>14</v>
      </c>
      <c r="H909" s="174">
        <v>5000</v>
      </c>
      <c r="I909" s="174">
        <v>5600</v>
      </c>
      <c r="J909" s="174">
        <v>565</v>
      </c>
      <c r="K909" s="123">
        <v>5</v>
      </c>
      <c r="L909" s="123"/>
      <c r="M909" s="124" t="s">
        <v>652</v>
      </c>
      <c r="N909" s="125">
        <v>0</v>
      </c>
      <c r="O909" s="125">
        <v>0</v>
      </c>
      <c r="P909" s="125">
        <v>0</v>
      </c>
      <c r="Q909" s="149" t="s">
        <v>162</v>
      </c>
      <c r="R909" s="127">
        <v>0</v>
      </c>
      <c r="S909" s="127">
        <v>0</v>
      </c>
      <c r="T909" s="128">
        <v>0</v>
      </c>
      <c r="U909" s="128">
        <v>0</v>
      </c>
      <c r="V909" s="128">
        <v>0</v>
      </c>
      <c r="W909" s="128">
        <v>0</v>
      </c>
      <c r="X909" s="128">
        <v>0</v>
      </c>
      <c r="Y909" s="128">
        <v>0</v>
      </c>
      <c r="Z909" s="128">
        <v>0</v>
      </c>
      <c r="AA909" s="307">
        <v>0</v>
      </c>
      <c r="AB909" s="320">
        <f t="shared" si="346"/>
        <v>0</v>
      </c>
      <c r="AC909" s="125">
        <f t="shared" si="346"/>
        <v>0</v>
      </c>
      <c r="AD909" s="321">
        <f>OAX!AD947</f>
        <v>0</v>
      </c>
      <c r="AE909" s="128"/>
      <c r="AF909" s="128"/>
      <c r="AG909" s="128">
        <f>OAX!AG947</f>
        <v>0</v>
      </c>
      <c r="AH909" s="128"/>
      <c r="AI909" s="128"/>
      <c r="AJ909" s="128">
        <f>OAX!AJ947</f>
        <v>0</v>
      </c>
      <c r="AK909" s="128"/>
      <c r="AL909" s="128"/>
      <c r="AM909" s="128">
        <f>OAX!AM947</f>
        <v>0</v>
      </c>
      <c r="AN909" s="128"/>
      <c r="AO909" s="128"/>
      <c r="AP909" s="128">
        <f>OAX!AP947</f>
        <v>0</v>
      </c>
      <c r="AQ909" s="128"/>
      <c r="AR909" s="128"/>
      <c r="AS909" s="128">
        <f>OAX!AS947</f>
        <v>0</v>
      </c>
      <c r="AT909" s="128">
        <f>OAX!AT947</f>
        <v>0</v>
      </c>
      <c r="AU909" s="128">
        <f>OAX!AU947</f>
        <v>0</v>
      </c>
      <c r="AV909" s="128">
        <f>OAX!AV947</f>
        <v>0</v>
      </c>
      <c r="AW909" s="128">
        <f>OAX!AW947</f>
        <v>0</v>
      </c>
      <c r="AX909" s="128">
        <f>OAX!AX947</f>
        <v>0</v>
      </c>
      <c r="AY909" s="128">
        <f>OAX!AY947</f>
        <v>0</v>
      </c>
      <c r="AZ909" s="128">
        <f>OAX!AZ947</f>
        <v>0</v>
      </c>
      <c r="BA909" s="128">
        <f>OAX!BA947</f>
        <v>0</v>
      </c>
    </row>
    <row r="910" spans="1:53" ht="46.5" hidden="1">
      <c r="A910" s="269"/>
      <c r="B910" s="78" t="str">
        <f t="shared" ref="B910:B973" si="347">+CONCATENATE(E910,F910,G910,H910,I910,J910,K910,L910)</f>
        <v>3714500056005656</v>
      </c>
      <c r="C910" s="122">
        <v>2023</v>
      </c>
      <c r="D910" s="122">
        <v>1</v>
      </c>
      <c r="E910" s="122">
        <v>3</v>
      </c>
      <c r="F910" s="122">
        <v>7</v>
      </c>
      <c r="G910" s="122">
        <v>14</v>
      </c>
      <c r="H910" s="174">
        <v>5000</v>
      </c>
      <c r="I910" s="174">
        <v>5600</v>
      </c>
      <c r="J910" s="174">
        <v>565</v>
      </c>
      <c r="K910" s="123">
        <v>6</v>
      </c>
      <c r="L910" s="123"/>
      <c r="M910" s="124" t="s">
        <v>653</v>
      </c>
      <c r="N910" s="125">
        <v>0</v>
      </c>
      <c r="O910" s="125">
        <v>0</v>
      </c>
      <c r="P910" s="125">
        <v>0</v>
      </c>
      <c r="Q910" s="182" t="s">
        <v>205</v>
      </c>
      <c r="R910" s="127">
        <v>0</v>
      </c>
      <c r="S910" s="127">
        <v>0</v>
      </c>
      <c r="T910" s="128">
        <v>0</v>
      </c>
      <c r="U910" s="128">
        <v>0</v>
      </c>
      <c r="V910" s="128">
        <v>0</v>
      </c>
      <c r="W910" s="128">
        <v>0</v>
      </c>
      <c r="X910" s="128">
        <v>0</v>
      </c>
      <c r="Y910" s="128">
        <v>0</v>
      </c>
      <c r="Z910" s="128">
        <v>0</v>
      </c>
      <c r="AA910" s="307">
        <v>0</v>
      </c>
      <c r="AB910" s="320">
        <f t="shared" si="346"/>
        <v>0</v>
      </c>
      <c r="AC910" s="125">
        <f t="shared" si="346"/>
        <v>0</v>
      </c>
      <c r="AD910" s="321">
        <f>OAX!AD948</f>
        <v>0</v>
      </c>
      <c r="AE910" s="128"/>
      <c r="AF910" s="128"/>
      <c r="AG910" s="128">
        <f>OAX!AG948</f>
        <v>0</v>
      </c>
      <c r="AH910" s="128"/>
      <c r="AI910" s="128"/>
      <c r="AJ910" s="128">
        <f>OAX!AJ948</f>
        <v>0</v>
      </c>
      <c r="AK910" s="128"/>
      <c r="AL910" s="128"/>
      <c r="AM910" s="128">
        <f>OAX!AM948</f>
        <v>0</v>
      </c>
      <c r="AN910" s="128"/>
      <c r="AO910" s="128"/>
      <c r="AP910" s="128">
        <f>OAX!AP948</f>
        <v>0</v>
      </c>
      <c r="AQ910" s="128"/>
      <c r="AR910" s="128"/>
      <c r="AS910" s="128">
        <f>OAX!AS948</f>
        <v>0</v>
      </c>
      <c r="AT910" s="128">
        <f>OAX!AT948</f>
        <v>0</v>
      </c>
      <c r="AU910" s="128">
        <f>OAX!AU948</f>
        <v>0</v>
      </c>
      <c r="AV910" s="128">
        <f>OAX!AV948</f>
        <v>0</v>
      </c>
      <c r="AW910" s="128">
        <f>OAX!AW948</f>
        <v>0</v>
      </c>
      <c r="AX910" s="128">
        <f>OAX!AX948</f>
        <v>0</v>
      </c>
      <c r="AY910" s="128">
        <f>OAX!AY948</f>
        <v>0</v>
      </c>
      <c r="AZ910" s="128">
        <f>OAX!AZ948</f>
        <v>0</v>
      </c>
      <c r="BA910" s="128">
        <f>OAX!BA948</f>
        <v>0</v>
      </c>
    </row>
    <row r="911" spans="1:53" ht="46.5" hidden="1">
      <c r="A911" s="269"/>
      <c r="B911" s="78" t="str">
        <f t="shared" si="347"/>
        <v>3714500056005657</v>
      </c>
      <c r="C911" s="122">
        <v>2023</v>
      </c>
      <c r="D911" s="122">
        <v>1</v>
      </c>
      <c r="E911" s="122">
        <v>3</v>
      </c>
      <c r="F911" s="122">
        <v>7</v>
      </c>
      <c r="G911" s="122">
        <v>14</v>
      </c>
      <c r="H911" s="174">
        <v>5000</v>
      </c>
      <c r="I911" s="174">
        <v>5600</v>
      </c>
      <c r="J911" s="174">
        <v>565</v>
      </c>
      <c r="K911" s="123">
        <v>7</v>
      </c>
      <c r="L911" s="123"/>
      <c r="M911" s="124" t="s">
        <v>654</v>
      </c>
      <c r="N911" s="125">
        <v>0</v>
      </c>
      <c r="O911" s="125">
        <v>0</v>
      </c>
      <c r="P911" s="125">
        <v>0</v>
      </c>
      <c r="Q911" s="182" t="s">
        <v>205</v>
      </c>
      <c r="R911" s="127">
        <v>0</v>
      </c>
      <c r="S911" s="127">
        <v>0</v>
      </c>
      <c r="T911" s="128">
        <v>0</v>
      </c>
      <c r="U911" s="128">
        <v>0</v>
      </c>
      <c r="V911" s="128">
        <v>0</v>
      </c>
      <c r="W911" s="128">
        <v>0</v>
      </c>
      <c r="X911" s="128">
        <v>0</v>
      </c>
      <c r="Y911" s="128">
        <v>0</v>
      </c>
      <c r="Z911" s="128">
        <v>0</v>
      </c>
      <c r="AA911" s="307">
        <v>0</v>
      </c>
      <c r="AB911" s="320">
        <f t="shared" si="346"/>
        <v>0</v>
      </c>
      <c r="AC911" s="125">
        <f t="shared" si="346"/>
        <v>0</v>
      </c>
      <c r="AD911" s="321">
        <f>OAX!AD949</f>
        <v>0</v>
      </c>
      <c r="AE911" s="128"/>
      <c r="AF911" s="128"/>
      <c r="AG911" s="128">
        <f>OAX!AG949</f>
        <v>0</v>
      </c>
      <c r="AH911" s="128"/>
      <c r="AI911" s="128"/>
      <c r="AJ911" s="128">
        <f>OAX!AJ949</f>
        <v>0</v>
      </c>
      <c r="AK911" s="128"/>
      <c r="AL911" s="128"/>
      <c r="AM911" s="128">
        <f>OAX!AM949</f>
        <v>0</v>
      </c>
      <c r="AN911" s="128"/>
      <c r="AO911" s="128"/>
      <c r="AP911" s="128">
        <f>OAX!AP949</f>
        <v>0</v>
      </c>
      <c r="AQ911" s="128"/>
      <c r="AR911" s="128"/>
      <c r="AS911" s="128">
        <f>OAX!AS949</f>
        <v>0</v>
      </c>
      <c r="AT911" s="128">
        <f>OAX!AT949</f>
        <v>0</v>
      </c>
      <c r="AU911" s="128">
        <f>OAX!AU949</f>
        <v>0</v>
      </c>
      <c r="AV911" s="128">
        <f>OAX!AV949</f>
        <v>0</v>
      </c>
      <c r="AW911" s="128">
        <f>OAX!AW949</f>
        <v>0</v>
      </c>
      <c r="AX911" s="128">
        <f>OAX!AX949</f>
        <v>0</v>
      </c>
      <c r="AY911" s="128">
        <f>OAX!AY949</f>
        <v>0</v>
      </c>
      <c r="AZ911" s="128">
        <f>OAX!AZ949</f>
        <v>0</v>
      </c>
      <c r="BA911" s="128">
        <f>OAX!BA949</f>
        <v>0</v>
      </c>
    </row>
    <row r="912" spans="1:53" ht="24.75" hidden="1">
      <c r="A912" s="269"/>
      <c r="B912" s="78" t="str">
        <f t="shared" si="347"/>
        <v>3714500056005658</v>
      </c>
      <c r="C912" s="122">
        <v>2023</v>
      </c>
      <c r="D912" s="122">
        <v>1</v>
      </c>
      <c r="E912" s="122">
        <v>3</v>
      </c>
      <c r="F912" s="122">
        <v>7</v>
      </c>
      <c r="G912" s="122">
        <v>14</v>
      </c>
      <c r="H912" s="174">
        <v>5000</v>
      </c>
      <c r="I912" s="174">
        <v>5600</v>
      </c>
      <c r="J912" s="174">
        <v>565</v>
      </c>
      <c r="K912" s="123">
        <v>8</v>
      </c>
      <c r="L912" s="123"/>
      <c r="M912" s="124" t="s">
        <v>656</v>
      </c>
      <c r="N912" s="125">
        <v>0</v>
      </c>
      <c r="O912" s="125">
        <v>0</v>
      </c>
      <c r="P912" s="125">
        <v>0</v>
      </c>
      <c r="Q912" s="149" t="s">
        <v>59</v>
      </c>
      <c r="R912" s="127">
        <v>0</v>
      </c>
      <c r="S912" s="127">
        <v>0</v>
      </c>
      <c r="T912" s="128">
        <v>0</v>
      </c>
      <c r="U912" s="128">
        <v>0</v>
      </c>
      <c r="V912" s="128">
        <v>0</v>
      </c>
      <c r="W912" s="128">
        <v>0</v>
      </c>
      <c r="X912" s="128">
        <v>0</v>
      </c>
      <c r="Y912" s="128">
        <v>0</v>
      </c>
      <c r="Z912" s="128">
        <v>0</v>
      </c>
      <c r="AA912" s="307">
        <v>0</v>
      </c>
      <c r="AB912" s="320">
        <f t="shared" si="346"/>
        <v>0</v>
      </c>
      <c r="AC912" s="125">
        <f t="shared" si="346"/>
        <v>0</v>
      </c>
      <c r="AD912" s="321">
        <f>OAX!AD950</f>
        <v>0</v>
      </c>
      <c r="AE912" s="128"/>
      <c r="AF912" s="128"/>
      <c r="AG912" s="128">
        <f>OAX!AG950</f>
        <v>0</v>
      </c>
      <c r="AH912" s="128"/>
      <c r="AI912" s="128"/>
      <c r="AJ912" s="128">
        <f>OAX!AJ950</f>
        <v>0</v>
      </c>
      <c r="AK912" s="128"/>
      <c r="AL912" s="128"/>
      <c r="AM912" s="128">
        <f>OAX!AM950</f>
        <v>0</v>
      </c>
      <c r="AN912" s="128"/>
      <c r="AO912" s="128"/>
      <c r="AP912" s="128">
        <f>OAX!AP950</f>
        <v>0</v>
      </c>
      <c r="AQ912" s="128"/>
      <c r="AR912" s="128"/>
      <c r="AS912" s="128">
        <f>OAX!AS950</f>
        <v>0</v>
      </c>
      <c r="AT912" s="128">
        <f>OAX!AT950</f>
        <v>0</v>
      </c>
      <c r="AU912" s="128">
        <f>OAX!AU950</f>
        <v>0</v>
      </c>
      <c r="AV912" s="128">
        <f>OAX!AV950</f>
        <v>0</v>
      </c>
      <c r="AW912" s="128">
        <f>OAX!AW950</f>
        <v>0</v>
      </c>
      <c r="AX912" s="128">
        <f>OAX!AX950</f>
        <v>0</v>
      </c>
      <c r="AY912" s="128">
        <f>OAX!AY950</f>
        <v>0</v>
      </c>
      <c r="AZ912" s="128">
        <f>OAX!AZ950</f>
        <v>0</v>
      </c>
      <c r="BA912" s="128">
        <f>OAX!BA950</f>
        <v>0</v>
      </c>
    </row>
    <row r="913" spans="1:53" ht="48" hidden="1">
      <c r="A913" s="269"/>
      <c r="B913" s="78" t="str">
        <f t="shared" si="347"/>
        <v>371450005600566</v>
      </c>
      <c r="C913" s="115">
        <v>2023</v>
      </c>
      <c r="D913" s="115">
        <v>1</v>
      </c>
      <c r="E913" s="115">
        <v>3</v>
      </c>
      <c r="F913" s="115">
        <v>7</v>
      </c>
      <c r="G913" s="115">
        <v>14</v>
      </c>
      <c r="H913" s="115">
        <v>5000</v>
      </c>
      <c r="I913" s="115">
        <v>5600</v>
      </c>
      <c r="J913" s="115">
        <v>566</v>
      </c>
      <c r="K913" s="116"/>
      <c r="L913" s="116"/>
      <c r="M913" s="222" t="s">
        <v>657</v>
      </c>
      <c r="N913" s="223">
        <v>0</v>
      </c>
      <c r="O913" s="223">
        <v>0</v>
      </c>
      <c r="P913" s="223">
        <v>0</v>
      </c>
      <c r="Q913" s="180"/>
      <c r="R913" s="181"/>
      <c r="S913" s="181"/>
      <c r="T913" s="226">
        <f t="shared" ref="T913:AC913" si="348">SUM(T914:T915)</f>
        <v>0</v>
      </c>
      <c r="U913" s="226">
        <f t="shared" si="348"/>
        <v>0</v>
      </c>
      <c r="V913" s="226">
        <f t="shared" si="348"/>
        <v>0</v>
      </c>
      <c r="W913" s="226">
        <f t="shared" si="348"/>
        <v>0</v>
      </c>
      <c r="X913" s="226">
        <f t="shared" si="348"/>
        <v>0</v>
      </c>
      <c r="Y913" s="226">
        <f t="shared" si="348"/>
        <v>0</v>
      </c>
      <c r="Z913" s="226">
        <f t="shared" si="348"/>
        <v>0</v>
      </c>
      <c r="AA913" s="298">
        <f t="shared" si="348"/>
        <v>0</v>
      </c>
      <c r="AB913" s="338">
        <f t="shared" si="348"/>
        <v>0</v>
      </c>
      <c r="AC913" s="226">
        <f t="shared" si="348"/>
        <v>0</v>
      </c>
      <c r="AD913" s="343">
        <f>OAX!AD951</f>
        <v>0</v>
      </c>
      <c r="AE913" s="226"/>
      <c r="AF913" s="226"/>
      <c r="AG913" s="226">
        <f>OAX!AG951</f>
        <v>0</v>
      </c>
      <c r="AH913" s="226"/>
      <c r="AI913" s="226"/>
      <c r="AJ913" s="226">
        <f>OAX!AJ951</f>
        <v>0</v>
      </c>
      <c r="AK913" s="226"/>
      <c r="AL913" s="226"/>
      <c r="AM913" s="226">
        <f>OAX!AM951</f>
        <v>0</v>
      </c>
      <c r="AN913" s="226"/>
      <c r="AO913" s="226"/>
      <c r="AP913" s="226">
        <f>OAX!AP951</f>
        <v>0</v>
      </c>
      <c r="AQ913" s="226"/>
      <c r="AR913" s="226"/>
      <c r="AS913" s="226">
        <f>OAX!AS951</f>
        <v>0</v>
      </c>
      <c r="AT913" s="223">
        <f>OAX!AT951</f>
        <v>0</v>
      </c>
      <c r="AU913" s="223">
        <f>OAX!AU951</f>
        <v>0</v>
      </c>
      <c r="AV913" s="223">
        <f>OAX!AV951</f>
        <v>0</v>
      </c>
      <c r="AW913" s="223">
        <f>OAX!AW951</f>
        <v>0</v>
      </c>
      <c r="AX913" s="223">
        <f>OAX!AX951</f>
        <v>0</v>
      </c>
      <c r="AY913" s="223">
        <f>OAX!AY951</f>
        <v>0</v>
      </c>
      <c r="AZ913" s="223">
        <f>OAX!AZ951</f>
        <v>0</v>
      </c>
      <c r="BA913" s="223">
        <f>OAX!BA951</f>
        <v>0</v>
      </c>
    </row>
    <row r="914" spans="1:53" ht="24.75" hidden="1">
      <c r="A914" s="269"/>
      <c r="B914" s="78" t="str">
        <f t="shared" si="347"/>
        <v>3714500056005661</v>
      </c>
      <c r="C914" s="122">
        <v>2023</v>
      </c>
      <c r="D914" s="122">
        <v>1</v>
      </c>
      <c r="E914" s="122">
        <v>3</v>
      </c>
      <c r="F914" s="122">
        <v>7</v>
      </c>
      <c r="G914" s="122">
        <v>14</v>
      </c>
      <c r="H914" s="174">
        <v>5000</v>
      </c>
      <c r="I914" s="174">
        <v>5600</v>
      </c>
      <c r="J914" s="174">
        <v>566</v>
      </c>
      <c r="K914" s="123">
        <v>1</v>
      </c>
      <c r="L914" s="123"/>
      <c r="M914" s="124" t="s">
        <v>658</v>
      </c>
      <c r="N914" s="125">
        <v>0</v>
      </c>
      <c r="O914" s="125">
        <v>0</v>
      </c>
      <c r="P914" s="125">
        <v>0</v>
      </c>
      <c r="Q914" s="149" t="s">
        <v>59</v>
      </c>
      <c r="R914" s="127">
        <v>0</v>
      </c>
      <c r="S914" s="127">
        <v>0</v>
      </c>
      <c r="T914" s="128">
        <v>0</v>
      </c>
      <c r="U914" s="128">
        <v>0</v>
      </c>
      <c r="V914" s="128">
        <v>0</v>
      </c>
      <c r="W914" s="128">
        <v>0</v>
      </c>
      <c r="X914" s="128">
        <v>0</v>
      </c>
      <c r="Y914" s="128">
        <v>0</v>
      </c>
      <c r="Z914" s="128">
        <v>0</v>
      </c>
      <c r="AA914" s="307">
        <v>0</v>
      </c>
      <c r="AB914" s="320">
        <f>N914+T914-X914</f>
        <v>0</v>
      </c>
      <c r="AC914" s="125">
        <f>O914+U914-Y914</f>
        <v>0</v>
      </c>
      <c r="AD914" s="321">
        <f>OAX!AD952</f>
        <v>0</v>
      </c>
      <c r="AE914" s="128"/>
      <c r="AF914" s="128"/>
      <c r="AG914" s="128">
        <f>OAX!AG952</f>
        <v>0</v>
      </c>
      <c r="AH914" s="128"/>
      <c r="AI914" s="128"/>
      <c r="AJ914" s="128">
        <f>OAX!AJ952</f>
        <v>0</v>
      </c>
      <c r="AK914" s="128"/>
      <c r="AL914" s="128"/>
      <c r="AM914" s="128">
        <f>OAX!AM952</f>
        <v>0</v>
      </c>
      <c r="AN914" s="128"/>
      <c r="AO914" s="128"/>
      <c r="AP914" s="128">
        <f>OAX!AP952</f>
        <v>0</v>
      </c>
      <c r="AQ914" s="128"/>
      <c r="AR914" s="128"/>
      <c r="AS914" s="128">
        <f>OAX!AS952</f>
        <v>0</v>
      </c>
      <c r="AT914" s="128">
        <f>OAX!AT952</f>
        <v>0</v>
      </c>
      <c r="AU914" s="128">
        <f>OAX!AU952</f>
        <v>0</v>
      </c>
      <c r="AV914" s="128">
        <f>OAX!AV952</f>
        <v>0</v>
      </c>
      <c r="AW914" s="128">
        <f>OAX!AW952</f>
        <v>0</v>
      </c>
      <c r="AX914" s="128">
        <f>OAX!AX952</f>
        <v>0</v>
      </c>
      <c r="AY914" s="128">
        <f>OAX!AY952</f>
        <v>0</v>
      </c>
      <c r="AZ914" s="128">
        <f>OAX!AZ952</f>
        <v>0</v>
      </c>
      <c r="BA914" s="128">
        <f>OAX!BA952</f>
        <v>0</v>
      </c>
    </row>
    <row r="915" spans="1:53" ht="24.75" hidden="1">
      <c r="A915" s="269"/>
      <c r="B915" s="78" t="str">
        <f t="shared" si="347"/>
        <v>3714500056005662</v>
      </c>
      <c r="C915" s="122">
        <v>2023</v>
      </c>
      <c r="D915" s="122">
        <v>1</v>
      </c>
      <c r="E915" s="122">
        <v>3</v>
      </c>
      <c r="F915" s="122">
        <v>7</v>
      </c>
      <c r="G915" s="122">
        <v>14</v>
      </c>
      <c r="H915" s="174">
        <v>5000</v>
      </c>
      <c r="I915" s="174">
        <v>5600</v>
      </c>
      <c r="J915" s="174">
        <v>566</v>
      </c>
      <c r="K915" s="123">
        <v>2</v>
      </c>
      <c r="L915" s="123"/>
      <c r="M915" s="124" t="s">
        <v>671</v>
      </c>
      <c r="N915" s="125">
        <v>0</v>
      </c>
      <c r="O915" s="125">
        <v>0</v>
      </c>
      <c r="P915" s="125">
        <v>0</v>
      </c>
      <c r="Q915" s="149" t="s">
        <v>59</v>
      </c>
      <c r="R915" s="127">
        <v>0</v>
      </c>
      <c r="S915" s="127">
        <v>0</v>
      </c>
      <c r="T915" s="128">
        <v>0</v>
      </c>
      <c r="U915" s="128">
        <v>0</v>
      </c>
      <c r="V915" s="128">
        <v>0</v>
      </c>
      <c r="W915" s="128">
        <v>0</v>
      </c>
      <c r="X915" s="128">
        <v>0</v>
      </c>
      <c r="Y915" s="128">
        <v>0</v>
      </c>
      <c r="Z915" s="128">
        <v>0</v>
      </c>
      <c r="AA915" s="307">
        <v>0</v>
      </c>
      <c r="AB915" s="320">
        <f>N915+T915-X915</f>
        <v>0</v>
      </c>
      <c r="AC915" s="125">
        <f>O915+U915-Y915</f>
        <v>0</v>
      </c>
      <c r="AD915" s="321">
        <f>OAX!AD953</f>
        <v>0</v>
      </c>
      <c r="AE915" s="128"/>
      <c r="AF915" s="128"/>
      <c r="AG915" s="128">
        <f>OAX!AG953</f>
        <v>0</v>
      </c>
      <c r="AH915" s="128"/>
      <c r="AI915" s="128"/>
      <c r="AJ915" s="128">
        <f>OAX!AJ953</f>
        <v>0</v>
      </c>
      <c r="AK915" s="128"/>
      <c r="AL915" s="128"/>
      <c r="AM915" s="128">
        <f>OAX!AM953</f>
        <v>0</v>
      </c>
      <c r="AN915" s="128"/>
      <c r="AO915" s="128"/>
      <c r="AP915" s="128">
        <f>OAX!AP953</f>
        <v>0</v>
      </c>
      <c r="AQ915" s="128"/>
      <c r="AR915" s="128"/>
      <c r="AS915" s="128">
        <f>OAX!AS953</f>
        <v>0</v>
      </c>
      <c r="AT915" s="128">
        <f>OAX!AT953</f>
        <v>0</v>
      </c>
      <c r="AU915" s="128">
        <f>OAX!AU953</f>
        <v>0</v>
      </c>
      <c r="AV915" s="128">
        <f>OAX!AV953</f>
        <v>0</v>
      </c>
      <c r="AW915" s="128">
        <f>OAX!AW953</f>
        <v>0</v>
      </c>
      <c r="AX915" s="128">
        <f>OAX!AX953</f>
        <v>0</v>
      </c>
      <c r="AY915" s="128">
        <f>OAX!AY953</f>
        <v>0</v>
      </c>
      <c r="AZ915" s="128">
        <f>OAX!AZ953</f>
        <v>0</v>
      </c>
      <c r="BA915" s="128">
        <f>OAX!BA953</f>
        <v>0</v>
      </c>
    </row>
    <row r="916" spans="1:53" ht="96">
      <c r="A916" s="269"/>
      <c r="B916" s="78" t="str">
        <f t="shared" si="347"/>
        <v>4</v>
      </c>
      <c r="C916" s="211">
        <v>2023</v>
      </c>
      <c r="D916" s="211">
        <v>1</v>
      </c>
      <c r="E916" s="211">
        <v>4</v>
      </c>
      <c r="F916" s="211"/>
      <c r="G916" s="211"/>
      <c r="H916" s="211"/>
      <c r="I916" s="212"/>
      <c r="J916" s="212"/>
      <c r="K916" s="213"/>
      <c r="L916" s="213"/>
      <c r="M916" s="214" t="s">
        <v>672</v>
      </c>
      <c r="N916" s="215">
        <v>6000000</v>
      </c>
      <c r="O916" s="215">
        <v>0</v>
      </c>
      <c r="P916" s="215">
        <v>6000000</v>
      </c>
      <c r="Q916" s="216"/>
      <c r="R916" s="217"/>
      <c r="S916" s="217"/>
      <c r="T916" s="218">
        <f t="shared" ref="T916:AC916" si="349">+T917</f>
        <v>0</v>
      </c>
      <c r="U916" s="218">
        <f t="shared" si="349"/>
        <v>0</v>
      </c>
      <c r="V916" s="218">
        <f t="shared" si="349"/>
        <v>0</v>
      </c>
      <c r="W916" s="218">
        <f t="shared" si="349"/>
        <v>0</v>
      </c>
      <c r="X916" s="218">
        <f t="shared" si="349"/>
        <v>0</v>
      </c>
      <c r="Y916" s="218">
        <f t="shared" si="349"/>
        <v>0</v>
      </c>
      <c r="Z916" s="218">
        <f t="shared" si="349"/>
        <v>0</v>
      </c>
      <c r="AA916" s="300">
        <f t="shared" si="349"/>
        <v>0</v>
      </c>
      <c r="AB916" s="334">
        <f t="shared" si="349"/>
        <v>6000000</v>
      </c>
      <c r="AC916" s="218">
        <f t="shared" si="349"/>
        <v>0</v>
      </c>
      <c r="AD916" s="345">
        <f>OAX!AD954</f>
        <v>6000000</v>
      </c>
      <c r="AE916" s="218"/>
      <c r="AF916" s="218"/>
      <c r="AG916" s="218">
        <f>OAX!AG954</f>
        <v>0</v>
      </c>
      <c r="AH916" s="218"/>
      <c r="AI916" s="218"/>
      <c r="AJ916" s="218">
        <f>OAX!AJ954</f>
        <v>0</v>
      </c>
      <c r="AK916" s="218"/>
      <c r="AL916" s="218"/>
      <c r="AM916" s="218">
        <f>OAX!AM954</f>
        <v>0</v>
      </c>
      <c r="AN916" s="218"/>
      <c r="AO916" s="218"/>
      <c r="AP916" s="218">
        <f>OAX!AP954</f>
        <v>0</v>
      </c>
      <c r="AQ916" s="218"/>
      <c r="AR916" s="218"/>
      <c r="AS916" s="218">
        <f>OAX!AS954</f>
        <v>6000000</v>
      </c>
      <c r="AT916" s="215"/>
      <c r="AU916" s="215"/>
      <c r="AV916" s="215"/>
      <c r="AW916" s="215"/>
      <c r="AX916" s="215"/>
      <c r="AY916" s="215"/>
      <c r="AZ916" s="215"/>
      <c r="BA916" s="215"/>
    </row>
    <row r="917" spans="1:53" ht="24.75">
      <c r="A917" s="269"/>
      <c r="B917" s="78" t="str">
        <f t="shared" si="347"/>
        <v>48</v>
      </c>
      <c r="C917" s="135">
        <v>2023</v>
      </c>
      <c r="D917" s="135">
        <v>1</v>
      </c>
      <c r="E917" s="135">
        <v>4</v>
      </c>
      <c r="F917" s="135">
        <v>8</v>
      </c>
      <c r="G917" s="135"/>
      <c r="H917" s="135"/>
      <c r="I917" s="135"/>
      <c r="J917" s="135"/>
      <c r="K917" s="136"/>
      <c r="L917" s="136"/>
      <c r="M917" s="88" t="s">
        <v>673</v>
      </c>
      <c r="N917" s="89">
        <v>6000000</v>
      </c>
      <c r="O917" s="89">
        <v>0</v>
      </c>
      <c r="P917" s="89">
        <v>6000000</v>
      </c>
      <c r="Q917" s="90"/>
      <c r="R917" s="86"/>
      <c r="S917" s="86"/>
      <c r="T917" s="91">
        <f t="shared" ref="T917:AC917" si="350">+T918+T978+T1004+T1028</f>
        <v>0</v>
      </c>
      <c r="U917" s="91">
        <f t="shared" si="350"/>
        <v>0</v>
      </c>
      <c r="V917" s="91">
        <f t="shared" si="350"/>
        <v>0</v>
      </c>
      <c r="W917" s="91">
        <f t="shared" si="350"/>
        <v>0</v>
      </c>
      <c r="X917" s="91">
        <f t="shared" si="350"/>
        <v>0</v>
      </c>
      <c r="Y917" s="91">
        <f t="shared" si="350"/>
        <v>0</v>
      </c>
      <c r="Z917" s="91">
        <f t="shared" si="350"/>
        <v>0</v>
      </c>
      <c r="AA917" s="301">
        <f t="shared" si="350"/>
        <v>0</v>
      </c>
      <c r="AB917" s="310">
        <f t="shared" si="350"/>
        <v>6000000</v>
      </c>
      <c r="AC917" s="91">
        <f t="shared" si="350"/>
        <v>0</v>
      </c>
      <c r="AD917" s="346">
        <f>OAX!AD955</f>
        <v>6000000</v>
      </c>
      <c r="AE917" s="91"/>
      <c r="AF917" s="91"/>
      <c r="AG917" s="91">
        <f>OAX!AG955</f>
        <v>0</v>
      </c>
      <c r="AH917" s="91"/>
      <c r="AI917" s="91"/>
      <c r="AJ917" s="91">
        <f>OAX!AJ955</f>
        <v>0</v>
      </c>
      <c r="AK917" s="91"/>
      <c r="AL917" s="91"/>
      <c r="AM917" s="91">
        <f>OAX!AM955</f>
        <v>0</v>
      </c>
      <c r="AN917" s="91"/>
      <c r="AO917" s="91"/>
      <c r="AP917" s="91">
        <f>OAX!AP955</f>
        <v>0</v>
      </c>
      <c r="AQ917" s="91"/>
      <c r="AR917" s="91"/>
      <c r="AS917" s="91">
        <f>OAX!AS955</f>
        <v>6000000</v>
      </c>
      <c r="AT917" s="89"/>
      <c r="AU917" s="89"/>
      <c r="AV917" s="89"/>
      <c r="AW917" s="89"/>
      <c r="AX917" s="89"/>
      <c r="AY917" s="89"/>
      <c r="AZ917" s="89"/>
      <c r="BA917" s="89"/>
    </row>
    <row r="918" spans="1:53" ht="24.75" hidden="1">
      <c r="A918" s="269"/>
      <c r="B918" s="78" t="str">
        <f t="shared" si="347"/>
        <v>4815</v>
      </c>
      <c r="C918" s="150">
        <v>2023</v>
      </c>
      <c r="D918" s="150">
        <v>1</v>
      </c>
      <c r="E918" s="150">
        <v>4</v>
      </c>
      <c r="F918" s="150">
        <v>8</v>
      </c>
      <c r="G918" s="150">
        <v>15</v>
      </c>
      <c r="H918" s="150"/>
      <c r="I918" s="150"/>
      <c r="J918" s="150"/>
      <c r="K918" s="150"/>
      <c r="L918" s="150"/>
      <c r="M918" s="203" t="s">
        <v>674</v>
      </c>
      <c r="N918" s="204">
        <v>0</v>
      </c>
      <c r="O918" s="204">
        <v>0</v>
      </c>
      <c r="P918" s="204">
        <v>0</v>
      </c>
      <c r="Q918" s="137"/>
      <c r="R918" s="150"/>
      <c r="S918" s="150"/>
      <c r="T918" s="206">
        <f t="shared" ref="T918:AC918" si="351">+T919+T928+T941</f>
        <v>0</v>
      </c>
      <c r="U918" s="206">
        <f t="shared" si="351"/>
        <v>0</v>
      </c>
      <c r="V918" s="206">
        <f t="shared" si="351"/>
        <v>0</v>
      </c>
      <c r="W918" s="206">
        <f t="shared" si="351"/>
        <v>0</v>
      </c>
      <c r="X918" s="206">
        <f t="shared" si="351"/>
        <v>0</v>
      </c>
      <c r="Y918" s="206">
        <f t="shared" si="351"/>
        <v>0</v>
      </c>
      <c r="Z918" s="206">
        <f t="shared" si="351"/>
        <v>0</v>
      </c>
      <c r="AA918" s="302">
        <f t="shared" si="351"/>
        <v>0</v>
      </c>
      <c r="AB918" s="332">
        <f t="shared" si="351"/>
        <v>0</v>
      </c>
      <c r="AC918" s="206">
        <f t="shared" si="351"/>
        <v>0</v>
      </c>
      <c r="AD918" s="347">
        <f>OAX!AD956</f>
        <v>0</v>
      </c>
      <c r="AE918" s="206"/>
      <c r="AF918" s="206"/>
      <c r="AG918" s="206">
        <f>OAX!AG956</f>
        <v>0</v>
      </c>
      <c r="AH918" s="206"/>
      <c r="AI918" s="206"/>
      <c r="AJ918" s="206">
        <f>OAX!AJ956</f>
        <v>0</v>
      </c>
      <c r="AK918" s="206"/>
      <c r="AL918" s="206"/>
      <c r="AM918" s="206">
        <f>OAX!AM956</f>
        <v>0</v>
      </c>
      <c r="AN918" s="206"/>
      <c r="AO918" s="206"/>
      <c r="AP918" s="206">
        <f>OAX!AP956</f>
        <v>0</v>
      </c>
      <c r="AQ918" s="206"/>
      <c r="AR918" s="206"/>
      <c r="AS918" s="206">
        <f>OAX!AS956</f>
        <v>0</v>
      </c>
      <c r="AT918" s="204">
        <f>OAX!AT956</f>
        <v>0</v>
      </c>
      <c r="AU918" s="204">
        <f>OAX!AU956</f>
        <v>0</v>
      </c>
      <c r="AV918" s="204">
        <f>OAX!AV956</f>
        <v>0</v>
      </c>
      <c r="AW918" s="204">
        <f>OAX!AW956</f>
        <v>0</v>
      </c>
      <c r="AX918" s="204">
        <f>OAX!AX956</f>
        <v>0</v>
      </c>
      <c r="AY918" s="204">
        <f>OAX!AY956</f>
        <v>0</v>
      </c>
      <c r="AZ918" s="204">
        <f>OAX!AZ956</f>
        <v>0</v>
      </c>
      <c r="BA918" s="204">
        <f>OAX!BA956</f>
        <v>0</v>
      </c>
    </row>
    <row r="919" spans="1:53" ht="24.75" hidden="1">
      <c r="A919" s="269"/>
      <c r="B919" s="78" t="str">
        <f t="shared" si="347"/>
        <v>48152000</v>
      </c>
      <c r="C919" s="139">
        <v>2023</v>
      </c>
      <c r="D919" s="139">
        <v>1</v>
      </c>
      <c r="E919" s="139">
        <v>4</v>
      </c>
      <c r="F919" s="139">
        <v>8</v>
      </c>
      <c r="G919" s="139">
        <v>15</v>
      </c>
      <c r="H919" s="139">
        <v>2000</v>
      </c>
      <c r="I919" s="139"/>
      <c r="J919" s="139"/>
      <c r="K919" s="139" t="s">
        <v>45</v>
      </c>
      <c r="L919" s="139"/>
      <c r="M919" s="103" t="s">
        <v>55</v>
      </c>
      <c r="N919" s="104">
        <v>0</v>
      </c>
      <c r="O919" s="104">
        <v>0</v>
      </c>
      <c r="P919" s="104">
        <v>0</v>
      </c>
      <c r="Q919" s="176" t="s">
        <v>45</v>
      </c>
      <c r="R919" s="188"/>
      <c r="S919" s="188"/>
      <c r="T919" s="107">
        <f>+T920+T925</f>
        <v>0</v>
      </c>
      <c r="U919" s="104">
        <f t="shared" ref="U919:AC919" si="352">+U920</f>
        <v>0</v>
      </c>
      <c r="V919" s="104">
        <f t="shared" si="352"/>
        <v>0</v>
      </c>
      <c r="W919" s="104">
        <f t="shared" si="352"/>
        <v>0</v>
      </c>
      <c r="X919" s="104">
        <f t="shared" si="352"/>
        <v>0</v>
      </c>
      <c r="Y919" s="104">
        <f t="shared" si="352"/>
        <v>0</v>
      </c>
      <c r="Z919" s="104">
        <f t="shared" si="352"/>
        <v>0</v>
      </c>
      <c r="AA919" s="282">
        <f t="shared" si="352"/>
        <v>0</v>
      </c>
      <c r="AB919" s="314">
        <f t="shared" si="352"/>
        <v>0</v>
      </c>
      <c r="AC919" s="104">
        <f t="shared" si="352"/>
        <v>0</v>
      </c>
      <c r="AD919" s="315">
        <f>OAX!AD957</f>
        <v>0</v>
      </c>
      <c r="AE919" s="107"/>
      <c r="AF919" s="104"/>
      <c r="AG919" s="104">
        <f>OAX!AG957</f>
        <v>0</v>
      </c>
      <c r="AH919" s="104"/>
      <c r="AI919" s="104"/>
      <c r="AJ919" s="104">
        <f>OAX!AJ957</f>
        <v>0</v>
      </c>
      <c r="AK919" s="104"/>
      <c r="AL919" s="104"/>
      <c r="AM919" s="104">
        <f>OAX!AM957</f>
        <v>0</v>
      </c>
      <c r="AN919" s="104"/>
      <c r="AO919" s="104"/>
      <c r="AP919" s="104">
        <f>OAX!AP957</f>
        <v>0</v>
      </c>
      <c r="AQ919" s="104"/>
      <c r="AR919" s="104"/>
      <c r="AS919" s="104">
        <f>OAX!AS957</f>
        <v>0</v>
      </c>
      <c r="AT919" s="104">
        <f>OAX!AT957</f>
        <v>0</v>
      </c>
      <c r="AU919" s="104">
        <f>OAX!AU957</f>
        <v>0</v>
      </c>
      <c r="AV919" s="104">
        <f>OAX!AV957</f>
        <v>0</v>
      </c>
      <c r="AW919" s="104">
        <f>OAX!AW957</f>
        <v>0</v>
      </c>
      <c r="AX919" s="104">
        <f>OAX!AX957</f>
        <v>0</v>
      </c>
      <c r="AY919" s="104">
        <f>OAX!AY957</f>
        <v>0</v>
      </c>
      <c r="AZ919" s="104">
        <f>OAX!AZ957</f>
        <v>0</v>
      </c>
      <c r="BA919" s="104">
        <f>OAX!BA957</f>
        <v>0</v>
      </c>
    </row>
    <row r="920" spans="1:53" ht="48" hidden="1">
      <c r="A920" s="269"/>
      <c r="B920" s="78" t="str">
        <f t="shared" si="347"/>
        <v>481520002100</v>
      </c>
      <c r="C920" s="140">
        <v>2023</v>
      </c>
      <c r="D920" s="140">
        <v>1</v>
      </c>
      <c r="E920" s="140">
        <v>4</v>
      </c>
      <c r="F920" s="140">
        <v>8</v>
      </c>
      <c r="G920" s="140">
        <v>15</v>
      </c>
      <c r="H920" s="140">
        <v>2000</v>
      </c>
      <c r="I920" s="140">
        <v>2100</v>
      </c>
      <c r="J920" s="140"/>
      <c r="K920" s="140" t="s">
        <v>45</v>
      </c>
      <c r="L920" s="140"/>
      <c r="M920" s="110" t="s">
        <v>105</v>
      </c>
      <c r="N920" s="111">
        <v>0</v>
      </c>
      <c r="O920" s="111">
        <v>0</v>
      </c>
      <c r="P920" s="111">
        <v>0</v>
      </c>
      <c r="Q920" s="178" t="s">
        <v>45</v>
      </c>
      <c r="R920" s="240"/>
      <c r="S920" s="240"/>
      <c r="T920" s="114">
        <f t="shared" ref="T920:AC920" si="353">T921+T923</f>
        <v>0</v>
      </c>
      <c r="U920" s="114">
        <f t="shared" si="353"/>
        <v>0</v>
      </c>
      <c r="V920" s="114">
        <f t="shared" si="353"/>
        <v>0</v>
      </c>
      <c r="W920" s="114">
        <f t="shared" si="353"/>
        <v>0</v>
      </c>
      <c r="X920" s="114">
        <f t="shared" si="353"/>
        <v>0</v>
      </c>
      <c r="Y920" s="114">
        <f t="shared" si="353"/>
        <v>0</v>
      </c>
      <c r="Z920" s="114">
        <f t="shared" si="353"/>
        <v>0</v>
      </c>
      <c r="AA920" s="299">
        <f t="shared" si="353"/>
        <v>0</v>
      </c>
      <c r="AB920" s="316">
        <f t="shared" si="353"/>
        <v>0</v>
      </c>
      <c r="AC920" s="114">
        <f t="shared" si="353"/>
        <v>0</v>
      </c>
      <c r="AD920" s="344">
        <f>OAX!AD958</f>
        <v>0</v>
      </c>
      <c r="AE920" s="114"/>
      <c r="AF920" s="114"/>
      <c r="AG920" s="114">
        <f>OAX!AG958</f>
        <v>0</v>
      </c>
      <c r="AH920" s="114"/>
      <c r="AI920" s="114"/>
      <c r="AJ920" s="114">
        <f>OAX!AJ958</f>
        <v>0</v>
      </c>
      <c r="AK920" s="114"/>
      <c r="AL920" s="114"/>
      <c r="AM920" s="114">
        <f>OAX!AM958</f>
        <v>0</v>
      </c>
      <c r="AN920" s="114"/>
      <c r="AO920" s="114"/>
      <c r="AP920" s="114">
        <f>OAX!AP958</f>
        <v>0</v>
      </c>
      <c r="AQ920" s="114"/>
      <c r="AR920" s="114"/>
      <c r="AS920" s="114">
        <f>OAX!AS958</f>
        <v>0</v>
      </c>
      <c r="AT920" s="111">
        <f>OAX!AT958</f>
        <v>0</v>
      </c>
      <c r="AU920" s="111">
        <f>OAX!AU958</f>
        <v>0</v>
      </c>
      <c r="AV920" s="111">
        <f>OAX!AV958</f>
        <v>0</v>
      </c>
      <c r="AW920" s="111">
        <f>OAX!AW958</f>
        <v>0</v>
      </c>
      <c r="AX920" s="111">
        <f>OAX!AX958</f>
        <v>0</v>
      </c>
      <c r="AY920" s="111">
        <f>OAX!AY958</f>
        <v>0</v>
      </c>
      <c r="AZ920" s="111">
        <f>OAX!AZ958</f>
        <v>0</v>
      </c>
      <c r="BA920" s="111">
        <f>OAX!BA958</f>
        <v>0</v>
      </c>
    </row>
    <row r="921" spans="1:53" ht="24.75" hidden="1">
      <c r="A921" s="269"/>
      <c r="B921" s="78" t="str">
        <f t="shared" si="347"/>
        <v>481520002100212</v>
      </c>
      <c r="C921" s="143">
        <v>2023</v>
      </c>
      <c r="D921" s="143">
        <v>1</v>
      </c>
      <c r="E921" s="143">
        <v>4</v>
      </c>
      <c r="F921" s="143">
        <v>8</v>
      </c>
      <c r="G921" s="143">
        <v>15</v>
      </c>
      <c r="H921" s="143">
        <v>2000</v>
      </c>
      <c r="I921" s="143">
        <v>2100</v>
      </c>
      <c r="J921" s="143">
        <v>212</v>
      </c>
      <c r="K921" s="143"/>
      <c r="L921" s="143"/>
      <c r="M921" s="222" t="s">
        <v>675</v>
      </c>
      <c r="N921" s="223">
        <v>0</v>
      </c>
      <c r="O921" s="223">
        <v>0</v>
      </c>
      <c r="P921" s="223">
        <v>0</v>
      </c>
      <c r="Q921" s="180" t="s">
        <v>45</v>
      </c>
      <c r="R921" s="241"/>
      <c r="S921" s="241"/>
      <c r="T921" s="226">
        <f t="shared" ref="T921:AC921" si="354">+T922</f>
        <v>0</v>
      </c>
      <c r="U921" s="223">
        <f t="shared" si="354"/>
        <v>0</v>
      </c>
      <c r="V921" s="223">
        <f t="shared" si="354"/>
        <v>0</v>
      </c>
      <c r="W921" s="223">
        <f t="shared" si="354"/>
        <v>0</v>
      </c>
      <c r="X921" s="223">
        <f t="shared" si="354"/>
        <v>0</v>
      </c>
      <c r="Y921" s="223">
        <f t="shared" si="354"/>
        <v>0</v>
      </c>
      <c r="Z921" s="223">
        <f t="shared" si="354"/>
        <v>0</v>
      </c>
      <c r="AA921" s="295">
        <f t="shared" si="354"/>
        <v>0</v>
      </c>
      <c r="AB921" s="338">
        <f t="shared" si="354"/>
        <v>0</v>
      </c>
      <c r="AC921" s="223">
        <f t="shared" si="354"/>
        <v>0</v>
      </c>
      <c r="AD921" s="339">
        <f>OAX!AD959</f>
        <v>0</v>
      </c>
      <c r="AE921" s="226"/>
      <c r="AF921" s="223"/>
      <c r="AG921" s="223">
        <f>OAX!AG959</f>
        <v>0</v>
      </c>
      <c r="AH921" s="223"/>
      <c r="AI921" s="223"/>
      <c r="AJ921" s="223">
        <f>OAX!AJ959</f>
        <v>0</v>
      </c>
      <c r="AK921" s="223"/>
      <c r="AL921" s="223"/>
      <c r="AM921" s="223">
        <f>OAX!AM959</f>
        <v>0</v>
      </c>
      <c r="AN921" s="223"/>
      <c r="AO921" s="223"/>
      <c r="AP921" s="223">
        <f>OAX!AP959</f>
        <v>0</v>
      </c>
      <c r="AQ921" s="223"/>
      <c r="AR921" s="223"/>
      <c r="AS921" s="223">
        <f>OAX!AS959</f>
        <v>0</v>
      </c>
      <c r="AT921" s="223">
        <f>OAX!AT959</f>
        <v>0</v>
      </c>
      <c r="AU921" s="223">
        <f>OAX!AU959</f>
        <v>0</v>
      </c>
      <c r="AV921" s="223">
        <f>OAX!AV959</f>
        <v>0</v>
      </c>
      <c r="AW921" s="223">
        <f>OAX!AW959</f>
        <v>0</v>
      </c>
      <c r="AX921" s="223">
        <f>OAX!AX959</f>
        <v>0</v>
      </c>
      <c r="AY921" s="223">
        <f>OAX!AY959</f>
        <v>0</v>
      </c>
      <c r="AZ921" s="223">
        <f>OAX!AZ959</f>
        <v>0</v>
      </c>
      <c r="BA921" s="223">
        <f>OAX!BA959</f>
        <v>0</v>
      </c>
    </row>
    <row r="922" spans="1:53" ht="24.75" hidden="1">
      <c r="A922" s="269"/>
      <c r="B922" s="78" t="str">
        <f t="shared" si="347"/>
        <v>4815200021002121</v>
      </c>
      <c r="C922" s="146">
        <v>2023</v>
      </c>
      <c r="D922" s="146">
        <v>1</v>
      </c>
      <c r="E922" s="146">
        <v>4</v>
      </c>
      <c r="F922" s="146">
        <v>8</v>
      </c>
      <c r="G922" s="146">
        <v>15</v>
      </c>
      <c r="H922" s="146">
        <v>2000</v>
      </c>
      <c r="I922" s="146">
        <v>2100</v>
      </c>
      <c r="J922" s="146">
        <v>212</v>
      </c>
      <c r="K922" s="123">
        <v>1</v>
      </c>
      <c r="L922" s="123"/>
      <c r="M922" s="124" t="s">
        <v>676</v>
      </c>
      <c r="N922" s="125">
        <v>0</v>
      </c>
      <c r="O922" s="125">
        <v>0</v>
      </c>
      <c r="P922" s="125">
        <v>0</v>
      </c>
      <c r="Q922" s="182" t="s">
        <v>59</v>
      </c>
      <c r="R922" s="127">
        <v>0</v>
      </c>
      <c r="S922" s="127">
        <v>0</v>
      </c>
      <c r="T922" s="128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285">
        <v>0</v>
      </c>
      <c r="AB922" s="320">
        <f>N922+T922-X922</f>
        <v>0</v>
      </c>
      <c r="AC922" s="125">
        <f>O922+U922-Y922</f>
        <v>0</v>
      </c>
      <c r="AD922" s="321">
        <f>OAX!AD960</f>
        <v>0</v>
      </c>
      <c r="AE922" s="128"/>
      <c r="AF922" s="125"/>
      <c r="AG922" s="125">
        <f>OAX!AG960</f>
        <v>0</v>
      </c>
      <c r="AH922" s="125"/>
      <c r="AI922" s="125"/>
      <c r="AJ922" s="125">
        <f>OAX!AJ960</f>
        <v>0</v>
      </c>
      <c r="AK922" s="125"/>
      <c r="AL922" s="125"/>
      <c r="AM922" s="125">
        <f>OAX!AM960</f>
        <v>0</v>
      </c>
      <c r="AN922" s="125"/>
      <c r="AO922" s="125"/>
      <c r="AP922" s="125">
        <f>OAX!AP960</f>
        <v>0</v>
      </c>
      <c r="AQ922" s="125"/>
      <c r="AR922" s="125"/>
      <c r="AS922" s="125">
        <f>OAX!AS960</f>
        <v>0</v>
      </c>
      <c r="AT922" s="125">
        <f>OAX!AT960</f>
        <v>0</v>
      </c>
      <c r="AU922" s="125">
        <f>OAX!AU960</f>
        <v>0</v>
      </c>
      <c r="AV922" s="125">
        <f>OAX!AV960</f>
        <v>0</v>
      </c>
      <c r="AW922" s="125">
        <f>OAX!AW960</f>
        <v>0</v>
      </c>
      <c r="AX922" s="125">
        <f>OAX!AX960</f>
        <v>0</v>
      </c>
      <c r="AY922" s="125">
        <f>OAX!AY960</f>
        <v>0</v>
      </c>
      <c r="AZ922" s="125">
        <f>OAX!AZ960</f>
        <v>0</v>
      </c>
      <c r="BA922" s="125">
        <f>OAX!BA960</f>
        <v>0</v>
      </c>
    </row>
    <row r="923" spans="1:53" ht="48" hidden="1">
      <c r="A923" s="269"/>
      <c r="B923" s="78" t="str">
        <f t="shared" si="347"/>
        <v>481520002100214</v>
      </c>
      <c r="C923" s="143">
        <v>2023</v>
      </c>
      <c r="D923" s="143">
        <v>1</v>
      </c>
      <c r="E923" s="143">
        <v>4</v>
      </c>
      <c r="F923" s="143">
        <v>8</v>
      </c>
      <c r="G923" s="143">
        <v>15</v>
      </c>
      <c r="H923" s="143">
        <v>2000</v>
      </c>
      <c r="I923" s="143">
        <v>2100</v>
      </c>
      <c r="J923" s="143">
        <v>214</v>
      </c>
      <c r="K923" s="143"/>
      <c r="L923" s="143"/>
      <c r="M923" s="222" t="s">
        <v>156</v>
      </c>
      <c r="N923" s="223">
        <v>0</v>
      </c>
      <c r="O923" s="223">
        <v>0</v>
      </c>
      <c r="P923" s="223">
        <v>0</v>
      </c>
      <c r="Q923" s="180" t="s">
        <v>45</v>
      </c>
      <c r="R923" s="241"/>
      <c r="S923" s="241"/>
      <c r="T923" s="226">
        <f t="shared" ref="T923:AC923" si="355">+T924</f>
        <v>0</v>
      </c>
      <c r="U923" s="223">
        <f t="shared" si="355"/>
        <v>0</v>
      </c>
      <c r="V923" s="223">
        <f t="shared" si="355"/>
        <v>0</v>
      </c>
      <c r="W923" s="223">
        <f t="shared" si="355"/>
        <v>0</v>
      </c>
      <c r="X923" s="223">
        <f t="shared" si="355"/>
        <v>0</v>
      </c>
      <c r="Y923" s="223">
        <f t="shared" si="355"/>
        <v>0</v>
      </c>
      <c r="Z923" s="223">
        <f t="shared" si="355"/>
        <v>0</v>
      </c>
      <c r="AA923" s="295">
        <f t="shared" si="355"/>
        <v>0</v>
      </c>
      <c r="AB923" s="338">
        <f t="shared" si="355"/>
        <v>0</v>
      </c>
      <c r="AC923" s="223">
        <f t="shared" si="355"/>
        <v>0</v>
      </c>
      <c r="AD923" s="339">
        <f>OAX!AD961</f>
        <v>0</v>
      </c>
      <c r="AE923" s="226"/>
      <c r="AF923" s="223"/>
      <c r="AG923" s="223">
        <f>OAX!AG961</f>
        <v>0</v>
      </c>
      <c r="AH923" s="223"/>
      <c r="AI923" s="223"/>
      <c r="AJ923" s="223">
        <f>OAX!AJ961</f>
        <v>0</v>
      </c>
      <c r="AK923" s="223"/>
      <c r="AL923" s="223"/>
      <c r="AM923" s="223">
        <f>OAX!AM961</f>
        <v>0</v>
      </c>
      <c r="AN923" s="223"/>
      <c r="AO923" s="223"/>
      <c r="AP923" s="223">
        <f>OAX!AP961</f>
        <v>0</v>
      </c>
      <c r="AQ923" s="223"/>
      <c r="AR923" s="223"/>
      <c r="AS923" s="223">
        <f>OAX!AS961</f>
        <v>0</v>
      </c>
      <c r="AT923" s="223">
        <f>OAX!AT961</f>
        <v>0</v>
      </c>
      <c r="AU923" s="223">
        <f>OAX!AU961</f>
        <v>0</v>
      </c>
      <c r="AV923" s="223">
        <f>OAX!AV961</f>
        <v>0</v>
      </c>
      <c r="AW923" s="223">
        <f>OAX!AW961</f>
        <v>0</v>
      </c>
      <c r="AX923" s="223">
        <f>OAX!AX961</f>
        <v>0</v>
      </c>
      <c r="AY923" s="223">
        <f>OAX!AY961</f>
        <v>0</v>
      </c>
      <c r="AZ923" s="223">
        <f>OAX!AZ961</f>
        <v>0</v>
      </c>
      <c r="BA923" s="223">
        <f>OAX!BA961</f>
        <v>0</v>
      </c>
    </row>
    <row r="924" spans="1:53" ht="46.5" hidden="1">
      <c r="A924" s="269"/>
      <c r="B924" s="78" t="str">
        <f t="shared" si="347"/>
        <v>4815200021002141</v>
      </c>
      <c r="C924" s="146">
        <v>2023</v>
      </c>
      <c r="D924" s="146">
        <v>1</v>
      </c>
      <c r="E924" s="146">
        <v>4</v>
      </c>
      <c r="F924" s="146">
        <v>8</v>
      </c>
      <c r="G924" s="146">
        <v>15</v>
      </c>
      <c r="H924" s="146">
        <v>2000</v>
      </c>
      <c r="I924" s="146">
        <v>2100</v>
      </c>
      <c r="J924" s="146">
        <v>214</v>
      </c>
      <c r="K924" s="123">
        <v>1</v>
      </c>
      <c r="L924" s="123"/>
      <c r="M924" s="124" t="s">
        <v>157</v>
      </c>
      <c r="N924" s="125">
        <v>0</v>
      </c>
      <c r="O924" s="125">
        <v>0</v>
      </c>
      <c r="P924" s="125">
        <v>0</v>
      </c>
      <c r="Q924" s="182" t="s">
        <v>158</v>
      </c>
      <c r="R924" s="127">
        <v>0</v>
      </c>
      <c r="S924" s="127">
        <v>0</v>
      </c>
      <c r="T924" s="128">
        <v>0</v>
      </c>
      <c r="U924" s="128">
        <v>0</v>
      </c>
      <c r="V924" s="128">
        <v>0</v>
      </c>
      <c r="W924" s="128">
        <v>0</v>
      </c>
      <c r="X924" s="128">
        <v>0</v>
      </c>
      <c r="Y924" s="128">
        <v>0</v>
      </c>
      <c r="Z924" s="128">
        <v>0</v>
      </c>
      <c r="AA924" s="307">
        <v>0</v>
      </c>
      <c r="AB924" s="320">
        <f>N924+T924-X924</f>
        <v>0</v>
      </c>
      <c r="AC924" s="125">
        <f>O924+U924-Y924</f>
        <v>0</v>
      </c>
      <c r="AD924" s="321">
        <f>OAX!AD962</f>
        <v>0</v>
      </c>
      <c r="AE924" s="128"/>
      <c r="AF924" s="128"/>
      <c r="AG924" s="128">
        <f>OAX!AG962</f>
        <v>0</v>
      </c>
      <c r="AH924" s="128"/>
      <c r="AI924" s="128"/>
      <c r="AJ924" s="128">
        <f>OAX!AJ962</f>
        <v>0</v>
      </c>
      <c r="AK924" s="128"/>
      <c r="AL924" s="128"/>
      <c r="AM924" s="128">
        <f>OAX!AM962</f>
        <v>0</v>
      </c>
      <c r="AN924" s="128"/>
      <c r="AO924" s="128"/>
      <c r="AP924" s="128">
        <f>OAX!AP962</f>
        <v>0</v>
      </c>
      <c r="AQ924" s="128"/>
      <c r="AR924" s="128"/>
      <c r="AS924" s="128">
        <f>OAX!AS962</f>
        <v>0</v>
      </c>
      <c r="AT924" s="128">
        <f>OAX!AT962</f>
        <v>0</v>
      </c>
      <c r="AU924" s="128">
        <f>OAX!AU962</f>
        <v>0</v>
      </c>
      <c r="AV924" s="128">
        <f>OAX!AV962</f>
        <v>0</v>
      </c>
      <c r="AW924" s="128">
        <f>OAX!AW962</f>
        <v>0</v>
      </c>
      <c r="AX924" s="128">
        <f>OAX!AX962</f>
        <v>0</v>
      </c>
      <c r="AY924" s="128">
        <f>OAX!AY962</f>
        <v>0</v>
      </c>
      <c r="AZ924" s="128">
        <f>OAX!AZ962</f>
        <v>0</v>
      </c>
      <c r="BA924" s="128">
        <f>OAX!BA962</f>
        <v>0</v>
      </c>
    </row>
    <row r="925" spans="1:53" ht="24.75" hidden="1">
      <c r="A925" s="269"/>
      <c r="B925" s="78" t="str">
        <f t="shared" si="347"/>
        <v>481520002500</v>
      </c>
      <c r="C925" s="140">
        <v>2023</v>
      </c>
      <c r="D925" s="140">
        <v>1</v>
      </c>
      <c r="E925" s="140">
        <v>4</v>
      </c>
      <c r="F925" s="140">
        <v>8</v>
      </c>
      <c r="G925" s="140">
        <v>15</v>
      </c>
      <c r="H925" s="140">
        <v>2000</v>
      </c>
      <c r="I925" s="140">
        <v>2500</v>
      </c>
      <c r="J925" s="140"/>
      <c r="K925" s="140" t="s">
        <v>45</v>
      </c>
      <c r="L925" s="140"/>
      <c r="M925" s="110" t="s">
        <v>544</v>
      </c>
      <c r="N925" s="111">
        <v>0</v>
      </c>
      <c r="O925" s="111">
        <v>0</v>
      </c>
      <c r="P925" s="111">
        <v>0</v>
      </c>
      <c r="Q925" s="178" t="s">
        <v>45</v>
      </c>
      <c r="R925" s="240"/>
      <c r="S925" s="240"/>
      <c r="T925" s="114">
        <f t="shared" ref="T925:AC926" si="356">T926</f>
        <v>0</v>
      </c>
      <c r="U925" s="114">
        <f t="shared" si="356"/>
        <v>0</v>
      </c>
      <c r="V925" s="114">
        <f t="shared" si="356"/>
        <v>0</v>
      </c>
      <c r="W925" s="114">
        <f t="shared" si="356"/>
        <v>0</v>
      </c>
      <c r="X925" s="114">
        <f t="shared" si="356"/>
        <v>0</v>
      </c>
      <c r="Y925" s="114">
        <f t="shared" si="356"/>
        <v>0</v>
      </c>
      <c r="Z925" s="114">
        <f t="shared" si="356"/>
        <v>0</v>
      </c>
      <c r="AA925" s="299">
        <f t="shared" si="356"/>
        <v>0</v>
      </c>
      <c r="AB925" s="316">
        <f t="shared" si="356"/>
        <v>0</v>
      </c>
      <c r="AC925" s="114">
        <f t="shared" si="356"/>
        <v>0</v>
      </c>
      <c r="AD925" s="344">
        <f>OAX!AD963</f>
        <v>0</v>
      </c>
      <c r="AE925" s="114"/>
      <c r="AF925" s="114"/>
      <c r="AG925" s="114">
        <f>OAX!AG963</f>
        <v>0</v>
      </c>
      <c r="AH925" s="114"/>
      <c r="AI925" s="114"/>
      <c r="AJ925" s="114">
        <f>OAX!AJ963</f>
        <v>0</v>
      </c>
      <c r="AK925" s="114"/>
      <c r="AL925" s="114"/>
      <c r="AM925" s="114">
        <f>OAX!AM963</f>
        <v>0</v>
      </c>
      <c r="AN925" s="114"/>
      <c r="AO925" s="114"/>
      <c r="AP925" s="114">
        <f>OAX!AP963</f>
        <v>0</v>
      </c>
      <c r="AQ925" s="114"/>
      <c r="AR925" s="114"/>
      <c r="AS925" s="114">
        <f>OAX!AS963</f>
        <v>0</v>
      </c>
      <c r="AT925" s="111">
        <f>OAX!AT963</f>
        <v>0</v>
      </c>
      <c r="AU925" s="111">
        <f>OAX!AU963</f>
        <v>0</v>
      </c>
      <c r="AV925" s="111">
        <f>OAX!AV963</f>
        <v>0</v>
      </c>
      <c r="AW925" s="111">
        <f>OAX!AW963</f>
        <v>0</v>
      </c>
      <c r="AX925" s="111">
        <f>OAX!AX963</f>
        <v>0</v>
      </c>
      <c r="AY925" s="111">
        <f>OAX!AY963</f>
        <v>0</v>
      </c>
      <c r="AZ925" s="111">
        <f>OAX!AZ963</f>
        <v>0</v>
      </c>
      <c r="BA925" s="111">
        <f>OAX!BA963</f>
        <v>0</v>
      </c>
    </row>
    <row r="926" spans="1:53" ht="24.75" hidden="1">
      <c r="A926" s="269"/>
      <c r="B926" s="78" t="str">
        <f t="shared" si="347"/>
        <v>481520002500255</v>
      </c>
      <c r="C926" s="143">
        <v>2023</v>
      </c>
      <c r="D926" s="143">
        <v>1</v>
      </c>
      <c r="E926" s="143">
        <v>4</v>
      </c>
      <c r="F926" s="143">
        <v>8</v>
      </c>
      <c r="G926" s="143">
        <v>15</v>
      </c>
      <c r="H926" s="143">
        <v>2000</v>
      </c>
      <c r="I926" s="143">
        <v>2500</v>
      </c>
      <c r="J926" s="143">
        <v>255</v>
      </c>
      <c r="K926" s="143"/>
      <c r="L926" s="143"/>
      <c r="M926" s="222" t="s">
        <v>545</v>
      </c>
      <c r="N926" s="223">
        <v>0</v>
      </c>
      <c r="O926" s="223">
        <v>0</v>
      </c>
      <c r="P926" s="223">
        <v>0</v>
      </c>
      <c r="Q926" s="180" t="s">
        <v>45</v>
      </c>
      <c r="R926" s="241"/>
      <c r="S926" s="241"/>
      <c r="T926" s="226">
        <f t="shared" si="356"/>
        <v>0</v>
      </c>
      <c r="U926" s="226">
        <f t="shared" si="356"/>
        <v>0</v>
      </c>
      <c r="V926" s="226">
        <f t="shared" si="356"/>
        <v>0</v>
      </c>
      <c r="W926" s="226">
        <f t="shared" si="356"/>
        <v>0</v>
      </c>
      <c r="X926" s="226">
        <f t="shared" si="356"/>
        <v>0</v>
      </c>
      <c r="Y926" s="226">
        <f t="shared" si="356"/>
        <v>0</v>
      </c>
      <c r="Z926" s="226">
        <f t="shared" si="356"/>
        <v>0</v>
      </c>
      <c r="AA926" s="298">
        <f t="shared" si="356"/>
        <v>0</v>
      </c>
      <c r="AB926" s="338">
        <f t="shared" si="356"/>
        <v>0</v>
      </c>
      <c r="AC926" s="226">
        <f t="shared" si="356"/>
        <v>0</v>
      </c>
      <c r="AD926" s="343">
        <f>OAX!AD964</f>
        <v>0</v>
      </c>
      <c r="AE926" s="226"/>
      <c r="AF926" s="226"/>
      <c r="AG926" s="226">
        <f>OAX!AG964</f>
        <v>0</v>
      </c>
      <c r="AH926" s="226"/>
      <c r="AI926" s="226"/>
      <c r="AJ926" s="226">
        <f>OAX!AJ964</f>
        <v>0</v>
      </c>
      <c r="AK926" s="226"/>
      <c r="AL926" s="226"/>
      <c r="AM926" s="226">
        <f>OAX!AM964</f>
        <v>0</v>
      </c>
      <c r="AN926" s="226"/>
      <c r="AO926" s="226"/>
      <c r="AP926" s="226">
        <f>OAX!AP964</f>
        <v>0</v>
      </c>
      <c r="AQ926" s="226"/>
      <c r="AR926" s="226"/>
      <c r="AS926" s="226">
        <f>OAX!AS964</f>
        <v>0</v>
      </c>
      <c r="AT926" s="223">
        <f>OAX!AT964</f>
        <v>0</v>
      </c>
      <c r="AU926" s="223">
        <f>OAX!AU964</f>
        <v>0</v>
      </c>
      <c r="AV926" s="223">
        <f>OAX!AV964</f>
        <v>0</v>
      </c>
      <c r="AW926" s="223">
        <f>OAX!AW964</f>
        <v>0</v>
      </c>
      <c r="AX926" s="223">
        <f>OAX!AX964</f>
        <v>0</v>
      </c>
      <c r="AY926" s="223">
        <f>OAX!AY964</f>
        <v>0</v>
      </c>
      <c r="AZ926" s="223">
        <f>OAX!AZ964</f>
        <v>0</v>
      </c>
      <c r="BA926" s="223">
        <f>OAX!BA964</f>
        <v>0</v>
      </c>
    </row>
    <row r="927" spans="1:53" ht="24.75" hidden="1">
      <c r="A927" s="269"/>
      <c r="B927" s="78" t="str">
        <f t="shared" si="347"/>
        <v>4815200025002551</v>
      </c>
      <c r="C927" s="146">
        <v>2023</v>
      </c>
      <c r="D927" s="146">
        <v>1</v>
      </c>
      <c r="E927" s="146">
        <v>4</v>
      </c>
      <c r="F927" s="146">
        <v>8</v>
      </c>
      <c r="G927" s="146">
        <v>15</v>
      </c>
      <c r="H927" s="146">
        <v>2000</v>
      </c>
      <c r="I927" s="146">
        <v>2500</v>
      </c>
      <c r="J927" s="146">
        <v>255</v>
      </c>
      <c r="K927" s="123">
        <v>1</v>
      </c>
      <c r="L927" s="123"/>
      <c r="M927" s="124" t="s">
        <v>545</v>
      </c>
      <c r="N927" s="125">
        <v>0</v>
      </c>
      <c r="O927" s="125">
        <v>0</v>
      </c>
      <c r="P927" s="125">
        <v>0</v>
      </c>
      <c r="Q927" s="182" t="s">
        <v>158</v>
      </c>
      <c r="R927" s="127">
        <v>0</v>
      </c>
      <c r="S927" s="127">
        <v>0</v>
      </c>
      <c r="T927" s="128">
        <v>0</v>
      </c>
      <c r="U927" s="128">
        <v>0</v>
      </c>
      <c r="V927" s="128">
        <v>0</v>
      </c>
      <c r="W927" s="128">
        <v>0</v>
      </c>
      <c r="X927" s="128">
        <v>0</v>
      </c>
      <c r="Y927" s="128">
        <v>0</v>
      </c>
      <c r="Z927" s="128">
        <v>0</v>
      </c>
      <c r="AA927" s="307">
        <v>0</v>
      </c>
      <c r="AB927" s="320">
        <f>N927+T927-X927</f>
        <v>0</v>
      </c>
      <c r="AC927" s="125">
        <f>O927+U927-Y927</f>
        <v>0</v>
      </c>
      <c r="AD927" s="321">
        <f>OAX!AD965</f>
        <v>0</v>
      </c>
      <c r="AE927" s="128"/>
      <c r="AF927" s="128"/>
      <c r="AG927" s="128">
        <f>OAX!AG965</f>
        <v>0</v>
      </c>
      <c r="AH927" s="128"/>
      <c r="AI927" s="128"/>
      <c r="AJ927" s="128">
        <f>OAX!AJ965</f>
        <v>0</v>
      </c>
      <c r="AK927" s="128"/>
      <c r="AL927" s="128"/>
      <c r="AM927" s="128">
        <f>OAX!AM965</f>
        <v>0</v>
      </c>
      <c r="AN927" s="128"/>
      <c r="AO927" s="128"/>
      <c r="AP927" s="128">
        <f>OAX!AP965</f>
        <v>0</v>
      </c>
      <c r="AQ927" s="128"/>
      <c r="AR927" s="128"/>
      <c r="AS927" s="128">
        <f>OAX!AS965</f>
        <v>0</v>
      </c>
      <c r="AT927" s="128">
        <f>OAX!AT965</f>
        <v>0</v>
      </c>
      <c r="AU927" s="128">
        <f>OAX!AU965</f>
        <v>0</v>
      </c>
      <c r="AV927" s="128">
        <f>OAX!AV965</f>
        <v>0</v>
      </c>
      <c r="AW927" s="128">
        <f>OAX!AW965</f>
        <v>0</v>
      </c>
      <c r="AX927" s="128">
        <f>OAX!AX965</f>
        <v>0</v>
      </c>
      <c r="AY927" s="128">
        <f>OAX!AY965</f>
        <v>0</v>
      </c>
      <c r="AZ927" s="128">
        <f>OAX!AZ965</f>
        <v>0</v>
      </c>
      <c r="BA927" s="128">
        <f>OAX!BA965</f>
        <v>0</v>
      </c>
    </row>
    <row r="928" spans="1:53" ht="24.75" hidden="1">
      <c r="A928" s="269"/>
      <c r="B928" s="78" t="str">
        <f t="shared" si="347"/>
        <v>48153000</v>
      </c>
      <c r="C928" s="139">
        <v>2023</v>
      </c>
      <c r="D928" s="139">
        <v>1</v>
      </c>
      <c r="E928" s="139">
        <v>4</v>
      </c>
      <c r="F928" s="139">
        <v>8</v>
      </c>
      <c r="G928" s="139">
        <v>15</v>
      </c>
      <c r="H928" s="139">
        <v>3000</v>
      </c>
      <c r="I928" s="139"/>
      <c r="J928" s="139"/>
      <c r="K928" s="139"/>
      <c r="L928" s="139"/>
      <c r="M928" s="103" t="s">
        <v>71</v>
      </c>
      <c r="N928" s="104">
        <v>0</v>
      </c>
      <c r="O928" s="104">
        <v>0</v>
      </c>
      <c r="P928" s="104">
        <v>0</v>
      </c>
      <c r="Q928" s="176"/>
      <c r="R928" s="188"/>
      <c r="S928" s="188"/>
      <c r="T928" s="107">
        <f t="shared" ref="T928:AC928" si="357">+T929+T935+T938</f>
        <v>0</v>
      </c>
      <c r="U928" s="107">
        <f t="shared" si="357"/>
        <v>0</v>
      </c>
      <c r="V928" s="107">
        <f t="shared" si="357"/>
        <v>0</v>
      </c>
      <c r="W928" s="107">
        <f t="shared" si="357"/>
        <v>0</v>
      </c>
      <c r="X928" s="107">
        <f t="shared" si="357"/>
        <v>0</v>
      </c>
      <c r="Y928" s="107">
        <f t="shared" si="357"/>
        <v>0</v>
      </c>
      <c r="Z928" s="107">
        <f t="shared" si="357"/>
        <v>0</v>
      </c>
      <c r="AA928" s="297">
        <f t="shared" si="357"/>
        <v>0</v>
      </c>
      <c r="AB928" s="314">
        <f t="shared" si="357"/>
        <v>0</v>
      </c>
      <c r="AC928" s="107">
        <f t="shared" si="357"/>
        <v>0</v>
      </c>
      <c r="AD928" s="342">
        <f>OAX!AD966</f>
        <v>0</v>
      </c>
      <c r="AE928" s="107"/>
      <c r="AF928" s="107"/>
      <c r="AG928" s="107">
        <f>OAX!AG966</f>
        <v>0</v>
      </c>
      <c r="AH928" s="107"/>
      <c r="AI928" s="107"/>
      <c r="AJ928" s="107">
        <f>OAX!AJ966</f>
        <v>0</v>
      </c>
      <c r="AK928" s="107"/>
      <c r="AL928" s="107"/>
      <c r="AM928" s="107">
        <f>OAX!AM966</f>
        <v>0</v>
      </c>
      <c r="AN928" s="107"/>
      <c r="AO928" s="107"/>
      <c r="AP928" s="107">
        <f>OAX!AP966</f>
        <v>0</v>
      </c>
      <c r="AQ928" s="107"/>
      <c r="AR928" s="107"/>
      <c r="AS928" s="107">
        <f>OAX!AS966</f>
        <v>0</v>
      </c>
      <c r="AT928" s="104">
        <f>OAX!AT966</f>
        <v>0</v>
      </c>
      <c r="AU928" s="104">
        <f>OAX!AU966</f>
        <v>0</v>
      </c>
      <c r="AV928" s="104">
        <f>OAX!AV966</f>
        <v>0</v>
      </c>
      <c r="AW928" s="104">
        <f>OAX!AW966</f>
        <v>0</v>
      </c>
      <c r="AX928" s="104">
        <f>OAX!AX966</f>
        <v>0</v>
      </c>
      <c r="AY928" s="104">
        <f>OAX!AY966</f>
        <v>0</v>
      </c>
      <c r="AZ928" s="104">
        <f>OAX!AZ966</f>
        <v>0</v>
      </c>
      <c r="BA928" s="104">
        <f>OAX!BA966</f>
        <v>0</v>
      </c>
    </row>
    <row r="929" spans="1:53" ht="24.75" hidden="1">
      <c r="A929" s="269"/>
      <c r="B929" s="78" t="str">
        <f t="shared" si="347"/>
        <v>481530003100</v>
      </c>
      <c r="C929" s="140">
        <v>2023</v>
      </c>
      <c r="D929" s="140">
        <v>1</v>
      </c>
      <c r="E929" s="140">
        <v>4</v>
      </c>
      <c r="F929" s="140">
        <v>8</v>
      </c>
      <c r="G929" s="140">
        <v>15</v>
      </c>
      <c r="H929" s="140">
        <v>3000</v>
      </c>
      <c r="I929" s="140">
        <v>3100</v>
      </c>
      <c r="J929" s="140"/>
      <c r="K929" s="140" t="s">
        <v>45</v>
      </c>
      <c r="L929" s="140"/>
      <c r="M929" s="110" t="s">
        <v>166</v>
      </c>
      <c r="N929" s="111">
        <v>0</v>
      </c>
      <c r="O929" s="111">
        <v>0</v>
      </c>
      <c r="P929" s="111">
        <v>0</v>
      </c>
      <c r="Q929" s="178" t="s">
        <v>45</v>
      </c>
      <c r="R929" s="240"/>
      <c r="S929" s="240"/>
      <c r="T929" s="114">
        <f t="shared" ref="T929:AC929" si="358">T930+T933</f>
        <v>0</v>
      </c>
      <c r="U929" s="114">
        <f t="shared" si="358"/>
        <v>0</v>
      </c>
      <c r="V929" s="114">
        <f t="shared" si="358"/>
        <v>0</v>
      </c>
      <c r="W929" s="114">
        <f t="shared" si="358"/>
        <v>0</v>
      </c>
      <c r="X929" s="114">
        <f t="shared" si="358"/>
        <v>0</v>
      </c>
      <c r="Y929" s="114">
        <f t="shared" si="358"/>
        <v>0</v>
      </c>
      <c r="Z929" s="114">
        <f t="shared" si="358"/>
        <v>0</v>
      </c>
      <c r="AA929" s="299">
        <f t="shared" si="358"/>
        <v>0</v>
      </c>
      <c r="AB929" s="316">
        <f t="shared" si="358"/>
        <v>0</v>
      </c>
      <c r="AC929" s="114">
        <f t="shared" si="358"/>
        <v>0</v>
      </c>
      <c r="AD929" s="344">
        <f>OAX!AD967</f>
        <v>0</v>
      </c>
      <c r="AE929" s="114"/>
      <c r="AF929" s="114"/>
      <c r="AG929" s="114">
        <f>OAX!AG967</f>
        <v>0</v>
      </c>
      <c r="AH929" s="114"/>
      <c r="AI929" s="114"/>
      <c r="AJ929" s="114">
        <f>OAX!AJ967</f>
        <v>0</v>
      </c>
      <c r="AK929" s="114"/>
      <c r="AL929" s="114"/>
      <c r="AM929" s="114">
        <f>OAX!AM967</f>
        <v>0</v>
      </c>
      <c r="AN929" s="114"/>
      <c r="AO929" s="114"/>
      <c r="AP929" s="114">
        <f>OAX!AP967</f>
        <v>0</v>
      </c>
      <c r="AQ929" s="114"/>
      <c r="AR929" s="114"/>
      <c r="AS929" s="114">
        <f>OAX!AS967</f>
        <v>0</v>
      </c>
      <c r="AT929" s="111">
        <f>OAX!AT967</f>
        <v>0</v>
      </c>
      <c r="AU929" s="111">
        <f>OAX!AU967</f>
        <v>0</v>
      </c>
      <c r="AV929" s="111">
        <f>OAX!AV967</f>
        <v>0</v>
      </c>
      <c r="AW929" s="111">
        <f>OAX!AW967</f>
        <v>0</v>
      </c>
      <c r="AX929" s="111">
        <f>OAX!AX967</f>
        <v>0</v>
      </c>
      <c r="AY929" s="111">
        <f>OAX!AY967</f>
        <v>0</v>
      </c>
      <c r="AZ929" s="111">
        <f>OAX!AZ967</f>
        <v>0</v>
      </c>
      <c r="BA929" s="111">
        <f>OAX!BA967</f>
        <v>0</v>
      </c>
    </row>
    <row r="930" spans="1:53" ht="48" hidden="1">
      <c r="A930" s="269"/>
      <c r="B930" s="78" t="str">
        <f t="shared" si="347"/>
        <v>481530003100317</v>
      </c>
      <c r="C930" s="143">
        <v>2023</v>
      </c>
      <c r="D930" s="143">
        <v>1</v>
      </c>
      <c r="E930" s="143">
        <v>4</v>
      </c>
      <c r="F930" s="143">
        <v>8</v>
      </c>
      <c r="G930" s="143">
        <v>15</v>
      </c>
      <c r="H930" s="143">
        <v>3000</v>
      </c>
      <c r="I930" s="143">
        <v>3100</v>
      </c>
      <c r="J930" s="143">
        <v>317</v>
      </c>
      <c r="K930" s="143"/>
      <c r="L930" s="143"/>
      <c r="M930" s="222" t="s">
        <v>332</v>
      </c>
      <c r="N930" s="223">
        <v>0</v>
      </c>
      <c r="O930" s="223">
        <v>0</v>
      </c>
      <c r="P930" s="223">
        <v>0</v>
      </c>
      <c r="Q930" s="180" t="s">
        <v>45</v>
      </c>
      <c r="R930" s="241"/>
      <c r="S930" s="241"/>
      <c r="T930" s="226">
        <f t="shared" ref="T930:AC930" si="359">SUM(T931:T932)</f>
        <v>0</v>
      </c>
      <c r="U930" s="226">
        <f t="shared" si="359"/>
        <v>0</v>
      </c>
      <c r="V930" s="226">
        <f t="shared" si="359"/>
        <v>0</v>
      </c>
      <c r="W930" s="226">
        <f t="shared" si="359"/>
        <v>0</v>
      </c>
      <c r="X930" s="226">
        <f t="shared" si="359"/>
        <v>0</v>
      </c>
      <c r="Y930" s="226">
        <f t="shared" si="359"/>
        <v>0</v>
      </c>
      <c r="Z930" s="226">
        <f t="shared" si="359"/>
        <v>0</v>
      </c>
      <c r="AA930" s="298">
        <f t="shared" si="359"/>
        <v>0</v>
      </c>
      <c r="AB930" s="338">
        <f t="shared" si="359"/>
        <v>0</v>
      </c>
      <c r="AC930" s="226">
        <f t="shared" si="359"/>
        <v>0</v>
      </c>
      <c r="AD930" s="343">
        <f>OAX!AD968</f>
        <v>0</v>
      </c>
      <c r="AE930" s="226"/>
      <c r="AF930" s="226"/>
      <c r="AG930" s="226">
        <f>OAX!AG968</f>
        <v>0</v>
      </c>
      <c r="AH930" s="226"/>
      <c r="AI930" s="226"/>
      <c r="AJ930" s="226">
        <f>OAX!AJ968</f>
        <v>0</v>
      </c>
      <c r="AK930" s="226"/>
      <c r="AL930" s="226"/>
      <c r="AM930" s="226">
        <f>OAX!AM968</f>
        <v>0</v>
      </c>
      <c r="AN930" s="226"/>
      <c r="AO930" s="226"/>
      <c r="AP930" s="226">
        <f>OAX!AP968</f>
        <v>0</v>
      </c>
      <c r="AQ930" s="226"/>
      <c r="AR930" s="226"/>
      <c r="AS930" s="226">
        <f>OAX!AS968</f>
        <v>0</v>
      </c>
      <c r="AT930" s="223">
        <f>OAX!AT968</f>
        <v>0</v>
      </c>
      <c r="AU930" s="223">
        <f>OAX!AU968</f>
        <v>0</v>
      </c>
      <c r="AV930" s="223">
        <f>OAX!AV968</f>
        <v>0</v>
      </c>
      <c r="AW930" s="223">
        <f>OAX!AW968</f>
        <v>0</v>
      </c>
      <c r="AX930" s="223">
        <f>OAX!AX968</f>
        <v>0</v>
      </c>
      <c r="AY930" s="223">
        <f>OAX!AY968</f>
        <v>0</v>
      </c>
      <c r="AZ930" s="223">
        <f>OAX!AZ968</f>
        <v>0</v>
      </c>
      <c r="BA930" s="223">
        <f>OAX!BA968</f>
        <v>0</v>
      </c>
    </row>
    <row r="931" spans="1:53" ht="24.75" hidden="1">
      <c r="A931" s="269"/>
      <c r="B931" s="78" t="str">
        <f t="shared" si="347"/>
        <v>4815300031003171</v>
      </c>
      <c r="C931" s="146">
        <v>2023</v>
      </c>
      <c r="D931" s="146">
        <v>1</v>
      </c>
      <c r="E931" s="146">
        <v>4</v>
      </c>
      <c r="F931" s="146">
        <v>8</v>
      </c>
      <c r="G931" s="146">
        <v>15</v>
      </c>
      <c r="H931" s="146">
        <v>3000</v>
      </c>
      <c r="I931" s="146">
        <v>3100</v>
      </c>
      <c r="J931" s="146">
        <v>317</v>
      </c>
      <c r="K931" s="123">
        <v>1</v>
      </c>
      <c r="L931" s="123"/>
      <c r="M931" s="124" t="s">
        <v>168</v>
      </c>
      <c r="N931" s="125">
        <v>0</v>
      </c>
      <c r="O931" s="125">
        <v>0</v>
      </c>
      <c r="P931" s="125">
        <v>0</v>
      </c>
      <c r="Q931" s="182" t="s">
        <v>80</v>
      </c>
      <c r="R931" s="127">
        <v>0</v>
      </c>
      <c r="S931" s="127">
        <v>0</v>
      </c>
      <c r="T931" s="128">
        <v>0</v>
      </c>
      <c r="U931" s="128">
        <v>0</v>
      </c>
      <c r="V931" s="128">
        <v>0</v>
      </c>
      <c r="W931" s="128">
        <v>0</v>
      </c>
      <c r="X931" s="128">
        <v>0</v>
      </c>
      <c r="Y931" s="128">
        <v>0</v>
      </c>
      <c r="Z931" s="128">
        <v>0</v>
      </c>
      <c r="AA931" s="307">
        <v>0</v>
      </c>
      <c r="AB931" s="320">
        <f>N931+T931-X931</f>
        <v>0</v>
      </c>
      <c r="AC931" s="125">
        <f>O931+U931-Y931</f>
        <v>0</v>
      </c>
      <c r="AD931" s="321">
        <f>OAX!AD969</f>
        <v>0</v>
      </c>
      <c r="AE931" s="128"/>
      <c r="AF931" s="128"/>
      <c r="AG931" s="128">
        <f>OAX!AG969</f>
        <v>0</v>
      </c>
      <c r="AH931" s="128"/>
      <c r="AI931" s="128"/>
      <c r="AJ931" s="128">
        <f>OAX!AJ969</f>
        <v>0</v>
      </c>
      <c r="AK931" s="128"/>
      <c r="AL931" s="128"/>
      <c r="AM931" s="128">
        <f>OAX!AM969</f>
        <v>0</v>
      </c>
      <c r="AN931" s="128"/>
      <c r="AO931" s="128"/>
      <c r="AP931" s="128">
        <f>OAX!AP969</f>
        <v>0</v>
      </c>
      <c r="AQ931" s="128"/>
      <c r="AR931" s="128"/>
      <c r="AS931" s="128">
        <f>OAX!AS969</f>
        <v>0</v>
      </c>
      <c r="AT931" s="128">
        <f>OAX!AT969</f>
        <v>0</v>
      </c>
      <c r="AU931" s="128">
        <f>OAX!AU969</f>
        <v>0</v>
      </c>
      <c r="AV931" s="128">
        <f>OAX!AV969</f>
        <v>0</v>
      </c>
      <c r="AW931" s="128">
        <f>OAX!AW969</f>
        <v>0</v>
      </c>
      <c r="AX931" s="128">
        <f>OAX!AX969</f>
        <v>0</v>
      </c>
      <c r="AY931" s="128">
        <f>OAX!AY969</f>
        <v>0</v>
      </c>
      <c r="AZ931" s="128">
        <f>OAX!AZ969</f>
        <v>0</v>
      </c>
      <c r="BA931" s="128">
        <f>OAX!BA969</f>
        <v>0</v>
      </c>
    </row>
    <row r="932" spans="1:53" ht="24.75" hidden="1">
      <c r="A932" s="269"/>
      <c r="B932" s="78" t="str">
        <f t="shared" si="347"/>
        <v>4815300031003172</v>
      </c>
      <c r="C932" s="146">
        <v>2023</v>
      </c>
      <c r="D932" s="146">
        <v>1</v>
      </c>
      <c r="E932" s="146">
        <v>4</v>
      </c>
      <c r="F932" s="146">
        <v>8</v>
      </c>
      <c r="G932" s="146">
        <v>15</v>
      </c>
      <c r="H932" s="146">
        <v>3000</v>
      </c>
      <c r="I932" s="146">
        <v>3100</v>
      </c>
      <c r="J932" s="146">
        <v>317</v>
      </c>
      <c r="K932" s="123">
        <v>2</v>
      </c>
      <c r="L932" s="123"/>
      <c r="M932" s="124" t="s">
        <v>677</v>
      </c>
      <c r="N932" s="125">
        <v>0</v>
      </c>
      <c r="O932" s="125">
        <v>0</v>
      </c>
      <c r="P932" s="125">
        <v>0</v>
      </c>
      <c r="Q932" s="182" t="s">
        <v>80</v>
      </c>
      <c r="R932" s="127">
        <v>0</v>
      </c>
      <c r="S932" s="127">
        <v>0</v>
      </c>
      <c r="T932" s="128">
        <v>0</v>
      </c>
      <c r="U932" s="128">
        <v>0</v>
      </c>
      <c r="V932" s="128">
        <v>0</v>
      </c>
      <c r="W932" s="128">
        <v>0</v>
      </c>
      <c r="X932" s="128">
        <v>0</v>
      </c>
      <c r="Y932" s="128">
        <v>0</v>
      </c>
      <c r="Z932" s="128">
        <v>0</v>
      </c>
      <c r="AA932" s="307">
        <v>0</v>
      </c>
      <c r="AB932" s="320">
        <f>N932+T932-X932</f>
        <v>0</v>
      </c>
      <c r="AC932" s="125">
        <f>O932+U932-Y932</f>
        <v>0</v>
      </c>
      <c r="AD932" s="321">
        <f>OAX!AD970</f>
        <v>0</v>
      </c>
      <c r="AE932" s="128"/>
      <c r="AF932" s="128"/>
      <c r="AG932" s="128">
        <f>OAX!AG970</f>
        <v>0</v>
      </c>
      <c r="AH932" s="128"/>
      <c r="AI932" s="128"/>
      <c r="AJ932" s="128">
        <f>OAX!AJ970</f>
        <v>0</v>
      </c>
      <c r="AK932" s="128"/>
      <c r="AL932" s="128"/>
      <c r="AM932" s="128">
        <f>OAX!AM970</f>
        <v>0</v>
      </c>
      <c r="AN932" s="128"/>
      <c r="AO932" s="128"/>
      <c r="AP932" s="128">
        <f>OAX!AP970</f>
        <v>0</v>
      </c>
      <c r="AQ932" s="128"/>
      <c r="AR932" s="128"/>
      <c r="AS932" s="128">
        <f>OAX!AS970</f>
        <v>0</v>
      </c>
      <c r="AT932" s="128">
        <f>OAX!AT970</f>
        <v>0</v>
      </c>
      <c r="AU932" s="128">
        <f>OAX!AU970</f>
        <v>0</v>
      </c>
      <c r="AV932" s="128">
        <f>OAX!AV970</f>
        <v>0</v>
      </c>
      <c r="AW932" s="128">
        <f>OAX!AW970</f>
        <v>0</v>
      </c>
      <c r="AX932" s="128">
        <f>OAX!AX970</f>
        <v>0</v>
      </c>
      <c r="AY932" s="128">
        <f>OAX!AY970</f>
        <v>0</v>
      </c>
      <c r="AZ932" s="128">
        <f>OAX!AZ970</f>
        <v>0</v>
      </c>
      <c r="BA932" s="128">
        <f>OAX!BA970</f>
        <v>0</v>
      </c>
    </row>
    <row r="933" spans="1:53" ht="24.75" hidden="1">
      <c r="A933" s="269"/>
      <c r="B933" s="78" t="str">
        <f t="shared" si="347"/>
        <v>481530003100319</v>
      </c>
      <c r="C933" s="143">
        <v>2023</v>
      </c>
      <c r="D933" s="143">
        <v>1</v>
      </c>
      <c r="E933" s="143">
        <v>4</v>
      </c>
      <c r="F933" s="143">
        <v>8</v>
      </c>
      <c r="G933" s="143">
        <v>15</v>
      </c>
      <c r="H933" s="143">
        <v>3000</v>
      </c>
      <c r="I933" s="143">
        <v>3100</v>
      </c>
      <c r="J933" s="143">
        <v>319</v>
      </c>
      <c r="K933" s="143"/>
      <c r="L933" s="143"/>
      <c r="M933" s="222" t="s">
        <v>525</v>
      </c>
      <c r="N933" s="223">
        <v>0</v>
      </c>
      <c r="O933" s="223">
        <v>0</v>
      </c>
      <c r="P933" s="223">
        <v>0</v>
      </c>
      <c r="Q933" s="180" t="s">
        <v>45</v>
      </c>
      <c r="R933" s="241"/>
      <c r="S933" s="241"/>
      <c r="T933" s="226">
        <f t="shared" ref="T933:AC933" si="360">+T934</f>
        <v>0</v>
      </c>
      <c r="U933" s="223">
        <f t="shared" si="360"/>
        <v>0</v>
      </c>
      <c r="V933" s="223">
        <f t="shared" si="360"/>
        <v>0</v>
      </c>
      <c r="W933" s="223">
        <f t="shared" si="360"/>
        <v>0</v>
      </c>
      <c r="X933" s="223">
        <f t="shared" si="360"/>
        <v>0</v>
      </c>
      <c r="Y933" s="223">
        <f t="shared" si="360"/>
        <v>0</v>
      </c>
      <c r="Z933" s="223">
        <f t="shared" si="360"/>
        <v>0</v>
      </c>
      <c r="AA933" s="295">
        <f t="shared" si="360"/>
        <v>0</v>
      </c>
      <c r="AB933" s="338">
        <f t="shared" si="360"/>
        <v>0</v>
      </c>
      <c r="AC933" s="223">
        <f t="shared" si="360"/>
        <v>0</v>
      </c>
      <c r="AD933" s="339">
        <f>OAX!AD971</f>
        <v>0</v>
      </c>
      <c r="AE933" s="226"/>
      <c r="AF933" s="223"/>
      <c r="AG933" s="223">
        <f>OAX!AG971</f>
        <v>0</v>
      </c>
      <c r="AH933" s="223"/>
      <c r="AI933" s="223"/>
      <c r="AJ933" s="223">
        <f>OAX!AJ971</f>
        <v>0</v>
      </c>
      <c r="AK933" s="223"/>
      <c r="AL933" s="223"/>
      <c r="AM933" s="223">
        <f>OAX!AM971</f>
        <v>0</v>
      </c>
      <c r="AN933" s="223"/>
      <c r="AO933" s="223"/>
      <c r="AP933" s="223">
        <f>OAX!AP971</f>
        <v>0</v>
      </c>
      <c r="AQ933" s="223"/>
      <c r="AR933" s="223"/>
      <c r="AS933" s="223">
        <f>OAX!AS971</f>
        <v>0</v>
      </c>
      <c r="AT933" s="223">
        <f>OAX!AT971</f>
        <v>0</v>
      </c>
      <c r="AU933" s="223">
        <f>OAX!AU971</f>
        <v>0</v>
      </c>
      <c r="AV933" s="223">
        <f>OAX!AV971</f>
        <v>0</v>
      </c>
      <c r="AW933" s="223">
        <f>OAX!AW971</f>
        <v>0</v>
      </c>
      <c r="AX933" s="223">
        <f>OAX!AX971</f>
        <v>0</v>
      </c>
      <c r="AY933" s="223">
        <f>OAX!AY971</f>
        <v>0</v>
      </c>
      <c r="AZ933" s="223">
        <f>OAX!AZ971</f>
        <v>0</v>
      </c>
      <c r="BA933" s="223">
        <f>OAX!BA971</f>
        <v>0</v>
      </c>
    </row>
    <row r="934" spans="1:53" ht="24.75" hidden="1">
      <c r="A934" s="269"/>
      <c r="B934" s="78" t="str">
        <f t="shared" si="347"/>
        <v>4815300031003191</v>
      </c>
      <c r="C934" s="146">
        <v>2023</v>
      </c>
      <c r="D934" s="146">
        <v>1</v>
      </c>
      <c r="E934" s="146">
        <v>4</v>
      </c>
      <c r="F934" s="146">
        <v>8</v>
      </c>
      <c r="G934" s="146">
        <v>15</v>
      </c>
      <c r="H934" s="146">
        <v>3000</v>
      </c>
      <c r="I934" s="146">
        <v>3100</v>
      </c>
      <c r="J934" s="146">
        <v>319</v>
      </c>
      <c r="K934" s="123">
        <v>1</v>
      </c>
      <c r="L934" s="123"/>
      <c r="M934" s="124" t="s">
        <v>678</v>
      </c>
      <c r="N934" s="125">
        <v>0</v>
      </c>
      <c r="O934" s="125">
        <v>0</v>
      </c>
      <c r="P934" s="125">
        <v>0</v>
      </c>
      <c r="Q934" s="182" t="s">
        <v>80</v>
      </c>
      <c r="R934" s="127">
        <v>0</v>
      </c>
      <c r="S934" s="127">
        <v>0</v>
      </c>
      <c r="T934" s="128">
        <v>0</v>
      </c>
      <c r="U934" s="128">
        <v>0</v>
      </c>
      <c r="V934" s="128">
        <v>0</v>
      </c>
      <c r="W934" s="128">
        <v>0</v>
      </c>
      <c r="X934" s="128">
        <v>0</v>
      </c>
      <c r="Y934" s="128">
        <v>0</v>
      </c>
      <c r="Z934" s="128">
        <v>0</v>
      </c>
      <c r="AA934" s="307">
        <v>0</v>
      </c>
      <c r="AB934" s="320">
        <f>N934+T934-X934</f>
        <v>0</v>
      </c>
      <c r="AC934" s="125">
        <f>O934+U934-Y934</f>
        <v>0</v>
      </c>
      <c r="AD934" s="321">
        <f>OAX!AD972</f>
        <v>0</v>
      </c>
      <c r="AE934" s="128"/>
      <c r="AF934" s="128"/>
      <c r="AG934" s="128">
        <f>OAX!AG972</f>
        <v>0</v>
      </c>
      <c r="AH934" s="128"/>
      <c r="AI934" s="128"/>
      <c r="AJ934" s="128">
        <f>OAX!AJ972</f>
        <v>0</v>
      </c>
      <c r="AK934" s="128"/>
      <c r="AL934" s="128"/>
      <c r="AM934" s="128">
        <f>OAX!AM972</f>
        <v>0</v>
      </c>
      <c r="AN934" s="128"/>
      <c r="AO934" s="128"/>
      <c r="AP934" s="128">
        <f>OAX!AP972</f>
        <v>0</v>
      </c>
      <c r="AQ934" s="128"/>
      <c r="AR934" s="128"/>
      <c r="AS934" s="128">
        <f>OAX!AS972</f>
        <v>0</v>
      </c>
      <c r="AT934" s="125">
        <f>OAX!AT972</f>
        <v>0</v>
      </c>
      <c r="AU934" s="125">
        <f>OAX!AU972</f>
        <v>0</v>
      </c>
      <c r="AV934" s="125">
        <f>OAX!AV972</f>
        <v>0</v>
      </c>
      <c r="AW934" s="125">
        <f>OAX!AW972</f>
        <v>0</v>
      </c>
      <c r="AX934" s="125">
        <f>OAX!AX972</f>
        <v>0</v>
      </c>
      <c r="AY934" s="125">
        <f>OAX!AY972</f>
        <v>0</v>
      </c>
      <c r="AZ934" s="125">
        <f>OAX!AZ972</f>
        <v>0</v>
      </c>
      <c r="BA934" s="125">
        <f>OAX!BA972</f>
        <v>0</v>
      </c>
    </row>
    <row r="935" spans="1:53" ht="24.75" hidden="1">
      <c r="A935" s="269"/>
      <c r="B935" s="78" t="str">
        <f t="shared" si="347"/>
        <v>481530003200</v>
      </c>
      <c r="C935" s="140">
        <v>2023</v>
      </c>
      <c r="D935" s="140">
        <v>1</v>
      </c>
      <c r="E935" s="140">
        <v>4</v>
      </c>
      <c r="F935" s="140">
        <v>8</v>
      </c>
      <c r="G935" s="140">
        <v>15</v>
      </c>
      <c r="H935" s="140">
        <v>3000</v>
      </c>
      <c r="I935" s="140">
        <v>3200</v>
      </c>
      <c r="J935" s="140"/>
      <c r="K935" s="140"/>
      <c r="L935" s="140"/>
      <c r="M935" s="110" t="s">
        <v>679</v>
      </c>
      <c r="N935" s="111">
        <v>0</v>
      </c>
      <c r="O935" s="111">
        <v>0</v>
      </c>
      <c r="P935" s="111">
        <v>0</v>
      </c>
      <c r="Q935" s="178" t="s">
        <v>45</v>
      </c>
      <c r="R935" s="240"/>
      <c r="S935" s="240"/>
      <c r="T935" s="114">
        <f t="shared" ref="T935:AC935" si="361">T936</f>
        <v>0</v>
      </c>
      <c r="U935" s="114">
        <f t="shared" si="361"/>
        <v>0</v>
      </c>
      <c r="V935" s="114">
        <f t="shared" si="361"/>
        <v>0</v>
      </c>
      <c r="W935" s="114">
        <f t="shared" si="361"/>
        <v>0</v>
      </c>
      <c r="X935" s="114">
        <f t="shared" si="361"/>
        <v>0</v>
      </c>
      <c r="Y935" s="114">
        <f t="shared" si="361"/>
        <v>0</v>
      </c>
      <c r="Z935" s="114">
        <f t="shared" si="361"/>
        <v>0</v>
      </c>
      <c r="AA935" s="299">
        <f t="shared" si="361"/>
        <v>0</v>
      </c>
      <c r="AB935" s="316">
        <f t="shared" si="361"/>
        <v>0</v>
      </c>
      <c r="AC935" s="114">
        <f t="shared" si="361"/>
        <v>0</v>
      </c>
      <c r="AD935" s="344">
        <f>OAX!AD973</f>
        <v>0</v>
      </c>
      <c r="AE935" s="114"/>
      <c r="AF935" s="114"/>
      <c r="AG935" s="114">
        <f>OAX!AG973</f>
        <v>0</v>
      </c>
      <c r="AH935" s="114"/>
      <c r="AI935" s="114"/>
      <c r="AJ935" s="114">
        <f>OAX!AJ973</f>
        <v>0</v>
      </c>
      <c r="AK935" s="114"/>
      <c r="AL935" s="114"/>
      <c r="AM935" s="114">
        <f>OAX!AM973</f>
        <v>0</v>
      </c>
      <c r="AN935" s="114"/>
      <c r="AO935" s="114"/>
      <c r="AP935" s="114">
        <f>OAX!AP973</f>
        <v>0</v>
      </c>
      <c r="AQ935" s="114"/>
      <c r="AR935" s="114"/>
      <c r="AS935" s="114">
        <f>OAX!AS973</f>
        <v>0</v>
      </c>
      <c r="AT935" s="111">
        <f>OAX!AT973</f>
        <v>0</v>
      </c>
      <c r="AU935" s="111">
        <f>OAX!AU973</f>
        <v>0</v>
      </c>
      <c r="AV935" s="111">
        <f>OAX!AV973</f>
        <v>0</v>
      </c>
      <c r="AW935" s="111">
        <f>OAX!AW973</f>
        <v>0</v>
      </c>
      <c r="AX935" s="111">
        <f>OAX!AX973</f>
        <v>0</v>
      </c>
      <c r="AY935" s="111">
        <f>OAX!AY973</f>
        <v>0</v>
      </c>
      <c r="AZ935" s="111">
        <f>OAX!AZ973</f>
        <v>0</v>
      </c>
      <c r="BA935" s="111">
        <f>OAX!BA973</f>
        <v>0</v>
      </c>
    </row>
    <row r="936" spans="1:53" ht="24.75" hidden="1">
      <c r="A936" s="269"/>
      <c r="B936" s="78" t="str">
        <f t="shared" si="347"/>
        <v>481530003200327</v>
      </c>
      <c r="C936" s="143">
        <v>2023</v>
      </c>
      <c r="D936" s="143">
        <v>1</v>
      </c>
      <c r="E936" s="143">
        <v>4</v>
      </c>
      <c r="F936" s="143">
        <v>8</v>
      </c>
      <c r="G936" s="143">
        <v>15</v>
      </c>
      <c r="H936" s="143">
        <v>3000</v>
      </c>
      <c r="I936" s="143">
        <v>3200</v>
      </c>
      <c r="J936" s="143">
        <v>327</v>
      </c>
      <c r="K936" s="143"/>
      <c r="L936" s="143"/>
      <c r="M936" s="222" t="s">
        <v>680</v>
      </c>
      <c r="N936" s="223">
        <v>0</v>
      </c>
      <c r="O936" s="223">
        <v>0</v>
      </c>
      <c r="P936" s="223">
        <v>0</v>
      </c>
      <c r="Q936" s="180" t="s">
        <v>45</v>
      </c>
      <c r="R936" s="241"/>
      <c r="S936" s="241"/>
      <c r="T936" s="226">
        <f t="shared" ref="T936:AC936" si="362">+T937</f>
        <v>0</v>
      </c>
      <c r="U936" s="223">
        <f t="shared" si="362"/>
        <v>0</v>
      </c>
      <c r="V936" s="223">
        <f t="shared" si="362"/>
        <v>0</v>
      </c>
      <c r="W936" s="223">
        <f t="shared" si="362"/>
        <v>0</v>
      </c>
      <c r="X936" s="223">
        <f t="shared" si="362"/>
        <v>0</v>
      </c>
      <c r="Y936" s="223">
        <f t="shared" si="362"/>
        <v>0</v>
      </c>
      <c r="Z936" s="223">
        <f t="shared" si="362"/>
        <v>0</v>
      </c>
      <c r="AA936" s="295">
        <f t="shared" si="362"/>
        <v>0</v>
      </c>
      <c r="AB936" s="338">
        <f t="shared" si="362"/>
        <v>0</v>
      </c>
      <c r="AC936" s="223">
        <f t="shared" si="362"/>
        <v>0</v>
      </c>
      <c r="AD936" s="339">
        <f>OAX!AD974</f>
        <v>0</v>
      </c>
      <c r="AE936" s="226"/>
      <c r="AF936" s="223"/>
      <c r="AG936" s="223">
        <f>OAX!AG974</f>
        <v>0</v>
      </c>
      <c r="AH936" s="223"/>
      <c r="AI936" s="223"/>
      <c r="AJ936" s="223">
        <f>OAX!AJ974</f>
        <v>0</v>
      </c>
      <c r="AK936" s="223"/>
      <c r="AL936" s="223"/>
      <c r="AM936" s="223">
        <f>OAX!AM974</f>
        <v>0</v>
      </c>
      <c r="AN936" s="223"/>
      <c r="AO936" s="223"/>
      <c r="AP936" s="223">
        <f>OAX!AP974</f>
        <v>0</v>
      </c>
      <c r="AQ936" s="223"/>
      <c r="AR936" s="223"/>
      <c r="AS936" s="223">
        <f>OAX!AS974</f>
        <v>0</v>
      </c>
      <c r="AT936" s="223">
        <f>OAX!AT974</f>
        <v>0</v>
      </c>
      <c r="AU936" s="223">
        <f>OAX!AU974</f>
        <v>0</v>
      </c>
      <c r="AV936" s="223">
        <f>OAX!AV974</f>
        <v>0</v>
      </c>
      <c r="AW936" s="223">
        <f>OAX!AW974</f>
        <v>0</v>
      </c>
      <c r="AX936" s="223">
        <f>OAX!AX974</f>
        <v>0</v>
      </c>
      <c r="AY936" s="223">
        <f>OAX!AY974</f>
        <v>0</v>
      </c>
      <c r="AZ936" s="223">
        <f>OAX!AZ974</f>
        <v>0</v>
      </c>
      <c r="BA936" s="223">
        <f>OAX!BA974</f>
        <v>0</v>
      </c>
    </row>
    <row r="937" spans="1:53" ht="24.75" hidden="1">
      <c r="A937" s="269"/>
      <c r="B937" s="78" t="str">
        <f t="shared" si="347"/>
        <v>4815300032003271</v>
      </c>
      <c r="C937" s="146">
        <v>2023</v>
      </c>
      <c r="D937" s="146">
        <v>1</v>
      </c>
      <c r="E937" s="146">
        <v>4</v>
      </c>
      <c r="F937" s="146">
        <v>8</v>
      </c>
      <c r="G937" s="146">
        <v>15</v>
      </c>
      <c r="H937" s="146">
        <v>3000</v>
      </c>
      <c r="I937" s="146">
        <v>3200</v>
      </c>
      <c r="J937" s="146">
        <v>327</v>
      </c>
      <c r="K937" s="123">
        <v>1</v>
      </c>
      <c r="L937" s="123"/>
      <c r="M937" s="124" t="s">
        <v>681</v>
      </c>
      <c r="N937" s="125">
        <v>0</v>
      </c>
      <c r="O937" s="125">
        <v>0</v>
      </c>
      <c r="P937" s="125">
        <v>0</v>
      </c>
      <c r="Q937" s="182" t="s">
        <v>80</v>
      </c>
      <c r="R937" s="127">
        <v>0</v>
      </c>
      <c r="S937" s="127">
        <v>0</v>
      </c>
      <c r="T937" s="128">
        <v>0</v>
      </c>
      <c r="U937" s="128">
        <v>0</v>
      </c>
      <c r="V937" s="128">
        <v>0</v>
      </c>
      <c r="W937" s="128">
        <v>0</v>
      </c>
      <c r="X937" s="128">
        <v>0</v>
      </c>
      <c r="Y937" s="128">
        <v>0</v>
      </c>
      <c r="Z937" s="128">
        <v>0</v>
      </c>
      <c r="AA937" s="307">
        <v>0</v>
      </c>
      <c r="AB937" s="320">
        <f>N937+T937-X937</f>
        <v>0</v>
      </c>
      <c r="AC937" s="125">
        <f>O937+U937-Y937</f>
        <v>0</v>
      </c>
      <c r="AD937" s="321">
        <f>OAX!AD975</f>
        <v>0</v>
      </c>
      <c r="AE937" s="128"/>
      <c r="AF937" s="128"/>
      <c r="AG937" s="128">
        <f>OAX!AG975</f>
        <v>0</v>
      </c>
      <c r="AH937" s="128"/>
      <c r="AI937" s="128"/>
      <c r="AJ937" s="128">
        <f>OAX!AJ975</f>
        <v>0</v>
      </c>
      <c r="AK937" s="128"/>
      <c r="AL937" s="128"/>
      <c r="AM937" s="128">
        <f>OAX!AM975</f>
        <v>0</v>
      </c>
      <c r="AN937" s="128"/>
      <c r="AO937" s="128"/>
      <c r="AP937" s="128">
        <f>OAX!AP975</f>
        <v>0</v>
      </c>
      <c r="AQ937" s="128"/>
      <c r="AR937" s="128"/>
      <c r="AS937" s="128">
        <f>OAX!AS975</f>
        <v>0</v>
      </c>
      <c r="AT937" s="128">
        <f>OAX!AT975</f>
        <v>0</v>
      </c>
      <c r="AU937" s="128">
        <f>OAX!AU975</f>
        <v>0</v>
      </c>
      <c r="AV937" s="128">
        <f>OAX!AV975</f>
        <v>0</v>
      </c>
      <c r="AW937" s="128">
        <f>OAX!AW975</f>
        <v>0</v>
      </c>
      <c r="AX937" s="128">
        <f>OAX!AX975</f>
        <v>0</v>
      </c>
      <c r="AY937" s="128">
        <f>OAX!AY975</f>
        <v>0</v>
      </c>
      <c r="AZ937" s="128">
        <f>OAX!AZ975</f>
        <v>0</v>
      </c>
      <c r="BA937" s="128">
        <f>OAX!BA975</f>
        <v>0</v>
      </c>
    </row>
    <row r="938" spans="1:53" ht="48" hidden="1">
      <c r="A938" s="269"/>
      <c r="B938" s="78" t="str">
        <f t="shared" si="347"/>
        <v>481530003300</v>
      </c>
      <c r="C938" s="140">
        <v>2023</v>
      </c>
      <c r="D938" s="140">
        <v>1</v>
      </c>
      <c r="E938" s="140">
        <v>4</v>
      </c>
      <c r="F938" s="140">
        <v>8</v>
      </c>
      <c r="G938" s="140">
        <v>15</v>
      </c>
      <c r="H938" s="140">
        <v>3000</v>
      </c>
      <c r="I938" s="140">
        <v>3300</v>
      </c>
      <c r="J938" s="140"/>
      <c r="K938" s="140"/>
      <c r="L938" s="140"/>
      <c r="M938" s="110" t="s">
        <v>72</v>
      </c>
      <c r="N938" s="111">
        <v>0</v>
      </c>
      <c r="O938" s="111">
        <v>0</v>
      </c>
      <c r="P938" s="111">
        <v>0</v>
      </c>
      <c r="Q938" s="178" t="s">
        <v>45</v>
      </c>
      <c r="R938" s="240"/>
      <c r="S938" s="240"/>
      <c r="T938" s="114">
        <f t="shared" ref="T938:AC939" si="363">T939</f>
        <v>0</v>
      </c>
      <c r="U938" s="114">
        <f t="shared" si="363"/>
        <v>0</v>
      </c>
      <c r="V938" s="114">
        <f t="shared" si="363"/>
        <v>0</v>
      </c>
      <c r="W938" s="114">
        <f t="shared" si="363"/>
        <v>0</v>
      </c>
      <c r="X938" s="114">
        <f t="shared" si="363"/>
        <v>0</v>
      </c>
      <c r="Y938" s="114">
        <f t="shared" si="363"/>
        <v>0</v>
      </c>
      <c r="Z938" s="114">
        <f t="shared" si="363"/>
        <v>0</v>
      </c>
      <c r="AA938" s="299">
        <f t="shared" si="363"/>
        <v>0</v>
      </c>
      <c r="AB938" s="316">
        <f t="shared" si="363"/>
        <v>0</v>
      </c>
      <c r="AC938" s="114">
        <f t="shared" si="363"/>
        <v>0</v>
      </c>
      <c r="AD938" s="344">
        <f>OAX!AD976</f>
        <v>0</v>
      </c>
      <c r="AE938" s="114"/>
      <c r="AF938" s="114"/>
      <c r="AG938" s="114">
        <f>OAX!AG976</f>
        <v>0</v>
      </c>
      <c r="AH938" s="114"/>
      <c r="AI938" s="114"/>
      <c r="AJ938" s="114">
        <f>OAX!AJ976</f>
        <v>0</v>
      </c>
      <c r="AK938" s="114"/>
      <c r="AL938" s="114"/>
      <c r="AM938" s="114">
        <f>OAX!AM976</f>
        <v>0</v>
      </c>
      <c r="AN938" s="114"/>
      <c r="AO938" s="114"/>
      <c r="AP938" s="114">
        <f>OAX!AP976</f>
        <v>0</v>
      </c>
      <c r="AQ938" s="114"/>
      <c r="AR938" s="114"/>
      <c r="AS938" s="114">
        <f>OAX!AS976</f>
        <v>0</v>
      </c>
      <c r="AT938" s="111">
        <f>OAX!AT976</f>
        <v>0</v>
      </c>
      <c r="AU938" s="111">
        <f>OAX!AU976</f>
        <v>0</v>
      </c>
      <c r="AV938" s="111">
        <f>OAX!AV976</f>
        <v>0</v>
      </c>
      <c r="AW938" s="111">
        <f>OAX!AW976</f>
        <v>0</v>
      </c>
      <c r="AX938" s="111">
        <f>OAX!AX976</f>
        <v>0</v>
      </c>
      <c r="AY938" s="111">
        <f>OAX!AY976</f>
        <v>0</v>
      </c>
      <c r="AZ938" s="111">
        <f>OAX!AZ976</f>
        <v>0</v>
      </c>
      <c r="BA938" s="111">
        <f>OAX!BA976</f>
        <v>0</v>
      </c>
    </row>
    <row r="939" spans="1:53" ht="48" hidden="1">
      <c r="A939" s="269"/>
      <c r="B939" s="78" t="str">
        <f t="shared" si="347"/>
        <v>481530003300333</v>
      </c>
      <c r="C939" s="143">
        <v>2023</v>
      </c>
      <c r="D939" s="143">
        <v>1</v>
      </c>
      <c r="E939" s="143">
        <v>4</v>
      </c>
      <c r="F939" s="143">
        <v>8</v>
      </c>
      <c r="G939" s="143">
        <v>15</v>
      </c>
      <c r="H939" s="143">
        <v>3000</v>
      </c>
      <c r="I939" s="143">
        <v>3300</v>
      </c>
      <c r="J939" s="143">
        <v>333</v>
      </c>
      <c r="K939" s="143"/>
      <c r="L939" s="143"/>
      <c r="M939" s="222" t="s">
        <v>174</v>
      </c>
      <c r="N939" s="223">
        <v>0</v>
      </c>
      <c r="O939" s="223">
        <v>0</v>
      </c>
      <c r="P939" s="223">
        <v>0</v>
      </c>
      <c r="Q939" s="180" t="s">
        <v>45</v>
      </c>
      <c r="R939" s="241"/>
      <c r="S939" s="241"/>
      <c r="T939" s="226">
        <f t="shared" si="363"/>
        <v>0</v>
      </c>
      <c r="U939" s="226">
        <f t="shared" si="363"/>
        <v>0</v>
      </c>
      <c r="V939" s="226">
        <f t="shared" si="363"/>
        <v>0</v>
      </c>
      <c r="W939" s="226">
        <f t="shared" si="363"/>
        <v>0</v>
      </c>
      <c r="X939" s="226">
        <f t="shared" si="363"/>
        <v>0</v>
      </c>
      <c r="Y939" s="226">
        <f t="shared" si="363"/>
        <v>0</v>
      </c>
      <c r="Z939" s="226">
        <f t="shared" si="363"/>
        <v>0</v>
      </c>
      <c r="AA939" s="298">
        <f t="shared" si="363"/>
        <v>0</v>
      </c>
      <c r="AB939" s="338">
        <f t="shared" si="363"/>
        <v>0</v>
      </c>
      <c r="AC939" s="226">
        <f t="shared" si="363"/>
        <v>0</v>
      </c>
      <c r="AD939" s="343">
        <f>OAX!AD977</f>
        <v>0</v>
      </c>
      <c r="AE939" s="226"/>
      <c r="AF939" s="226"/>
      <c r="AG939" s="226">
        <f>OAX!AG977</f>
        <v>0</v>
      </c>
      <c r="AH939" s="226"/>
      <c r="AI939" s="226"/>
      <c r="AJ939" s="226">
        <f>OAX!AJ977</f>
        <v>0</v>
      </c>
      <c r="AK939" s="226"/>
      <c r="AL939" s="226"/>
      <c r="AM939" s="226">
        <f>OAX!AM977</f>
        <v>0</v>
      </c>
      <c r="AN939" s="226"/>
      <c r="AO939" s="226"/>
      <c r="AP939" s="226">
        <f>OAX!AP977</f>
        <v>0</v>
      </c>
      <c r="AQ939" s="226"/>
      <c r="AR939" s="226"/>
      <c r="AS939" s="226">
        <f>OAX!AS977</f>
        <v>0</v>
      </c>
      <c r="AT939" s="223">
        <f>OAX!AT977</f>
        <v>0</v>
      </c>
      <c r="AU939" s="223">
        <f>OAX!AU977</f>
        <v>0</v>
      </c>
      <c r="AV939" s="223">
        <f>OAX!AV977</f>
        <v>0</v>
      </c>
      <c r="AW939" s="223">
        <f>OAX!AW977</f>
        <v>0</v>
      </c>
      <c r="AX939" s="223">
        <f>OAX!AX977</f>
        <v>0</v>
      </c>
      <c r="AY939" s="223">
        <f>OAX!AY977</f>
        <v>0</v>
      </c>
      <c r="AZ939" s="223">
        <f>OAX!AZ977</f>
        <v>0</v>
      </c>
      <c r="BA939" s="223">
        <f>OAX!BA977</f>
        <v>0</v>
      </c>
    </row>
    <row r="940" spans="1:53" ht="46.5" hidden="1">
      <c r="A940" s="269"/>
      <c r="B940" s="78" t="str">
        <f t="shared" si="347"/>
        <v>4815300033003331</v>
      </c>
      <c r="C940" s="146">
        <v>2023</v>
      </c>
      <c r="D940" s="146">
        <v>1</v>
      </c>
      <c r="E940" s="146">
        <v>4</v>
      </c>
      <c r="F940" s="146">
        <v>8</v>
      </c>
      <c r="G940" s="146">
        <v>15</v>
      </c>
      <c r="H940" s="146">
        <v>3000</v>
      </c>
      <c r="I940" s="146">
        <v>3300</v>
      </c>
      <c r="J940" s="146">
        <v>333</v>
      </c>
      <c r="K940" s="123">
        <v>1</v>
      </c>
      <c r="L940" s="123"/>
      <c r="M940" s="124" t="s">
        <v>682</v>
      </c>
      <c r="N940" s="125">
        <v>0</v>
      </c>
      <c r="O940" s="125">
        <v>0</v>
      </c>
      <c r="P940" s="125">
        <v>0</v>
      </c>
      <c r="Q940" s="182" t="s">
        <v>80</v>
      </c>
      <c r="R940" s="127">
        <v>0</v>
      </c>
      <c r="S940" s="127">
        <v>0</v>
      </c>
      <c r="T940" s="128">
        <v>0</v>
      </c>
      <c r="U940" s="128">
        <v>0</v>
      </c>
      <c r="V940" s="128">
        <v>0</v>
      </c>
      <c r="W940" s="128">
        <v>0</v>
      </c>
      <c r="X940" s="128">
        <v>0</v>
      </c>
      <c r="Y940" s="128">
        <v>0</v>
      </c>
      <c r="Z940" s="128">
        <v>0</v>
      </c>
      <c r="AA940" s="307">
        <v>0</v>
      </c>
      <c r="AB940" s="320">
        <f>N940+T940-X940</f>
        <v>0</v>
      </c>
      <c r="AC940" s="125">
        <f>O940+U940-Y940</f>
        <v>0</v>
      </c>
      <c r="AD940" s="321">
        <f>OAX!AD978</f>
        <v>0</v>
      </c>
      <c r="AE940" s="128"/>
      <c r="AF940" s="128"/>
      <c r="AG940" s="128">
        <f>OAX!AG978</f>
        <v>0</v>
      </c>
      <c r="AH940" s="128"/>
      <c r="AI940" s="128"/>
      <c r="AJ940" s="128">
        <f>OAX!AJ978</f>
        <v>0</v>
      </c>
      <c r="AK940" s="128"/>
      <c r="AL940" s="128"/>
      <c r="AM940" s="128">
        <f>OAX!AM978</f>
        <v>0</v>
      </c>
      <c r="AN940" s="128"/>
      <c r="AO940" s="128"/>
      <c r="AP940" s="128">
        <f>OAX!AP978</f>
        <v>0</v>
      </c>
      <c r="AQ940" s="128"/>
      <c r="AR940" s="128"/>
      <c r="AS940" s="128">
        <f>OAX!AS978</f>
        <v>0</v>
      </c>
      <c r="AT940" s="128">
        <f>OAX!AT978</f>
        <v>0</v>
      </c>
      <c r="AU940" s="128">
        <f>OAX!AU978</f>
        <v>0</v>
      </c>
      <c r="AV940" s="128">
        <f>OAX!AV978</f>
        <v>0</v>
      </c>
      <c r="AW940" s="128">
        <f>OAX!AW978</f>
        <v>0</v>
      </c>
      <c r="AX940" s="128">
        <f>OAX!AX978</f>
        <v>0</v>
      </c>
      <c r="AY940" s="128">
        <f>OAX!AY978</f>
        <v>0</v>
      </c>
      <c r="AZ940" s="128">
        <f>OAX!AZ978</f>
        <v>0</v>
      </c>
      <c r="BA940" s="128">
        <f>OAX!BA978</f>
        <v>0</v>
      </c>
    </row>
    <row r="941" spans="1:53" ht="24.75" hidden="1">
      <c r="A941" s="269"/>
      <c r="B941" s="78" t="str">
        <f t="shared" si="347"/>
        <v>48155000</v>
      </c>
      <c r="C941" s="139">
        <v>2023</v>
      </c>
      <c r="D941" s="139">
        <v>1</v>
      </c>
      <c r="E941" s="139">
        <v>4</v>
      </c>
      <c r="F941" s="139">
        <v>8</v>
      </c>
      <c r="G941" s="139">
        <v>15</v>
      </c>
      <c r="H941" s="139">
        <v>5000</v>
      </c>
      <c r="I941" s="139"/>
      <c r="J941" s="139"/>
      <c r="K941" s="139"/>
      <c r="L941" s="139"/>
      <c r="M941" s="103" t="s">
        <v>129</v>
      </c>
      <c r="N941" s="104">
        <v>0</v>
      </c>
      <c r="O941" s="104">
        <v>0</v>
      </c>
      <c r="P941" s="104">
        <v>0</v>
      </c>
      <c r="Q941" s="176"/>
      <c r="R941" s="188"/>
      <c r="S941" s="188"/>
      <c r="T941" s="107">
        <f t="shared" ref="T941:AC941" si="364">T942+T961+T967+T970</f>
        <v>0</v>
      </c>
      <c r="U941" s="107">
        <f t="shared" si="364"/>
        <v>0</v>
      </c>
      <c r="V941" s="107">
        <f t="shared" si="364"/>
        <v>0</v>
      </c>
      <c r="W941" s="107">
        <f t="shared" si="364"/>
        <v>0</v>
      </c>
      <c r="X941" s="107">
        <f t="shared" si="364"/>
        <v>0</v>
      </c>
      <c r="Y941" s="107">
        <f t="shared" si="364"/>
        <v>0</v>
      </c>
      <c r="Z941" s="107">
        <f t="shared" si="364"/>
        <v>0</v>
      </c>
      <c r="AA941" s="297">
        <f t="shared" si="364"/>
        <v>0</v>
      </c>
      <c r="AB941" s="314">
        <f t="shared" si="364"/>
        <v>0</v>
      </c>
      <c r="AC941" s="107">
        <f t="shared" si="364"/>
        <v>0</v>
      </c>
      <c r="AD941" s="342">
        <f>OAX!AD979</f>
        <v>0</v>
      </c>
      <c r="AE941" s="107"/>
      <c r="AF941" s="107"/>
      <c r="AG941" s="107">
        <f>OAX!AG979</f>
        <v>0</v>
      </c>
      <c r="AH941" s="107"/>
      <c r="AI941" s="107"/>
      <c r="AJ941" s="107">
        <f>OAX!AJ979</f>
        <v>0</v>
      </c>
      <c r="AK941" s="107"/>
      <c r="AL941" s="107"/>
      <c r="AM941" s="107">
        <f>OAX!AM979</f>
        <v>0</v>
      </c>
      <c r="AN941" s="107"/>
      <c r="AO941" s="107"/>
      <c r="AP941" s="107">
        <f>OAX!AP979</f>
        <v>0</v>
      </c>
      <c r="AQ941" s="107"/>
      <c r="AR941" s="107"/>
      <c r="AS941" s="107">
        <f>OAX!AS979</f>
        <v>0</v>
      </c>
      <c r="AT941" s="104">
        <f>OAX!AT979</f>
        <v>0</v>
      </c>
      <c r="AU941" s="104">
        <f>OAX!AU979</f>
        <v>0</v>
      </c>
      <c r="AV941" s="104">
        <f>OAX!AV979</f>
        <v>0</v>
      </c>
      <c r="AW941" s="104">
        <f>OAX!AW979</f>
        <v>0</v>
      </c>
      <c r="AX941" s="104">
        <f>OAX!AX979</f>
        <v>0</v>
      </c>
      <c r="AY941" s="104">
        <f>OAX!AY979</f>
        <v>0</v>
      </c>
      <c r="AZ941" s="104">
        <f>OAX!AZ979</f>
        <v>0</v>
      </c>
      <c r="BA941" s="104">
        <f>OAX!BA979</f>
        <v>0</v>
      </c>
    </row>
    <row r="942" spans="1:53" ht="24.75" hidden="1">
      <c r="A942" s="269"/>
      <c r="B942" s="78" t="str">
        <f t="shared" si="347"/>
        <v>481550005100</v>
      </c>
      <c r="C942" s="140">
        <v>2023</v>
      </c>
      <c r="D942" s="140">
        <v>1</v>
      </c>
      <c r="E942" s="140">
        <v>4</v>
      </c>
      <c r="F942" s="140">
        <v>8</v>
      </c>
      <c r="G942" s="140">
        <v>15</v>
      </c>
      <c r="H942" s="140">
        <v>5000</v>
      </c>
      <c r="I942" s="140">
        <v>5100</v>
      </c>
      <c r="J942" s="140"/>
      <c r="K942" s="140" t="s">
        <v>45</v>
      </c>
      <c r="L942" s="140"/>
      <c r="M942" s="110" t="s">
        <v>130</v>
      </c>
      <c r="N942" s="111">
        <v>0</v>
      </c>
      <c r="O942" s="111">
        <v>0</v>
      </c>
      <c r="P942" s="111">
        <v>0</v>
      </c>
      <c r="Q942" s="178" t="s">
        <v>45</v>
      </c>
      <c r="R942" s="240"/>
      <c r="S942" s="240"/>
      <c r="T942" s="114">
        <f t="shared" ref="T942:AC942" si="365">T943+T959</f>
        <v>0</v>
      </c>
      <c r="U942" s="114">
        <f t="shared" si="365"/>
        <v>0</v>
      </c>
      <c r="V942" s="114">
        <f t="shared" si="365"/>
        <v>0</v>
      </c>
      <c r="W942" s="114">
        <f t="shared" si="365"/>
        <v>0</v>
      </c>
      <c r="X942" s="114">
        <f t="shared" si="365"/>
        <v>0</v>
      </c>
      <c r="Y942" s="114">
        <f t="shared" si="365"/>
        <v>0</v>
      </c>
      <c r="Z942" s="114">
        <f t="shared" si="365"/>
        <v>0</v>
      </c>
      <c r="AA942" s="299">
        <f t="shared" si="365"/>
        <v>0</v>
      </c>
      <c r="AB942" s="316">
        <f t="shared" si="365"/>
        <v>0</v>
      </c>
      <c r="AC942" s="114">
        <f t="shared" si="365"/>
        <v>0</v>
      </c>
      <c r="AD942" s="344">
        <f>OAX!AD980</f>
        <v>0</v>
      </c>
      <c r="AE942" s="114"/>
      <c r="AF942" s="114"/>
      <c r="AG942" s="114">
        <f>OAX!AG980</f>
        <v>0</v>
      </c>
      <c r="AH942" s="114"/>
      <c r="AI942" s="114"/>
      <c r="AJ942" s="114">
        <f>OAX!AJ980</f>
        <v>0</v>
      </c>
      <c r="AK942" s="114"/>
      <c r="AL942" s="114"/>
      <c r="AM942" s="114">
        <f>OAX!AM980</f>
        <v>0</v>
      </c>
      <c r="AN942" s="114"/>
      <c r="AO942" s="114"/>
      <c r="AP942" s="114">
        <f>OAX!AP980</f>
        <v>0</v>
      </c>
      <c r="AQ942" s="114"/>
      <c r="AR942" s="114"/>
      <c r="AS942" s="114">
        <f>OAX!AS980</f>
        <v>0</v>
      </c>
      <c r="AT942" s="111">
        <f>OAX!AT980</f>
        <v>0</v>
      </c>
      <c r="AU942" s="111">
        <f>OAX!AU980</f>
        <v>0</v>
      </c>
      <c r="AV942" s="111">
        <f>OAX!AV980</f>
        <v>0</v>
      </c>
      <c r="AW942" s="111">
        <f>OAX!AW980</f>
        <v>0</v>
      </c>
      <c r="AX942" s="111">
        <f>OAX!AX980</f>
        <v>0</v>
      </c>
      <c r="AY942" s="111">
        <f>OAX!AY980</f>
        <v>0</v>
      </c>
      <c r="AZ942" s="111">
        <f>OAX!AZ980</f>
        <v>0</v>
      </c>
      <c r="BA942" s="111">
        <f>OAX!BA980</f>
        <v>0</v>
      </c>
    </row>
    <row r="943" spans="1:53" ht="24.75" hidden="1">
      <c r="A943" s="269"/>
      <c r="B943" s="78" t="str">
        <f t="shared" si="347"/>
        <v>481550005100515</v>
      </c>
      <c r="C943" s="143">
        <v>2023</v>
      </c>
      <c r="D943" s="143">
        <v>1</v>
      </c>
      <c r="E943" s="143">
        <v>4</v>
      </c>
      <c r="F943" s="143">
        <v>8</v>
      </c>
      <c r="G943" s="143">
        <v>15</v>
      </c>
      <c r="H943" s="143">
        <v>5000</v>
      </c>
      <c r="I943" s="143">
        <v>5100</v>
      </c>
      <c r="J943" s="143">
        <v>515</v>
      </c>
      <c r="K943" s="143"/>
      <c r="L943" s="143"/>
      <c r="M943" s="222" t="s">
        <v>131</v>
      </c>
      <c r="N943" s="223">
        <v>0</v>
      </c>
      <c r="O943" s="223">
        <v>0</v>
      </c>
      <c r="P943" s="223">
        <v>0</v>
      </c>
      <c r="Q943" s="180" t="s">
        <v>45</v>
      </c>
      <c r="R943" s="241"/>
      <c r="S943" s="241"/>
      <c r="T943" s="226">
        <f t="shared" ref="T943:AC943" si="366">SUM(T944:T958)</f>
        <v>0</v>
      </c>
      <c r="U943" s="226">
        <f t="shared" si="366"/>
        <v>0</v>
      </c>
      <c r="V943" s="226">
        <f t="shared" si="366"/>
        <v>0</v>
      </c>
      <c r="W943" s="226">
        <f t="shared" si="366"/>
        <v>0</v>
      </c>
      <c r="X943" s="226">
        <f t="shared" si="366"/>
        <v>0</v>
      </c>
      <c r="Y943" s="226">
        <f t="shared" si="366"/>
        <v>0</v>
      </c>
      <c r="Z943" s="226">
        <f t="shared" si="366"/>
        <v>0</v>
      </c>
      <c r="AA943" s="298">
        <f t="shared" si="366"/>
        <v>0</v>
      </c>
      <c r="AB943" s="338">
        <f t="shared" si="366"/>
        <v>0</v>
      </c>
      <c r="AC943" s="226">
        <f t="shared" si="366"/>
        <v>0</v>
      </c>
      <c r="AD943" s="343">
        <f>OAX!AD981</f>
        <v>0</v>
      </c>
      <c r="AE943" s="226"/>
      <c r="AF943" s="226"/>
      <c r="AG943" s="226">
        <f>OAX!AG981</f>
        <v>0</v>
      </c>
      <c r="AH943" s="226"/>
      <c r="AI943" s="226"/>
      <c r="AJ943" s="226">
        <f>OAX!AJ981</f>
        <v>0</v>
      </c>
      <c r="AK943" s="226"/>
      <c r="AL943" s="226"/>
      <c r="AM943" s="226">
        <f>OAX!AM981</f>
        <v>0</v>
      </c>
      <c r="AN943" s="226"/>
      <c r="AO943" s="226"/>
      <c r="AP943" s="226">
        <f>OAX!AP981</f>
        <v>0</v>
      </c>
      <c r="AQ943" s="226"/>
      <c r="AR943" s="226"/>
      <c r="AS943" s="226">
        <f>OAX!AS981</f>
        <v>0</v>
      </c>
      <c r="AT943" s="223">
        <f>OAX!AT981</f>
        <v>0</v>
      </c>
      <c r="AU943" s="223">
        <f>OAX!AU981</f>
        <v>0</v>
      </c>
      <c r="AV943" s="223">
        <f>OAX!AV981</f>
        <v>0</v>
      </c>
      <c r="AW943" s="223">
        <f>OAX!AW981</f>
        <v>0</v>
      </c>
      <c r="AX943" s="223">
        <f>OAX!AX981</f>
        <v>0</v>
      </c>
      <c r="AY943" s="223">
        <f>OAX!AY981</f>
        <v>0</v>
      </c>
      <c r="AZ943" s="223">
        <f>OAX!AZ981</f>
        <v>0</v>
      </c>
      <c r="BA943" s="223">
        <f>OAX!BA981</f>
        <v>0</v>
      </c>
    </row>
    <row r="944" spans="1:53" ht="24.75" hidden="1">
      <c r="A944" s="269"/>
      <c r="B944" s="78" t="str">
        <f t="shared" si="347"/>
        <v>4815500051005151</v>
      </c>
      <c r="C944" s="146">
        <v>2023</v>
      </c>
      <c r="D944" s="146">
        <v>1</v>
      </c>
      <c r="E944" s="146">
        <v>4</v>
      </c>
      <c r="F944" s="146">
        <v>8</v>
      </c>
      <c r="G944" s="146">
        <v>15</v>
      </c>
      <c r="H944" s="146">
        <v>5000</v>
      </c>
      <c r="I944" s="146">
        <v>5100</v>
      </c>
      <c r="J944" s="146">
        <v>515</v>
      </c>
      <c r="K944" s="123">
        <v>1</v>
      </c>
      <c r="L944" s="123"/>
      <c r="M944" s="124" t="s">
        <v>683</v>
      </c>
      <c r="N944" s="125">
        <v>0</v>
      </c>
      <c r="O944" s="125">
        <v>0</v>
      </c>
      <c r="P944" s="125">
        <v>0</v>
      </c>
      <c r="Q944" s="182" t="s">
        <v>59</v>
      </c>
      <c r="R944" s="127">
        <v>0</v>
      </c>
      <c r="S944" s="127">
        <v>0</v>
      </c>
      <c r="T944" s="128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285">
        <v>0</v>
      </c>
      <c r="AB944" s="320">
        <f t="shared" ref="AB944:AB958" si="367">N944+T944-X944</f>
        <v>0</v>
      </c>
      <c r="AC944" s="125">
        <f t="shared" ref="AC944:AC958" si="368">O944+U944-Y944</f>
        <v>0</v>
      </c>
      <c r="AD944" s="321">
        <f>OAX!AD982</f>
        <v>0</v>
      </c>
      <c r="AE944" s="128"/>
      <c r="AF944" s="125"/>
      <c r="AG944" s="125">
        <f>OAX!AG982</f>
        <v>0</v>
      </c>
      <c r="AH944" s="125"/>
      <c r="AI944" s="125"/>
      <c r="AJ944" s="125">
        <f>OAX!AJ982</f>
        <v>0</v>
      </c>
      <c r="AK944" s="125"/>
      <c r="AL944" s="125"/>
      <c r="AM944" s="125">
        <f>OAX!AM982</f>
        <v>0</v>
      </c>
      <c r="AN944" s="125"/>
      <c r="AO944" s="125"/>
      <c r="AP944" s="125">
        <f>OAX!AP982</f>
        <v>0</v>
      </c>
      <c r="AQ944" s="125"/>
      <c r="AR944" s="125"/>
      <c r="AS944" s="125">
        <f>OAX!AS982</f>
        <v>0</v>
      </c>
      <c r="AT944" s="125">
        <f>OAX!AT982</f>
        <v>0</v>
      </c>
      <c r="AU944" s="125">
        <f>OAX!AU982</f>
        <v>0</v>
      </c>
      <c r="AV944" s="125">
        <f>OAX!AV982</f>
        <v>0</v>
      </c>
      <c r="AW944" s="125">
        <f>OAX!AW982</f>
        <v>0</v>
      </c>
      <c r="AX944" s="125">
        <f>OAX!AX982</f>
        <v>0</v>
      </c>
      <c r="AY944" s="125">
        <f>OAX!AY982</f>
        <v>0</v>
      </c>
      <c r="AZ944" s="125">
        <f>OAX!AZ982</f>
        <v>0</v>
      </c>
      <c r="BA944" s="125">
        <f>OAX!BA982</f>
        <v>0</v>
      </c>
    </row>
    <row r="945" spans="1:53" ht="24.75" hidden="1">
      <c r="A945" s="269"/>
      <c r="B945" s="78" t="str">
        <f t="shared" si="347"/>
        <v>4815500051005152</v>
      </c>
      <c r="C945" s="146">
        <v>2023</v>
      </c>
      <c r="D945" s="146">
        <v>1</v>
      </c>
      <c r="E945" s="146">
        <v>4</v>
      </c>
      <c r="F945" s="146">
        <v>8</v>
      </c>
      <c r="G945" s="146">
        <v>15</v>
      </c>
      <c r="H945" s="146">
        <v>5000</v>
      </c>
      <c r="I945" s="146">
        <v>5100</v>
      </c>
      <c r="J945" s="146">
        <v>515</v>
      </c>
      <c r="K945" s="123">
        <v>2</v>
      </c>
      <c r="L945" s="123"/>
      <c r="M945" s="124" t="s">
        <v>684</v>
      </c>
      <c r="N945" s="125">
        <v>0</v>
      </c>
      <c r="O945" s="125">
        <v>0</v>
      </c>
      <c r="P945" s="125">
        <v>0</v>
      </c>
      <c r="Q945" s="182" t="s">
        <v>59</v>
      </c>
      <c r="R945" s="127">
        <v>0</v>
      </c>
      <c r="S945" s="127">
        <v>0</v>
      </c>
      <c r="T945" s="128">
        <v>0</v>
      </c>
      <c r="U945" s="125">
        <v>0</v>
      </c>
      <c r="V945" s="125">
        <v>0</v>
      </c>
      <c r="W945" s="125">
        <v>0</v>
      </c>
      <c r="X945" s="125">
        <v>0</v>
      </c>
      <c r="Y945" s="125">
        <v>0</v>
      </c>
      <c r="Z945" s="125">
        <v>0</v>
      </c>
      <c r="AA945" s="285">
        <v>0</v>
      </c>
      <c r="AB945" s="320">
        <f t="shared" si="367"/>
        <v>0</v>
      </c>
      <c r="AC945" s="125">
        <f t="shared" si="368"/>
        <v>0</v>
      </c>
      <c r="AD945" s="321">
        <f>OAX!AD983</f>
        <v>0</v>
      </c>
      <c r="AE945" s="128"/>
      <c r="AF945" s="125"/>
      <c r="AG945" s="125">
        <f>OAX!AG983</f>
        <v>0</v>
      </c>
      <c r="AH945" s="125"/>
      <c r="AI945" s="125"/>
      <c r="AJ945" s="125">
        <f>OAX!AJ983</f>
        <v>0</v>
      </c>
      <c r="AK945" s="125"/>
      <c r="AL945" s="125"/>
      <c r="AM945" s="125">
        <f>OAX!AM983</f>
        <v>0</v>
      </c>
      <c r="AN945" s="125"/>
      <c r="AO945" s="125"/>
      <c r="AP945" s="125">
        <f>OAX!AP983</f>
        <v>0</v>
      </c>
      <c r="AQ945" s="125"/>
      <c r="AR945" s="125"/>
      <c r="AS945" s="125">
        <f>OAX!AS983</f>
        <v>0</v>
      </c>
      <c r="AT945" s="125">
        <f>OAX!AT983</f>
        <v>0</v>
      </c>
      <c r="AU945" s="125">
        <f>OAX!AU983</f>
        <v>0</v>
      </c>
      <c r="AV945" s="125">
        <f>OAX!AV983</f>
        <v>0</v>
      </c>
      <c r="AW945" s="125">
        <f>OAX!AW983</f>
        <v>0</v>
      </c>
      <c r="AX945" s="125">
        <f>OAX!AX983</f>
        <v>0</v>
      </c>
      <c r="AY945" s="125">
        <f>OAX!AY983</f>
        <v>0</v>
      </c>
      <c r="AZ945" s="125">
        <f>OAX!AZ983</f>
        <v>0</v>
      </c>
      <c r="BA945" s="125">
        <f>OAX!BA983</f>
        <v>0</v>
      </c>
    </row>
    <row r="946" spans="1:53" ht="24.75" hidden="1">
      <c r="A946" s="269"/>
      <c r="B946" s="78" t="str">
        <f t="shared" si="347"/>
        <v>4815500051005153</v>
      </c>
      <c r="C946" s="146">
        <v>2023</v>
      </c>
      <c r="D946" s="146">
        <v>1</v>
      </c>
      <c r="E946" s="146">
        <v>4</v>
      </c>
      <c r="F946" s="146">
        <v>8</v>
      </c>
      <c r="G946" s="146">
        <v>15</v>
      </c>
      <c r="H946" s="146">
        <v>5000</v>
      </c>
      <c r="I946" s="146">
        <v>5100</v>
      </c>
      <c r="J946" s="146">
        <v>515</v>
      </c>
      <c r="K946" s="123">
        <v>3</v>
      </c>
      <c r="L946" s="123"/>
      <c r="M946" s="124" t="s">
        <v>178</v>
      </c>
      <c r="N946" s="125">
        <v>0</v>
      </c>
      <c r="O946" s="125">
        <v>0</v>
      </c>
      <c r="P946" s="125">
        <v>0</v>
      </c>
      <c r="Q946" s="182" t="s">
        <v>59</v>
      </c>
      <c r="R946" s="127">
        <v>0</v>
      </c>
      <c r="S946" s="127">
        <v>0</v>
      </c>
      <c r="T946" s="128">
        <v>0</v>
      </c>
      <c r="U946" s="125">
        <v>0</v>
      </c>
      <c r="V946" s="125">
        <v>0</v>
      </c>
      <c r="W946" s="125">
        <v>0</v>
      </c>
      <c r="X946" s="125">
        <v>0</v>
      </c>
      <c r="Y946" s="125">
        <v>0</v>
      </c>
      <c r="Z946" s="125">
        <v>0</v>
      </c>
      <c r="AA946" s="285">
        <v>0</v>
      </c>
      <c r="AB946" s="320">
        <f t="shared" si="367"/>
        <v>0</v>
      </c>
      <c r="AC946" s="125">
        <f t="shared" si="368"/>
        <v>0</v>
      </c>
      <c r="AD946" s="321">
        <f>OAX!AD984</f>
        <v>0</v>
      </c>
      <c r="AE946" s="128"/>
      <c r="AF946" s="125"/>
      <c r="AG946" s="125">
        <f>OAX!AG984</f>
        <v>0</v>
      </c>
      <c r="AH946" s="125"/>
      <c r="AI946" s="125"/>
      <c r="AJ946" s="125">
        <f>OAX!AJ984</f>
        <v>0</v>
      </c>
      <c r="AK946" s="125"/>
      <c r="AL946" s="125"/>
      <c r="AM946" s="125">
        <f>OAX!AM984</f>
        <v>0</v>
      </c>
      <c r="AN946" s="125"/>
      <c r="AO946" s="125"/>
      <c r="AP946" s="125">
        <f>OAX!AP984</f>
        <v>0</v>
      </c>
      <c r="AQ946" s="125"/>
      <c r="AR946" s="125"/>
      <c r="AS946" s="125">
        <f>OAX!AS984</f>
        <v>0</v>
      </c>
      <c r="AT946" s="125">
        <f>OAX!AT984</f>
        <v>0</v>
      </c>
      <c r="AU946" s="125">
        <f>OAX!AU984</f>
        <v>0</v>
      </c>
      <c r="AV946" s="125">
        <f>OAX!AV984</f>
        <v>0</v>
      </c>
      <c r="AW946" s="125">
        <f>OAX!AW984</f>
        <v>0</v>
      </c>
      <c r="AX946" s="125">
        <f>OAX!AX984</f>
        <v>0</v>
      </c>
      <c r="AY946" s="125">
        <f>OAX!AY984</f>
        <v>0</v>
      </c>
      <c r="AZ946" s="125">
        <f>OAX!AZ984</f>
        <v>0</v>
      </c>
      <c r="BA946" s="125">
        <f>OAX!BA984</f>
        <v>0</v>
      </c>
    </row>
    <row r="947" spans="1:53" ht="24.75" hidden="1">
      <c r="A947" s="269"/>
      <c r="B947" s="78" t="str">
        <f t="shared" si="347"/>
        <v>4815500051005154</v>
      </c>
      <c r="C947" s="146">
        <v>2023</v>
      </c>
      <c r="D947" s="146">
        <v>1</v>
      </c>
      <c r="E947" s="146">
        <v>4</v>
      </c>
      <c r="F947" s="146">
        <v>8</v>
      </c>
      <c r="G947" s="146">
        <v>15</v>
      </c>
      <c r="H947" s="146">
        <v>5000</v>
      </c>
      <c r="I947" s="146">
        <v>5100</v>
      </c>
      <c r="J947" s="146">
        <v>515</v>
      </c>
      <c r="K947" s="123">
        <v>4</v>
      </c>
      <c r="L947" s="123"/>
      <c r="M947" s="124" t="s">
        <v>288</v>
      </c>
      <c r="N947" s="125">
        <v>0</v>
      </c>
      <c r="O947" s="125">
        <v>0</v>
      </c>
      <c r="P947" s="125">
        <v>0</v>
      </c>
      <c r="Q947" s="182" t="s">
        <v>59</v>
      </c>
      <c r="R947" s="127">
        <v>0</v>
      </c>
      <c r="S947" s="127">
        <v>0</v>
      </c>
      <c r="T947" s="128">
        <v>0</v>
      </c>
      <c r="U947" s="125">
        <v>0</v>
      </c>
      <c r="V947" s="125">
        <v>0</v>
      </c>
      <c r="W947" s="125">
        <v>0</v>
      </c>
      <c r="X947" s="125">
        <v>0</v>
      </c>
      <c r="Y947" s="125">
        <v>0</v>
      </c>
      <c r="Z947" s="125">
        <v>0</v>
      </c>
      <c r="AA947" s="285">
        <v>0</v>
      </c>
      <c r="AB947" s="320">
        <f t="shared" si="367"/>
        <v>0</v>
      </c>
      <c r="AC947" s="125">
        <f t="shared" si="368"/>
        <v>0</v>
      </c>
      <c r="AD947" s="321">
        <f>OAX!AD985</f>
        <v>0</v>
      </c>
      <c r="AE947" s="128"/>
      <c r="AF947" s="125"/>
      <c r="AG947" s="125">
        <f>OAX!AG985</f>
        <v>0</v>
      </c>
      <c r="AH947" s="125"/>
      <c r="AI947" s="125"/>
      <c r="AJ947" s="125">
        <f>OAX!AJ985</f>
        <v>0</v>
      </c>
      <c r="AK947" s="125"/>
      <c r="AL947" s="125"/>
      <c r="AM947" s="125">
        <f>OAX!AM985</f>
        <v>0</v>
      </c>
      <c r="AN947" s="125"/>
      <c r="AO947" s="125"/>
      <c r="AP947" s="125">
        <f>OAX!AP985</f>
        <v>0</v>
      </c>
      <c r="AQ947" s="125"/>
      <c r="AR947" s="125"/>
      <c r="AS947" s="125">
        <f>OAX!AS985</f>
        <v>0</v>
      </c>
      <c r="AT947" s="125">
        <f>OAX!AT985</f>
        <v>0</v>
      </c>
      <c r="AU947" s="125">
        <f>OAX!AU985</f>
        <v>0</v>
      </c>
      <c r="AV947" s="125">
        <f>OAX!AV985</f>
        <v>0</v>
      </c>
      <c r="AW947" s="125">
        <f>OAX!AW985</f>
        <v>0</v>
      </c>
      <c r="AX947" s="125">
        <f>OAX!AX985</f>
        <v>0</v>
      </c>
      <c r="AY947" s="125">
        <f>OAX!AY985</f>
        <v>0</v>
      </c>
      <c r="AZ947" s="125">
        <f>OAX!AZ985</f>
        <v>0</v>
      </c>
      <c r="BA947" s="125">
        <f>OAX!BA985</f>
        <v>0</v>
      </c>
    </row>
    <row r="948" spans="1:53" ht="24.75" hidden="1">
      <c r="A948" s="269"/>
      <c r="B948" s="78" t="str">
        <f t="shared" si="347"/>
        <v>4815500051005155</v>
      </c>
      <c r="C948" s="146">
        <v>2023</v>
      </c>
      <c r="D948" s="146">
        <v>1</v>
      </c>
      <c r="E948" s="146">
        <v>4</v>
      </c>
      <c r="F948" s="146">
        <v>8</v>
      </c>
      <c r="G948" s="146">
        <v>15</v>
      </c>
      <c r="H948" s="146">
        <v>5000</v>
      </c>
      <c r="I948" s="146">
        <v>5100</v>
      </c>
      <c r="J948" s="146">
        <v>515</v>
      </c>
      <c r="K948" s="123">
        <v>5</v>
      </c>
      <c r="L948" s="123"/>
      <c r="M948" s="124" t="s">
        <v>685</v>
      </c>
      <c r="N948" s="125">
        <v>0</v>
      </c>
      <c r="O948" s="125">
        <v>0</v>
      </c>
      <c r="P948" s="125">
        <v>0</v>
      </c>
      <c r="Q948" s="182" t="s">
        <v>59</v>
      </c>
      <c r="R948" s="127">
        <v>0</v>
      </c>
      <c r="S948" s="127">
        <v>0</v>
      </c>
      <c r="T948" s="128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285">
        <v>0</v>
      </c>
      <c r="AB948" s="320">
        <f t="shared" si="367"/>
        <v>0</v>
      </c>
      <c r="AC948" s="125">
        <f t="shared" si="368"/>
        <v>0</v>
      </c>
      <c r="AD948" s="321">
        <f>OAX!AD986</f>
        <v>0</v>
      </c>
      <c r="AE948" s="128"/>
      <c r="AF948" s="125"/>
      <c r="AG948" s="125">
        <f>OAX!AG986</f>
        <v>0</v>
      </c>
      <c r="AH948" s="125"/>
      <c r="AI948" s="125"/>
      <c r="AJ948" s="125">
        <f>OAX!AJ986</f>
        <v>0</v>
      </c>
      <c r="AK948" s="125"/>
      <c r="AL948" s="125"/>
      <c r="AM948" s="125">
        <f>OAX!AM986</f>
        <v>0</v>
      </c>
      <c r="AN948" s="125"/>
      <c r="AO948" s="125"/>
      <c r="AP948" s="125">
        <f>OAX!AP986</f>
        <v>0</v>
      </c>
      <c r="AQ948" s="125"/>
      <c r="AR948" s="125"/>
      <c r="AS948" s="125">
        <f>OAX!AS986</f>
        <v>0</v>
      </c>
      <c r="AT948" s="125">
        <f>OAX!AT986</f>
        <v>0</v>
      </c>
      <c r="AU948" s="125">
        <f>OAX!AU986</f>
        <v>0</v>
      </c>
      <c r="AV948" s="125">
        <f>OAX!AV986</f>
        <v>0</v>
      </c>
      <c r="AW948" s="125">
        <f>OAX!AW986</f>
        <v>0</v>
      </c>
      <c r="AX948" s="125">
        <f>OAX!AX986</f>
        <v>0</v>
      </c>
      <c r="AY948" s="125">
        <f>OAX!AY986</f>
        <v>0</v>
      </c>
      <c r="AZ948" s="125">
        <f>OAX!AZ986</f>
        <v>0</v>
      </c>
      <c r="BA948" s="125">
        <f>OAX!BA986</f>
        <v>0</v>
      </c>
    </row>
    <row r="949" spans="1:53" ht="24.75" hidden="1">
      <c r="A949" s="269"/>
      <c r="B949" s="78" t="str">
        <f t="shared" si="347"/>
        <v>4815500051005156</v>
      </c>
      <c r="C949" s="146">
        <v>2023</v>
      </c>
      <c r="D949" s="146">
        <v>1</v>
      </c>
      <c r="E949" s="146">
        <v>4</v>
      </c>
      <c r="F949" s="146">
        <v>8</v>
      </c>
      <c r="G949" s="146">
        <v>15</v>
      </c>
      <c r="H949" s="146">
        <v>5000</v>
      </c>
      <c r="I949" s="146">
        <v>5100</v>
      </c>
      <c r="J949" s="146">
        <v>515</v>
      </c>
      <c r="K949" s="123">
        <v>6</v>
      </c>
      <c r="L949" s="123"/>
      <c r="M949" s="124" t="s">
        <v>292</v>
      </c>
      <c r="N949" s="125">
        <v>0</v>
      </c>
      <c r="O949" s="125">
        <v>0</v>
      </c>
      <c r="P949" s="125">
        <v>0</v>
      </c>
      <c r="Q949" s="182" t="s">
        <v>59</v>
      </c>
      <c r="R949" s="127">
        <v>0</v>
      </c>
      <c r="S949" s="127">
        <v>0</v>
      </c>
      <c r="T949" s="128">
        <v>0</v>
      </c>
      <c r="U949" s="125">
        <v>0</v>
      </c>
      <c r="V949" s="125">
        <v>0</v>
      </c>
      <c r="W949" s="125">
        <v>0</v>
      </c>
      <c r="X949" s="125">
        <v>0</v>
      </c>
      <c r="Y949" s="125">
        <v>0</v>
      </c>
      <c r="Z949" s="125">
        <v>0</v>
      </c>
      <c r="AA949" s="285">
        <v>0</v>
      </c>
      <c r="AB949" s="320">
        <f t="shared" si="367"/>
        <v>0</v>
      </c>
      <c r="AC949" s="125">
        <f t="shared" si="368"/>
        <v>0</v>
      </c>
      <c r="AD949" s="321">
        <f>OAX!AD987</f>
        <v>0</v>
      </c>
      <c r="AE949" s="128"/>
      <c r="AF949" s="125"/>
      <c r="AG949" s="125">
        <f>OAX!AG987</f>
        <v>0</v>
      </c>
      <c r="AH949" s="125"/>
      <c r="AI949" s="125"/>
      <c r="AJ949" s="125">
        <f>OAX!AJ987</f>
        <v>0</v>
      </c>
      <c r="AK949" s="125"/>
      <c r="AL949" s="125"/>
      <c r="AM949" s="125">
        <f>OAX!AM987</f>
        <v>0</v>
      </c>
      <c r="AN949" s="125"/>
      <c r="AO949" s="125"/>
      <c r="AP949" s="125">
        <f>OAX!AP987</f>
        <v>0</v>
      </c>
      <c r="AQ949" s="125"/>
      <c r="AR949" s="125"/>
      <c r="AS949" s="125">
        <f>OAX!AS987</f>
        <v>0</v>
      </c>
      <c r="AT949" s="125">
        <f>OAX!AT987</f>
        <v>0</v>
      </c>
      <c r="AU949" s="125">
        <f>OAX!AU987</f>
        <v>0</v>
      </c>
      <c r="AV949" s="125">
        <f>OAX!AV987</f>
        <v>0</v>
      </c>
      <c r="AW949" s="125">
        <f>OAX!AW987</f>
        <v>0</v>
      </c>
      <c r="AX949" s="125">
        <f>OAX!AX987</f>
        <v>0</v>
      </c>
      <c r="AY949" s="125">
        <f>OAX!AY987</f>
        <v>0</v>
      </c>
      <c r="AZ949" s="125">
        <f>OAX!AZ987</f>
        <v>0</v>
      </c>
      <c r="BA949" s="125">
        <f>OAX!BA987</f>
        <v>0</v>
      </c>
    </row>
    <row r="950" spans="1:53" ht="24.75" hidden="1">
      <c r="A950" s="269"/>
      <c r="B950" s="78" t="str">
        <f t="shared" si="347"/>
        <v>4815500051005157</v>
      </c>
      <c r="C950" s="146">
        <v>2023</v>
      </c>
      <c r="D950" s="146">
        <v>1</v>
      </c>
      <c r="E950" s="146">
        <v>4</v>
      </c>
      <c r="F950" s="146">
        <v>8</v>
      </c>
      <c r="G950" s="146">
        <v>15</v>
      </c>
      <c r="H950" s="146">
        <v>5000</v>
      </c>
      <c r="I950" s="146">
        <v>5100</v>
      </c>
      <c r="J950" s="146">
        <v>515</v>
      </c>
      <c r="K950" s="123">
        <v>7</v>
      </c>
      <c r="L950" s="123"/>
      <c r="M950" s="124" t="s">
        <v>686</v>
      </c>
      <c r="N950" s="125">
        <v>0</v>
      </c>
      <c r="O950" s="125">
        <v>0</v>
      </c>
      <c r="P950" s="125">
        <v>0</v>
      </c>
      <c r="Q950" s="182" t="s">
        <v>59</v>
      </c>
      <c r="R950" s="127">
        <v>0</v>
      </c>
      <c r="S950" s="127">
        <v>0</v>
      </c>
      <c r="T950" s="128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285">
        <v>0</v>
      </c>
      <c r="AB950" s="320">
        <f t="shared" si="367"/>
        <v>0</v>
      </c>
      <c r="AC950" s="125">
        <f t="shared" si="368"/>
        <v>0</v>
      </c>
      <c r="AD950" s="321">
        <f>OAX!AD988</f>
        <v>0</v>
      </c>
      <c r="AE950" s="128"/>
      <c r="AF950" s="125"/>
      <c r="AG950" s="125">
        <f>OAX!AG988</f>
        <v>0</v>
      </c>
      <c r="AH950" s="125"/>
      <c r="AI950" s="125"/>
      <c r="AJ950" s="125">
        <f>OAX!AJ988</f>
        <v>0</v>
      </c>
      <c r="AK950" s="125"/>
      <c r="AL950" s="125"/>
      <c r="AM950" s="125">
        <f>OAX!AM988</f>
        <v>0</v>
      </c>
      <c r="AN950" s="125"/>
      <c r="AO950" s="125"/>
      <c r="AP950" s="125">
        <f>OAX!AP988</f>
        <v>0</v>
      </c>
      <c r="AQ950" s="125"/>
      <c r="AR950" s="125"/>
      <c r="AS950" s="125">
        <f>OAX!AS988</f>
        <v>0</v>
      </c>
      <c r="AT950" s="125">
        <f>OAX!AT988</f>
        <v>0</v>
      </c>
      <c r="AU950" s="125">
        <f>OAX!AU988</f>
        <v>0</v>
      </c>
      <c r="AV950" s="125">
        <f>OAX!AV988</f>
        <v>0</v>
      </c>
      <c r="AW950" s="125">
        <f>OAX!AW988</f>
        <v>0</v>
      </c>
      <c r="AX950" s="125">
        <f>OAX!AX988</f>
        <v>0</v>
      </c>
      <c r="AY950" s="125">
        <f>OAX!AY988</f>
        <v>0</v>
      </c>
      <c r="AZ950" s="125">
        <f>OAX!AZ988</f>
        <v>0</v>
      </c>
      <c r="BA950" s="125">
        <f>OAX!BA988</f>
        <v>0</v>
      </c>
    </row>
    <row r="951" spans="1:53" ht="24.75" hidden="1">
      <c r="A951" s="269"/>
      <c r="B951" s="78" t="str">
        <f t="shared" si="347"/>
        <v>4815500051005158</v>
      </c>
      <c r="C951" s="146">
        <v>2023</v>
      </c>
      <c r="D951" s="146">
        <v>1</v>
      </c>
      <c r="E951" s="146">
        <v>4</v>
      </c>
      <c r="F951" s="146">
        <v>8</v>
      </c>
      <c r="G951" s="146">
        <v>15</v>
      </c>
      <c r="H951" s="146">
        <v>5000</v>
      </c>
      <c r="I951" s="146">
        <v>5100</v>
      </c>
      <c r="J951" s="146">
        <v>515</v>
      </c>
      <c r="K951" s="123">
        <v>8</v>
      </c>
      <c r="L951" s="123"/>
      <c r="M951" s="124" t="s">
        <v>596</v>
      </c>
      <c r="N951" s="125">
        <v>0</v>
      </c>
      <c r="O951" s="125">
        <v>0</v>
      </c>
      <c r="P951" s="125">
        <v>0</v>
      </c>
      <c r="Q951" s="182" t="s">
        <v>59</v>
      </c>
      <c r="R951" s="127">
        <v>0</v>
      </c>
      <c r="S951" s="127">
        <v>0</v>
      </c>
      <c r="T951" s="128">
        <v>0</v>
      </c>
      <c r="U951" s="125">
        <v>0</v>
      </c>
      <c r="V951" s="125">
        <v>0</v>
      </c>
      <c r="W951" s="125">
        <v>0</v>
      </c>
      <c r="X951" s="125">
        <v>0</v>
      </c>
      <c r="Y951" s="125">
        <v>0</v>
      </c>
      <c r="Z951" s="125">
        <v>0</v>
      </c>
      <c r="AA951" s="285">
        <v>0</v>
      </c>
      <c r="AB951" s="320">
        <f t="shared" si="367"/>
        <v>0</v>
      </c>
      <c r="AC951" s="125">
        <f t="shared" si="368"/>
        <v>0</v>
      </c>
      <c r="AD951" s="321">
        <f>OAX!AD989</f>
        <v>0</v>
      </c>
      <c r="AE951" s="128"/>
      <c r="AF951" s="125"/>
      <c r="AG951" s="125">
        <f>OAX!AG989</f>
        <v>0</v>
      </c>
      <c r="AH951" s="125"/>
      <c r="AI951" s="125"/>
      <c r="AJ951" s="125">
        <f>OAX!AJ989</f>
        <v>0</v>
      </c>
      <c r="AK951" s="125"/>
      <c r="AL951" s="125"/>
      <c r="AM951" s="125">
        <f>OAX!AM989</f>
        <v>0</v>
      </c>
      <c r="AN951" s="125"/>
      <c r="AO951" s="125"/>
      <c r="AP951" s="125">
        <f>OAX!AP989</f>
        <v>0</v>
      </c>
      <c r="AQ951" s="125"/>
      <c r="AR951" s="125"/>
      <c r="AS951" s="125">
        <f>OAX!AS989</f>
        <v>0</v>
      </c>
      <c r="AT951" s="125">
        <f>OAX!AT989</f>
        <v>0</v>
      </c>
      <c r="AU951" s="125">
        <f>OAX!AU989</f>
        <v>0</v>
      </c>
      <c r="AV951" s="125">
        <f>OAX!AV989</f>
        <v>0</v>
      </c>
      <c r="AW951" s="125">
        <f>OAX!AW989</f>
        <v>0</v>
      </c>
      <c r="AX951" s="125">
        <f>OAX!AX989</f>
        <v>0</v>
      </c>
      <c r="AY951" s="125">
        <f>OAX!AY989</f>
        <v>0</v>
      </c>
      <c r="AZ951" s="125">
        <f>OAX!AZ989</f>
        <v>0</v>
      </c>
      <c r="BA951" s="125">
        <f>OAX!BA989</f>
        <v>0</v>
      </c>
    </row>
    <row r="952" spans="1:53" ht="24.75" hidden="1">
      <c r="A952" s="269"/>
      <c r="B952" s="78" t="str">
        <f t="shared" si="347"/>
        <v>4815500051005159</v>
      </c>
      <c r="C952" s="146">
        <v>2023</v>
      </c>
      <c r="D952" s="146">
        <v>1</v>
      </c>
      <c r="E952" s="146">
        <v>4</v>
      </c>
      <c r="F952" s="146">
        <v>8</v>
      </c>
      <c r="G952" s="146">
        <v>15</v>
      </c>
      <c r="H952" s="146">
        <v>5000</v>
      </c>
      <c r="I952" s="146">
        <v>5100</v>
      </c>
      <c r="J952" s="146">
        <v>515</v>
      </c>
      <c r="K952" s="123">
        <v>9</v>
      </c>
      <c r="L952" s="123"/>
      <c r="M952" s="124" t="s">
        <v>186</v>
      </c>
      <c r="N952" s="125">
        <v>0</v>
      </c>
      <c r="O952" s="125">
        <v>0</v>
      </c>
      <c r="P952" s="125">
        <v>0</v>
      </c>
      <c r="Q952" s="182" t="s">
        <v>59</v>
      </c>
      <c r="R952" s="127">
        <v>0</v>
      </c>
      <c r="S952" s="127">
        <v>0</v>
      </c>
      <c r="T952" s="128">
        <v>0</v>
      </c>
      <c r="U952" s="125">
        <v>0</v>
      </c>
      <c r="V952" s="125">
        <v>0</v>
      </c>
      <c r="W952" s="125">
        <v>0</v>
      </c>
      <c r="X952" s="125">
        <v>0</v>
      </c>
      <c r="Y952" s="125">
        <v>0</v>
      </c>
      <c r="Z952" s="125">
        <v>0</v>
      </c>
      <c r="AA952" s="285">
        <v>0</v>
      </c>
      <c r="AB952" s="320">
        <f t="shared" si="367"/>
        <v>0</v>
      </c>
      <c r="AC952" s="125">
        <f t="shared" si="368"/>
        <v>0</v>
      </c>
      <c r="AD952" s="321">
        <f>OAX!AD990</f>
        <v>0</v>
      </c>
      <c r="AE952" s="128"/>
      <c r="AF952" s="125"/>
      <c r="AG952" s="125">
        <f>OAX!AG990</f>
        <v>0</v>
      </c>
      <c r="AH952" s="125"/>
      <c r="AI952" s="125"/>
      <c r="AJ952" s="125">
        <f>OAX!AJ990</f>
        <v>0</v>
      </c>
      <c r="AK952" s="125"/>
      <c r="AL952" s="125"/>
      <c r="AM952" s="125">
        <f>OAX!AM990</f>
        <v>0</v>
      </c>
      <c r="AN952" s="125"/>
      <c r="AO952" s="125"/>
      <c r="AP952" s="125">
        <f>OAX!AP990</f>
        <v>0</v>
      </c>
      <c r="AQ952" s="125"/>
      <c r="AR952" s="125"/>
      <c r="AS952" s="125">
        <f>OAX!AS990</f>
        <v>0</v>
      </c>
      <c r="AT952" s="125">
        <f>OAX!AT990</f>
        <v>0</v>
      </c>
      <c r="AU952" s="125">
        <f>OAX!AU990</f>
        <v>0</v>
      </c>
      <c r="AV952" s="125">
        <f>OAX!AV990</f>
        <v>0</v>
      </c>
      <c r="AW952" s="125">
        <f>OAX!AW990</f>
        <v>0</v>
      </c>
      <c r="AX952" s="125">
        <f>OAX!AX990</f>
        <v>0</v>
      </c>
      <c r="AY952" s="125">
        <f>OAX!AY990</f>
        <v>0</v>
      </c>
      <c r="AZ952" s="125">
        <f>OAX!AZ990</f>
        <v>0</v>
      </c>
      <c r="BA952" s="125">
        <f>OAX!BA990</f>
        <v>0</v>
      </c>
    </row>
    <row r="953" spans="1:53" ht="24.75" hidden="1">
      <c r="A953" s="269"/>
      <c r="B953" s="78" t="str">
        <f t="shared" si="347"/>
        <v>48155000510051510</v>
      </c>
      <c r="C953" s="146">
        <v>2023</v>
      </c>
      <c r="D953" s="146">
        <v>1</v>
      </c>
      <c r="E953" s="146">
        <v>4</v>
      </c>
      <c r="F953" s="146">
        <v>8</v>
      </c>
      <c r="G953" s="146">
        <v>15</v>
      </c>
      <c r="H953" s="146">
        <v>5000</v>
      </c>
      <c r="I953" s="146">
        <v>5100</v>
      </c>
      <c r="J953" s="146">
        <v>515</v>
      </c>
      <c r="K953" s="123">
        <v>10</v>
      </c>
      <c r="L953" s="123"/>
      <c r="M953" s="124" t="s">
        <v>256</v>
      </c>
      <c r="N953" s="125">
        <v>0</v>
      </c>
      <c r="O953" s="125">
        <v>0</v>
      </c>
      <c r="P953" s="125">
        <v>0</v>
      </c>
      <c r="Q953" s="182" t="s">
        <v>59</v>
      </c>
      <c r="R953" s="127">
        <v>0</v>
      </c>
      <c r="S953" s="127">
        <v>0</v>
      </c>
      <c r="T953" s="128">
        <v>0</v>
      </c>
      <c r="U953" s="125">
        <v>0</v>
      </c>
      <c r="V953" s="125">
        <v>0</v>
      </c>
      <c r="W953" s="125">
        <v>0</v>
      </c>
      <c r="X953" s="125">
        <v>0</v>
      </c>
      <c r="Y953" s="125">
        <v>0</v>
      </c>
      <c r="Z953" s="125">
        <v>0</v>
      </c>
      <c r="AA953" s="285">
        <v>0</v>
      </c>
      <c r="AB953" s="320">
        <f t="shared" si="367"/>
        <v>0</v>
      </c>
      <c r="AC953" s="125">
        <f t="shared" si="368"/>
        <v>0</v>
      </c>
      <c r="AD953" s="321">
        <f>OAX!AD991</f>
        <v>0</v>
      </c>
      <c r="AE953" s="128"/>
      <c r="AF953" s="125"/>
      <c r="AG953" s="125">
        <f>OAX!AG991</f>
        <v>0</v>
      </c>
      <c r="AH953" s="125"/>
      <c r="AI953" s="125"/>
      <c r="AJ953" s="125">
        <f>OAX!AJ991</f>
        <v>0</v>
      </c>
      <c r="AK953" s="125"/>
      <c r="AL953" s="125"/>
      <c r="AM953" s="125">
        <f>OAX!AM991</f>
        <v>0</v>
      </c>
      <c r="AN953" s="125"/>
      <c r="AO953" s="125"/>
      <c r="AP953" s="125">
        <f>OAX!AP991</f>
        <v>0</v>
      </c>
      <c r="AQ953" s="125"/>
      <c r="AR953" s="125"/>
      <c r="AS953" s="125">
        <f>OAX!AS991</f>
        <v>0</v>
      </c>
      <c r="AT953" s="125">
        <f>OAX!AT991</f>
        <v>0</v>
      </c>
      <c r="AU953" s="125">
        <f>OAX!AU991</f>
        <v>0</v>
      </c>
      <c r="AV953" s="125">
        <f>OAX!AV991</f>
        <v>0</v>
      </c>
      <c r="AW953" s="125">
        <f>OAX!AW991</f>
        <v>0</v>
      </c>
      <c r="AX953" s="125">
        <f>OAX!AX991</f>
        <v>0</v>
      </c>
      <c r="AY953" s="125">
        <f>OAX!AY991</f>
        <v>0</v>
      </c>
      <c r="AZ953" s="125">
        <f>OAX!AZ991</f>
        <v>0</v>
      </c>
      <c r="BA953" s="125">
        <f>OAX!BA991</f>
        <v>0</v>
      </c>
    </row>
    <row r="954" spans="1:53" ht="24.75" hidden="1">
      <c r="A954" s="269"/>
      <c r="B954" s="78" t="str">
        <f t="shared" si="347"/>
        <v>48155000510051511</v>
      </c>
      <c r="C954" s="146">
        <v>2023</v>
      </c>
      <c r="D954" s="146">
        <v>1</v>
      </c>
      <c r="E954" s="146">
        <v>4</v>
      </c>
      <c r="F954" s="146">
        <v>8</v>
      </c>
      <c r="G954" s="146">
        <v>15</v>
      </c>
      <c r="H954" s="146">
        <v>5000</v>
      </c>
      <c r="I954" s="146">
        <v>5100</v>
      </c>
      <c r="J954" s="146">
        <v>515</v>
      </c>
      <c r="K954" s="123">
        <v>11</v>
      </c>
      <c r="L954" s="123"/>
      <c r="M954" s="124" t="s">
        <v>257</v>
      </c>
      <c r="N954" s="125">
        <v>0</v>
      </c>
      <c r="O954" s="125">
        <v>0</v>
      </c>
      <c r="P954" s="125">
        <v>0</v>
      </c>
      <c r="Q954" s="182" t="s">
        <v>59</v>
      </c>
      <c r="R954" s="127">
        <v>0</v>
      </c>
      <c r="S954" s="127">
        <v>0</v>
      </c>
      <c r="T954" s="128">
        <v>0</v>
      </c>
      <c r="U954" s="125">
        <v>0</v>
      </c>
      <c r="V954" s="125">
        <v>0</v>
      </c>
      <c r="W954" s="125">
        <v>0</v>
      </c>
      <c r="X954" s="125">
        <v>0</v>
      </c>
      <c r="Y954" s="125">
        <v>0</v>
      </c>
      <c r="Z954" s="125">
        <v>0</v>
      </c>
      <c r="AA954" s="285">
        <v>0</v>
      </c>
      <c r="AB954" s="320">
        <f t="shared" si="367"/>
        <v>0</v>
      </c>
      <c r="AC954" s="125">
        <f t="shared" si="368"/>
        <v>0</v>
      </c>
      <c r="AD954" s="321">
        <f>OAX!AD992</f>
        <v>0</v>
      </c>
      <c r="AE954" s="128"/>
      <c r="AF954" s="125"/>
      <c r="AG954" s="125">
        <f>OAX!AG992</f>
        <v>0</v>
      </c>
      <c r="AH954" s="125"/>
      <c r="AI954" s="125"/>
      <c r="AJ954" s="125">
        <f>OAX!AJ992</f>
        <v>0</v>
      </c>
      <c r="AK954" s="125"/>
      <c r="AL954" s="125"/>
      <c r="AM954" s="125">
        <f>OAX!AM992</f>
        <v>0</v>
      </c>
      <c r="AN954" s="125"/>
      <c r="AO954" s="125"/>
      <c r="AP954" s="125">
        <f>OAX!AP992</f>
        <v>0</v>
      </c>
      <c r="AQ954" s="125"/>
      <c r="AR954" s="125"/>
      <c r="AS954" s="125">
        <f>OAX!AS992</f>
        <v>0</v>
      </c>
      <c r="AT954" s="125">
        <f>OAX!AT992</f>
        <v>0</v>
      </c>
      <c r="AU954" s="125">
        <f>OAX!AU992</f>
        <v>0</v>
      </c>
      <c r="AV954" s="125">
        <f>OAX!AV992</f>
        <v>0</v>
      </c>
      <c r="AW954" s="125">
        <f>OAX!AW992</f>
        <v>0</v>
      </c>
      <c r="AX954" s="125">
        <f>OAX!AX992</f>
        <v>0</v>
      </c>
      <c r="AY954" s="125">
        <f>OAX!AY992</f>
        <v>0</v>
      </c>
      <c r="AZ954" s="125">
        <f>OAX!AZ992</f>
        <v>0</v>
      </c>
      <c r="BA954" s="125">
        <f>OAX!BA992</f>
        <v>0</v>
      </c>
    </row>
    <row r="955" spans="1:53" ht="24.75" hidden="1">
      <c r="A955" s="269"/>
      <c r="B955" s="78" t="str">
        <f t="shared" si="347"/>
        <v>48155000510051512</v>
      </c>
      <c r="C955" s="146">
        <v>2023</v>
      </c>
      <c r="D955" s="146">
        <v>1</v>
      </c>
      <c r="E955" s="146">
        <v>4</v>
      </c>
      <c r="F955" s="146">
        <v>8</v>
      </c>
      <c r="G955" s="146">
        <v>15</v>
      </c>
      <c r="H955" s="146">
        <v>5000</v>
      </c>
      <c r="I955" s="146">
        <v>5100</v>
      </c>
      <c r="J955" s="146">
        <v>515</v>
      </c>
      <c r="K955" s="123">
        <v>12</v>
      </c>
      <c r="L955" s="123"/>
      <c r="M955" s="124" t="s">
        <v>687</v>
      </c>
      <c r="N955" s="125">
        <v>0</v>
      </c>
      <c r="O955" s="125">
        <v>0</v>
      </c>
      <c r="P955" s="125">
        <v>0</v>
      </c>
      <c r="Q955" s="182" t="s">
        <v>59</v>
      </c>
      <c r="R955" s="127">
        <v>0</v>
      </c>
      <c r="S955" s="127">
        <v>0</v>
      </c>
      <c r="T955" s="128">
        <v>0</v>
      </c>
      <c r="U955" s="128">
        <v>0</v>
      </c>
      <c r="V955" s="128">
        <v>0</v>
      </c>
      <c r="W955" s="128">
        <v>0</v>
      </c>
      <c r="X955" s="128">
        <v>0</v>
      </c>
      <c r="Y955" s="128">
        <v>0</v>
      </c>
      <c r="Z955" s="128">
        <v>0</v>
      </c>
      <c r="AA955" s="307">
        <v>0</v>
      </c>
      <c r="AB955" s="320">
        <f t="shared" si="367"/>
        <v>0</v>
      </c>
      <c r="AC955" s="125">
        <f t="shared" si="368"/>
        <v>0</v>
      </c>
      <c r="AD955" s="321">
        <f>OAX!AD993</f>
        <v>0</v>
      </c>
      <c r="AE955" s="128"/>
      <c r="AF955" s="128"/>
      <c r="AG955" s="128">
        <f>OAX!AG993</f>
        <v>0</v>
      </c>
      <c r="AH955" s="128"/>
      <c r="AI955" s="128"/>
      <c r="AJ955" s="128">
        <f>OAX!AJ993</f>
        <v>0</v>
      </c>
      <c r="AK955" s="128"/>
      <c r="AL955" s="128"/>
      <c r="AM955" s="128">
        <f>OAX!AM993</f>
        <v>0</v>
      </c>
      <c r="AN955" s="128"/>
      <c r="AO955" s="128"/>
      <c r="AP955" s="128">
        <f>OAX!AP993</f>
        <v>0</v>
      </c>
      <c r="AQ955" s="128"/>
      <c r="AR955" s="128"/>
      <c r="AS955" s="128">
        <f>OAX!AS993</f>
        <v>0</v>
      </c>
      <c r="AT955" s="128">
        <f>OAX!AT993</f>
        <v>0</v>
      </c>
      <c r="AU955" s="128">
        <f>OAX!AU993</f>
        <v>0</v>
      </c>
      <c r="AV955" s="128">
        <f>OAX!AV993</f>
        <v>0</v>
      </c>
      <c r="AW955" s="128">
        <f>OAX!AW993</f>
        <v>0</v>
      </c>
      <c r="AX955" s="128">
        <f>OAX!AX993</f>
        <v>0</v>
      </c>
      <c r="AY955" s="128">
        <f>OAX!AY993</f>
        <v>0</v>
      </c>
      <c r="AZ955" s="128">
        <f>OAX!AZ993</f>
        <v>0</v>
      </c>
      <c r="BA955" s="128">
        <f>OAX!BA993</f>
        <v>0</v>
      </c>
    </row>
    <row r="956" spans="1:53" ht="24.75" hidden="1">
      <c r="A956" s="269"/>
      <c r="B956" s="78" t="str">
        <f t="shared" si="347"/>
        <v>48155000510051513</v>
      </c>
      <c r="C956" s="146">
        <v>2023</v>
      </c>
      <c r="D956" s="146">
        <v>1</v>
      </c>
      <c r="E956" s="146">
        <v>4</v>
      </c>
      <c r="F956" s="146">
        <v>8</v>
      </c>
      <c r="G956" s="146">
        <v>15</v>
      </c>
      <c r="H956" s="146">
        <v>5000</v>
      </c>
      <c r="I956" s="146">
        <v>5100</v>
      </c>
      <c r="J956" s="146">
        <v>515</v>
      </c>
      <c r="K956" s="123">
        <v>13</v>
      </c>
      <c r="L956" s="123"/>
      <c r="M956" s="124" t="s">
        <v>258</v>
      </c>
      <c r="N956" s="125">
        <v>0</v>
      </c>
      <c r="O956" s="125">
        <v>0</v>
      </c>
      <c r="P956" s="125">
        <v>0</v>
      </c>
      <c r="Q956" s="182" t="s">
        <v>59</v>
      </c>
      <c r="R956" s="127">
        <v>0</v>
      </c>
      <c r="S956" s="127">
        <v>0</v>
      </c>
      <c r="T956" s="128">
        <v>0</v>
      </c>
      <c r="U956" s="128">
        <v>0</v>
      </c>
      <c r="V956" s="128">
        <v>0</v>
      </c>
      <c r="W956" s="128">
        <v>0</v>
      </c>
      <c r="X956" s="128">
        <v>0</v>
      </c>
      <c r="Y956" s="128">
        <v>0</v>
      </c>
      <c r="Z956" s="128">
        <v>0</v>
      </c>
      <c r="AA956" s="307">
        <v>0</v>
      </c>
      <c r="AB956" s="320">
        <f t="shared" si="367"/>
        <v>0</v>
      </c>
      <c r="AC956" s="125">
        <f t="shared" si="368"/>
        <v>0</v>
      </c>
      <c r="AD956" s="321">
        <f>OAX!AD994</f>
        <v>0</v>
      </c>
      <c r="AE956" s="128"/>
      <c r="AF956" s="128"/>
      <c r="AG956" s="128">
        <f>OAX!AG994</f>
        <v>0</v>
      </c>
      <c r="AH956" s="128"/>
      <c r="AI956" s="128"/>
      <c r="AJ956" s="128">
        <f>OAX!AJ994</f>
        <v>0</v>
      </c>
      <c r="AK956" s="128"/>
      <c r="AL956" s="128"/>
      <c r="AM956" s="128">
        <f>OAX!AM994</f>
        <v>0</v>
      </c>
      <c r="AN956" s="128"/>
      <c r="AO956" s="128"/>
      <c r="AP956" s="128">
        <f>OAX!AP994</f>
        <v>0</v>
      </c>
      <c r="AQ956" s="128"/>
      <c r="AR956" s="128"/>
      <c r="AS956" s="128">
        <f>OAX!AS994</f>
        <v>0</v>
      </c>
      <c r="AT956" s="128">
        <f>OAX!AT994</f>
        <v>0</v>
      </c>
      <c r="AU956" s="128">
        <f>OAX!AU994</f>
        <v>0</v>
      </c>
      <c r="AV956" s="128">
        <f>OAX!AV994</f>
        <v>0</v>
      </c>
      <c r="AW956" s="128">
        <f>OAX!AW994</f>
        <v>0</v>
      </c>
      <c r="AX956" s="128">
        <f>OAX!AX994</f>
        <v>0</v>
      </c>
      <c r="AY956" s="128">
        <f>OAX!AY994</f>
        <v>0</v>
      </c>
      <c r="AZ956" s="128">
        <f>OAX!AZ994</f>
        <v>0</v>
      </c>
      <c r="BA956" s="128">
        <f>OAX!BA994</f>
        <v>0</v>
      </c>
    </row>
    <row r="957" spans="1:53" ht="24.75" hidden="1">
      <c r="A957" s="269"/>
      <c r="B957" s="78" t="str">
        <f t="shared" si="347"/>
        <v>48155000510051514</v>
      </c>
      <c r="C957" s="146">
        <v>2023</v>
      </c>
      <c r="D957" s="146">
        <v>1</v>
      </c>
      <c r="E957" s="146">
        <v>4</v>
      </c>
      <c r="F957" s="146">
        <v>8</v>
      </c>
      <c r="G957" s="146">
        <v>15</v>
      </c>
      <c r="H957" s="146">
        <v>5000</v>
      </c>
      <c r="I957" s="146">
        <v>5100</v>
      </c>
      <c r="J957" s="146">
        <v>515</v>
      </c>
      <c r="K957" s="123">
        <v>14</v>
      </c>
      <c r="L957" s="123"/>
      <c r="M957" s="124" t="s">
        <v>688</v>
      </c>
      <c r="N957" s="125">
        <v>0</v>
      </c>
      <c r="O957" s="125">
        <v>0</v>
      </c>
      <c r="P957" s="125">
        <v>0</v>
      </c>
      <c r="Q957" s="182" t="s">
        <v>59</v>
      </c>
      <c r="R957" s="127">
        <v>0</v>
      </c>
      <c r="S957" s="127">
        <v>0</v>
      </c>
      <c r="T957" s="128">
        <v>0</v>
      </c>
      <c r="U957" s="128">
        <v>0</v>
      </c>
      <c r="V957" s="128">
        <v>0</v>
      </c>
      <c r="W957" s="128">
        <v>0</v>
      </c>
      <c r="X957" s="128">
        <v>0</v>
      </c>
      <c r="Y957" s="128">
        <v>0</v>
      </c>
      <c r="Z957" s="128">
        <v>0</v>
      </c>
      <c r="AA957" s="307">
        <v>0</v>
      </c>
      <c r="AB957" s="320">
        <f t="shared" si="367"/>
        <v>0</v>
      </c>
      <c r="AC957" s="125">
        <f t="shared" si="368"/>
        <v>0</v>
      </c>
      <c r="AD957" s="321">
        <f>OAX!AD995</f>
        <v>0</v>
      </c>
      <c r="AE957" s="128"/>
      <c r="AF957" s="128"/>
      <c r="AG957" s="128">
        <f>OAX!AG995</f>
        <v>0</v>
      </c>
      <c r="AH957" s="128"/>
      <c r="AI957" s="128"/>
      <c r="AJ957" s="128">
        <f>OAX!AJ995</f>
        <v>0</v>
      </c>
      <c r="AK957" s="128"/>
      <c r="AL957" s="128"/>
      <c r="AM957" s="128">
        <f>OAX!AM995</f>
        <v>0</v>
      </c>
      <c r="AN957" s="128"/>
      <c r="AO957" s="128"/>
      <c r="AP957" s="128">
        <f>OAX!AP995</f>
        <v>0</v>
      </c>
      <c r="AQ957" s="128"/>
      <c r="AR957" s="128"/>
      <c r="AS957" s="128">
        <f>OAX!AS995</f>
        <v>0</v>
      </c>
      <c r="AT957" s="128">
        <f>OAX!AT995</f>
        <v>0</v>
      </c>
      <c r="AU957" s="128">
        <f>OAX!AU995</f>
        <v>0</v>
      </c>
      <c r="AV957" s="128">
        <f>OAX!AV995</f>
        <v>0</v>
      </c>
      <c r="AW957" s="128">
        <f>OAX!AW995</f>
        <v>0</v>
      </c>
      <c r="AX957" s="128">
        <f>OAX!AX995</f>
        <v>0</v>
      </c>
      <c r="AY957" s="128">
        <f>OAX!AY995</f>
        <v>0</v>
      </c>
      <c r="AZ957" s="128">
        <f>OAX!AZ995</f>
        <v>0</v>
      </c>
      <c r="BA957" s="128">
        <f>OAX!BA995</f>
        <v>0</v>
      </c>
    </row>
    <row r="958" spans="1:53" ht="24.75" hidden="1">
      <c r="A958" s="269"/>
      <c r="B958" s="78" t="str">
        <f t="shared" si="347"/>
        <v>48155000510051515</v>
      </c>
      <c r="C958" s="146">
        <v>2023</v>
      </c>
      <c r="D958" s="146">
        <v>1</v>
      </c>
      <c r="E958" s="146">
        <v>4</v>
      </c>
      <c r="F958" s="146">
        <v>8</v>
      </c>
      <c r="G958" s="146">
        <v>15</v>
      </c>
      <c r="H958" s="146">
        <v>5000</v>
      </c>
      <c r="I958" s="146">
        <v>5100</v>
      </c>
      <c r="J958" s="146">
        <v>515</v>
      </c>
      <c r="K958" s="123">
        <v>15</v>
      </c>
      <c r="L958" s="123"/>
      <c r="M958" s="124" t="s">
        <v>191</v>
      </c>
      <c r="N958" s="125">
        <v>0</v>
      </c>
      <c r="O958" s="125">
        <v>0</v>
      </c>
      <c r="P958" s="125">
        <v>0</v>
      </c>
      <c r="Q958" s="182" t="s">
        <v>59</v>
      </c>
      <c r="R958" s="127">
        <v>0</v>
      </c>
      <c r="S958" s="127">
        <v>0</v>
      </c>
      <c r="T958" s="128">
        <v>0</v>
      </c>
      <c r="U958" s="128">
        <v>0</v>
      </c>
      <c r="V958" s="128">
        <v>0</v>
      </c>
      <c r="W958" s="128">
        <v>0</v>
      </c>
      <c r="X958" s="128">
        <v>0</v>
      </c>
      <c r="Y958" s="128">
        <v>0</v>
      </c>
      <c r="Z958" s="128">
        <v>0</v>
      </c>
      <c r="AA958" s="307">
        <v>0</v>
      </c>
      <c r="AB958" s="320">
        <f t="shared" si="367"/>
        <v>0</v>
      </c>
      <c r="AC958" s="125">
        <f t="shared" si="368"/>
        <v>0</v>
      </c>
      <c r="AD958" s="321">
        <f>OAX!AD996</f>
        <v>0</v>
      </c>
      <c r="AE958" s="128"/>
      <c r="AF958" s="128"/>
      <c r="AG958" s="128">
        <f>OAX!AG996</f>
        <v>0</v>
      </c>
      <c r="AH958" s="128"/>
      <c r="AI958" s="128"/>
      <c r="AJ958" s="128">
        <f>OAX!AJ996</f>
        <v>0</v>
      </c>
      <c r="AK958" s="128"/>
      <c r="AL958" s="128"/>
      <c r="AM958" s="128">
        <f>OAX!AM996</f>
        <v>0</v>
      </c>
      <c r="AN958" s="128"/>
      <c r="AO958" s="128"/>
      <c r="AP958" s="128">
        <f>OAX!AP996</f>
        <v>0</v>
      </c>
      <c r="AQ958" s="128"/>
      <c r="AR958" s="128"/>
      <c r="AS958" s="128">
        <f>OAX!AS996</f>
        <v>0</v>
      </c>
      <c r="AT958" s="128">
        <f>OAX!AT996</f>
        <v>0</v>
      </c>
      <c r="AU958" s="128">
        <f>OAX!AU996</f>
        <v>0</v>
      </c>
      <c r="AV958" s="128">
        <f>OAX!AV996</f>
        <v>0</v>
      </c>
      <c r="AW958" s="128">
        <f>OAX!AW996</f>
        <v>0</v>
      </c>
      <c r="AX958" s="128">
        <f>OAX!AX996</f>
        <v>0</v>
      </c>
      <c r="AY958" s="128">
        <f>OAX!AY996</f>
        <v>0</v>
      </c>
      <c r="AZ958" s="128">
        <f>OAX!AZ996</f>
        <v>0</v>
      </c>
      <c r="BA958" s="128">
        <f>OAX!BA996</f>
        <v>0</v>
      </c>
    </row>
    <row r="959" spans="1:53" ht="24.75" hidden="1">
      <c r="A959" s="269"/>
      <c r="B959" s="78" t="str">
        <f t="shared" si="347"/>
        <v>481550005100519</v>
      </c>
      <c r="C959" s="143">
        <v>2023</v>
      </c>
      <c r="D959" s="143">
        <v>1</v>
      </c>
      <c r="E959" s="143">
        <v>4</v>
      </c>
      <c r="F959" s="143">
        <v>8</v>
      </c>
      <c r="G959" s="143">
        <v>15</v>
      </c>
      <c r="H959" s="143">
        <v>5000</v>
      </c>
      <c r="I959" s="143">
        <v>5100</v>
      </c>
      <c r="J959" s="143">
        <v>519</v>
      </c>
      <c r="K959" s="143"/>
      <c r="L959" s="143"/>
      <c r="M959" s="222" t="s">
        <v>192</v>
      </c>
      <c r="N959" s="223">
        <v>0</v>
      </c>
      <c r="O959" s="223">
        <v>0</v>
      </c>
      <c r="P959" s="223">
        <v>0</v>
      </c>
      <c r="Q959" s="180" t="s">
        <v>45</v>
      </c>
      <c r="R959" s="241"/>
      <c r="S959" s="241"/>
      <c r="T959" s="226">
        <f t="shared" ref="T959:AC959" si="369">+T960</f>
        <v>0</v>
      </c>
      <c r="U959" s="226">
        <f t="shared" si="369"/>
        <v>0</v>
      </c>
      <c r="V959" s="226">
        <f t="shared" si="369"/>
        <v>0</v>
      </c>
      <c r="W959" s="226">
        <f t="shared" si="369"/>
        <v>0</v>
      </c>
      <c r="X959" s="226">
        <f t="shared" si="369"/>
        <v>0</v>
      </c>
      <c r="Y959" s="226">
        <f t="shared" si="369"/>
        <v>0</v>
      </c>
      <c r="Z959" s="226">
        <f t="shared" si="369"/>
        <v>0</v>
      </c>
      <c r="AA959" s="298">
        <f t="shared" si="369"/>
        <v>0</v>
      </c>
      <c r="AB959" s="338">
        <f t="shared" si="369"/>
        <v>0</v>
      </c>
      <c r="AC959" s="226">
        <f t="shared" si="369"/>
        <v>0</v>
      </c>
      <c r="AD959" s="343">
        <f>OAX!AD997</f>
        <v>0</v>
      </c>
      <c r="AE959" s="226"/>
      <c r="AF959" s="226"/>
      <c r="AG959" s="226">
        <f>OAX!AG997</f>
        <v>0</v>
      </c>
      <c r="AH959" s="226"/>
      <c r="AI959" s="226"/>
      <c r="AJ959" s="226">
        <f>OAX!AJ997</f>
        <v>0</v>
      </c>
      <c r="AK959" s="226"/>
      <c r="AL959" s="226"/>
      <c r="AM959" s="226">
        <f>OAX!AM997</f>
        <v>0</v>
      </c>
      <c r="AN959" s="226"/>
      <c r="AO959" s="226"/>
      <c r="AP959" s="226">
        <f>OAX!AP997</f>
        <v>0</v>
      </c>
      <c r="AQ959" s="226"/>
      <c r="AR959" s="226"/>
      <c r="AS959" s="226">
        <f>OAX!AS997</f>
        <v>0</v>
      </c>
      <c r="AT959" s="223">
        <f>OAX!AT997</f>
        <v>0</v>
      </c>
      <c r="AU959" s="223">
        <f>OAX!AU997</f>
        <v>0</v>
      </c>
      <c r="AV959" s="223">
        <f>OAX!AV997</f>
        <v>0</v>
      </c>
      <c r="AW959" s="223">
        <f>OAX!AW997</f>
        <v>0</v>
      </c>
      <c r="AX959" s="223">
        <f>OAX!AX997</f>
        <v>0</v>
      </c>
      <c r="AY959" s="223">
        <f>OAX!AY997</f>
        <v>0</v>
      </c>
      <c r="AZ959" s="223">
        <f>OAX!AZ997</f>
        <v>0</v>
      </c>
      <c r="BA959" s="223">
        <f>OAX!BA997</f>
        <v>0</v>
      </c>
    </row>
    <row r="960" spans="1:53" ht="24.75" hidden="1">
      <c r="A960" s="269"/>
      <c r="B960" s="78" t="str">
        <f t="shared" si="347"/>
        <v>4815500051005191</v>
      </c>
      <c r="C960" s="146">
        <v>2023</v>
      </c>
      <c r="D960" s="146">
        <v>1</v>
      </c>
      <c r="E960" s="146">
        <v>4</v>
      </c>
      <c r="F960" s="146">
        <v>8</v>
      </c>
      <c r="G960" s="146">
        <v>15</v>
      </c>
      <c r="H960" s="146">
        <v>5000</v>
      </c>
      <c r="I960" s="146">
        <v>5100</v>
      </c>
      <c r="J960" s="146">
        <v>519</v>
      </c>
      <c r="K960" s="123">
        <v>1</v>
      </c>
      <c r="L960" s="123"/>
      <c r="M960" s="124" t="s">
        <v>193</v>
      </c>
      <c r="N960" s="125">
        <v>0</v>
      </c>
      <c r="O960" s="125">
        <v>0</v>
      </c>
      <c r="P960" s="125">
        <v>0</v>
      </c>
      <c r="Q960" s="182" t="s">
        <v>689</v>
      </c>
      <c r="R960" s="127">
        <v>0</v>
      </c>
      <c r="S960" s="127">
        <v>0</v>
      </c>
      <c r="T960" s="128">
        <v>0</v>
      </c>
      <c r="U960" s="128">
        <v>0</v>
      </c>
      <c r="V960" s="128">
        <v>0</v>
      </c>
      <c r="W960" s="128">
        <v>0</v>
      </c>
      <c r="X960" s="128">
        <v>0</v>
      </c>
      <c r="Y960" s="128">
        <v>0</v>
      </c>
      <c r="Z960" s="128">
        <v>0</v>
      </c>
      <c r="AA960" s="307">
        <v>0</v>
      </c>
      <c r="AB960" s="320">
        <f>N960+T960-X960</f>
        <v>0</v>
      </c>
      <c r="AC960" s="125">
        <f>O960+U960-Y960</f>
        <v>0</v>
      </c>
      <c r="AD960" s="321">
        <f>OAX!AD998</f>
        <v>0</v>
      </c>
      <c r="AE960" s="128"/>
      <c r="AF960" s="128"/>
      <c r="AG960" s="128">
        <f>OAX!AG998</f>
        <v>0</v>
      </c>
      <c r="AH960" s="128"/>
      <c r="AI960" s="128"/>
      <c r="AJ960" s="128">
        <f>OAX!AJ998</f>
        <v>0</v>
      </c>
      <c r="AK960" s="128"/>
      <c r="AL960" s="128"/>
      <c r="AM960" s="128">
        <f>OAX!AM998</f>
        <v>0</v>
      </c>
      <c r="AN960" s="128"/>
      <c r="AO960" s="128"/>
      <c r="AP960" s="128">
        <f>OAX!AP998</f>
        <v>0</v>
      </c>
      <c r="AQ960" s="128"/>
      <c r="AR960" s="128"/>
      <c r="AS960" s="128">
        <f>OAX!AS998</f>
        <v>0</v>
      </c>
      <c r="AT960" s="128">
        <f>OAX!AT998</f>
        <v>0</v>
      </c>
      <c r="AU960" s="128">
        <f>OAX!AU998</f>
        <v>0</v>
      </c>
      <c r="AV960" s="128">
        <f>OAX!AV998</f>
        <v>0</v>
      </c>
      <c r="AW960" s="128">
        <f>OAX!AW998</f>
        <v>0</v>
      </c>
      <c r="AX960" s="128">
        <f>OAX!AX998</f>
        <v>0</v>
      </c>
      <c r="AY960" s="128">
        <f>OAX!AY998</f>
        <v>0</v>
      </c>
      <c r="AZ960" s="128">
        <f>OAX!AZ998</f>
        <v>0</v>
      </c>
      <c r="BA960" s="128">
        <f>OAX!BA998</f>
        <v>0</v>
      </c>
    </row>
    <row r="961" spans="1:53" ht="24.75" hidden="1">
      <c r="A961" s="269"/>
      <c r="B961" s="78" t="str">
        <f t="shared" si="347"/>
        <v>481550005200</v>
      </c>
      <c r="C961" s="140">
        <v>2023</v>
      </c>
      <c r="D961" s="140">
        <v>1</v>
      </c>
      <c r="E961" s="140">
        <v>4</v>
      </c>
      <c r="F961" s="140">
        <v>8</v>
      </c>
      <c r="G961" s="140">
        <v>15</v>
      </c>
      <c r="H961" s="140">
        <v>5000</v>
      </c>
      <c r="I961" s="140">
        <v>5200</v>
      </c>
      <c r="J961" s="140"/>
      <c r="K961" s="140"/>
      <c r="L961" s="140"/>
      <c r="M961" s="110" t="s">
        <v>133</v>
      </c>
      <c r="N961" s="111">
        <v>0</v>
      </c>
      <c r="O961" s="111">
        <v>0</v>
      </c>
      <c r="P961" s="111">
        <v>0</v>
      </c>
      <c r="Q961" s="178" t="s">
        <v>45</v>
      </c>
      <c r="R961" s="240"/>
      <c r="S961" s="240"/>
      <c r="T961" s="114">
        <f t="shared" ref="T961:AC961" si="370">T962+T964</f>
        <v>0</v>
      </c>
      <c r="U961" s="114">
        <f t="shared" si="370"/>
        <v>0</v>
      </c>
      <c r="V961" s="114">
        <f t="shared" si="370"/>
        <v>0</v>
      </c>
      <c r="W961" s="114">
        <f t="shared" si="370"/>
        <v>0</v>
      </c>
      <c r="X961" s="114">
        <f t="shared" si="370"/>
        <v>0</v>
      </c>
      <c r="Y961" s="114">
        <f t="shared" si="370"/>
        <v>0</v>
      </c>
      <c r="Z961" s="114">
        <f t="shared" si="370"/>
        <v>0</v>
      </c>
      <c r="AA961" s="299">
        <f t="shared" si="370"/>
        <v>0</v>
      </c>
      <c r="AB961" s="316">
        <f t="shared" si="370"/>
        <v>0</v>
      </c>
      <c r="AC961" s="114">
        <f t="shared" si="370"/>
        <v>0</v>
      </c>
      <c r="AD961" s="344">
        <f>OAX!AD999</f>
        <v>0</v>
      </c>
      <c r="AE961" s="114"/>
      <c r="AF961" s="114"/>
      <c r="AG961" s="114">
        <f>OAX!AG999</f>
        <v>0</v>
      </c>
      <c r="AH961" s="114"/>
      <c r="AI961" s="114"/>
      <c r="AJ961" s="114">
        <f>OAX!AJ999</f>
        <v>0</v>
      </c>
      <c r="AK961" s="114"/>
      <c r="AL961" s="114"/>
      <c r="AM961" s="114">
        <f>OAX!AM999</f>
        <v>0</v>
      </c>
      <c r="AN961" s="114"/>
      <c r="AO961" s="114"/>
      <c r="AP961" s="114">
        <f>OAX!AP999</f>
        <v>0</v>
      </c>
      <c r="AQ961" s="114"/>
      <c r="AR961" s="114"/>
      <c r="AS961" s="114">
        <f>OAX!AS999</f>
        <v>0</v>
      </c>
      <c r="AT961" s="114">
        <f>OAX!AT999</f>
        <v>0</v>
      </c>
      <c r="AU961" s="111">
        <f>OAX!AU999</f>
        <v>0</v>
      </c>
      <c r="AV961" s="111">
        <f>OAX!AV999</f>
        <v>0</v>
      </c>
      <c r="AW961" s="111">
        <f>OAX!AW999</f>
        <v>0</v>
      </c>
      <c r="AX961" s="111">
        <f>OAX!AX999</f>
        <v>0</v>
      </c>
      <c r="AY961" s="111">
        <f>OAX!AY999</f>
        <v>0</v>
      </c>
      <c r="AZ961" s="111">
        <f>OAX!AZ999</f>
        <v>0</v>
      </c>
      <c r="BA961" s="111">
        <f>OAX!BA999</f>
        <v>0</v>
      </c>
    </row>
    <row r="962" spans="1:53" ht="24.75" hidden="1">
      <c r="A962" s="269"/>
      <c r="B962" s="78" t="str">
        <f t="shared" si="347"/>
        <v>481550005200521</v>
      </c>
      <c r="C962" s="143">
        <v>2023</v>
      </c>
      <c r="D962" s="143">
        <v>1</v>
      </c>
      <c r="E962" s="143">
        <v>4</v>
      </c>
      <c r="F962" s="143">
        <v>8</v>
      </c>
      <c r="G962" s="143">
        <v>15</v>
      </c>
      <c r="H962" s="143">
        <v>5000</v>
      </c>
      <c r="I962" s="143">
        <v>5200</v>
      </c>
      <c r="J962" s="143">
        <v>521</v>
      </c>
      <c r="K962" s="143"/>
      <c r="L962" s="143"/>
      <c r="M962" s="222" t="s">
        <v>195</v>
      </c>
      <c r="N962" s="223">
        <v>0</v>
      </c>
      <c r="O962" s="223">
        <v>0</v>
      </c>
      <c r="P962" s="223">
        <v>0</v>
      </c>
      <c r="Q962" s="180" t="s">
        <v>45</v>
      </c>
      <c r="R962" s="241"/>
      <c r="S962" s="241"/>
      <c r="T962" s="226">
        <f t="shared" ref="T962:AC962" si="371">T963</f>
        <v>0</v>
      </c>
      <c r="U962" s="226">
        <f t="shared" si="371"/>
        <v>0</v>
      </c>
      <c r="V962" s="226">
        <f t="shared" si="371"/>
        <v>0</v>
      </c>
      <c r="W962" s="226">
        <f t="shared" si="371"/>
        <v>0</v>
      </c>
      <c r="X962" s="226">
        <f t="shared" si="371"/>
        <v>0</v>
      </c>
      <c r="Y962" s="226">
        <f t="shared" si="371"/>
        <v>0</v>
      </c>
      <c r="Z962" s="226">
        <f t="shared" si="371"/>
        <v>0</v>
      </c>
      <c r="AA962" s="298">
        <f t="shared" si="371"/>
        <v>0</v>
      </c>
      <c r="AB962" s="338">
        <f t="shared" si="371"/>
        <v>0</v>
      </c>
      <c r="AC962" s="226">
        <f t="shared" si="371"/>
        <v>0</v>
      </c>
      <c r="AD962" s="343">
        <f>OAX!AD1000</f>
        <v>0</v>
      </c>
      <c r="AE962" s="226"/>
      <c r="AF962" s="226"/>
      <c r="AG962" s="226">
        <f>OAX!AG1000</f>
        <v>0</v>
      </c>
      <c r="AH962" s="226"/>
      <c r="AI962" s="226"/>
      <c r="AJ962" s="226">
        <f>OAX!AJ1000</f>
        <v>0</v>
      </c>
      <c r="AK962" s="226"/>
      <c r="AL962" s="226"/>
      <c r="AM962" s="226">
        <f>OAX!AM1000</f>
        <v>0</v>
      </c>
      <c r="AN962" s="226"/>
      <c r="AO962" s="226"/>
      <c r="AP962" s="226">
        <f>OAX!AP1000</f>
        <v>0</v>
      </c>
      <c r="AQ962" s="226"/>
      <c r="AR962" s="226"/>
      <c r="AS962" s="226">
        <f>OAX!AS1000</f>
        <v>0</v>
      </c>
      <c r="AT962" s="223">
        <f>OAX!AT1000</f>
        <v>0</v>
      </c>
      <c r="AU962" s="223">
        <f>OAX!AU1000</f>
        <v>0</v>
      </c>
      <c r="AV962" s="223">
        <f>OAX!AV1000</f>
        <v>0</v>
      </c>
      <c r="AW962" s="223">
        <f>OAX!AW1000</f>
        <v>0</v>
      </c>
      <c r="AX962" s="223">
        <f>OAX!AX1000</f>
        <v>0</v>
      </c>
      <c r="AY962" s="223">
        <f>OAX!AY1000</f>
        <v>0</v>
      </c>
      <c r="AZ962" s="223">
        <f>OAX!AZ1000</f>
        <v>0</v>
      </c>
      <c r="BA962" s="223">
        <f>OAX!BA1000</f>
        <v>0</v>
      </c>
    </row>
    <row r="963" spans="1:53" ht="24.75" hidden="1">
      <c r="A963" s="269"/>
      <c r="B963" s="78" t="str">
        <f t="shared" si="347"/>
        <v>4815500052005211</v>
      </c>
      <c r="C963" s="146">
        <v>2023</v>
      </c>
      <c r="D963" s="146">
        <v>1</v>
      </c>
      <c r="E963" s="146">
        <v>4</v>
      </c>
      <c r="F963" s="146">
        <v>8</v>
      </c>
      <c r="G963" s="146">
        <v>15</v>
      </c>
      <c r="H963" s="146">
        <v>5000</v>
      </c>
      <c r="I963" s="146">
        <v>5200</v>
      </c>
      <c r="J963" s="146">
        <v>521</v>
      </c>
      <c r="K963" s="123">
        <v>1</v>
      </c>
      <c r="L963" s="123"/>
      <c r="M963" s="124" t="s">
        <v>201</v>
      </c>
      <c r="N963" s="125">
        <v>0</v>
      </c>
      <c r="O963" s="125">
        <v>0</v>
      </c>
      <c r="P963" s="125">
        <v>0</v>
      </c>
      <c r="Q963" s="182" t="s">
        <v>59</v>
      </c>
      <c r="R963" s="127">
        <v>0</v>
      </c>
      <c r="S963" s="127">
        <v>0</v>
      </c>
      <c r="T963" s="128">
        <v>0</v>
      </c>
      <c r="U963" s="125">
        <v>0</v>
      </c>
      <c r="V963" s="125">
        <v>0</v>
      </c>
      <c r="W963" s="125">
        <v>0</v>
      </c>
      <c r="X963" s="125">
        <v>0</v>
      </c>
      <c r="Y963" s="125">
        <v>0</v>
      </c>
      <c r="Z963" s="125">
        <v>0</v>
      </c>
      <c r="AA963" s="285">
        <v>0</v>
      </c>
      <c r="AB963" s="320">
        <f>N963+T963-X963</f>
        <v>0</v>
      </c>
      <c r="AC963" s="125">
        <f>O963+U963-Y963</f>
        <v>0</v>
      </c>
      <c r="AD963" s="321">
        <f>OAX!AD1001</f>
        <v>0</v>
      </c>
      <c r="AE963" s="128"/>
      <c r="AF963" s="125"/>
      <c r="AG963" s="125">
        <f>OAX!AG1001</f>
        <v>0</v>
      </c>
      <c r="AH963" s="125"/>
      <c r="AI963" s="125"/>
      <c r="AJ963" s="125">
        <f>OAX!AJ1001</f>
        <v>0</v>
      </c>
      <c r="AK963" s="125"/>
      <c r="AL963" s="125"/>
      <c r="AM963" s="125">
        <f>OAX!AM1001</f>
        <v>0</v>
      </c>
      <c r="AN963" s="125"/>
      <c r="AO963" s="125"/>
      <c r="AP963" s="125">
        <f>OAX!AP1001</f>
        <v>0</v>
      </c>
      <c r="AQ963" s="125"/>
      <c r="AR963" s="125"/>
      <c r="AS963" s="125">
        <f>OAX!AS1001</f>
        <v>0</v>
      </c>
      <c r="AT963" s="125">
        <f>OAX!AT1001</f>
        <v>0</v>
      </c>
      <c r="AU963" s="125">
        <f>OAX!AU1001</f>
        <v>0</v>
      </c>
      <c r="AV963" s="125">
        <f>OAX!AV1001</f>
        <v>0</v>
      </c>
      <c r="AW963" s="125">
        <f>OAX!AW1001</f>
        <v>0</v>
      </c>
      <c r="AX963" s="125">
        <f>OAX!AX1001</f>
        <v>0</v>
      </c>
      <c r="AY963" s="125">
        <f>OAX!AY1001</f>
        <v>0</v>
      </c>
      <c r="AZ963" s="125">
        <f>OAX!AZ1001</f>
        <v>0</v>
      </c>
      <c r="BA963" s="125">
        <f>OAX!BA1001</f>
        <v>0</v>
      </c>
    </row>
    <row r="964" spans="1:53" ht="24.75" hidden="1">
      <c r="A964" s="269"/>
      <c r="B964" s="78" t="str">
        <f t="shared" si="347"/>
        <v>481550005200523</v>
      </c>
      <c r="C964" s="143">
        <v>2023</v>
      </c>
      <c r="D964" s="143">
        <v>1</v>
      </c>
      <c r="E964" s="143">
        <v>4</v>
      </c>
      <c r="F964" s="143">
        <v>8</v>
      </c>
      <c r="G964" s="143">
        <v>15</v>
      </c>
      <c r="H964" s="143">
        <v>5000</v>
      </c>
      <c r="I964" s="143">
        <v>5200</v>
      </c>
      <c r="J964" s="143">
        <v>523</v>
      </c>
      <c r="K964" s="143"/>
      <c r="L964" s="143"/>
      <c r="M964" s="222" t="s">
        <v>134</v>
      </c>
      <c r="N964" s="223">
        <v>0</v>
      </c>
      <c r="O964" s="223">
        <v>0</v>
      </c>
      <c r="P964" s="223">
        <v>0</v>
      </c>
      <c r="Q964" s="180" t="s">
        <v>45</v>
      </c>
      <c r="R964" s="241"/>
      <c r="S964" s="241"/>
      <c r="T964" s="226">
        <f t="shared" ref="T964:AC964" si="372">SUM(T965:T966)</f>
        <v>0</v>
      </c>
      <c r="U964" s="226">
        <f t="shared" si="372"/>
        <v>0</v>
      </c>
      <c r="V964" s="226">
        <f t="shared" si="372"/>
        <v>0</v>
      </c>
      <c r="W964" s="226">
        <f t="shared" si="372"/>
        <v>0</v>
      </c>
      <c r="X964" s="226">
        <f t="shared" si="372"/>
        <v>0</v>
      </c>
      <c r="Y964" s="226">
        <f t="shared" si="372"/>
        <v>0</v>
      </c>
      <c r="Z964" s="226">
        <f t="shared" si="372"/>
        <v>0</v>
      </c>
      <c r="AA964" s="298">
        <f t="shared" si="372"/>
        <v>0</v>
      </c>
      <c r="AB964" s="338">
        <f t="shared" si="372"/>
        <v>0</v>
      </c>
      <c r="AC964" s="226">
        <f t="shared" si="372"/>
        <v>0</v>
      </c>
      <c r="AD964" s="343">
        <f>OAX!AD1002</f>
        <v>0</v>
      </c>
      <c r="AE964" s="226"/>
      <c r="AF964" s="226"/>
      <c r="AG964" s="226">
        <f>OAX!AG1002</f>
        <v>0</v>
      </c>
      <c r="AH964" s="226"/>
      <c r="AI964" s="226"/>
      <c r="AJ964" s="226">
        <f>OAX!AJ1002</f>
        <v>0</v>
      </c>
      <c r="AK964" s="226"/>
      <c r="AL964" s="226"/>
      <c r="AM964" s="226">
        <f>OAX!AM1002</f>
        <v>0</v>
      </c>
      <c r="AN964" s="226"/>
      <c r="AO964" s="226"/>
      <c r="AP964" s="226">
        <f>OAX!AP1002</f>
        <v>0</v>
      </c>
      <c r="AQ964" s="226"/>
      <c r="AR964" s="226"/>
      <c r="AS964" s="226">
        <f>OAX!AS1002</f>
        <v>0</v>
      </c>
      <c r="AT964" s="223">
        <f>OAX!AT1002</f>
        <v>0</v>
      </c>
      <c r="AU964" s="223">
        <f>OAX!AU1002</f>
        <v>0</v>
      </c>
      <c r="AV964" s="223">
        <f>OAX!AV1002</f>
        <v>0</v>
      </c>
      <c r="AW964" s="223">
        <f>OAX!AW1002</f>
        <v>0</v>
      </c>
      <c r="AX964" s="223">
        <f>OAX!AX1002</f>
        <v>0</v>
      </c>
      <c r="AY964" s="223">
        <f>OAX!AY1002</f>
        <v>0</v>
      </c>
      <c r="AZ964" s="223">
        <f>OAX!AZ1002</f>
        <v>0</v>
      </c>
      <c r="BA964" s="223">
        <f>OAX!BA1002</f>
        <v>0</v>
      </c>
    </row>
    <row r="965" spans="1:53" ht="24.75" hidden="1">
      <c r="A965" s="269"/>
      <c r="B965" s="78" t="str">
        <f t="shared" si="347"/>
        <v>4815500052005231</v>
      </c>
      <c r="C965" s="146">
        <v>2023</v>
      </c>
      <c r="D965" s="146">
        <v>1</v>
      </c>
      <c r="E965" s="146">
        <v>4</v>
      </c>
      <c r="F965" s="146">
        <v>8</v>
      </c>
      <c r="G965" s="146">
        <v>15</v>
      </c>
      <c r="H965" s="146">
        <v>5000</v>
      </c>
      <c r="I965" s="146">
        <v>5200</v>
      </c>
      <c r="J965" s="146">
        <v>523</v>
      </c>
      <c r="K965" s="123">
        <v>1</v>
      </c>
      <c r="L965" s="123"/>
      <c r="M965" s="124" t="s">
        <v>690</v>
      </c>
      <c r="N965" s="125">
        <v>0</v>
      </c>
      <c r="O965" s="125">
        <v>0</v>
      </c>
      <c r="P965" s="125">
        <v>0</v>
      </c>
      <c r="Q965" s="182" t="s">
        <v>59</v>
      </c>
      <c r="R965" s="127">
        <v>0</v>
      </c>
      <c r="S965" s="127">
        <v>0</v>
      </c>
      <c r="T965" s="128">
        <v>0</v>
      </c>
      <c r="U965" s="128">
        <v>0</v>
      </c>
      <c r="V965" s="128">
        <v>0</v>
      </c>
      <c r="W965" s="128">
        <v>0</v>
      </c>
      <c r="X965" s="128">
        <v>0</v>
      </c>
      <c r="Y965" s="128">
        <v>0</v>
      </c>
      <c r="Z965" s="128">
        <v>0</v>
      </c>
      <c r="AA965" s="307">
        <v>0</v>
      </c>
      <c r="AB965" s="320">
        <f>N965+T965-X965</f>
        <v>0</v>
      </c>
      <c r="AC965" s="125">
        <f>O965+U965-Y965</f>
        <v>0</v>
      </c>
      <c r="AD965" s="321">
        <f>OAX!AD1003</f>
        <v>0</v>
      </c>
      <c r="AE965" s="128"/>
      <c r="AF965" s="128"/>
      <c r="AG965" s="128">
        <f>OAX!AG1003</f>
        <v>0</v>
      </c>
      <c r="AH965" s="128"/>
      <c r="AI965" s="128"/>
      <c r="AJ965" s="128">
        <f>OAX!AJ1003</f>
        <v>0</v>
      </c>
      <c r="AK965" s="128"/>
      <c r="AL965" s="128"/>
      <c r="AM965" s="128">
        <f>OAX!AM1003</f>
        <v>0</v>
      </c>
      <c r="AN965" s="128"/>
      <c r="AO965" s="128"/>
      <c r="AP965" s="128">
        <f>OAX!AP1003</f>
        <v>0</v>
      </c>
      <c r="AQ965" s="128"/>
      <c r="AR965" s="128"/>
      <c r="AS965" s="128">
        <f>OAX!AS1003</f>
        <v>0</v>
      </c>
      <c r="AT965" s="125">
        <f>OAX!AT1003</f>
        <v>0</v>
      </c>
      <c r="AU965" s="125">
        <f>OAX!AU1003</f>
        <v>0</v>
      </c>
      <c r="AV965" s="125">
        <f>OAX!AV1003</f>
        <v>0</v>
      </c>
      <c r="AW965" s="125">
        <f>OAX!AW1003</f>
        <v>0</v>
      </c>
      <c r="AX965" s="125">
        <f>OAX!AX1003</f>
        <v>0</v>
      </c>
      <c r="AY965" s="125">
        <f>OAX!AY1003</f>
        <v>0</v>
      </c>
      <c r="AZ965" s="125">
        <f>OAX!AZ1003</f>
        <v>0</v>
      </c>
      <c r="BA965" s="125">
        <f>OAX!BA1003</f>
        <v>0</v>
      </c>
    </row>
    <row r="966" spans="1:53" ht="24.75" hidden="1">
      <c r="A966" s="269"/>
      <c r="B966" s="78" t="str">
        <f t="shared" si="347"/>
        <v>4815500052005232</v>
      </c>
      <c r="C966" s="146">
        <v>2023</v>
      </c>
      <c r="D966" s="146">
        <v>1</v>
      </c>
      <c r="E966" s="146">
        <v>4</v>
      </c>
      <c r="F966" s="146">
        <v>8</v>
      </c>
      <c r="G966" s="146">
        <v>15</v>
      </c>
      <c r="H966" s="146">
        <v>5000</v>
      </c>
      <c r="I966" s="146">
        <v>5200</v>
      </c>
      <c r="J966" s="146">
        <v>523</v>
      </c>
      <c r="K966" s="123">
        <v>2</v>
      </c>
      <c r="L966" s="123"/>
      <c r="M966" s="124" t="s">
        <v>691</v>
      </c>
      <c r="N966" s="125">
        <v>0</v>
      </c>
      <c r="O966" s="125">
        <v>0</v>
      </c>
      <c r="P966" s="125">
        <v>0</v>
      </c>
      <c r="Q966" s="182" t="s">
        <v>59</v>
      </c>
      <c r="R966" s="127">
        <v>0</v>
      </c>
      <c r="S966" s="127">
        <v>0</v>
      </c>
      <c r="T966" s="128">
        <v>0</v>
      </c>
      <c r="U966" s="128">
        <v>0</v>
      </c>
      <c r="V966" s="128">
        <v>0</v>
      </c>
      <c r="W966" s="128">
        <v>0</v>
      </c>
      <c r="X966" s="128">
        <v>0</v>
      </c>
      <c r="Y966" s="128">
        <v>0</v>
      </c>
      <c r="Z966" s="128">
        <v>0</v>
      </c>
      <c r="AA966" s="307">
        <v>0</v>
      </c>
      <c r="AB966" s="320">
        <f>N966+T966-X966</f>
        <v>0</v>
      </c>
      <c r="AC966" s="125">
        <f>O966+U966-Y966</f>
        <v>0</v>
      </c>
      <c r="AD966" s="321">
        <f>OAX!AD1004</f>
        <v>0</v>
      </c>
      <c r="AE966" s="128"/>
      <c r="AF966" s="128"/>
      <c r="AG966" s="128">
        <f>OAX!AG1004</f>
        <v>0</v>
      </c>
      <c r="AH966" s="128"/>
      <c r="AI966" s="128"/>
      <c r="AJ966" s="128">
        <f>OAX!AJ1004</f>
        <v>0</v>
      </c>
      <c r="AK966" s="128"/>
      <c r="AL966" s="128"/>
      <c r="AM966" s="128">
        <f>OAX!AM1004</f>
        <v>0</v>
      </c>
      <c r="AN966" s="128"/>
      <c r="AO966" s="128"/>
      <c r="AP966" s="128">
        <f>OAX!AP1004</f>
        <v>0</v>
      </c>
      <c r="AQ966" s="128"/>
      <c r="AR966" s="128"/>
      <c r="AS966" s="128">
        <f>OAX!AS1004</f>
        <v>0</v>
      </c>
      <c r="AT966" s="125">
        <f>OAX!AT1004</f>
        <v>0</v>
      </c>
      <c r="AU966" s="125">
        <f>OAX!AU1004</f>
        <v>0</v>
      </c>
      <c r="AV966" s="125">
        <f>OAX!AV1004</f>
        <v>0</v>
      </c>
      <c r="AW966" s="125">
        <f>OAX!AW1004</f>
        <v>0</v>
      </c>
      <c r="AX966" s="125">
        <f>OAX!AX1004</f>
        <v>0</v>
      </c>
      <c r="AY966" s="125">
        <f>OAX!AY1004</f>
        <v>0</v>
      </c>
      <c r="AZ966" s="125">
        <f>OAX!AZ1004</f>
        <v>0</v>
      </c>
      <c r="BA966" s="125">
        <f>OAX!BA1004</f>
        <v>0</v>
      </c>
    </row>
    <row r="967" spans="1:53" ht="24.75" hidden="1">
      <c r="A967" s="269"/>
      <c r="B967" s="78" t="str">
        <f t="shared" si="347"/>
        <v>481550005500</v>
      </c>
      <c r="C967" s="140">
        <v>2023</v>
      </c>
      <c r="D967" s="140">
        <v>1</v>
      </c>
      <c r="E967" s="140">
        <v>4</v>
      </c>
      <c r="F967" s="140">
        <v>8</v>
      </c>
      <c r="G967" s="140">
        <v>15</v>
      </c>
      <c r="H967" s="140">
        <v>5000</v>
      </c>
      <c r="I967" s="140">
        <v>5500</v>
      </c>
      <c r="J967" s="140"/>
      <c r="K967" s="140"/>
      <c r="L967" s="140"/>
      <c r="M967" s="110" t="s">
        <v>150</v>
      </c>
      <c r="N967" s="111">
        <v>0</v>
      </c>
      <c r="O967" s="111">
        <v>0</v>
      </c>
      <c r="P967" s="111">
        <v>0</v>
      </c>
      <c r="Q967" s="178" t="s">
        <v>45</v>
      </c>
      <c r="R967" s="240"/>
      <c r="S967" s="240"/>
      <c r="T967" s="114">
        <f t="shared" ref="T967:AC968" si="373">T968</f>
        <v>0</v>
      </c>
      <c r="U967" s="114">
        <f t="shared" si="373"/>
        <v>0</v>
      </c>
      <c r="V967" s="114">
        <f t="shared" si="373"/>
        <v>0</v>
      </c>
      <c r="W967" s="114">
        <f t="shared" si="373"/>
        <v>0</v>
      </c>
      <c r="X967" s="114">
        <f t="shared" si="373"/>
        <v>0</v>
      </c>
      <c r="Y967" s="114">
        <f t="shared" si="373"/>
        <v>0</v>
      </c>
      <c r="Z967" s="114">
        <f t="shared" si="373"/>
        <v>0</v>
      </c>
      <c r="AA967" s="299">
        <f t="shared" si="373"/>
        <v>0</v>
      </c>
      <c r="AB967" s="316">
        <f t="shared" si="373"/>
        <v>0</v>
      </c>
      <c r="AC967" s="114">
        <f t="shared" si="373"/>
        <v>0</v>
      </c>
      <c r="AD967" s="344">
        <f>OAX!AD1005</f>
        <v>0</v>
      </c>
      <c r="AE967" s="114"/>
      <c r="AF967" s="114"/>
      <c r="AG967" s="114">
        <f>OAX!AG1005</f>
        <v>0</v>
      </c>
      <c r="AH967" s="114"/>
      <c r="AI967" s="114"/>
      <c r="AJ967" s="114">
        <f>OAX!AJ1005</f>
        <v>0</v>
      </c>
      <c r="AK967" s="114"/>
      <c r="AL967" s="114"/>
      <c r="AM967" s="114">
        <f>OAX!AM1005</f>
        <v>0</v>
      </c>
      <c r="AN967" s="114"/>
      <c r="AO967" s="114"/>
      <c r="AP967" s="114">
        <f>OAX!AP1005</f>
        <v>0</v>
      </c>
      <c r="AQ967" s="114"/>
      <c r="AR967" s="114"/>
      <c r="AS967" s="114">
        <f>OAX!AS1005</f>
        <v>0</v>
      </c>
      <c r="AT967" s="111">
        <f>OAX!AT1005</f>
        <v>0</v>
      </c>
      <c r="AU967" s="111">
        <f>OAX!AU1005</f>
        <v>0</v>
      </c>
      <c r="AV967" s="111">
        <f>OAX!AV1005</f>
        <v>0</v>
      </c>
      <c r="AW967" s="111">
        <f>OAX!AW1005</f>
        <v>0</v>
      </c>
      <c r="AX967" s="111">
        <f>OAX!AX1005</f>
        <v>0</v>
      </c>
      <c r="AY967" s="111">
        <f>OAX!AY1005</f>
        <v>0</v>
      </c>
      <c r="AZ967" s="111">
        <f>OAX!AZ1005</f>
        <v>0</v>
      </c>
      <c r="BA967" s="111">
        <f>OAX!BA1005</f>
        <v>0</v>
      </c>
    </row>
    <row r="968" spans="1:53" ht="24.75" hidden="1">
      <c r="A968" s="269"/>
      <c r="B968" s="78" t="str">
        <f t="shared" si="347"/>
        <v>481550005500551</v>
      </c>
      <c r="C968" s="143">
        <v>2023</v>
      </c>
      <c r="D968" s="143">
        <v>1</v>
      </c>
      <c r="E968" s="143">
        <v>4</v>
      </c>
      <c r="F968" s="143">
        <v>8</v>
      </c>
      <c r="G968" s="143">
        <v>15</v>
      </c>
      <c r="H968" s="143">
        <v>5000</v>
      </c>
      <c r="I968" s="143">
        <v>5500</v>
      </c>
      <c r="J968" s="143">
        <v>551</v>
      </c>
      <c r="K968" s="143"/>
      <c r="L968" s="143"/>
      <c r="M968" s="222" t="s">
        <v>151</v>
      </c>
      <c r="N968" s="223">
        <v>0</v>
      </c>
      <c r="O968" s="223">
        <v>0</v>
      </c>
      <c r="P968" s="223">
        <v>0</v>
      </c>
      <c r="Q968" s="180" t="s">
        <v>45</v>
      </c>
      <c r="R968" s="241"/>
      <c r="S968" s="241"/>
      <c r="T968" s="226">
        <f t="shared" si="373"/>
        <v>0</v>
      </c>
      <c r="U968" s="226">
        <f t="shared" si="373"/>
        <v>0</v>
      </c>
      <c r="V968" s="226">
        <f t="shared" si="373"/>
        <v>0</v>
      </c>
      <c r="W968" s="226">
        <f t="shared" si="373"/>
        <v>0</v>
      </c>
      <c r="X968" s="226">
        <f t="shared" si="373"/>
        <v>0</v>
      </c>
      <c r="Y968" s="226">
        <f t="shared" si="373"/>
        <v>0</v>
      </c>
      <c r="Z968" s="226">
        <f t="shared" si="373"/>
        <v>0</v>
      </c>
      <c r="AA968" s="298">
        <f t="shared" si="373"/>
        <v>0</v>
      </c>
      <c r="AB968" s="338">
        <f t="shared" si="373"/>
        <v>0</v>
      </c>
      <c r="AC968" s="226">
        <f t="shared" si="373"/>
        <v>0</v>
      </c>
      <c r="AD968" s="343">
        <f>OAX!AD1006</f>
        <v>0</v>
      </c>
      <c r="AE968" s="226"/>
      <c r="AF968" s="226"/>
      <c r="AG968" s="226">
        <f>OAX!AG1006</f>
        <v>0</v>
      </c>
      <c r="AH968" s="226"/>
      <c r="AI968" s="226"/>
      <c r="AJ968" s="226">
        <f>OAX!AJ1006</f>
        <v>0</v>
      </c>
      <c r="AK968" s="226"/>
      <c r="AL968" s="226"/>
      <c r="AM968" s="226">
        <f>OAX!AM1006</f>
        <v>0</v>
      </c>
      <c r="AN968" s="226"/>
      <c r="AO968" s="226"/>
      <c r="AP968" s="226">
        <f>OAX!AP1006</f>
        <v>0</v>
      </c>
      <c r="AQ968" s="226"/>
      <c r="AR968" s="226"/>
      <c r="AS968" s="226">
        <f>OAX!AS1006</f>
        <v>0</v>
      </c>
      <c r="AT968" s="226">
        <f>OAX!AT1006</f>
        <v>0</v>
      </c>
      <c r="AU968" s="223">
        <f>OAX!AU1006</f>
        <v>0</v>
      </c>
      <c r="AV968" s="223">
        <f>OAX!AV1006</f>
        <v>0</v>
      </c>
      <c r="AW968" s="223">
        <f>OAX!AW1006</f>
        <v>0</v>
      </c>
      <c r="AX968" s="223">
        <f>OAX!AX1006</f>
        <v>0</v>
      </c>
      <c r="AY968" s="223">
        <f>OAX!AY1006</f>
        <v>0</v>
      </c>
      <c r="AZ968" s="223">
        <f>OAX!AZ1006</f>
        <v>0</v>
      </c>
      <c r="BA968" s="223">
        <f>OAX!BA1006</f>
        <v>0</v>
      </c>
    </row>
    <row r="969" spans="1:53" ht="24.75" hidden="1">
      <c r="A969" s="269"/>
      <c r="B969" s="78" t="str">
        <f t="shared" si="347"/>
        <v>4815500055005511</v>
      </c>
      <c r="C969" s="146">
        <v>2023</v>
      </c>
      <c r="D969" s="146">
        <v>1</v>
      </c>
      <c r="E969" s="146">
        <v>4</v>
      </c>
      <c r="F969" s="146">
        <v>8</v>
      </c>
      <c r="G969" s="146">
        <v>15</v>
      </c>
      <c r="H969" s="146">
        <v>5000</v>
      </c>
      <c r="I969" s="146">
        <v>5500</v>
      </c>
      <c r="J969" s="146">
        <v>551</v>
      </c>
      <c r="K969" s="123">
        <v>1</v>
      </c>
      <c r="L969" s="123"/>
      <c r="M969" s="124" t="s">
        <v>636</v>
      </c>
      <c r="N969" s="125">
        <v>0</v>
      </c>
      <c r="O969" s="125">
        <v>0</v>
      </c>
      <c r="P969" s="125">
        <v>0</v>
      </c>
      <c r="Q969" s="182" t="s">
        <v>59</v>
      </c>
      <c r="R969" s="127">
        <v>0</v>
      </c>
      <c r="S969" s="127">
        <v>0</v>
      </c>
      <c r="T969" s="128">
        <v>0</v>
      </c>
      <c r="U969" s="128">
        <v>0</v>
      </c>
      <c r="V969" s="128">
        <v>0</v>
      </c>
      <c r="W969" s="128">
        <v>0</v>
      </c>
      <c r="X969" s="128">
        <v>0</v>
      </c>
      <c r="Y969" s="128">
        <v>0</v>
      </c>
      <c r="Z969" s="128">
        <v>0</v>
      </c>
      <c r="AA969" s="307">
        <v>0</v>
      </c>
      <c r="AB969" s="320">
        <f>N969+T969-X969</f>
        <v>0</v>
      </c>
      <c r="AC969" s="125">
        <f>O969+U969-Y969</f>
        <v>0</v>
      </c>
      <c r="AD969" s="321">
        <f>OAX!AD1007</f>
        <v>0</v>
      </c>
      <c r="AE969" s="128"/>
      <c r="AF969" s="128"/>
      <c r="AG969" s="128">
        <f>OAX!AG1007</f>
        <v>0</v>
      </c>
      <c r="AH969" s="128"/>
      <c r="AI969" s="128"/>
      <c r="AJ969" s="128">
        <f>OAX!AJ1007</f>
        <v>0</v>
      </c>
      <c r="AK969" s="128"/>
      <c r="AL969" s="128"/>
      <c r="AM969" s="128">
        <f>OAX!AM1007</f>
        <v>0</v>
      </c>
      <c r="AN969" s="128"/>
      <c r="AO969" s="128"/>
      <c r="AP969" s="128">
        <f>OAX!AP1007</f>
        <v>0</v>
      </c>
      <c r="AQ969" s="128"/>
      <c r="AR969" s="128"/>
      <c r="AS969" s="128">
        <f>OAX!AS1007</f>
        <v>0</v>
      </c>
      <c r="AT969" s="128">
        <f>OAX!AT1007</f>
        <v>0</v>
      </c>
      <c r="AU969" s="128">
        <f>OAX!AU1007</f>
        <v>0</v>
      </c>
      <c r="AV969" s="128">
        <f>OAX!AV1007</f>
        <v>0</v>
      </c>
      <c r="AW969" s="128">
        <f>OAX!AW1007</f>
        <v>0</v>
      </c>
      <c r="AX969" s="128">
        <f>OAX!AX1007</f>
        <v>0</v>
      </c>
      <c r="AY969" s="128">
        <f>OAX!AY1007</f>
        <v>0</v>
      </c>
      <c r="AZ969" s="128">
        <f>OAX!AZ1007</f>
        <v>0</v>
      </c>
      <c r="BA969" s="128">
        <f>OAX!BA1007</f>
        <v>0</v>
      </c>
    </row>
    <row r="970" spans="1:53" ht="24.75" hidden="1">
      <c r="A970" s="269"/>
      <c r="B970" s="78" t="str">
        <f t="shared" si="347"/>
        <v>481550005600</v>
      </c>
      <c r="C970" s="140">
        <v>2023</v>
      </c>
      <c r="D970" s="140">
        <v>1</v>
      </c>
      <c r="E970" s="140">
        <v>4</v>
      </c>
      <c r="F970" s="140">
        <v>8</v>
      </c>
      <c r="G970" s="140">
        <v>15</v>
      </c>
      <c r="H970" s="140">
        <v>5000</v>
      </c>
      <c r="I970" s="140">
        <v>5600</v>
      </c>
      <c r="J970" s="140"/>
      <c r="K970" s="140"/>
      <c r="L970" s="140"/>
      <c r="M970" s="110" t="s">
        <v>515</v>
      </c>
      <c r="N970" s="111">
        <v>0</v>
      </c>
      <c r="O970" s="111">
        <v>0</v>
      </c>
      <c r="P970" s="111">
        <v>0</v>
      </c>
      <c r="Q970" s="178" t="s">
        <v>45</v>
      </c>
      <c r="R970" s="240"/>
      <c r="S970" s="240"/>
      <c r="T970" s="114">
        <f t="shared" ref="T970:AC970" si="374">T971+T975</f>
        <v>0</v>
      </c>
      <c r="U970" s="114">
        <f t="shared" si="374"/>
        <v>0</v>
      </c>
      <c r="V970" s="114">
        <f t="shared" si="374"/>
        <v>0</v>
      </c>
      <c r="W970" s="114">
        <f t="shared" si="374"/>
        <v>0</v>
      </c>
      <c r="X970" s="114">
        <f t="shared" si="374"/>
        <v>0</v>
      </c>
      <c r="Y970" s="114">
        <f t="shared" si="374"/>
        <v>0</v>
      </c>
      <c r="Z970" s="114">
        <f t="shared" si="374"/>
        <v>0</v>
      </c>
      <c r="AA970" s="299">
        <f t="shared" si="374"/>
        <v>0</v>
      </c>
      <c r="AB970" s="316">
        <f t="shared" si="374"/>
        <v>0</v>
      </c>
      <c r="AC970" s="114">
        <f t="shared" si="374"/>
        <v>0</v>
      </c>
      <c r="AD970" s="344">
        <f>OAX!AD1008</f>
        <v>0</v>
      </c>
      <c r="AE970" s="114"/>
      <c r="AF970" s="114"/>
      <c r="AG970" s="114">
        <f>OAX!AG1008</f>
        <v>0</v>
      </c>
      <c r="AH970" s="114"/>
      <c r="AI970" s="114"/>
      <c r="AJ970" s="114">
        <f>OAX!AJ1008</f>
        <v>0</v>
      </c>
      <c r="AK970" s="114"/>
      <c r="AL970" s="114"/>
      <c r="AM970" s="114">
        <f>OAX!AM1008</f>
        <v>0</v>
      </c>
      <c r="AN970" s="114"/>
      <c r="AO970" s="114"/>
      <c r="AP970" s="114">
        <f>OAX!AP1008</f>
        <v>0</v>
      </c>
      <c r="AQ970" s="114"/>
      <c r="AR970" s="114"/>
      <c r="AS970" s="114">
        <f>OAX!AS1008</f>
        <v>0</v>
      </c>
      <c r="AT970" s="111">
        <f>OAX!AT1008</f>
        <v>0</v>
      </c>
      <c r="AU970" s="111">
        <f>OAX!AU1008</f>
        <v>0</v>
      </c>
      <c r="AV970" s="111">
        <f>OAX!AV1008</f>
        <v>0</v>
      </c>
      <c r="AW970" s="111">
        <f>OAX!AW1008</f>
        <v>0</v>
      </c>
      <c r="AX970" s="111">
        <f>OAX!AX1008</f>
        <v>0</v>
      </c>
      <c r="AY970" s="111">
        <f>OAX!AY1008</f>
        <v>0</v>
      </c>
      <c r="AZ970" s="111">
        <f>OAX!AZ1008</f>
        <v>0</v>
      </c>
      <c r="BA970" s="111">
        <f>OAX!BA1008</f>
        <v>0</v>
      </c>
    </row>
    <row r="971" spans="1:53" ht="24.75" hidden="1">
      <c r="A971" s="269"/>
      <c r="B971" s="78" t="str">
        <f t="shared" si="347"/>
        <v>481550005600565</v>
      </c>
      <c r="C971" s="143">
        <v>2023</v>
      </c>
      <c r="D971" s="143">
        <v>1</v>
      </c>
      <c r="E971" s="143">
        <v>4</v>
      </c>
      <c r="F971" s="143">
        <v>8</v>
      </c>
      <c r="G971" s="143">
        <v>15</v>
      </c>
      <c r="H971" s="143">
        <v>5000</v>
      </c>
      <c r="I971" s="143">
        <v>5600</v>
      </c>
      <c r="J971" s="143">
        <v>565</v>
      </c>
      <c r="K971" s="143"/>
      <c r="L971" s="143"/>
      <c r="M971" s="222" t="s">
        <v>215</v>
      </c>
      <c r="N971" s="223">
        <v>0</v>
      </c>
      <c r="O971" s="223">
        <v>0</v>
      </c>
      <c r="P971" s="223">
        <v>0</v>
      </c>
      <c r="Q971" s="180" t="s">
        <v>45</v>
      </c>
      <c r="R971" s="241"/>
      <c r="S971" s="241"/>
      <c r="T971" s="226">
        <f t="shared" ref="T971:AC971" si="375">SUM(T972:T974)</f>
        <v>0</v>
      </c>
      <c r="U971" s="226">
        <f t="shared" si="375"/>
        <v>0</v>
      </c>
      <c r="V971" s="226">
        <f t="shared" si="375"/>
        <v>0</v>
      </c>
      <c r="W971" s="226">
        <f t="shared" si="375"/>
        <v>0</v>
      </c>
      <c r="X971" s="226">
        <f t="shared" si="375"/>
        <v>0</v>
      </c>
      <c r="Y971" s="226">
        <f t="shared" si="375"/>
        <v>0</v>
      </c>
      <c r="Z971" s="226">
        <f t="shared" si="375"/>
        <v>0</v>
      </c>
      <c r="AA971" s="298">
        <f t="shared" si="375"/>
        <v>0</v>
      </c>
      <c r="AB971" s="338">
        <f t="shared" si="375"/>
        <v>0</v>
      </c>
      <c r="AC971" s="226">
        <f t="shared" si="375"/>
        <v>0</v>
      </c>
      <c r="AD971" s="343">
        <f>OAX!AD1009</f>
        <v>0</v>
      </c>
      <c r="AE971" s="226"/>
      <c r="AF971" s="226"/>
      <c r="AG971" s="226">
        <f>OAX!AG1009</f>
        <v>0</v>
      </c>
      <c r="AH971" s="226"/>
      <c r="AI971" s="226"/>
      <c r="AJ971" s="226">
        <f>OAX!AJ1009</f>
        <v>0</v>
      </c>
      <c r="AK971" s="226"/>
      <c r="AL971" s="226"/>
      <c r="AM971" s="226">
        <f>OAX!AM1009</f>
        <v>0</v>
      </c>
      <c r="AN971" s="226"/>
      <c r="AO971" s="226"/>
      <c r="AP971" s="226">
        <f>OAX!AP1009</f>
        <v>0</v>
      </c>
      <c r="AQ971" s="226"/>
      <c r="AR971" s="226"/>
      <c r="AS971" s="226">
        <f>OAX!AS1009</f>
        <v>0</v>
      </c>
      <c r="AT971" s="223">
        <f>OAX!AT1009</f>
        <v>0</v>
      </c>
      <c r="AU971" s="223">
        <f>OAX!AU1009</f>
        <v>0</v>
      </c>
      <c r="AV971" s="223">
        <f>OAX!AV1009</f>
        <v>0</v>
      </c>
      <c r="AW971" s="223">
        <f>OAX!AW1009</f>
        <v>0</v>
      </c>
      <c r="AX971" s="223">
        <f>OAX!AX1009</f>
        <v>0</v>
      </c>
      <c r="AY971" s="223">
        <f>OAX!AY1009</f>
        <v>0</v>
      </c>
      <c r="AZ971" s="223">
        <f>OAX!AZ1009</f>
        <v>0</v>
      </c>
      <c r="BA971" s="223">
        <f>OAX!BA1009</f>
        <v>0</v>
      </c>
    </row>
    <row r="972" spans="1:53" ht="24.75" hidden="1">
      <c r="A972" s="269"/>
      <c r="B972" s="78" t="str">
        <f t="shared" si="347"/>
        <v>4815500056005651</v>
      </c>
      <c r="C972" s="146">
        <v>2023</v>
      </c>
      <c r="D972" s="146">
        <v>1</v>
      </c>
      <c r="E972" s="146">
        <v>4</v>
      </c>
      <c r="F972" s="146">
        <v>8</v>
      </c>
      <c r="G972" s="146">
        <v>15</v>
      </c>
      <c r="H972" s="146">
        <v>5000</v>
      </c>
      <c r="I972" s="146">
        <v>5600</v>
      </c>
      <c r="J972" s="146">
        <v>565</v>
      </c>
      <c r="K972" s="123">
        <v>1</v>
      </c>
      <c r="L972" s="123"/>
      <c r="M972" s="124" t="s">
        <v>692</v>
      </c>
      <c r="N972" s="125">
        <v>0</v>
      </c>
      <c r="O972" s="125">
        <v>0</v>
      </c>
      <c r="P972" s="125">
        <v>0</v>
      </c>
      <c r="Q972" s="182" t="s">
        <v>59</v>
      </c>
      <c r="R972" s="127">
        <v>0</v>
      </c>
      <c r="S972" s="127">
        <v>0</v>
      </c>
      <c r="T972" s="128">
        <v>0</v>
      </c>
      <c r="U972" s="125">
        <v>0</v>
      </c>
      <c r="V972" s="125">
        <v>0</v>
      </c>
      <c r="W972" s="125">
        <v>0</v>
      </c>
      <c r="X972" s="125">
        <v>0</v>
      </c>
      <c r="Y972" s="125">
        <v>0</v>
      </c>
      <c r="Z972" s="125">
        <v>0</v>
      </c>
      <c r="AA972" s="285">
        <v>0</v>
      </c>
      <c r="AB972" s="320">
        <f t="shared" ref="AB972:AC974" si="376">N972+T972-X972</f>
        <v>0</v>
      </c>
      <c r="AC972" s="125">
        <f t="shared" si="376"/>
        <v>0</v>
      </c>
      <c r="AD972" s="321">
        <f>OAX!AD1010</f>
        <v>0</v>
      </c>
      <c r="AE972" s="128"/>
      <c r="AF972" s="125"/>
      <c r="AG972" s="125">
        <f>OAX!AG1010</f>
        <v>0</v>
      </c>
      <c r="AH972" s="125"/>
      <c r="AI972" s="125"/>
      <c r="AJ972" s="125">
        <f>OAX!AJ1010</f>
        <v>0</v>
      </c>
      <c r="AK972" s="125"/>
      <c r="AL972" s="125"/>
      <c r="AM972" s="125">
        <f>OAX!AM1010</f>
        <v>0</v>
      </c>
      <c r="AN972" s="125"/>
      <c r="AO972" s="125"/>
      <c r="AP972" s="125">
        <f>OAX!AP1010</f>
        <v>0</v>
      </c>
      <c r="AQ972" s="125"/>
      <c r="AR972" s="125"/>
      <c r="AS972" s="125">
        <f>OAX!AS1010</f>
        <v>0</v>
      </c>
      <c r="AT972" s="125">
        <f>OAX!AT1010</f>
        <v>0</v>
      </c>
      <c r="AU972" s="125">
        <f>OAX!AU1010</f>
        <v>0</v>
      </c>
      <c r="AV972" s="125">
        <f>OAX!AV1010</f>
        <v>0</v>
      </c>
      <c r="AW972" s="125">
        <f>OAX!AW1010</f>
        <v>0</v>
      </c>
      <c r="AX972" s="125">
        <f>OAX!AX1010</f>
        <v>0</v>
      </c>
      <c r="AY972" s="125">
        <f>OAX!AY1010</f>
        <v>0</v>
      </c>
      <c r="AZ972" s="125">
        <f>OAX!AZ1010</f>
        <v>0</v>
      </c>
      <c r="BA972" s="125">
        <f>OAX!BA1010</f>
        <v>0</v>
      </c>
    </row>
    <row r="973" spans="1:53" ht="46.5" hidden="1">
      <c r="A973" s="269"/>
      <c r="B973" s="78" t="str">
        <f t="shared" si="347"/>
        <v>4815500056005652</v>
      </c>
      <c r="C973" s="146">
        <v>2023</v>
      </c>
      <c r="D973" s="146">
        <v>1</v>
      </c>
      <c r="E973" s="146">
        <v>4</v>
      </c>
      <c r="F973" s="146">
        <v>8</v>
      </c>
      <c r="G973" s="146">
        <v>15</v>
      </c>
      <c r="H973" s="146">
        <v>5000</v>
      </c>
      <c r="I973" s="146">
        <v>5600</v>
      </c>
      <c r="J973" s="146">
        <v>565</v>
      </c>
      <c r="K973" s="123">
        <v>2</v>
      </c>
      <c r="L973" s="123"/>
      <c r="M973" s="124" t="s">
        <v>693</v>
      </c>
      <c r="N973" s="125">
        <v>0</v>
      </c>
      <c r="O973" s="125">
        <v>0</v>
      </c>
      <c r="P973" s="125">
        <v>0</v>
      </c>
      <c r="Q973" s="182" t="s">
        <v>59</v>
      </c>
      <c r="R973" s="127">
        <v>0</v>
      </c>
      <c r="S973" s="127">
        <v>0</v>
      </c>
      <c r="T973" s="128">
        <v>0</v>
      </c>
      <c r="U973" s="128">
        <v>0</v>
      </c>
      <c r="V973" s="128">
        <v>0</v>
      </c>
      <c r="W973" s="128">
        <v>0</v>
      </c>
      <c r="X973" s="128">
        <v>0</v>
      </c>
      <c r="Y973" s="128">
        <v>0</v>
      </c>
      <c r="Z973" s="128">
        <v>0</v>
      </c>
      <c r="AA973" s="307">
        <v>0</v>
      </c>
      <c r="AB973" s="320">
        <f t="shared" si="376"/>
        <v>0</v>
      </c>
      <c r="AC973" s="125">
        <f t="shared" si="376"/>
        <v>0</v>
      </c>
      <c r="AD973" s="321">
        <f>OAX!AD1011</f>
        <v>0</v>
      </c>
      <c r="AE973" s="128"/>
      <c r="AF973" s="128"/>
      <c r="AG973" s="128">
        <f>OAX!AG1011</f>
        <v>0</v>
      </c>
      <c r="AH973" s="128"/>
      <c r="AI973" s="128"/>
      <c r="AJ973" s="128">
        <f>OAX!AJ1011</f>
        <v>0</v>
      </c>
      <c r="AK973" s="128"/>
      <c r="AL973" s="128"/>
      <c r="AM973" s="128">
        <f>OAX!AM1011</f>
        <v>0</v>
      </c>
      <c r="AN973" s="128"/>
      <c r="AO973" s="128"/>
      <c r="AP973" s="128">
        <f>OAX!AP1011</f>
        <v>0</v>
      </c>
      <c r="AQ973" s="128"/>
      <c r="AR973" s="128"/>
      <c r="AS973" s="128">
        <f>OAX!AS1011</f>
        <v>0</v>
      </c>
      <c r="AT973" s="128">
        <f>OAX!AT1011</f>
        <v>0</v>
      </c>
      <c r="AU973" s="128">
        <f>OAX!AU1011</f>
        <v>0</v>
      </c>
      <c r="AV973" s="128">
        <f>OAX!AV1011</f>
        <v>0</v>
      </c>
      <c r="AW973" s="128">
        <f>OAX!AW1011</f>
        <v>0</v>
      </c>
      <c r="AX973" s="128">
        <f>OAX!AX1011</f>
        <v>0</v>
      </c>
      <c r="AY973" s="128">
        <f>OAX!AY1011</f>
        <v>0</v>
      </c>
      <c r="AZ973" s="128">
        <f>OAX!AZ1011</f>
        <v>0</v>
      </c>
      <c r="BA973" s="128">
        <f>OAX!BA1011</f>
        <v>0</v>
      </c>
    </row>
    <row r="974" spans="1:53" ht="24.75" hidden="1">
      <c r="A974" s="269"/>
      <c r="B974" s="78" t="str">
        <f t="shared" ref="B974:B1037" si="377">+CONCATENATE(E974,F974,G974,H974,I974,J974,K974,L974)</f>
        <v>4815500056005653</v>
      </c>
      <c r="C974" s="146">
        <v>2023</v>
      </c>
      <c r="D974" s="146">
        <v>1</v>
      </c>
      <c r="E974" s="146">
        <v>4</v>
      </c>
      <c r="F974" s="146">
        <v>8</v>
      </c>
      <c r="G974" s="146">
        <v>15</v>
      </c>
      <c r="H974" s="146">
        <v>5000</v>
      </c>
      <c r="I974" s="146">
        <v>5600</v>
      </c>
      <c r="J974" s="146">
        <v>565</v>
      </c>
      <c r="K974" s="123">
        <v>3</v>
      </c>
      <c r="L974" s="123"/>
      <c r="M974" s="124" t="s">
        <v>694</v>
      </c>
      <c r="N974" s="125">
        <v>0</v>
      </c>
      <c r="O974" s="125">
        <v>0</v>
      </c>
      <c r="P974" s="125">
        <v>0</v>
      </c>
      <c r="Q974" s="182" t="s">
        <v>59</v>
      </c>
      <c r="R974" s="127">
        <v>0</v>
      </c>
      <c r="S974" s="127">
        <v>0</v>
      </c>
      <c r="T974" s="128">
        <v>0</v>
      </c>
      <c r="U974" s="125">
        <v>0</v>
      </c>
      <c r="V974" s="125">
        <v>0</v>
      </c>
      <c r="W974" s="125">
        <v>0</v>
      </c>
      <c r="X974" s="125">
        <v>0</v>
      </c>
      <c r="Y974" s="125">
        <v>0</v>
      </c>
      <c r="Z974" s="125">
        <v>0</v>
      </c>
      <c r="AA974" s="285">
        <v>0</v>
      </c>
      <c r="AB974" s="320">
        <f t="shared" si="376"/>
        <v>0</v>
      </c>
      <c r="AC974" s="125">
        <f t="shared" si="376"/>
        <v>0</v>
      </c>
      <c r="AD974" s="321">
        <f>OAX!AD1012</f>
        <v>0</v>
      </c>
      <c r="AE974" s="128"/>
      <c r="AF974" s="125"/>
      <c r="AG974" s="125">
        <f>OAX!AG1012</f>
        <v>0</v>
      </c>
      <c r="AH974" s="125"/>
      <c r="AI974" s="125"/>
      <c r="AJ974" s="125">
        <f>OAX!AJ1012</f>
        <v>0</v>
      </c>
      <c r="AK974" s="125"/>
      <c r="AL974" s="125"/>
      <c r="AM974" s="125">
        <f>OAX!AM1012</f>
        <v>0</v>
      </c>
      <c r="AN974" s="125"/>
      <c r="AO974" s="125"/>
      <c r="AP974" s="125">
        <f>OAX!AP1012</f>
        <v>0</v>
      </c>
      <c r="AQ974" s="125"/>
      <c r="AR974" s="125"/>
      <c r="AS974" s="125">
        <f>OAX!AS1012</f>
        <v>0</v>
      </c>
      <c r="AT974" s="125">
        <f>OAX!AT1012</f>
        <v>0</v>
      </c>
      <c r="AU974" s="125">
        <f>OAX!AU1012</f>
        <v>0</v>
      </c>
      <c r="AV974" s="125">
        <f>OAX!AV1012</f>
        <v>0</v>
      </c>
      <c r="AW974" s="125">
        <f>OAX!AW1012</f>
        <v>0</v>
      </c>
      <c r="AX974" s="125">
        <f>OAX!AX1012</f>
        <v>0</v>
      </c>
      <c r="AY974" s="125">
        <f>OAX!AY1012</f>
        <v>0</v>
      </c>
      <c r="AZ974" s="125">
        <f>OAX!AZ1012</f>
        <v>0</v>
      </c>
      <c r="BA974" s="125">
        <f>OAX!BA1012</f>
        <v>0</v>
      </c>
    </row>
    <row r="975" spans="1:53" ht="48" hidden="1">
      <c r="A975" s="269"/>
      <c r="B975" s="78" t="str">
        <f t="shared" si="377"/>
        <v>481550005600566</v>
      </c>
      <c r="C975" s="143">
        <v>2023</v>
      </c>
      <c r="D975" s="143">
        <v>1</v>
      </c>
      <c r="E975" s="143">
        <v>4</v>
      </c>
      <c r="F975" s="143">
        <v>8</v>
      </c>
      <c r="G975" s="143">
        <v>15</v>
      </c>
      <c r="H975" s="143">
        <v>5000</v>
      </c>
      <c r="I975" s="143">
        <v>5600</v>
      </c>
      <c r="J975" s="143">
        <v>566</v>
      </c>
      <c r="K975" s="143"/>
      <c r="L975" s="143"/>
      <c r="M975" s="222" t="s">
        <v>657</v>
      </c>
      <c r="N975" s="223">
        <v>0</v>
      </c>
      <c r="O975" s="223">
        <v>0</v>
      </c>
      <c r="P975" s="223">
        <v>0</v>
      </c>
      <c r="Q975" s="180" t="s">
        <v>45</v>
      </c>
      <c r="R975" s="241"/>
      <c r="S975" s="241"/>
      <c r="T975" s="226">
        <f t="shared" ref="T975:AC975" si="378">SUM(T976:T977)</f>
        <v>0</v>
      </c>
      <c r="U975" s="226">
        <f t="shared" si="378"/>
        <v>0</v>
      </c>
      <c r="V975" s="226">
        <f t="shared" si="378"/>
        <v>0</v>
      </c>
      <c r="W975" s="226">
        <f t="shared" si="378"/>
        <v>0</v>
      </c>
      <c r="X975" s="226">
        <f t="shared" si="378"/>
        <v>0</v>
      </c>
      <c r="Y975" s="226">
        <f t="shared" si="378"/>
        <v>0</v>
      </c>
      <c r="Z975" s="226">
        <f t="shared" si="378"/>
        <v>0</v>
      </c>
      <c r="AA975" s="298">
        <f t="shared" si="378"/>
        <v>0</v>
      </c>
      <c r="AB975" s="338">
        <f t="shared" si="378"/>
        <v>0</v>
      </c>
      <c r="AC975" s="226">
        <f t="shared" si="378"/>
        <v>0</v>
      </c>
      <c r="AD975" s="343">
        <f>OAX!AD1013</f>
        <v>0</v>
      </c>
      <c r="AE975" s="226"/>
      <c r="AF975" s="226"/>
      <c r="AG975" s="226">
        <f>OAX!AG1013</f>
        <v>0</v>
      </c>
      <c r="AH975" s="226"/>
      <c r="AI975" s="226"/>
      <c r="AJ975" s="226">
        <f>OAX!AJ1013</f>
        <v>0</v>
      </c>
      <c r="AK975" s="226"/>
      <c r="AL975" s="226"/>
      <c r="AM975" s="226">
        <f>OAX!AM1013</f>
        <v>0</v>
      </c>
      <c r="AN975" s="226"/>
      <c r="AO975" s="226"/>
      <c r="AP975" s="226">
        <f>OAX!AP1013</f>
        <v>0</v>
      </c>
      <c r="AQ975" s="226"/>
      <c r="AR975" s="226"/>
      <c r="AS975" s="226">
        <f>OAX!AS1013</f>
        <v>0</v>
      </c>
      <c r="AT975" s="223">
        <f>OAX!AT1013</f>
        <v>0</v>
      </c>
      <c r="AU975" s="223">
        <f>OAX!AU1013</f>
        <v>0</v>
      </c>
      <c r="AV975" s="223">
        <f>OAX!AV1013</f>
        <v>0</v>
      </c>
      <c r="AW975" s="223">
        <f>OAX!AW1013</f>
        <v>0</v>
      </c>
      <c r="AX975" s="223">
        <f>OAX!AX1013</f>
        <v>0</v>
      </c>
      <c r="AY975" s="223">
        <f>OAX!AY1013</f>
        <v>0</v>
      </c>
      <c r="AZ975" s="223">
        <f>OAX!AZ1013</f>
        <v>0</v>
      </c>
      <c r="BA975" s="223">
        <f>OAX!BA1013</f>
        <v>0</v>
      </c>
    </row>
    <row r="976" spans="1:53" ht="46.5" hidden="1">
      <c r="A976" s="269"/>
      <c r="B976" s="78" t="str">
        <f t="shared" si="377"/>
        <v>4815500056005661</v>
      </c>
      <c r="C976" s="146">
        <v>2023</v>
      </c>
      <c r="D976" s="146">
        <v>1</v>
      </c>
      <c r="E976" s="146">
        <v>4</v>
      </c>
      <c r="F976" s="146">
        <v>8</v>
      </c>
      <c r="G976" s="146">
        <v>15</v>
      </c>
      <c r="H976" s="146">
        <v>5000</v>
      </c>
      <c r="I976" s="146">
        <v>5600</v>
      </c>
      <c r="J976" s="146">
        <v>566</v>
      </c>
      <c r="K976" s="123">
        <v>1</v>
      </c>
      <c r="L976" s="123"/>
      <c r="M976" s="124" t="s">
        <v>695</v>
      </c>
      <c r="N976" s="125">
        <v>0</v>
      </c>
      <c r="O976" s="125">
        <v>0</v>
      </c>
      <c r="P976" s="125">
        <v>0</v>
      </c>
      <c r="Q976" s="182" t="s">
        <v>59</v>
      </c>
      <c r="R976" s="127">
        <v>0</v>
      </c>
      <c r="S976" s="127">
        <v>0</v>
      </c>
      <c r="T976" s="128">
        <v>0</v>
      </c>
      <c r="U976" s="128">
        <v>0</v>
      </c>
      <c r="V976" s="128">
        <v>0</v>
      </c>
      <c r="W976" s="128">
        <v>0</v>
      </c>
      <c r="X976" s="128">
        <v>0</v>
      </c>
      <c r="Y976" s="128">
        <v>0</v>
      </c>
      <c r="Z976" s="128">
        <v>0</v>
      </c>
      <c r="AA976" s="307">
        <v>0</v>
      </c>
      <c r="AB976" s="320">
        <f>N976+T976-X976</f>
        <v>0</v>
      </c>
      <c r="AC976" s="125">
        <f>O976+U976-Y976</f>
        <v>0</v>
      </c>
      <c r="AD976" s="321">
        <f>OAX!AD1014</f>
        <v>0</v>
      </c>
      <c r="AE976" s="128"/>
      <c r="AF976" s="128"/>
      <c r="AG976" s="128">
        <f>OAX!AG1014</f>
        <v>0</v>
      </c>
      <c r="AH976" s="128"/>
      <c r="AI976" s="128"/>
      <c r="AJ976" s="128">
        <f>OAX!AJ1014</f>
        <v>0</v>
      </c>
      <c r="AK976" s="128"/>
      <c r="AL976" s="128"/>
      <c r="AM976" s="128">
        <f>OAX!AM1014</f>
        <v>0</v>
      </c>
      <c r="AN976" s="128"/>
      <c r="AO976" s="128"/>
      <c r="AP976" s="128">
        <f>OAX!AP1014</f>
        <v>0</v>
      </c>
      <c r="AQ976" s="128"/>
      <c r="AR976" s="128"/>
      <c r="AS976" s="128">
        <f>OAX!AS1014</f>
        <v>0</v>
      </c>
      <c r="AT976" s="128">
        <f>OAX!AT1014</f>
        <v>0</v>
      </c>
      <c r="AU976" s="128">
        <f>OAX!AU1014</f>
        <v>0</v>
      </c>
      <c r="AV976" s="128">
        <f>OAX!AV1014</f>
        <v>0</v>
      </c>
      <c r="AW976" s="128">
        <f>OAX!AW1014</f>
        <v>0</v>
      </c>
      <c r="AX976" s="128">
        <f>OAX!AX1014</f>
        <v>0</v>
      </c>
      <c r="AY976" s="128">
        <f>OAX!AY1014</f>
        <v>0</v>
      </c>
      <c r="AZ976" s="128">
        <f>OAX!AZ1014</f>
        <v>0</v>
      </c>
      <c r="BA976" s="128">
        <f>OAX!BA1014</f>
        <v>0</v>
      </c>
    </row>
    <row r="977" spans="1:53" ht="24.75" hidden="1">
      <c r="A977" s="269"/>
      <c r="B977" s="78" t="str">
        <f t="shared" si="377"/>
        <v>4815500056005662</v>
      </c>
      <c r="C977" s="146">
        <v>2023</v>
      </c>
      <c r="D977" s="146">
        <v>1</v>
      </c>
      <c r="E977" s="146">
        <v>4</v>
      </c>
      <c r="F977" s="146">
        <v>8</v>
      </c>
      <c r="G977" s="146">
        <v>15</v>
      </c>
      <c r="H977" s="146">
        <v>5000</v>
      </c>
      <c r="I977" s="146">
        <v>5600</v>
      </c>
      <c r="J977" s="146">
        <v>566</v>
      </c>
      <c r="K977" s="123">
        <v>2</v>
      </c>
      <c r="L977" s="123"/>
      <c r="M977" s="124" t="s">
        <v>696</v>
      </c>
      <c r="N977" s="125">
        <v>0</v>
      </c>
      <c r="O977" s="125">
        <v>0</v>
      </c>
      <c r="P977" s="125">
        <v>0</v>
      </c>
      <c r="Q977" s="182" t="s">
        <v>59</v>
      </c>
      <c r="R977" s="127">
        <v>0</v>
      </c>
      <c r="S977" s="127">
        <v>0</v>
      </c>
      <c r="T977" s="128">
        <v>0</v>
      </c>
      <c r="U977" s="128">
        <v>0</v>
      </c>
      <c r="V977" s="128">
        <v>0</v>
      </c>
      <c r="W977" s="128">
        <v>0</v>
      </c>
      <c r="X977" s="128">
        <v>0</v>
      </c>
      <c r="Y977" s="128">
        <v>0</v>
      </c>
      <c r="Z977" s="128">
        <v>0</v>
      </c>
      <c r="AA977" s="307">
        <v>0</v>
      </c>
      <c r="AB977" s="320">
        <f>N977+T977-X977</f>
        <v>0</v>
      </c>
      <c r="AC977" s="125">
        <f>O977+U977-Y977</f>
        <v>0</v>
      </c>
      <c r="AD977" s="321">
        <f>OAX!AD1015</f>
        <v>0</v>
      </c>
      <c r="AE977" s="128"/>
      <c r="AF977" s="128"/>
      <c r="AG977" s="128">
        <f>OAX!AG1015</f>
        <v>0</v>
      </c>
      <c r="AH977" s="128"/>
      <c r="AI977" s="128"/>
      <c r="AJ977" s="128">
        <f>OAX!AJ1015</f>
        <v>0</v>
      </c>
      <c r="AK977" s="128"/>
      <c r="AL977" s="128"/>
      <c r="AM977" s="128">
        <f>OAX!AM1015</f>
        <v>0</v>
      </c>
      <c r="AN977" s="128"/>
      <c r="AO977" s="128"/>
      <c r="AP977" s="128">
        <f>OAX!AP1015</f>
        <v>0</v>
      </c>
      <c r="AQ977" s="128"/>
      <c r="AR977" s="128"/>
      <c r="AS977" s="128">
        <f>OAX!AS1015</f>
        <v>0</v>
      </c>
      <c r="AT977" s="128">
        <f>OAX!AT1015</f>
        <v>0</v>
      </c>
      <c r="AU977" s="128">
        <f>OAX!AU1015</f>
        <v>0</v>
      </c>
      <c r="AV977" s="128">
        <f>OAX!AV1015</f>
        <v>0</v>
      </c>
      <c r="AW977" s="128">
        <f>OAX!AW1015</f>
        <v>0</v>
      </c>
      <c r="AX977" s="128">
        <f>OAX!AX1015</f>
        <v>0</v>
      </c>
      <c r="AY977" s="128">
        <f>OAX!AY1015</f>
        <v>0</v>
      </c>
      <c r="AZ977" s="128">
        <f>OAX!AZ1015</f>
        <v>0</v>
      </c>
      <c r="BA977" s="128">
        <f>OAX!BA1015</f>
        <v>0</v>
      </c>
    </row>
    <row r="978" spans="1:53" ht="48" hidden="1">
      <c r="A978" s="269"/>
      <c r="B978" s="78" t="str">
        <f t="shared" si="377"/>
        <v>4816</v>
      </c>
      <c r="C978" s="150">
        <v>2023</v>
      </c>
      <c r="D978" s="150">
        <v>1</v>
      </c>
      <c r="E978" s="150">
        <v>4</v>
      </c>
      <c r="F978" s="150">
        <v>8</v>
      </c>
      <c r="G978" s="150">
        <v>16</v>
      </c>
      <c r="H978" s="150"/>
      <c r="I978" s="150"/>
      <c r="J978" s="150"/>
      <c r="K978" s="150"/>
      <c r="L978" s="150"/>
      <c r="M978" s="203" t="s">
        <v>697</v>
      </c>
      <c r="N978" s="204">
        <v>0</v>
      </c>
      <c r="O978" s="204">
        <v>0</v>
      </c>
      <c r="P978" s="204">
        <v>0</v>
      </c>
      <c r="Q978" s="137"/>
      <c r="R978" s="150"/>
      <c r="S978" s="150"/>
      <c r="T978" s="206">
        <f t="shared" ref="T978:AC978" si="379">+T979+T992</f>
        <v>0</v>
      </c>
      <c r="U978" s="206">
        <f t="shared" si="379"/>
        <v>0</v>
      </c>
      <c r="V978" s="206">
        <f t="shared" si="379"/>
        <v>0</v>
      </c>
      <c r="W978" s="206">
        <f t="shared" si="379"/>
        <v>0</v>
      </c>
      <c r="X978" s="206">
        <f t="shared" si="379"/>
        <v>0</v>
      </c>
      <c r="Y978" s="206">
        <f t="shared" si="379"/>
        <v>0</v>
      </c>
      <c r="Z978" s="206">
        <f t="shared" si="379"/>
        <v>0</v>
      </c>
      <c r="AA978" s="302">
        <f t="shared" si="379"/>
        <v>0</v>
      </c>
      <c r="AB978" s="332">
        <f t="shared" si="379"/>
        <v>0</v>
      </c>
      <c r="AC978" s="206">
        <f t="shared" si="379"/>
        <v>0</v>
      </c>
      <c r="AD978" s="347">
        <f>OAX!AD1016</f>
        <v>0</v>
      </c>
      <c r="AE978" s="206"/>
      <c r="AF978" s="206"/>
      <c r="AG978" s="206">
        <f>OAX!AG1016</f>
        <v>0</v>
      </c>
      <c r="AH978" s="206"/>
      <c r="AI978" s="206"/>
      <c r="AJ978" s="206">
        <f>OAX!AJ1016</f>
        <v>0</v>
      </c>
      <c r="AK978" s="206"/>
      <c r="AL978" s="206"/>
      <c r="AM978" s="206">
        <f>OAX!AM1016</f>
        <v>0</v>
      </c>
      <c r="AN978" s="206"/>
      <c r="AO978" s="206"/>
      <c r="AP978" s="206">
        <f>OAX!AP1016</f>
        <v>0</v>
      </c>
      <c r="AQ978" s="206"/>
      <c r="AR978" s="206"/>
      <c r="AS978" s="206">
        <f>OAX!AS1016</f>
        <v>0</v>
      </c>
      <c r="AT978" s="204">
        <f>OAX!AT1016</f>
        <v>0</v>
      </c>
      <c r="AU978" s="204">
        <f>OAX!AU1016</f>
        <v>0</v>
      </c>
      <c r="AV978" s="204">
        <f>OAX!AV1016</f>
        <v>0</v>
      </c>
      <c r="AW978" s="204">
        <f>OAX!AW1016</f>
        <v>0</v>
      </c>
      <c r="AX978" s="204">
        <f>OAX!AX1016</f>
        <v>0</v>
      </c>
      <c r="AY978" s="204">
        <f>OAX!AY1016</f>
        <v>0</v>
      </c>
      <c r="AZ978" s="204">
        <f>OAX!AZ1016</f>
        <v>0</v>
      </c>
      <c r="BA978" s="204">
        <f>OAX!BA1016</f>
        <v>0</v>
      </c>
    </row>
    <row r="979" spans="1:53" ht="24.75" hidden="1">
      <c r="A979" s="269"/>
      <c r="B979" s="78" t="str">
        <f t="shared" si="377"/>
        <v>48163000</v>
      </c>
      <c r="C979" s="139">
        <v>2023</v>
      </c>
      <c r="D979" s="139">
        <v>1</v>
      </c>
      <c r="E979" s="139">
        <v>4</v>
      </c>
      <c r="F979" s="139">
        <v>8</v>
      </c>
      <c r="G979" s="139">
        <v>16</v>
      </c>
      <c r="H979" s="139">
        <v>3000</v>
      </c>
      <c r="I979" s="139"/>
      <c r="J979" s="139"/>
      <c r="K979" s="139"/>
      <c r="L979" s="139"/>
      <c r="M979" s="103" t="s">
        <v>71</v>
      </c>
      <c r="N979" s="104">
        <v>0</v>
      </c>
      <c r="O979" s="104">
        <v>0</v>
      </c>
      <c r="P979" s="104">
        <v>0</v>
      </c>
      <c r="Q979" s="176"/>
      <c r="R979" s="188"/>
      <c r="S979" s="188"/>
      <c r="T979" s="107">
        <f t="shared" ref="T979:AC979" si="380">+T980+T985+T989</f>
        <v>0</v>
      </c>
      <c r="U979" s="107">
        <f t="shared" si="380"/>
        <v>0</v>
      </c>
      <c r="V979" s="107">
        <f t="shared" si="380"/>
        <v>0</v>
      </c>
      <c r="W979" s="107">
        <f t="shared" si="380"/>
        <v>0</v>
      </c>
      <c r="X979" s="107">
        <f t="shared" si="380"/>
        <v>0</v>
      </c>
      <c r="Y979" s="107">
        <f t="shared" si="380"/>
        <v>0</v>
      </c>
      <c r="Z979" s="107">
        <f t="shared" si="380"/>
        <v>0</v>
      </c>
      <c r="AA979" s="297">
        <f t="shared" si="380"/>
        <v>0</v>
      </c>
      <c r="AB979" s="314">
        <f t="shared" si="380"/>
        <v>0</v>
      </c>
      <c r="AC979" s="107">
        <f t="shared" si="380"/>
        <v>0</v>
      </c>
      <c r="AD979" s="342">
        <f>OAX!AD1017</f>
        <v>0</v>
      </c>
      <c r="AE979" s="107"/>
      <c r="AF979" s="107"/>
      <c r="AG979" s="107">
        <f>OAX!AG1017</f>
        <v>0</v>
      </c>
      <c r="AH979" s="107"/>
      <c r="AI979" s="107"/>
      <c r="AJ979" s="107">
        <f>OAX!AJ1017</f>
        <v>0</v>
      </c>
      <c r="AK979" s="107"/>
      <c r="AL979" s="107"/>
      <c r="AM979" s="107">
        <f>OAX!AM1017</f>
        <v>0</v>
      </c>
      <c r="AN979" s="107"/>
      <c r="AO979" s="107"/>
      <c r="AP979" s="107">
        <f>OAX!AP1017</f>
        <v>0</v>
      </c>
      <c r="AQ979" s="107"/>
      <c r="AR979" s="107"/>
      <c r="AS979" s="107">
        <f>OAX!AS1017</f>
        <v>0</v>
      </c>
      <c r="AT979" s="104">
        <f>OAX!AT1017</f>
        <v>0</v>
      </c>
      <c r="AU979" s="104">
        <f>OAX!AU1017</f>
        <v>0</v>
      </c>
      <c r="AV979" s="104">
        <f>OAX!AV1017</f>
        <v>0</v>
      </c>
      <c r="AW979" s="104">
        <f>OAX!AW1017</f>
        <v>0</v>
      </c>
      <c r="AX979" s="104">
        <f>OAX!AX1017</f>
        <v>0</v>
      </c>
      <c r="AY979" s="104">
        <f>OAX!AY1017</f>
        <v>0</v>
      </c>
      <c r="AZ979" s="104">
        <f>OAX!AZ1017</f>
        <v>0</v>
      </c>
      <c r="BA979" s="104">
        <f>OAX!BA1017</f>
        <v>0</v>
      </c>
    </row>
    <row r="980" spans="1:53" ht="24.75" hidden="1">
      <c r="A980" s="269"/>
      <c r="B980" s="78" t="str">
        <f t="shared" si="377"/>
        <v>481630003100</v>
      </c>
      <c r="C980" s="140">
        <v>2023</v>
      </c>
      <c r="D980" s="140">
        <v>1</v>
      </c>
      <c r="E980" s="140">
        <v>4</v>
      </c>
      <c r="F980" s="140">
        <v>8</v>
      </c>
      <c r="G980" s="140">
        <v>16</v>
      </c>
      <c r="H980" s="140">
        <v>3000</v>
      </c>
      <c r="I980" s="140">
        <v>3100</v>
      </c>
      <c r="J980" s="140"/>
      <c r="K980" s="140" t="s">
        <v>45</v>
      </c>
      <c r="L980" s="140"/>
      <c r="M980" s="110" t="s">
        <v>166</v>
      </c>
      <c r="N980" s="111">
        <v>0</v>
      </c>
      <c r="O980" s="111">
        <v>0</v>
      </c>
      <c r="P980" s="111">
        <v>0</v>
      </c>
      <c r="Q980" s="178" t="s">
        <v>45</v>
      </c>
      <c r="R980" s="240"/>
      <c r="S980" s="240"/>
      <c r="T980" s="114">
        <f t="shared" ref="T980:AC980" si="381">T981+T983</f>
        <v>0</v>
      </c>
      <c r="U980" s="114">
        <f t="shared" si="381"/>
        <v>0</v>
      </c>
      <c r="V980" s="114">
        <f t="shared" si="381"/>
        <v>0</v>
      </c>
      <c r="W980" s="114">
        <f t="shared" si="381"/>
        <v>0</v>
      </c>
      <c r="X980" s="114">
        <f t="shared" si="381"/>
        <v>0</v>
      </c>
      <c r="Y980" s="114">
        <f t="shared" si="381"/>
        <v>0</v>
      </c>
      <c r="Z980" s="114">
        <f t="shared" si="381"/>
        <v>0</v>
      </c>
      <c r="AA980" s="299">
        <f t="shared" si="381"/>
        <v>0</v>
      </c>
      <c r="AB980" s="316">
        <f t="shared" si="381"/>
        <v>0</v>
      </c>
      <c r="AC980" s="114">
        <f t="shared" si="381"/>
        <v>0</v>
      </c>
      <c r="AD980" s="344">
        <f>OAX!AD1018</f>
        <v>0</v>
      </c>
      <c r="AE980" s="114"/>
      <c r="AF980" s="114"/>
      <c r="AG980" s="114">
        <f>OAX!AG1018</f>
        <v>0</v>
      </c>
      <c r="AH980" s="114"/>
      <c r="AI980" s="114"/>
      <c r="AJ980" s="114">
        <f>OAX!AJ1018</f>
        <v>0</v>
      </c>
      <c r="AK980" s="114"/>
      <c r="AL980" s="114"/>
      <c r="AM980" s="114">
        <f>OAX!AM1018</f>
        <v>0</v>
      </c>
      <c r="AN980" s="114"/>
      <c r="AO980" s="114"/>
      <c r="AP980" s="114">
        <f>OAX!AP1018</f>
        <v>0</v>
      </c>
      <c r="AQ980" s="114"/>
      <c r="AR980" s="114"/>
      <c r="AS980" s="114">
        <f>OAX!AS1018</f>
        <v>0</v>
      </c>
      <c r="AT980" s="111">
        <f>OAX!AT1018</f>
        <v>0</v>
      </c>
      <c r="AU980" s="111">
        <f>OAX!AU1018</f>
        <v>0</v>
      </c>
      <c r="AV980" s="111">
        <f>OAX!AV1018</f>
        <v>0</v>
      </c>
      <c r="AW980" s="111">
        <f>OAX!AW1018</f>
        <v>0</v>
      </c>
      <c r="AX980" s="111">
        <f>OAX!AX1018</f>
        <v>0</v>
      </c>
      <c r="AY980" s="111">
        <f>OAX!AY1018</f>
        <v>0</v>
      </c>
      <c r="AZ980" s="111">
        <f>OAX!AZ1018</f>
        <v>0</v>
      </c>
      <c r="BA980" s="111">
        <f>OAX!BA1018</f>
        <v>0</v>
      </c>
    </row>
    <row r="981" spans="1:53" ht="48" hidden="1">
      <c r="A981" s="269"/>
      <c r="B981" s="78" t="str">
        <f t="shared" si="377"/>
        <v>481630003100317</v>
      </c>
      <c r="C981" s="143">
        <v>2023</v>
      </c>
      <c r="D981" s="143">
        <v>1</v>
      </c>
      <c r="E981" s="143">
        <v>4</v>
      </c>
      <c r="F981" s="143">
        <v>8</v>
      </c>
      <c r="G981" s="143">
        <v>16</v>
      </c>
      <c r="H981" s="143">
        <v>3000</v>
      </c>
      <c r="I981" s="143">
        <v>3100</v>
      </c>
      <c r="J981" s="143">
        <v>317</v>
      </c>
      <c r="K981" s="143"/>
      <c r="L981" s="143"/>
      <c r="M981" s="117" t="s">
        <v>332</v>
      </c>
      <c r="N981" s="118">
        <v>0</v>
      </c>
      <c r="O981" s="118">
        <v>0</v>
      </c>
      <c r="P981" s="118">
        <v>0</v>
      </c>
      <c r="Q981" s="180" t="s">
        <v>45</v>
      </c>
      <c r="R981" s="241"/>
      <c r="S981" s="241"/>
      <c r="T981" s="121">
        <f t="shared" ref="T981:AC981" si="382">+T982</f>
        <v>0</v>
      </c>
      <c r="U981" s="118">
        <f t="shared" si="382"/>
        <v>0</v>
      </c>
      <c r="V981" s="118">
        <f t="shared" si="382"/>
        <v>0</v>
      </c>
      <c r="W981" s="118">
        <f t="shared" si="382"/>
        <v>0</v>
      </c>
      <c r="X981" s="118">
        <f t="shared" si="382"/>
        <v>0</v>
      </c>
      <c r="Y981" s="118">
        <f t="shared" si="382"/>
        <v>0</v>
      </c>
      <c r="Z981" s="118">
        <f t="shared" si="382"/>
        <v>0</v>
      </c>
      <c r="AA981" s="284">
        <f t="shared" si="382"/>
        <v>0</v>
      </c>
      <c r="AB981" s="318">
        <f t="shared" si="382"/>
        <v>0</v>
      </c>
      <c r="AC981" s="118">
        <f t="shared" si="382"/>
        <v>0</v>
      </c>
      <c r="AD981" s="319">
        <f>OAX!AD1019</f>
        <v>0</v>
      </c>
      <c r="AE981" s="121"/>
      <c r="AF981" s="118"/>
      <c r="AG981" s="118">
        <f>OAX!AG1019</f>
        <v>0</v>
      </c>
      <c r="AH981" s="118"/>
      <c r="AI981" s="118"/>
      <c r="AJ981" s="118">
        <f>OAX!AJ1019</f>
        <v>0</v>
      </c>
      <c r="AK981" s="118"/>
      <c r="AL981" s="118"/>
      <c r="AM981" s="118">
        <f>OAX!AM1019</f>
        <v>0</v>
      </c>
      <c r="AN981" s="118"/>
      <c r="AO981" s="118"/>
      <c r="AP981" s="118">
        <f>OAX!AP1019</f>
        <v>0</v>
      </c>
      <c r="AQ981" s="118"/>
      <c r="AR981" s="118"/>
      <c r="AS981" s="118">
        <f>OAX!AS1019</f>
        <v>0</v>
      </c>
      <c r="AT981" s="118">
        <f>OAX!AT1019</f>
        <v>0</v>
      </c>
      <c r="AU981" s="118">
        <f>OAX!AU1019</f>
        <v>0</v>
      </c>
      <c r="AV981" s="118">
        <f>OAX!AV1019</f>
        <v>0</v>
      </c>
      <c r="AW981" s="118">
        <f>OAX!AW1019</f>
        <v>0</v>
      </c>
      <c r="AX981" s="118">
        <f>OAX!AX1019</f>
        <v>0</v>
      </c>
      <c r="AY981" s="118">
        <f>OAX!AY1019</f>
        <v>0</v>
      </c>
      <c r="AZ981" s="118">
        <f>OAX!AZ1019</f>
        <v>0</v>
      </c>
      <c r="BA981" s="118">
        <f>OAX!BA1019</f>
        <v>0</v>
      </c>
    </row>
    <row r="982" spans="1:53" ht="24.75" hidden="1">
      <c r="A982" s="269"/>
      <c r="B982" s="78" t="str">
        <f t="shared" si="377"/>
        <v>4816300031003171</v>
      </c>
      <c r="C982" s="146">
        <v>2023</v>
      </c>
      <c r="D982" s="146">
        <v>1</v>
      </c>
      <c r="E982" s="146">
        <v>4</v>
      </c>
      <c r="F982" s="146">
        <v>8</v>
      </c>
      <c r="G982" s="146">
        <v>16</v>
      </c>
      <c r="H982" s="146">
        <v>3000</v>
      </c>
      <c r="I982" s="146">
        <v>3100</v>
      </c>
      <c r="J982" s="146">
        <v>317</v>
      </c>
      <c r="K982" s="123">
        <v>1</v>
      </c>
      <c r="L982" s="123"/>
      <c r="M982" s="124" t="s">
        <v>168</v>
      </c>
      <c r="N982" s="125">
        <v>0</v>
      </c>
      <c r="O982" s="125">
        <v>0</v>
      </c>
      <c r="P982" s="125">
        <v>0</v>
      </c>
      <c r="Q982" s="182" t="s">
        <v>80</v>
      </c>
      <c r="R982" s="127">
        <v>0</v>
      </c>
      <c r="S982" s="127">
        <v>0</v>
      </c>
      <c r="T982" s="128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285">
        <v>0</v>
      </c>
      <c r="AB982" s="320">
        <f>N982+T982-X982</f>
        <v>0</v>
      </c>
      <c r="AC982" s="125">
        <f>O982+U982-Y982</f>
        <v>0</v>
      </c>
      <c r="AD982" s="321">
        <f>OAX!AD1020</f>
        <v>0</v>
      </c>
      <c r="AE982" s="128"/>
      <c r="AF982" s="125"/>
      <c r="AG982" s="125">
        <f>OAX!AG1020</f>
        <v>0</v>
      </c>
      <c r="AH982" s="125"/>
      <c r="AI982" s="125"/>
      <c r="AJ982" s="125">
        <f>OAX!AJ1020</f>
        <v>0</v>
      </c>
      <c r="AK982" s="125"/>
      <c r="AL982" s="125"/>
      <c r="AM982" s="125">
        <f>OAX!AM1020</f>
        <v>0</v>
      </c>
      <c r="AN982" s="125"/>
      <c r="AO982" s="125"/>
      <c r="AP982" s="125">
        <f>OAX!AP1020</f>
        <v>0</v>
      </c>
      <c r="AQ982" s="125"/>
      <c r="AR982" s="125"/>
      <c r="AS982" s="125">
        <f>OAX!AS1020</f>
        <v>0</v>
      </c>
      <c r="AT982" s="125">
        <f>OAX!AT1020</f>
        <v>0</v>
      </c>
      <c r="AU982" s="125">
        <f>OAX!AU1020</f>
        <v>0</v>
      </c>
      <c r="AV982" s="125">
        <f>OAX!AV1020</f>
        <v>0</v>
      </c>
      <c r="AW982" s="125">
        <f>OAX!AW1020</f>
        <v>0</v>
      </c>
      <c r="AX982" s="125">
        <f>OAX!AX1020</f>
        <v>0</v>
      </c>
      <c r="AY982" s="125">
        <f>OAX!AY1020</f>
        <v>0</v>
      </c>
      <c r="AZ982" s="125">
        <f>OAX!AZ1020</f>
        <v>0</v>
      </c>
      <c r="BA982" s="125">
        <f>OAX!BA1020</f>
        <v>0</v>
      </c>
    </row>
    <row r="983" spans="1:53" ht="24.75" hidden="1">
      <c r="A983" s="269"/>
      <c r="B983" s="78" t="str">
        <f t="shared" si="377"/>
        <v>481630003100319</v>
      </c>
      <c r="C983" s="143">
        <v>2023</v>
      </c>
      <c r="D983" s="143">
        <v>1</v>
      </c>
      <c r="E983" s="143">
        <v>4</v>
      </c>
      <c r="F983" s="143">
        <v>8</v>
      </c>
      <c r="G983" s="143">
        <v>16</v>
      </c>
      <c r="H983" s="143">
        <v>3000</v>
      </c>
      <c r="I983" s="143">
        <v>3100</v>
      </c>
      <c r="J983" s="143">
        <v>319</v>
      </c>
      <c r="K983" s="143"/>
      <c r="L983" s="143"/>
      <c r="M983" s="222" t="s">
        <v>525</v>
      </c>
      <c r="N983" s="223">
        <v>0</v>
      </c>
      <c r="O983" s="223">
        <v>0</v>
      </c>
      <c r="P983" s="223">
        <v>0</v>
      </c>
      <c r="Q983" s="180" t="s">
        <v>45</v>
      </c>
      <c r="R983" s="241"/>
      <c r="S983" s="241"/>
      <c r="T983" s="226">
        <f t="shared" ref="T983:AC983" si="383">+T984</f>
        <v>0</v>
      </c>
      <c r="U983" s="223">
        <f t="shared" si="383"/>
        <v>0</v>
      </c>
      <c r="V983" s="223">
        <f t="shared" si="383"/>
        <v>0</v>
      </c>
      <c r="W983" s="223">
        <f t="shared" si="383"/>
        <v>0</v>
      </c>
      <c r="X983" s="223">
        <f t="shared" si="383"/>
        <v>0</v>
      </c>
      <c r="Y983" s="223">
        <f t="shared" si="383"/>
        <v>0</v>
      </c>
      <c r="Z983" s="223">
        <f t="shared" si="383"/>
        <v>0</v>
      </c>
      <c r="AA983" s="295">
        <f t="shared" si="383"/>
        <v>0</v>
      </c>
      <c r="AB983" s="338">
        <f t="shared" si="383"/>
        <v>0</v>
      </c>
      <c r="AC983" s="223">
        <f t="shared" si="383"/>
        <v>0</v>
      </c>
      <c r="AD983" s="339">
        <f>OAX!AD1021</f>
        <v>0</v>
      </c>
      <c r="AE983" s="226"/>
      <c r="AF983" s="223"/>
      <c r="AG983" s="223">
        <f>OAX!AG1021</f>
        <v>0</v>
      </c>
      <c r="AH983" s="223"/>
      <c r="AI983" s="223"/>
      <c r="AJ983" s="223">
        <f>OAX!AJ1021</f>
        <v>0</v>
      </c>
      <c r="AK983" s="223"/>
      <c r="AL983" s="223"/>
      <c r="AM983" s="223">
        <f>OAX!AM1021</f>
        <v>0</v>
      </c>
      <c r="AN983" s="223"/>
      <c r="AO983" s="223"/>
      <c r="AP983" s="223">
        <f>OAX!AP1021</f>
        <v>0</v>
      </c>
      <c r="AQ983" s="223"/>
      <c r="AR983" s="223"/>
      <c r="AS983" s="223">
        <f>OAX!AS1021</f>
        <v>0</v>
      </c>
      <c r="AT983" s="223">
        <f>OAX!AT1021</f>
        <v>0</v>
      </c>
      <c r="AU983" s="223">
        <f>OAX!AU1021</f>
        <v>0</v>
      </c>
      <c r="AV983" s="223">
        <f>OAX!AV1021</f>
        <v>0</v>
      </c>
      <c r="AW983" s="223">
        <f>OAX!AW1021</f>
        <v>0</v>
      </c>
      <c r="AX983" s="223">
        <f>OAX!AX1021</f>
        <v>0</v>
      </c>
      <c r="AY983" s="223">
        <f>OAX!AY1021</f>
        <v>0</v>
      </c>
      <c r="AZ983" s="223">
        <f>OAX!AZ1021</f>
        <v>0</v>
      </c>
      <c r="BA983" s="223">
        <f>OAX!BA1021</f>
        <v>0</v>
      </c>
    </row>
    <row r="984" spans="1:53" ht="24.75" hidden="1">
      <c r="A984" s="269"/>
      <c r="B984" s="78" t="str">
        <f t="shared" si="377"/>
        <v>4816300031003191</v>
      </c>
      <c r="C984" s="146">
        <v>2023</v>
      </c>
      <c r="D984" s="146">
        <v>1</v>
      </c>
      <c r="E984" s="146">
        <v>4</v>
      </c>
      <c r="F984" s="146">
        <v>8</v>
      </c>
      <c r="G984" s="146">
        <v>16</v>
      </c>
      <c r="H984" s="146">
        <v>3000</v>
      </c>
      <c r="I984" s="146">
        <v>3100</v>
      </c>
      <c r="J984" s="146">
        <v>319</v>
      </c>
      <c r="K984" s="123">
        <v>1</v>
      </c>
      <c r="L984" s="123"/>
      <c r="M984" s="124" t="s">
        <v>170</v>
      </c>
      <c r="N984" s="125">
        <v>0</v>
      </c>
      <c r="O984" s="125">
        <v>0</v>
      </c>
      <c r="P984" s="125">
        <v>0</v>
      </c>
      <c r="Q984" s="182" t="s">
        <v>80</v>
      </c>
      <c r="R984" s="127">
        <v>0</v>
      </c>
      <c r="S984" s="127">
        <v>0</v>
      </c>
      <c r="T984" s="128">
        <v>0</v>
      </c>
      <c r="U984" s="128">
        <v>0</v>
      </c>
      <c r="V984" s="128">
        <v>0</v>
      </c>
      <c r="W984" s="128">
        <v>0</v>
      </c>
      <c r="X984" s="128">
        <v>0</v>
      </c>
      <c r="Y984" s="128">
        <v>0</v>
      </c>
      <c r="Z984" s="128">
        <v>0</v>
      </c>
      <c r="AA984" s="307">
        <v>0</v>
      </c>
      <c r="AB984" s="320">
        <f>N984+T984-X984</f>
        <v>0</v>
      </c>
      <c r="AC984" s="125">
        <f>O984+U984-Y984</f>
        <v>0</v>
      </c>
      <c r="AD984" s="321">
        <f>OAX!AD1022</f>
        <v>0</v>
      </c>
      <c r="AE984" s="128"/>
      <c r="AF984" s="128"/>
      <c r="AG984" s="128">
        <f>OAX!AG1022</f>
        <v>0</v>
      </c>
      <c r="AH984" s="128"/>
      <c r="AI984" s="128"/>
      <c r="AJ984" s="128">
        <f>OAX!AJ1022</f>
        <v>0</v>
      </c>
      <c r="AK984" s="128"/>
      <c r="AL984" s="128"/>
      <c r="AM984" s="128">
        <f>OAX!AM1022</f>
        <v>0</v>
      </c>
      <c r="AN984" s="128"/>
      <c r="AO984" s="128"/>
      <c r="AP984" s="128">
        <f>OAX!AP1022</f>
        <v>0</v>
      </c>
      <c r="AQ984" s="128"/>
      <c r="AR984" s="128"/>
      <c r="AS984" s="128">
        <f>OAX!AS1022</f>
        <v>0</v>
      </c>
      <c r="AT984" s="128">
        <f>OAX!AT1022</f>
        <v>0</v>
      </c>
      <c r="AU984" s="128">
        <f>OAX!AU1022</f>
        <v>0</v>
      </c>
      <c r="AV984" s="128">
        <f>OAX!AV1022</f>
        <v>0</v>
      </c>
      <c r="AW984" s="128">
        <f>OAX!AW1022</f>
        <v>0</v>
      </c>
      <c r="AX984" s="128">
        <f>OAX!AX1022</f>
        <v>0</v>
      </c>
      <c r="AY984" s="128">
        <f>OAX!AY1022</f>
        <v>0</v>
      </c>
      <c r="AZ984" s="128">
        <f>OAX!AZ1022</f>
        <v>0</v>
      </c>
      <c r="BA984" s="128">
        <f>OAX!BA1022</f>
        <v>0</v>
      </c>
    </row>
    <row r="985" spans="1:53" ht="48" hidden="1">
      <c r="A985" s="269"/>
      <c r="B985" s="78" t="str">
        <f t="shared" si="377"/>
        <v>481630003300</v>
      </c>
      <c r="C985" s="140">
        <v>2023</v>
      </c>
      <c r="D985" s="140">
        <v>1</v>
      </c>
      <c r="E985" s="140">
        <v>4</v>
      </c>
      <c r="F985" s="140">
        <v>8</v>
      </c>
      <c r="G985" s="140">
        <v>16</v>
      </c>
      <c r="H985" s="140">
        <v>3000</v>
      </c>
      <c r="I985" s="140">
        <v>3300</v>
      </c>
      <c r="J985" s="140"/>
      <c r="K985" s="140"/>
      <c r="L985" s="140"/>
      <c r="M985" s="110" t="s">
        <v>72</v>
      </c>
      <c r="N985" s="111">
        <v>0</v>
      </c>
      <c r="O985" s="111">
        <v>0</v>
      </c>
      <c r="P985" s="111">
        <v>0</v>
      </c>
      <c r="Q985" s="178" t="s">
        <v>45</v>
      </c>
      <c r="R985" s="240"/>
      <c r="S985" s="240"/>
      <c r="T985" s="114">
        <f t="shared" ref="T985:AC985" si="384">T986</f>
        <v>0</v>
      </c>
      <c r="U985" s="114">
        <f t="shared" si="384"/>
        <v>0</v>
      </c>
      <c r="V985" s="114">
        <f t="shared" si="384"/>
        <v>0</v>
      </c>
      <c r="W985" s="114">
        <f t="shared" si="384"/>
        <v>0</v>
      </c>
      <c r="X985" s="114">
        <f t="shared" si="384"/>
        <v>0</v>
      </c>
      <c r="Y985" s="114">
        <f t="shared" si="384"/>
        <v>0</v>
      </c>
      <c r="Z985" s="114">
        <f t="shared" si="384"/>
        <v>0</v>
      </c>
      <c r="AA985" s="299">
        <f t="shared" si="384"/>
        <v>0</v>
      </c>
      <c r="AB985" s="316">
        <f t="shared" si="384"/>
        <v>0</v>
      </c>
      <c r="AC985" s="114">
        <f t="shared" si="384"/>
        <v>0</v>
      </c>
      <c r="AD985" s="344">
        <f>OAX!AD1023</f>
        <v>0</v>
      </c>
      <c r="AE985" s="114"/>
      <c r="AF985" s="114"/>
      <c r="AG985" s="114">
        <f>OAX!AG1023</f>
        <v>0</v>
      </c>
      <c r="AH985" s="114"/>
      <c r="AI985" s="114"/>
      <c r="AJ985" s="114">
        <f>OAX!AJ1023</f>
        <v>0</v>
      </c>
      <c r="AK985" s="114"/>
      <c r="AL985" s="114"/>
      <c r="AM985" s="114">
        <f>OAX!AM1023</f>
        <v>0</v>
      </c>
      <c r="AN985" s="114"/>
      <c r="AO985" s="114"/>
      <c r="AP985" s="114">
        <f>OAX!AP1023</f>
        <v>0</v>
      </c>
      <c r="AQ985" s="114"/>
      <c r="AR985" s="114"/>
      <c r="AS985" s="114">
        <f>OAX!AS1023</f>
        <v>0</v>
      </c>
      <c r="AT985" s="111">
        <f>OAX!AT1023</f>
        <v>0</v>
      </c>
      <c r="AU985" s="111">
        <f>OAX!AU1023</f>
        <v>0</v>
      </c>
      <c r="AV985" s="111">
        <f>OAX!AV1023</f>
        <v>0</v>
      </c>
      <c r="AW985" s="111">
        <f>OAX!AW1023</f>
        <v>0</v>
      </c>
      <c r="AX985" s="111">
        <f>OAX!AX1023</f>
        <v>0</v>
      </c>
      <c r="AY985" s="111">
        <f>OAX!AY1023</f>
        <v>0</v>
      </c>
      <c r="AZ985" s="111">
        <f>OAX!AZ1023</f>
        <v>0</v>
      </c>
      <c r="BA985" s="111">
        <f>OAX!BA1023</f>
        <v>0</v>
      </c>
    </row>
    <row r="986" spans="1:53" ht="48" hidden="1">
      <c r="A986" s="269"/>
      <c r="B986" s="78" t="str">
        <f t="shared" si="377"/>
        <v>481630003300333</v>
      </c>
      <c r="C986" s="143">
        <v>2023</v>
      </c>
      <c r="D986" s="143">
        <v>1</v>
      </c>
      <c r="E986" s="143">
        <v>4</v>
      </c>
      <c r="F986" s="143">
        <v>8</v>
      </c>
      <c r="G986" s="143">
        <v>16</v>
      </c>
      <c r="H986" s="143">
        <v>3000</v>
      </c>
      <c r="I986" s="143">
        <v>3300</v>
      </c>
      <c r="J986" s="143">
        <v>333</v>
      </c>
      <c r="K986" s="143"/>
      <c r="L986" s="143"/>
      <c r="M986" s="117" t="s">
        <v>174</v>
      </c>
      <c r="N986" s="118">
        <v>0</v>
      </c>
      <c r="O986" s="118">
        <v>0</v>
      </c>
      <c r="P986" s="118">
        <v>0</v>
      </c>
      <c r="Q986" s="180" t="s">
        <v>45</v>
      </c>
      <c r="R986" s="241"/>
      <c r="S986" s="241"/>
      <c r="T986" s="121">
        <f t="shared" ref="T986:AC986" si="385">SUM(T987:T988)</f>
        <v>0</v>
      </c>
      <c r="U986" s="121">
        <f t="shared" si="385"/>
        <v>0</v>
      </c>
      <c r="V986" s="121">
        <f t="shared" si="385"/>
        <v>0</v>
      </c>
      <c r="W986" s="121">
        <f t="shared" si="385"/>
        <v>0</v>
      </c>
      <c r="X986" s="121">
        <f t="shared" si="385"/>
        <v>0</v>
      </c>
      <c r="Y986" s="121">
        <f t="shared" si="385"/>
        <v>0</v>
      </c>
      <c r="Z986" s="121">
        <f t="shared" si="385"/>
        <v>0</v>
      </c>
      <c r="AA986" s="303">
        <f t="shared" si="385"/>
        <v>0</v>
      </c>
      <c r="AB986" s="318">
        <f t="shared" si="385"/>
        <v>0</v>
      </c>
      <c r="AC986" s="121">
        <f t="shared" si="385"/>
        <v>0</v>
      </c>
      <c r="AD986" s="348">
        <f>OAX!AD1024</f>
        <v>0</v>
      </c>
      <c r="AE986" s="121"/>
      <c r="AF986" s="121"/>
      <c r="AG986" s="121">
        <f>OAX!AG1024</f>
        <v>0</v>
      </c>
      <c r="AH986" s="121"/>
      <c r="AI986" s="121"/>
      <c r="AJ986" s="121">
        <f>OAX!AJ1024</f>
        <v>0</v>
      </c>
      <c r="AK986" s="121"/>
      <c r="AL986" s="121"/>
      <c r="AM986" s="121">
        <f>OAX!AM1024</f>
        <v>0</v>
      </c>
      <c r="AN986" s="121"/>
      <c r="AO986" s="121"/>
      <c r="AP986" s="121">
        <f>OAX!AP1024</f>
        <v>0</v>
      </c>
      <c r="AQ986" s="121"/>
      <c r="AR986" s="121"/>
      <c r="AS986" s="121">
        <f>OAX!AS1024</f>
        <v>0</v>
      </c>
      <c r="AT986" s="118">
        <f>OAX!AT1024</f>
        <v>0</v>
      </c>
      <c r="AU986" s="118">
        <f>OAX!AU1024</f>
        <v>0</v>
      </c>
      <c r="AV986" s="118">
        <f>OAX!AV1024</f>
        <v>0</v>
      </c>
      <c r="AW986" s="118">
        <f>OAX!AW1024</f>
        <v>0</v>
      </c>
      <c r="AX986" s="118">
        <f>OAX!AX1024</f>
        <v>0</v>
      </c>
      <c r="AY986" s="118">
        <f>OAX!AY1024</f>
        <v>0</v>
      </c>
      <c r="AZ986" s="118">
        <f>OAX!AZ1024</f>
        <v>0</v>
      </c>
      <c r="BA986" s="118">
        <f>OAX!BA1024</f>
        <v>0</v>
      </c>
    </row>
    <row r="987" spans="1:53" ht="46.5" hidden="1">
      <c r="A987" s="269"/>
      <c r="B987" s="78" t="str">
        <f t="shared" si="377"/>
        <v>4816300033003331</v>
      </c>
      <c r="C987" s="146">
        <v>2023</v>
      </c>
      <c r="D987" s="146">
        <v>1</v>
      </c>
      <c r="E987" s="146">
        <v>4</v>
      </c>
      <c r="F987" s="146">
        <v>8</v>
      </c>
      <c r="G987" s="146">
        <v>16</v>
      </c>
      <c r="H987" s="146">
        <v>3000</v>
      </c>
      <c r="I987" s="146">
        <v>3300</v>
      </c>
      <c r="J987" s="146">
        <v>333</v>
      </c>
      <c r="K987" s="123">
        <v>1</v>
      </c>
      <c r="L987" s="123"/>
      <c r="M987" s="124" t="s">
        <v>682</v>
      </c>
      <c r="N987" s="125">
        <v>0</v>
      </c>
      <c r="O987" s="125">
        <v>0</v>
      </c>
      <c r="P987" s="125">
        <v>0</v>
      </c>
      <c r="Q987" s="182" t="s">
        <v>80</v>
      </c>
      <c r="R987" s="127">
        <v>0</v>
      </c>
      <c r="S987" s="127">
        <v>0</v>
      </c>
      <c r="T987" s="128">
        <v>0</v>
      </c>
      <c r="U987" s="128">
        <v>0</v>
      </c>
      <c r="V987" s="128">
        <v>0</v>
      </c>
      <c r="W987" s="128">
        <v>0</v>
      </c>
      <c r="X987" s="128">
        <v>0</v>
      </c>
      <c r="Y987" s="128">
        <v>0</v>
      </c>
      <c r="Z987" s="128">
        <v>0</v>
      </c>
      <c r="AA987" s="307">
        <v>0</v>
      </c>
      <c r="AB987" s="320">
        <f>N987+T987-X987</f>
        <v>0</v>
      </c>
      <c r="AC987" s="125">
        <f>O987+U987-Y987</f>
        <v>0</v>
      </c>
      <c r="AD987" s="321">
        <f>OAX!AD1025</f>
        <v>0</v>
      </c>
      <c r="AE987" s="128"/>
      <c r="AF987" s="128"/>
      <c r="AG987" s="128">
        <f>OAX!AG1025</f>
        <v>0</v>
      </c>
      <c r="AH987" s="128"/>
      <c r="AI987" s="128"/>
      <c r="AJ987" s="128">
        <f>OAX!AJ1025</f>
        <v>0</v>
      </c>
      <c r="AK987" s="128"/>
      <c r="AL987" s="128"/>
      <c r="AM987" s="128">
        <f>OAX!AM1025</f>
        <v>0</v>
      </c>
      <c r="AN987" s="128"/>
      <c r="AO987" s="128"/>
      <c r="AP987" s="128">
        <f>OAX!AP1025</f>
        <v>0</v>
      </c>
      <c r="AQ987" s="128"/>
      <c r="AR987" s="128"/>
      <c r="AS987" s="128">
        <f>OAX!AS1025</f>
        <v>0</v>
      </c>
      <c r="AT987" s="128">
        <f>OAX!AT1025</f>
        <v>0</v>
      </c>
      <c r="AU987" s="128">
        <f>OAX!AU1025</f>
        <v>0</v>
      </c>
      <c r="AV987" s="128">
        <f>OAX!AV1025</f>
        <v>0</v>
      </c>
      <c r="AW987" s="128">
        <f>OAX!AW1025</f>
        <v>0</v>
      </c>
      <c r="AX987" s="128">
        <f>OAX!AX1025</f>
        <v>0</v>
      </c>
      <c r="AY987" s="128">
        <f>OAX!AY1025</f>
        <v>0</v>
      </c>
      <c r="AZ987" s="128">
        <f>OAX!AZ1025</f>
        <v>0</v>
      </c>
      <c r="BA987" s="128">
        <f>OAX!BA1025</f>
        <v>0</v>
      </c>
    </row>
    <row r="988" spans="1:53" ht="24.75" hidden="1">
      <c r="A988" s="269"/>
      <c r="B988" s="78" t="str">
        <f t="shared" si="377"/>
        <v>4816300033003332</v>
      </c>
      <c r="C988" s="146">
        <v>2023</v>
      </c>
      <c r="D988" s="146">
        <v>1</v>
      </c>
      <c r="E988" s="146">
        <v>4</v>
      </c>
      <c r="F988" s="146">
        <v>8</v>
      </c>
      <c r="G988" s="146">
        <v>16</v>
      </c>
      <c r="H988" s="146">
        <v>3000</v>
      </c>
      <c r="I988" s="146">
        <v>3300</v>
      </c>
      <c r="J988" s="146">
        <v>333</v>
      </c>
      <c r="K988" s="123">
        <v>2</v>
      </c>
      <c r="L988" s="123"/>
      <c r="M988" s="124" t="s">
        <v>334</v>
      </c>
      <c r="N988" s="125">
        <v>0</v>
      </c>
      <c r="O988" s="125">
        <v>0</v>
      </c>
      <c r="P988" s="125">
        <v>0</v>
      </c>
      <c r="Q988" s="182" t="s">
        <v>80</v>
      </c>
      <c r="R988" s="127">
        <v>0</v>
      </c>
      <c r="S988" s="127">
        <v>0</v>
      </c>
      <c r="T988" s="128">
        <v>0</v>
      </c>
      <c r="U988" s="128">
        <v>0</v>
      </c>
      <c r="V988" s="128">
        <v>0</v>
      </c>
      <c r="W988" s="128">
        <v>0</v>
      </c>
      <c r="X988" s="128">
        <v>0</v>
      </c>
      <c r="Y988" s="128">
        <v>0</v>
      </c>
      <c r="Z988" s="128">
        <v>0</v>
      </c>
      <c r="AA988" s="307">
        <v>0</v>
      </c>
      <c r="AB988" s="320">
        <f>N988+T988-X988</f>
        <v>0</v>
      </c>
      <c r="AC988" s="125">
        <f>O988+U988-Y988</f>
        <v>0</v>
      </c>
      <c r="AD988" s="321">
        <f>OAX!AD1026</f>
        <v>0</v>
      </c>
      <c r="AE988" s="128"/>
      <c r="AF988" s="128"/>
      <c r="AG988" s="128">
        <f>OAX!AG1026</f>
        <v>0</v>
      </c>
      <c r="AH988" s="128"/>
      <c r="AI988" s="128"/>
      <c r="AJ988" s="128">
        <f>OAX!AJ1026</f>
        <v>0</v>
      </c>
      <c r="AK988" s="128"/>
      <c r="AL988" s="128"/>
      <c r="AM988" s="128">
        <f>OAX!AM1026</f>
        <v>0</v>
      </c>
      <c r="AN988" s="128"/>
      <c r="AO988" s="128"/>
      <c r="AP988" s="128">
        <f>OAX!AP1026</f>
        <v>0</v>
      </c>
      <c r="AQ988" s="128"/>
      <c r="AR988" s="128"/>
      <c r="AS988" s="128">
        <f>OAX!AS1026</f>
        <v>0</v>
      </c>
      <c r="AT988" s="128">
        <f>OAX!AT1026</f>
        <v>0</v>
      </c>
      <c r="AU988" s="128">
        <f>OAX!AU1026</f>
        <v>0</v>
      </c>
      <c r="AV988" s="128">
        <f>OAX!AV1026</f>
        <v>0</v>
      </c>
      <c r="AW988" s="128">
        <f>OAX!AW1026</f>
        <v>0</v>
      </c>
      <c r="AX988" s="128">
        <f>OAX!AX1026</f>
        <v>0</v>
      </c>
      <c r="AY988" s="128">
        <f>OAX!AY1026</f>
        <v>0</v>
      </c>
      <c r="AZ988" s="128">
        <f>OAX!AZ1026</f>
        <v>0</v>
      </c>
      <c r="BA988" s="128">
        <f>OAX!BA1026</f>
        <v>0</v>
      </c>
    </row>
    <row r="989" spans="1:53" ht="24.75" hidden="1">
      <c r="A989" s="269"/>
      <c r="B989" s="78" t="str">
        <f t="shared" si="377"/>
        <v>481630003600</v>
      </c>
      <c r="C989" s="140">
        <v>2023</v>
      </c>
      <c r="D989" s="140">
        <v>1</v>
      </c>
      <c r="E989" s="140">
        <v>4</v>
      </c>
      <c r="F989" s="140">
        <v>8</v>
      </c>
      <c r="G989" s="140">
        <v>16</v>
      </c>
      <c r="H989" s="140">
        <v>3000</v>
      </c>
      <c r="I989" s="140">
        <v>3600</v>
      </c>
      <c r="J989" s="140"/>
      <c r="K989" s="140"/>
      <c r="L989" s="140"/>
      <c r="M989" s="110" t="s">
        <v>284</v>
      </c>
      <c r="N989" s="111">
        <v>0</v>
      </c>
      <c r="O989" s="111">
        <v>0</v>
      </c>
      <c r="P989" s="111">
        <v>0</v>
      </c>
      <c r="Q989" s="178" t="s">
        <v>45</v>
      </c>
      <c r="R989" s="240"/>
      <c r="S989" s="240"/>
      <c r="T989" s="114">
        <f t="shared" ref="T989:AC990" si="386">T990</f>
        <v>0</v>
      </c>
      <c r="U989" s="114">
        <f t="shared" si="386"/>
        <v>0</v>
      </c>
      <c r="V989" s="114">
        <f t="shared" si="386"/>
        <v>0</v>
      </c>
      <c r="W989" s="114">
        <f t="shared" si="386"/>
        <v>0</v>
      </c>
      <c r="X989" s="114">
        <f t="shared" si="386"/>
        <v>0</v>
      </c>
      <c r="Y989" s="114">
        <f t="shared" si="386"/>
        <v>0</v>
      </c>
      <c r="Z989" s="114">
        <f t="shared" si="386"/>
        <v>0</v>
      </c>
      <c r="AA989" s="299">
        <f t="shared" si="386"/>
        <v>0</v>
      </c>
      <c r="AB989" s="316">
        <f t="shared" si="386"/>
        <v>0</v>
      </c>
      <c r="AC989" s="114">
        <f t="shared" si="386"/>
        <v>0</v>
      </c>
      <c r="AD989" s="344">
        <f>OAX!AD1027</f>
        <v>0</v>
      </c>
      <c r="AE989" s="114"/>
      <c r="AF989" s="114"/>
      <c r="AG989" s="114">
        <f>OAX!AG1027</f>
        <v>0</v>
      </c>
      <c r="AH989" s="114"/>
      <c r="AI989" s="114"/>
      <c r="AJ989" s="114">
        <f>OAX!AJ1027</f>
        <v>0</v>
      </c>
      <c r="AK989" s="114"/>
      <c r="AL989" s="114"/>
      <c r="AM989" s="114">
        <f>OAX!AM1027</f>
        <v>0</v>
      </c>
      <c r="AN989" s="114"/>
      <c r="AO989" s="114"/>
      <c r="AP989" s="114">
        <f>OAX!AP1027</f>
        <v>0</v>
      </c>
      <c r="AQ989" s="114"/>
      <c r="AR989" s="114"/>
      <c r="AS989" s="114">
        <f>OAX!AS1027</f>
        <v>0</v>
      </c>
      <c r="AT989" s="111">
        <f>OAX!AT1027</f>
        <v>0</v>
      </c>
      <c r="AU989" s="111">
        <f>OAX!AU1027</f>
        <v>0</v>
      </c>
      <c r="AV989" s="111">
        <f>OAX!AV1027</f>
        <v>0</v>
      </c>
      <c r="AW989" s="111">
        <f>OAX!AW1027</f>
        <v>0</v>
      </c>
      <c r="AX989" s="111">
        <f>OAX!AX1027</f>
        <v>0</v>
      </c>
      <c r="AY989" s="111">
        <f>OAX!AY1027</f>
        <v>0</v>
      </c>
      <c r="AZ989" s="111">
        <f>OAX!AZ1027</f>
        <v>0</v>
      </c>
      <c r="BA989" s="111">
        <f>OAX!BA1027</f>
        <v>0</v>
      </c>
    </row>
    <row r="990" spans="1:53" ht="48" hidden="1">
      <c r="A990" s="269"/>
      <c r="B990" s="78" t="str">
        <f t="shared" si="377"/>
        <v>481630003600361</v>
      </c>
      <c r="C990" s="143">
        <v>2023</v>
      </c>
      <c r="D990" s="143">
        <v>1</v>
      </c>
      <c r="E990" s="143">
        <v>4</v>
      </c>
      <c r="F990" s="143">
        <v>8</v>
      </c>
      <c r="G990" s="143">
        <v>16</v>
      </c>
      <c r="H990" s="143">
        <v>3000</v>
      </c>
      <c r="I990" s="143">
        <v>3600</v>
      </c>
      <c r="J990" s="143">
        <v>361</v>
      </c>
      <c r="K990" s="143"/>
      <c r="L990" s="143"/>
      <c r="M990" s="117" t="s">
        <v>285</v>
      </c>
      <c r="N990" s="118">
        <v>0</v>
      </c>
      <c r="O990" s="118">
        <v>0</v>
      </c>
      <c r="P990" s="118">
        <v>0</v>
      </c>
      <c r="Q990" s="180" t="s">
        <v>45</v>
      </c>
      <c r="R990" s="241"/>
      <c r="S990" s="241"/>
      <c r="T990" s="121">
        <f t="shared" si="386"/>
        <v>0</v>
      </c>
      <c r="U990" s="121">
        <f t="shared" si="386"/>
        <v>0</v>
      </c>
      <c r="V990" s="121">
        <f t="shared" si="386"/>
        <v>0</v>
      </c>
      <c r="W990" s="121">
        <f t="shared" si="386"/>
        <v>0</v>
      </c>
      <c r="X990" s="121">
        <f t="shared" si="386"/>
        <v>0</v>
      </c>
      <c r="Y990" s="121">
        <f t="shared" si="386"/>
        <v>0</v>
      </c>
      <c r="Z990" s="121">
        <f t="shared" si="386"/>
        <v>0</v>
      </c>
      <c r="AA990" s="303">
        <f t="shared" si="386"/>
        <v>0</v>
      </c>
      <c r="AB990" s="318">
        <f t="shared" si="386"/>
        <v>0</v>
      </c>
      <c r="AC990" s="121">
        <f t="shared" si="386"/>
        <v>0</v>
      </c>
      <c r="AD990" s="348">
        <f>OAX!AD1028</f>
        <v>0</v>
      </c>
      <c r="AE990" s="121"/>
      <c r="AF990" s="121"/>
      <c r="AG990" s="121">
        <f>OAX!AG1028</f>
        <v>0</v>
      </c>
      <c r="AH990" s="121"/>
      <c r="AI990" s="121"/>
      <c r="AJ990" s="121">
        <f>OAX!AJ1028</f>
        <v>0</v>
      </c>
      <c r="AK990" s="121"/>
      <c r="AL990" s="121"/>
      <c r="AM990" s="121">
        <f>OAX!AM1028</f>
        <v>0</v>
      </c>
      <c r="AN990" s="121"/>
      <c r="AO990" s="121"/>
      <c r="AP990" s="121">
        <f>OAX!AP1028</f>
        <v>0</v>
      </c>
      <c r="AQ990" s="121"/>
      <c r="AR990" s="121"/>
      <c r="AS990" s="121">
        <f>OAX!AS1028</f>
        <v>0</v>
      </c>
      <c r="AT990" s="118">
        <f>OAX!AT1028</f>
        <v>0</v>
      </c>
      <c r="AU990" s="118">
        <f>OAX!AU1028</f>
        <v>0</v>
      </c>
      <c r="AV990" s="118">
        <f>OAX!AV1028</f>
        <v>0</v>
      </c>
      <c r="AW990" s="118">
        <f>OAX!AW1028</f>
        <v>0</v>
      </c>
      <c r="AX990" s="118">
        <f>OAX!AX1028</f>
        <v>0</v>
      </c>
      <c r="AY990" s="118">
        <f>OAX!AY1028</f>
        <v>0</v>
      </c>
      <c r="AZ990" s="118">
        <f>OAX!AZ1028</f>
        <v>0</v>
      </c>
      <c r="BA990" s="118">
        <f>OAX!BA1028</f>
        <v>0</v>
      </c>
    </row>
    <row r="991" spans="1:53" ht="46.5" hidden="1">
      <c r="A991" s="269"/>
      <c r="B991" s="78" t="str">
        <f t="shared" si="377"/>
        <v>4816300036003611</v>
      </c>
      <c r="C991" s="146">
        <v>2023</v>
      </c>
      <c r="D991" s="146">
        <v>1</v>
      </c>
      <c r="E991" s="146">
        <v>4</v>
      </c>
      <c r="F991" s="146">
        <v>8</v>
      </c>
      <c r="G991" s="146">
        <v>16</v>
      </c>
      <c r="H991" s="146">
        <v>3000</v>
      </c>
      <c r="I991" s="146">
        <v>3600</v>
      </c>
      <c r="J991" s="146">
        <v>361</v>
      </c>
      <c r="K991" s="123">
        <v>1</v>
      </c>
      <c r="L991" s="123"/>
      <c r="M991" s="124" t="s">
        <v>286</v>
      </c>
      <c r="N991" s="125">
        <v>0</v>
      </c>
      <c r="O991" s="125">
        <v>0</v>
      </c>
      <c r="P991" s="125">
        <v>0</v>
      </c>
      <c r="Q991" s="182" t="s">
        <v>80</v>
      </c>
      <c r="R991" s="127">
        <v>0</v>
      </c>
      <c r="S991" s="127">
        <v>0</v>
      </c>
      <c r="T991" s="128">
        <v>0</v>
      </c>
      <c r="U991" s="128">
        <v>0</v>
      </c>
      <c r="V991" s="128">
        <v>0</v>
      </c>
      <c r="W991" s="128">
        <v>0</v>
      </c>
      <c r="X991" s="128">
        <v>0</v>
      </c>
      <c r="Y991" s="128">
        <v>0</v>
      </c>
      <c r="Z991" s="128">
        <v>0</v>
      </c>
      <c r="AA991" s="307">
        <v>0</v>
      </c>
      <c r="AB991" s="320">
        <f>N991+T991-X991</f>
        <v>0</v>
      </c>
      <c r="AC991" s="125">
        <f>O991+U991-Y991</f>
        <v>0</v>
      </c>
      <c r="AD991" s="321">
        <f>OAX!AD1029</f>
        <v>0</v>
      </c>
      <c r="AE991" s="128"/>
      <c r="AF991" s="128"/>
      <c r="AG991" s="128">
        <f>OAX!AG1029</f>
        <v>0</v>
      </c>
      <c r="AH991" s="128"/>
      <c r="AI991" s="128"/>
      <c r="AJ991" s="128">
        <f>OAX!AJ1029</f>
        <v>0</v>
      </c>
      <c r="AK991" s="128"/>
      <c r="AL991" s="128"/>
      <c r="AM991" s="128">
        <f>OAX!AM1029</f>
        <v>0</v>
      </c>
      <c r="AN991" s="128"/>
      <c r="AO991" s="128"/>
      <c r="AP991" s="128">
        <f>OAX!AP1029</f>
        <v>0</v>
      </c>
      <c r="AQ991" s="128"/>
      <c r="AR991" s="128"/>
      <c r="AS991" s="128">
        <f>OAX!AS1029</f>
        <v>0</v>
      </c>
      <c r="AT991" s="128">
        <f>OAX!AT1029</f>
        <v>0</v>
      </c>
      <c r="AU991" s="128">
        <f>OAX!AU1029</f>
        <v>0</v>
      </c>
      <c r="AV991" s="128">
        <f>OAX!AV1029</f>
        <v>0</v>
      </c>
      <c r="AW991" s="128">
        <f>OAX!AW1029</f>
        <v>0</v>
      </c>
      <c r="AX991" s="128">
        <f>OAX!AX1029</f>
        <v>0</v>
      </c>
      <c r="AY991" s="128">
        <f>OAX!AY1029</f>
        <v>0</v>
      </c>
      <c r="AZ991" s="128">
        <f>OAX!AZ1029</f>
        <v>0</v>
      </c>
      <c r="BA991" s="128">
        <f>OAX!BA1029</f>
        <v>0</v>
      </c>
    </row>
    <row r="992" spans="1:53" ht="24.75" hidden="1">
      <c r="A992" s="269"/>
      <c r="B992" s="78" t="str">
        <f t="shared" si="377"/>
        <v>48165000</v>
      </c>
      <c r="C992" s="139">
        <v>2023</v>
      </c>
      <c r="D992" s="139">
        <v>1</v>
      </c>
      <c r="E992" s="139">
        <v>4</v>
      </c>
      <c r="F992" s="139">
        <v>8</v>
      </c>
      <c r="G992" s="139">
        <v>16</v>
      </c>
      <c r="H992" s="139">
        <v>5000</v>
      </c>
      <c r="I992" s="139"/>
      <c r="J992" s="139"/>
      <c r="K992" s="139"/>
      <c r="L992" s="139"/>
      <c r="M992" s="103" t="s">
        <v>129</v>
      </c>
      <c r="N992" s="104">
        <v>0</v>
      </c>
      <c r="O992" s="104">
        <v>0</v>
      </c>
      <c r="P992" s="104">
        <v>0</v>
      </c>
      <c r="Q992" s="176" t="s">
        <v>45</v>
      </c>
      <c r="R992" s="188"/>
      <c r="S992" s="188"/>
      <c r="T992" s="107">
        <f t="shared" ref="T992:AC992" si="387">T993+T1001</f>
        <v>0</v>
      </c>
      <c r="U992" s="107">
        <f t="shared" si="387"/>
        <v>0</v>
      </c>
      <c r="V992" s="107">
        <f t="shared" si="387"/>
        <v>0</v>
      </c>
      <c r="W992" s="107">
        <f t="shared" si="387"/>
        <v>0</v>
      </c>
      <c r="X992" s="107">
        <f t="shared" si="387"/>
        <v>0</v>
      </c>
      <c r="Y992" s="107">
        <f t="shared" si="387"/>
        <v>0</v>
      </c>
      <c r="Z992" s="107">
        <f t="shared" si="387"/>
        <v>0</v>
      </c>
      <c r="AA992" s="297">
        <f t="shared" si="387"/>
        <v>0</v>
      </c>
      <c r="AB992" s="314">
        <f t="shared" si="387"/>
        <v>0</v>
      </c>
      <c r="AC992" s="107">
        <f t="shared" si="387"/>
        <v>0</v>
      </c>
      <c r="AD992" s="342">
        <f>OAX!AD1030</f>
        <v>0</v>
      </c>
      <c r="AE992" s="107"/>
      <c r="AF992" s="107"/>
      <c r="AG992" s="107">
        <f>OAX!AG1030</f>
        <v>0</v>
      </c>
      <c r="AH992" s="107"/>
      <c r="AI992" s="107"/>
      <c r="AJ992" s="107">
        <f>OAX!AJ1030</f>
        <v>0</v>
      </c>
      <c r="AK992" s="107"/>
      <c r="AL992" s="107"/>
      <c r="AM992" s="107">
        <f>OAX!AM1030</f>
        <v>0</v>
      </c>
      <c r="AN992" s="107"/>
      <c r="AO992" s="107"/>
      <c r="AP992" s="107">
        <f>OAX!AP1030</f>
        <v>0</v>
      </c>
      <c r="AQ992" s="107"/>
      <c r="AR992" s="107"/>
      <c r="AS992" s="107">
        <f>OAX!AS1030</f>
        <v>0</v>
      </c>
      <c r="AT992" s="104">
        <f>OAX!AT1030</f>
        <v>0</v>
      </c>
      <c r="AU992" s="104">
        <f>OAX!AU1030</f>
        <v>0</v>
      </c>
      <c r="AV992" s="104">
        <f>OAX!AV1030</f>
        <v>0</v>
      </c>
      <c r="AW992" s="104">
        <f>OAX!AW1030</f>
        <v>0</v>
      </c>
      <c r="AX992" s="104">
        <f>OAX!AX1030</f>
        <v>0</v>
      </c>
      <c r="AY992" s="104">
        <f>OAX!AY1030</f>
        <v>0</v>
      </c>
      <c r="AZ992" s="104">
        <f>OAX!AZ1030</f>
        <v>0</v>
      </c>
      <c r="BA992" s="104">
        <f>OAX!BA1030</f>
        <v>0</v>
      </c>
    </row>
    <row r="993" spans="1:53" ht="24.75" hidden="1">
      <c r="A993" s="269"/>
      <c r="B993" s="78" t="str">
        <f t="shared" si="377"/>
        <v>481650005100</v>
      </c>
      <c r="C993" s="140">
        <v>2023</v>
      </c>
      <c r="D993" s="140">
        <v>1</v>
      </c>
      <c r="E993" s="140">
        <v>4</v>
      </c>
      <c r="F993" s="140">
        <v>8</v>
      </c>
      <c r="G993" s="140">
        <v>16</v>
      </c>
      <c r="H993" s="140">
        <v>5000</v>
      </c>
      <c r="I993" s="140">
        <v>5100</v>
      </c>
      <c r="J993" s="140"/>
      <c r="K993" s="140"/>
      <c r="L993" s="140"/>
      <c r="M993" s="110" t="s">
        <v>130</v>
      </c>
      <c r="N993" s="111">
        <v>0</v>
      </c>
      <c r="O993" s="111">
        <v>0</v>
      </c>
      <c r="P993" s="111">
        <v>0</v>
      </c>
      <c r="Q993" s="178"/>
      <c r="R993" s="240"/>
      <c r="S993" s="240"/>
      <c r="T993" s="114">
        <f t="shared" ref="T993:AC993" si="388">T994</f>
        <v>0</v>
      </c>
      <c r="U993" s="114">
        <f t="shared" si="388"/>
        <v>0</v>
      </c>
      <c r="V993" s="114">
        <f t="shared" si="388"/>
        <v>0</v>
      </c>
      <c r="W993" s="114">
        <f t="shared" si="388"/>
        <v>0</v>
      </c>
      <c r="X993" s="114">
        <f t="shared" si="388"/>
        <v>0</v>
      </c>
      <c r="Y993" s="114">
        <f t="shared" si="388"/>
        <v>0</v>
      </c>
      <c r="Z993" s="114">
        <f t="shared" si="388"/>
        <v>0</v>
      </c>
      <c r="AA993" s="299">
        <f t="shared" si="388"/>
        <v>0</v>
      </c>
      <c r="AB993" s="316">
        <f t="shared" si="388"/>
        <v>0</v>
      </c>
      <c r="AC993" s="114">
        <f t="shared" si="388"/>
        <v>0</v>
      </c>
      <c r="AD993" s="344">
        <f>OAX!AD1031</f>
        <v>0</v>
      </c>
      <c r="AE993" s="114"/>
      <c r="AF993" s="114"/>
      <c r="AG993" s="114">
        <f>OAX!AG1031</f>
        <v>0</v>
      </c>
      <c r="AH993" s="114"/>
      <c r="AI993" s="114"/>
      <c r="AJ993" s="114">
        <f>OAX!AJ1031</f>
        <v>0</v>
      </c>
      <c r="AK993" s="114"/>
      <c r="AL993" s="114"/>
      <c r="AM993" s="114">
        <f>OAX!AM1031</f>
        <v>0</v>
      </c>
      <c r="AN993" s="114"/>
      <c r="AO993" s="114"/>
      <c r="AP993" s="114">
        <f>OAX!AP1031</f>
        <v>0</v>
      </c>
      <c r="AQ993" s="114"/>
      <c r="AR993" s="114"/>
      <c r="AS993" s="114">
        <f>OAX!AS1031</f>
        <v>0</v>
      </c>
      <c r="AT993" s="111">
        <f>OAX!AT1031</f>
        <v>0</v>
      </c>
      <c r="AU993" s="111">
        <f>OAX!AU1031</f>
        <v>0</v>
      </c>
      <c r="AV993" s="111">
        <f>OAX!AV1031</f>
        <v>0</v>
      </c>
      <c r="AW993" s="111">
        <f>OAX!AW1031</f>
        <v>0</v>
      </c>
      <c r="AX993" s="111">
        <f>OAX!AX1031</f>
        <v>0</v>
      </c>
      <c r="AY993" s="111">
        <f>OAX!AY1031</f>
        <v>0</v>
      </c>
      <c r="AZ993" s="111">
        <f>OAX!AZ1031</f>
        <v>0</v>
      </c>
      <c r="BA993" s="111">
        <f>OAX!BA1031</f>
        <v>0</v>
      </c>
    </row>
    <row r="994" spans="1:53" ht="24.75" hidden="1">
      <c r="A994" s="269"/>
      <c r="B994" s="78" t="str">
        <f t="shared" si="377"/>
        <v>481650005100515</v>
      </c>
      <c r="C994" s="143">
        <v>2023</v>
      </c>
      <c r="D994" s="143">
        <v>1</v>
      </c>
      <c r="E994" s="143">
        <v>4</v>
      </c>
      <c r="F994" s="143">
        <v>8</v>
      </c>
      <c r="G994" s="143">
        <v>16</v>
      </c>
      <c r="H994" s="143">
        <v>5000</v>
      </c>
      <c r="I994" s="143">
        <v>5100</v>
      </c>
      <c r="J994" s="143">
        <v>515</v>
      </c>
      <c r="K994" s="143"/>
      <c r="L994" s="143"/>
      <c r="M994" s="117" t="s">
        <v>131</v>
      </c>
      <c r="N994" s="118">
        <v>0</v>
      </c>
      <c r="O994" s="118">
        <v>0</v>
      </c>
      <c r="P994" s="118">
        <v>0</v>
      </c>
      <c r="Q994" s="180" t="s">
        <v>45</v>
      </c>
      <c r="R994" s="241"/>
      <c r="S994" s="241"/>
      <c r="T994" s="121">
        <f t="shared" ref="T994:AC994" si="389">SUM(T995:T1000)</f>
        <v>0</v>
      </c>
      <c r="U994" s="121">
        <f t="shared" si="389"/>
        <v>0</v>
      </c>
      <c r="V994" s="121">
        <f t="shared" si="389"/>
        <v>0</v>
      </c>
      <c r="W994" s="121">
        <f t="shared" si="389"/>
        <v>0</v>
      </c>
      <c r="X994" s="121">
        <f t="shared" si="389"/>
        <v>0</v>
      </c>
      <c r="Y994" s="121">
        <f t="shared" si="389"/>
        <v>0</v>
      </c>
      <c r="Z994" s="121">
        <f t="shared" si="389"/>
        <v>0</v>
      </c>
      <c r="AA994" s="303">
        <f t="shared" si="389"/>
        <v>0</v>
      </c>
      <c r="AB994" s="318">
        <f t="shared" si="389"/>
        <v>0</v>
      </c>
      <c r="AC994" s="121">
        <f t="shared" si="389"/>
        <v>0</v>
      </c>
      <c r="AD994" s="348">
        <f>OAX!AD1032</f>
        <v>0</v>
      </c>
      <c r="AE994" s="121"/>
      <c r="AF994" s="121"/>
      <c r="AG994" s="121">
        <f>OAX!AG1032</f>
        <v>0</v>
      </c>
      <c r="AH994" s="121"/>
      <c r="AI994" s="121"/>
      <c r="AJ994" s="121">
        <f>OAX!AJ1032</f>
        <v>0</v>
      </c>
      <c r="AK994" s="121"/>
      <c r="AL994" s="121"/>
      <c r="AM994" s="121">
        <f>OAX!AM1032</f>
        <v>0</v>
      </c>
      <c r="AN994" s="121"/>
      <c r="AO994" s="121"/>
      <c r="AP994" s="121">
        <f>OAX!AP1032</f>
        <v>0</v>
      </c>
      <c r="AQ994" s="121"/>
      <c r="AR994" s="121"/>
      <c r="AS994" s="121">
        <f>OAX!AS1032</f>
        <v>0</v>
      </c>
      <c r="AT994" s="118">
        <f>OAX!AT1032</f>
        <v>0</v>
      </c>
      <c r="AU994" s="118">
        <f>OAX!AU1032</f>
        <v>0</v>
      </c>
      <c r="AV994" s="118">
        <f>OAX!AV1032</f>
        <v>0</v>
      </c>
      <c r="AW994" s="118">
        <f>OAX!AW1032</f>
        <v>0</v>
      </c>
      <c r="AX994" s="118">
        <f>OAX!AX1032</f>
        <v>0</v>
      </c>
      <c r="AY994" s="118">
        <f>OAX!AY1032</f>
        <v>0</v>
      </c>
      <c r="AZ994" s="118">
        <f>OAX!AZ1032</f>
        <v>0</v>
      </c>
      <c r="BA994" s="118">
        <f>OAX!BA1032</f>
        <v>0</v>
      </c>
    </row>
    <row r="995" spans="1:53" ht="24.75" hidden="1">
      <c r="A995" s="269"/>
      <c r="B995" s="78" t="str">
        <f t="shared" si="377"/>
        <v>4816500051005151</v>
      </c>
      <c r="C995" s="146">
        <v>2023</v>
      </c>
      <c r="D995" s="146">
        <v>1</v>
      </c>
      <c r="E995" s="146">
        <v>4</v>
      </c>
      <c r="F995" s="146">
        <v>8</v>
      </c>
      <c r="G995" s="146">
        <v>16</v>
      </c>
      <c r="H995" s="146">
        <v>5000</v>
      </c>
      <c r="I995" s="146">
        <v>5100</v>
      </c>
      <c r="J995" s="146">
        <v>515</v>
      </c>
      <c r="K995" s="123">
        <v>1</v>
      </c>
      <c r="L995" s="123"/>
      <c r="M995" s="124" t="s">
        <v>683</v>
      </c>
      <c r="N995" s="125">
        <v>0</v>
      </c>
      <c r="O995" s="125">
        <v>0</v>
      </c>
      <c r="P995" s="125">
        <v>0</v>
      </c>
      <c r="Q995" s="182" t="s">
        <v>59</v>
      </c>
      <c r="R995" s="127">
        <v>0</v>
      </c>
      <c r="S995" s="127">
        <v>0</v>
      </c>
      <c r="T995" s="128">
        <v>0</v>
      </c>
      <c r="U995" s="128">
        <v>0</v>
      </c>
      <c r="V995" s="128">
        <v>0</v>
      </c>
      <c r="W995" s="128">
        <v>0</v>
      </c>
      <c r="X995" s="128">
        <v>0</v>
      </c>
      <c r="Y995" s="128">
        <v>0</v>
      </c>
      <c r="Z995" s="128">
        <v>0</v>
      </c>
      <c r="AA995" s="307">
        <v>0</v>
      </c>
      <c r="AB995" s="320">
        <f t="shared" ref="AB995:AC1000" si="390">N995+T995-X995</f>
        <v>0</v>
      </c>
      <c r="AC995" s="125">
        <f t="shared" si="390"/>
        <v>0</v>
      </c>
      <c r="AD995" s="321">
        <f>OAX!AD1033</f>
        <v>0</v>
      </c>
      <c r="AE995" s="128"/>
      <c r="AF995" s="128"/>
      <c r="AG995" s="128">
        <f>OAX!AG1033</f>
        <v>0</v>
      </c>
      <c r="AH995" s="128"/>
      <c r="AI995" s="128"/>
      <c r="AJ995" s="128">
        <f>OAX!AJ1033</f>
        <v>0</v>
      </c>
      <c r="AK995" s="128"/>
      <c r="AL995" s="128"/>
      <c r="AM995" s="128">
        <f>OAX!AM1033</f>
        <v>0</v>
      </c>
      <c r="AN995" s="128"/>
      <c r="AO995" s="128"/>
      <c r="AP995" s="128">
        <f>OAX!AP1033</f>
        <v>0</v>
      </c>
      <c r="AQ995" s="128"/>
      <c r="AR995" s="128"/>
      <c r="AS995" s="128">
        <f>OAX!AS1033</f>
        <v>0</v>
      </c>
      <c r="AT995" s="128">
        <f>OAX!AT1033</f>
        <v>0</v>
      </c>
      <c r="AU995" s="128">
        <f>OAX!AU1033</f>
        <v>0</v>
      </c>
      <c r="AV995" s="128">
        <f>OAX!AV1033</f>
        <v>0</v>
      </c>
      <c r="AW995" s="128">
        <f>OAX!AW1033</f>
        <v>0</v>
      </c>
      <c r="AX995" s="128">
        <f>OAX!AX1033</f>
        <v>0</v>
      </c>
      <c r="AY995" s="128">
        <f>OAX!AY1033</f>
        <v>0</v>
      </c>
      <c r="AZ995" s="128">
        <f>OAX!AZ1033</f>
        <v>0</v>
      </c>
      <c r="BA995" s="128">
        <f>OAX!BA1033</f>
        <v>0</v>
      </c>
    </row>
    <row r="996" spans="1:53" ht="24.75" hidden="1">
      <c r="A996" s="269"/>
      <c r="B996" s="78" t="str">
        <f t="shared" si="377"/>
        <v>4816500051005152</v>
      </c>
      <c r="C996" s="146">
        <v>2023</v>
      </c>
      <c r="D996" s="146">
        <v>1</v>
      </c>
      <c r="E996" s="146">
        <v>4</v>
      </c>
      <c r="F996" s="146">
        <v>8</v>
      </c>
      <c r="G996" s="146">
        <v>16</v>
      </c>
      <c r="H996" s="146">
        <v>5000</v>
      </c>
      <c r="I996" s="146">
        <v>5100</v>
      </c>
      <c r="J996" s="146">
        <v>515</v>
      </c>
      <c r="K996" s="123">
        <v>2</v>
      </c>
      <c r="L996" s="123"/>
      <c r="M996" s="124" t="s">
        <v>178</v>
      </c>
      <c r="N996" s="125">
        <v>0</v>
      </c>
      <c r="O996" s="125">
        <v>0</v>
      </c>
      <c r="P996" s="125">
        <v>0</v>
      </c>
      <c r="Q996" s="182" t="s">
        <v>59</v>
      </c>
      <c r="R996" s="127">
        <v>0</v>
      </c>
      <c r="S996" s="127">
        <v>0</v>
      </c>
      <c r="T996" s="128">
        <v>0</v>
      </c>
      <c r="U996" s="128">
        <v>0</v>
      </c>
      <c r="V996" s="128">
        <v>0</v>
      </c>
      <c r="W996" s="128">
        <v>0</v>
      </c>
      <c r="X996" s="128">
        <v>0</v>
      </c>
      <c r="Y996" s="128">
        <v>0</v>
      </c>
      <c r="Z996" s="128">
        <v>0</v>
      </c>
      <c r="AA996" s="307">
        <v>0</v>
      </c>
      <c r="AB996" s="320">
        <f t="shared" si="390"/>
        <v>0</v>
      </c>
      <c r="AC996" s="125">
        <f t="shared" si="390"/>
        <v>0</v>
      </c>
      <c r="AD996" s="321">
        <f>OAX!AD1034</f>
        <v>0</v>
      </c>
      <c r="AE996" s="128"/>
      <c r="AF996" s="128"/>
      <c r="AG996" s="128">
        <f>OAX!AG1034</f>
        <v>0</v>
      </c>
      <c r="AH996" s="128"/>
      <c r="AI996" s="128"/>
      <c r="AJ996" s="128">
        <f>OAX!AJ1034</f>
        <v>0</v>
      </c>
      <c r="AK996" s="128"/>
      <c r="AL996" s="128"/>
      <c r="AM996" s="128">
        <f>OAX!AM1034</f>
        <v>0</v>
      </c>
      <c r="AN996" s="128"/>
      <c r="AO996" s="128"/>
      <c r="AP996" s="128">
        <f>OAX!AP1034</f>
        <v>0</v>
      </c>
      <c r="AQ996" s="128"/>
      <c r="AR996" s="128"/>
      <c r="AS996" s="128">
        <f>OAX!AS1034</f>
        <v>0</v>
      </c>
      <c r="AT996" s="128">
        <f>OAX!AT1034</f>
        <v>0</v>
      </c>
      <c r="AU996" s="128">
        <f>OAX!AU1034</f>
        <v>0</v>
      </c>
      <c r="AV996" s="128">
        <f>OAX!AV1034</f>
        <v>0</v>
      </c>
      <c r="AW996" s="128">
        <f>OAX!AW1034</f>
        <v>0</v>
      </c>
      <c r="AX996" s="128">
        <f>OAX!AX1034</f>
        <v>0</v>
      </c>
      <c r="AY996" s="128">
        <f>OAX!AY1034</f>
        <v>0</v>
      </c>
      <c r="AZ996" s="128">
        <f>OAX!AZ1034</f>
        <v>0</v>
      </c>
      <c r="BA996" s="128">
        <f>OAX!BA1034</f>
        <v>0</v>
      </c>
    </row>
    <row r="997" spans="1:53" ht="24.75" hidden="1">
      <c r="A997" s="269"/>
      <c r="B997" s="78" t="str">
        <f t="shared" si="377"/>
        <v>4816500051005153</v>
      </c>
      <c r="C997" s="146">
        <v>2023</v>
      </c>
      <c r="D997" s="146">
        <v>1</v>
      </c>
      <c r="E997" s="146">
        <v>4</v>
      </c>
      <c r="F997" s="146">
        <v>8</v>
      </c>
      <c r="G997" s="146">
        <v>16</v>
      </c>
      <c r="H997" s="146">
        <v>5000</v>
      </c>
      <c r="I997" s="146">
        <v>5100</v>
      </c>
      <c r="J997" s="146">
        <v>515</v>
      </c>
      <c r="K997" s="123">
        <v>3</v>
      </c>
      <c r="L997" s="123"/>
      <c r="M997" s="124" t="s">
        <v>256</v>
      </c>
      <c r="N997" s="125">
        <v>0</v>
      </c>
      <c r="O997" s="125">
        <v>0</v>
      </c>
      <c r="P997" s="125">
        <v>0</v>
      </c>
      <c r="Q997" s="182" t="s">
        <v>59</v>
      </c>
      <c r="R997" s="127">
        <v>0</v>
      </c>
      <c r="S997" s="127">
        <v>0</v>
      </c>
      <c r="T997" s="128">
        <v>0</v>
      </c>
      <c r="U997" s="128">
        <v>0</v>
      </c>
      <c r="V997" s="128">
        <v>0</v>
      </c>
      <c r="W997" s="128">
        <v>0</v>
      </c>
      <c r="X997" s="128">
        <v>0</v>
      </c>
      <c r="Y997" s="128">
        <v>0</v>
      </c>
      <c r="Z997" s="128">
        <v>0</v>
      </c>
      <c r="AA997" s="307">
        <v>0</v>
      </c>
      <c r="AB997" s="320">
        <f t="shared" si="390"/>
        <v>0</v>
      </c>
      <c r="AC997" s="125">
        <f t="shared" si="390"/>
        <v>0</v>
      </c>
      <c r="AD997" s="321">
        <f>OAX!AD1035</f>
        <v>0</v>
      </c>
      <c r="AE997" s="128"/>
      <c r="AF997" s="128"/>
      <c r="AG997" s="128">
        <f>OAX!AG1035</f>
        <v>0</v>
      </c>
      <c r="AH997" s="128"/>
      <c r="AI997" s="128"/>
      <c r="AJ997" s="128">
        <f>OAX!AJ1035</f>
        <v>0</v>
      </c>
      <c r="AK997" s="128"/>
      <c r="AL997" s="128"/>
      <c r="AM997" s="128">
        <f>OAX!AM1035</f>
        <v>0</v>
      </c>
      <c r="AN997" s="128"/>
      <c r="AO997" s="128"/>
      <c r="AP997" s="128">
        <f>OAX!AP1035</f>
        <v>0</v>
      </c>
      <c r="AQ997" s="128"/>
      <c r="AR997" s="128"/>
      <c r="AS997" s="128">
        <f>OAX!AS1035</f>
        <v>0</v>
      </c>
      <c r="AT997" s="128">
        <f>OAX!AT1035</f>
        <v>0</v>
      </c>
      <c r="AU997" s="128">
        <f>OAX!AU1035</f>
        <v>0</v>
      </c>
      <c r="AV997" s="128">
        <f>OAX!AV1035</f>
        <v>0</v>
      </c>
      <c r="AW997" s="128">
        <f>OAX!AW1035</f>
        <v>0</v>
      </c>
      <c r="AX997" s="128">
        <f>OAX!AX1035</f>
        <v>0</v>
      </c>
      <c r="AY997" s="128">
        <f>OAX!AY1035</f>
        <v>0</v>
      </c>
      <c r="AZ997" s="128">
        <f>OAX!AZ1035</f>
        <v>0</v>
      </c>
      <c r="BA997" s="128">
        <f>OAX!BA1035</f>
        <v>0</v>
      </c>
    </row>
    <row r="998" spans="1:53" ht="24.75" hidden="1">
      <c r="A998" s="269"/>
      <c r="B998" s="78" t="str">
        <f t="shared" si="377"/>
        <v>4816500051005154</v>
      </c>
      <c r="C998" s="146">
        <v>2023</v>
      </c>
      <c r="D998" s="146">
        <v>1</v>
      </c>
      <c r="E998" s="146">
        <v>4</v>
      </c>
      <c r="F998" s="146">
        <v>8</v>
      </c>
      <c r="G998" s="146">
        <v>16</v>
      </c>
      <c r="H998" s="146">
        <v>5000</v>
      </c>
      <c r="I998" s="146">
        <v>5100</v>
      </c>
      <c r="J998" s="146">
        <v>515</v>
      </c>
      <c r="K998" s="123">
        <v>4</v>
      </c>
      <c r="L998" s="123"/>
      <c r="M998" s="124" t="s">
        <v>698</v>
      </c>
      <c r="N998" s="125">
        <v>0</v>
      </c>
      <c r="O998" s="125">
        <v>0</v>
      </c>
      <c r="P998" s="125">
        <v>0</v>
      </c>
      <c r="Q998" s="182" t="s">
        <v>59</v>
      </c>
      <c r="R998" s="127">
        <v>0</v>
      </c>
      <c r="S998" s="127">
        <v>0</v>
      </c>
      <c r="T998" s="128">
        <v>0</v>
      </c>
      <c r="U998" s="128">
        <v>0</v>
      </c>
      <c r="V998" s="128">
        <v>0</v>
      </c>
      <c r="W998" s="128">
        <v>0</v>
      </c>
      <c r="X998" s="128">
        <v>0</v>
      </c>
      <c r="Y998" s="128">
        <v>0</v>
      </c>
      <c r="Z998" s="128">
        <v>0</v>
      </c>
      <c r="AA998" s="307">
        <v>0</v>
      </c>
      <c r="AB998" s="320">
        <f t="shared" si="390"/>
        <v>0</v>
      </c>
      <c r="AC998" s="125">
        <f t="shared" si="390"/>
        <v>0</v>
      </c>
      <c r="AD998" s="321">
        <f>OAX!AD1036</f>
        <v>0</v>
      </c>
      <c r="AE998" s="128"/>
      <c r="AF998" s="128"/>
      <c r="AG998" s="128">
        <f>OAX!AG1036</f>
        <v>0</v>
      </c>
      <c r="AH998" s="128"/>
      <c r="AI998" s="128"/>
      <c r="AJ998" s="128">
        <f>OAX!AJ1036</f>
        <v>0</v>
      </c>
      <c r="AK998" s="128"/>
      <c r="AL998" s="128"/>
      <c r="AM998" s="128">
        <f>OAX!AM1036</f>
        <v>0</v>
      </c>
      <c r="AN998" s="128"/>
      <c r="AO998" s="128"/>
      <c r="AP998" s="128">
        <f>OAX!AP1036</f>
        <v>0</v>
      </c>
      <c r="AQ998" s="128"/>
      <c r="AR998" s="128"/>
      <c r="AS998" s="128">
        <f>OAX!AS1036</f>
        <v>0</v>
      </c>
      <c r="AT998" s="128">
        <f>OAX!AT1036</f>
        <v>0</v>
      </c>
      <c r="AU998" s="128">
        <f>OAX!AU1036</f>
        <v>0</v>
      </c>
      <c r="AV998" s="128">
        <f>OAX!AV1036</f>
        <v>0</v>
      </c>
      <c r="AW998" s="128">
        <f>OAX!AW1036</f>
        <v>0</v>
      </c>
      <c r="AX998" s="128">
        <f>OAX!AX1036</f>
        <v>0</v>
      </c>
      <c r="AY998" s="128">
        <f>OAX!AY1036</f>
        <v>0</v>
      </c>
      <c r="AZ998" s="128">
        <f>OAX!AZ1036</f>
        <v>0</v>
      </c>
      <c r="BA998" s="128">
        <f>OAX!BA1036</f>
        <v>0</v>
      </c>
    </row>
    <row r="999" spans="1:53" ht="24.75" hidden="1">
      <c r="A999" s="269"/>
      <c r="B999" s="78" t="str">
        <f t="shared" si="377"/>
        <v>4816500051005155</v>
      </c>
      <c r="C999" s="146">
        <v>2023</v>
      </c>
      <c r="D999" s="146">
        <v>1</v>
      </c>
      <c r="E999" s="146">
        <v>4</v>
      </c>
      <c r="F999" s="146">
        <v>8</v>
      </c>
      <c r="G999" s="146">
        <v>16</v>
      </c>
      <c r="H999" s="146">
        <v>5000</v>
      </c>
      <c r="I999" s="146">
        <v>5100</v>
      </c>
      <c r="J999" s="146">
        <v>515</v>
      </c>
      <c r="K999" s="123">
        <v>5</v>
      </c>
      <c r="L999" s="123"/>
      <c r="M999" s="124" t="s">
        <v>191</v>
      </c>
      <c r="N999" s="125">
        <v>0</v>
      </c>
      <c r="O999" s="125">
        <v>0</v>
      </c>
      <c r="P999" s="125">
        <v>0</v>
      </c>
      <c r="Q999" s="182" t="s">
        <v>59</v>
      </c>
      <c r="R999" s="127">
        <v>0</v>
      </c>
      <c r="S999" s="127">
        <v>0</v>
      </c>
      <c r="T999" s="128">
        <v>0</v>
      </c>
      <c r="U999" s="128">
        <v>0</v>
      </c>
      <c r="V999" s="128">
        <v>0</v>
      </c>
      <c r="W999" s="128">
        <v>0</v>
      </c>
      <c r="X999" s="128">
        <v>0</v>
      </c>
      <c r="Y999" s="128">
        <v>0</v>
      </c>
      <c r="Z999" s="128">
        <v>0</v>
      </c>
      <c r="AA999" s="307">
        <v>0</v>
      </c>
      <c r="AB999" s="320">
        <f t="shared" si="390"/>
        <v>0</v>
      </c>
      <c r="AC999" s="125">
        <f t="shared" si="390"/>
        <v>0</v>
      </c>
      <c r="AD999" s="321">
        <f>OAX!AD1037</f>
        <v>0</v>
      </c>
      <c r="AE999" s="128"/>
      <c r="AF999" s="128"/>
      <c r="AG999" s="128">
        <f>OAX!AG1037</f>
        <v>0</v>
      </c>
      <c r="AH999" s="128"/>
      <c r="AI999" s="128"/>
      <c r="AJ999" s="128">
        <f>OAX!AJ1037</f>
        <v>0</v>
      </c>
      <c r="AK999" s="128"/>
      <c r="AL999" s="128"/>
      <c r="AM999" s="128">
        <f>OAX!AM1037</f>
        <v>0</v>
      </c>
      <c r="AN999" s="128"/>
      <c r="AO999" s="128"/>
      <c r="AP999" s="128">
        <f>OAX!AP1037</f>
        <v>0</v>
      </c>
      <c r="AQ999" s="128"/>
      <c r="AR999" s="128"/>
      <c r="AS999" s="128">
        <f>OAX!AS1037</f>
        <v>0</v>
      </c>
      <c r="AT999" s="128">
        <f>OAX!AT1037</f>
        <v>0</v>
      </c>
      <c r="AU999" s="128">
        <f>OAX!AU1037</f>
        <v>0</v>
      </c>
      <c r="AV999" s="128">
        <f>OAX!AV1037</f>
        <v>0</v>
      </c>
      <c r="AW999" s="128">
        <f>OAX!AW1037</f>
        <v>0</v>
      </c>
      <c r="AX999" s="128">
        <f>OAX!AX1037</f>
        <v>0</v>
      </c>
      <c r="AY999" s="128">
        <f>OAX!AY1037</f>
        <v>0</v>
      </c>
      <c r="AZ999" s="128">
        <f>OAX!AZ1037</f>
        <v>0</v>
      </c>
      <c r="BA999" s="128">
        <f>OAX!BA1037</f>
        <v>0</v>
      </c>
    </row>
    <row r="1000" spans="1:53" ht="46.5" hidden="1">
      <c r="A1000" s="269"/>
      <c r="B1000" s="78" t="str">
        <f t="shared" si="377"/>
        <v>4816500051005156</v>
      </c>
      <c r="C1000" s="146">
        <v>2023</v>
      </c>
      <c r="D1000" s="146">
        <v>1</v>
      </c>
      <c r="E1000" s="146">
        <v>4</v>
      </c>
      <c r="F1000" s="146">
        <v>8</v>
      </c>
      <c r="G1000" s="146">
        <v>16</v>
      </c>
      <c r="H1000" s="146">
        <v>5000</v>
      </c>
      <c r="I1000" s="146">
        <v>5100</v>
      </c>
      <c r="J1000" s="146">
        <v>515</v>
      </c>
      <c r="K1000" s="123">
        <v>6</v>
      </c>
      <c r="L1000" s="123"/>
      <c r="M1000" s="124" t="s">
        <v>657</v>
      </c>
      <c r="N1000" s="125">
        <v>0</v>
      </c>
      <c r="O1000" s="125">
        <v>0</v>
      </c>
      <c r="P1000" s="125">
        <v>0</v>
      </c>
      <c r="Q1000" s="126" t="s">
        <v>59</v>
      </c>
      <c r="R1000" s="127">
        <v>0</v>
      </c>
      <c r="S1000" s="127">
        <v>0</v>
      </c>
      <c r="T1000" s="128">
        <v>0</v>
      </c>
      <c r="U1000" s="128">
        <v>0</v>
      </c>
      <c r="V1000" s="128">
        <v>0</v>
      </c>
      <c r="W1000" s="128">
        <v>0</v>
      </c>
      <c r="X1000" s="128">
        <v>0</v>
      </c>
      <c r="Y1000" s="128">
        <v>0</v>
      </c>
      <c r="Z1000" s="128">
        <v>0</v>
      </c>
      <c r="AA1000" s="307">
        <v>0</v>
      </c>
      <c r="AB1000" s="320">
        <f t="shared" si="390"/>
        <v>0</v>
      </c>
      <c r="AC1000" s="125">
        <f t="shared" si="390"/>
        <v>0</v>
      </c>
      <c r="AD1000" s="321">
        <f>OAX!AD1038</f>
        <v>0</v>
      </c>
      <c r="AE1000" s="128"/>
      <c r="AF1000" s="128"/>
      <c r="AG1000" s="128">
        <f>OAX!AG1038</f>
        <v>0</v>
      </c>
      <c r="AH1000" s="128"/>
      <c r="AI1000" s="128"/>
      <c r="AJ1000" s="128">
        <f>OAX!AJ1038</f>
        <v>0</v>
      </c>
      <c r="AK1000" s="128"/>
      <c r="AL1000" s="128"/>
      <c r="AM1000" s="128">
        <f>OAX!AM1038</f>
        <v>0</v>
      </c>
      <c r="AN1000" s="128"/>
      <c r="AO1000" s="128"/>
      <c r="AP1000" s="128">
        <f>OAX!AP1038</f>
        <v>0</v>
      </c>
      <c r="AQ1000" s="128"/>
      <c r="AR1000" s="128"/>
      <c r="AS1000" s="128">
        <f>OAX!AS1038</f>
        <v>0</v>
      </c>
      <c r="AT1000" s="128">
        <f>OAX!AT1038</f>
        <v>0</v>
      </c>
      <c r="AU1000" s="128">
        <f>OAX!AU1038</f>
        <v>0</v>
      </c>
      <c r="AV1000" s="128">
        <f>OAX!AV1038</f>
        <v>0</v>
      </c>
      <c r="AW1000" s="128">
        <f>OAX!AW1038</f>
        <v>0</v>
      </c>
      <c r="AX1000" s="128">
        <f>OAX!AX1038</f>
        <v>0</v>
      </c>
      <c r="AY1000" s="128">
        <f>OAX!AY1038</f>
        <v>0</v>
      </c>
      <c r="AZ1000" s="128">
        <f>OAX!AZ1038</f>
        <v>0</v>
      </c>
      <c r="BA1000" s="128">
        <f>OAX!BA1038</f>
        <v>0</v>
      </c>
    </row>
    <row r="1001" spans="1:53" ht="24.75" hidden="1">
      <c r="A1001" s="269"/>
      <c r="B1001" s="78" t="str">
        <f t="shared" si="377"/>
        <v>481650005900</v>
      </c>
      <c r="C1001" s="140">
        <v>2023</v>
      </c>
      <c r="D1001" s="140">
        <v>1</v>
      </c>
      <c r="E1001" s="140">
        <v>4</v>
      </c>
      <c r="F1001" s="140">
        <v>8</v>
      </c>
      <c r="G1001" s="140">
        <v>16</v>
      </c>
      <c r="H1001" s="140">
        <v>5000</v>
      </c>
      <c r="I1001" s="140">
        <v>5900</v>
      </c>
      <c r="J1001" s="140"/>
      <c r="K1001" s="140"/>
      <c r="L1001" s="140"/>
      <c r="M1001" s="110" t="s">
        <v>240</v>
      </c>
      <c r="N1001" s="111">
        <v>0</v>
      </c>
      <c r="O1001" s="111">
        <v>0</v>
      </c>
      <c r="P1001" s="111">
        <v>0</v>
      </c>
      <c r="Q1001" s="178"/>
      <c r="R1001" s="240"/>
      <c r="S1001" s="240"/>
      <c r="T1001" s="114">
        <f t="shared" ref="T1001:AC1002" si="391">T1002</f>
        <v>0</v>
      </c>
      <c r="U1001" s="114">
        <f t="shared" si="391"/>
        <v>0</v>
      </c>
      <c r="V1001" s="114">
        <f t="shared" si="391"/>
        <v>0</v>
      </c>
      <c r="W1001" s="114">
        <f t="shared" si="391"/>
        <v>0</v>
      </c>
      <c r="X1001" s="114">
        <f t="shared" si="391"/>
        <v>0</v>
      </c>
      <c r="Y1001" s="114">
        <f t="shared" si="391"/>
        <v>0</v>
      </c>
      <c r="Z1001" s="114">
        <f t="shared" si="391"/>
        <v>0</v>
      </c>
      <c r="AA1001" s="299">
        <f t="shared" si="391"/>
        <v>0</v>
      </c>
      <c r="AB1001" s="316">
        <f t="shared" si="391"/>
        <v>0</v>
      </c>
      <c r="AC1001" s="114">
        <f t="shared" si="391"/>
        <v>0</v>
      </c>
      <c r="AD1001" s="344">
        <f>OAX!AD1039</f>
        <v>0</v>
      </c>
      <c r="AE1001" s="114"/>
      <c r="AF1001" s="114"/>
      <c r="AG1001" s="114">
        <f>OAX!AG1039</f>
        <v>0</v>
      </c>
      <c r="AH1001" s="114"/>
      <c r="AI1001" s="114"/>
      <c r="AJ1001" s="114">
        <f>OAX!AJ1039</f>
        <v>0</v>
      </c>
      <c r="AK1001" s="114"/>
      <c r="AL1001" s="114"/>
      <c r="AM1001" s="114">
        <f>OAX!AM1039</f>
        <v>0</v>
      </c>
      <c r="AN1001" s="114"/>
      <c r="AO1001" s="114"/>
      <c r="AP1001" s="114">
        <f>OAX!AP1039</f>
        <v>0</v>
      </c>
      <c r="AQ1001" s="114"/>
      <c r="AR1001" s="114"/>
      <c r="AS1001" s="114">
        <f>OAX!AS1039</f>
        <v>0</v>
      </c>
      <c r="AT1001" s="111">
        <f>OAX!AT1039</f>
        <v>0</v>
      </c>
      <c r="AU1001" s="111">
        <f>OAX!AU1039</f>
        <v>0</v>
      </c>
      <c r="AV1001" s="111">
        <f>OAX!AV1039</f>
        <v>0</v>
      </c>
      <c r="AW1001" s="111">
        <f>OAX!AW1039</f>
        <v>0</v>
      </c>
      <c r="AX1001" s="111">
        <f>OAX!AX1039</f>
        <v>0</v>
      </c>
      <c r="AY1001" s="111">
        <f>OAX!AY1039</f>
        <v>0</v>
      </c>
      <c r="AZ1001" s="111">
        <f>OAX!AZ1039</f>
        <v>0</v>
      </c>
      <c r="BA1001" s="111">
        <f>OAX!BA1039</f>
        <v>0</v>
      </c>
    </row>
    <row r="1002" spans="1:53" ht="24.75" hidden="1">
      <c r="A1002" s="269"/>
      <c r="B1002" s="78" t="str">
        <f t="shared" si="377"/>
        <v>481650005900591</v>
      </c>
      <c r="C1002" s="143">
        <v>2023</v>
      </c>
      <c r="D1002" s="143">
        <v>1</v>
      </c>
      <c r="E1002" s="143">
        <v>4</v>
      </c>
      <c r="F1002" s="143">
        <v>8</v>
      </c>
      <c r="G1002" s="143">
        <v>16</v>
      </c>
      <c r="H1002" s="143">
        <v>5000</v>
      </c>
      <c r="I1002" s="143">
        <v>5900</v>
      </c>
      <c r="J1002" s="143">
        <v>591</v>
      </c>
      <c r="K1002" s="143"/>
      <c r="L1002" s="143"/>
      <c r="M1002" s="117" t="s">
        <v>241</v>
      </c>
      <c r="N1002" s="118">
        <v>0</v>
      </c>
      <c r="O1002" s="118">
        <v>0</v>
      </c>
      <c r="P1002" s="118">
        <v>0</v>
      </c>
      <c r="Q1002" s="180"/>
      <c r="R1002" s="241"/>
      <c r="S1002" s="241"/>
      <c r="T1002" s="121">
        <f t="shared" si="391"/>
        <v>0</v>
      </c>
      <c r="U1002" s="121">
        <f t="shared" si="391"/>
        <v>0</v>
      </c>
      <c r="V1002" s="121">
        <f t="shared" si="391"/>
        <v>0</v>
      </c>
      <c r="W1002" s="121">
        <f t="shared" si="391"/>
        <v>0</v>
      </c>
      <c r="X1002" s="121">
        <f t="shared" si="391"/>
        <v>0</v>
      </c>
      <c r="Y1002" s="121">
        <f t="shared" si="391"/>
        <v>0</v>
      </c>
      <c r="Z1002" s="121">
        <f t="shared" si="391"/>
        <v>0</v>
      </c>
      <c r="AA1002" s="303">
        <f t="shared" si="391"/>
        <v>0</v>
      </c>
      <c r="AB1002" s="318">
        <f t="shared" si="391"/>
        <v>0</v>
      </c>
      <c r="AC1002" s="121">
        <f t="shared" si="391"/>
        <v>0</v>
      </c>
      <c r="AD1002" s="348">
        <f>OAX!AD1040</f>
        <v>0</v>
      </c>
      <c r="AE1002" s="121"/>
      <c r="AF1002" s="121"/>
      <c r="AG1002" s="121">
        <f>OAX!AG1040</f>
        <v>0</v>
      </c>
      <c r="AH1002" s="121"/>
      <c r="AI1002" s="121"/>
      <c r="AJ1002" s="121">
        <f>OAX!AJ1040</f>
        <v>0</v>
      </c>
      <c r="AK1002" s="121"/>
      <c r="AL1002" s="121"/>
      <c r="AM1002" s="121">
        <f>OAX!AM1040</f>
        <v>0</v>
      </c>
      <c r="AN1002" s="121"/>
      <c r="AO1002" s="121"/>
      <c r="AP1002" s="121">
        <f>OAX!AP1040</f>
        <v>0</v>
      </c>
      <c r="AQ1002" s="121"/>
      <c r="AR1002" s="121"/>
      <c r="AS1002" s="121">
        <f>OAX!AS1040</f>
        <v>0</v>
      </c>
      <c r="AT1002" s="118">
        <f>OAX!AT1040</f>
        <v>0</v>
      </c>
      <c r="AU1002" s="118">
        <f>OAX!AU1040</f>
        <v>0</v>
      </c>
      <c r="AV1002" s="118">
        <f>OAX!AV1040</f>
        <v>0</v>
      </c>
      <c r="AW1002" s="118">
        <f>OAX!AW1040</f>
        <v>0</v>
      </c>
      <c r="AX1002" s="118">
        <f>OAX!AX1040</f>
        <v>0</v>
      </c>
      <c r="AY1002" s="118">
        <f>OAX!AY1040</f>
        <v>0</v>
      </c>
      <c r="AZ1002" s="118">
        <f>OAX!AZ1040</f>
        <v>0</v>
      </c>
      <c r="BA1002" s="118">
        <f>OAX!BA1040</f>
        <v>0</v>
      </c>
    </row>
    <row r="1003" spans="1:53" ht="24.75" hidden="1">
      <c r="A1003" s="269"/>
      <c r="B1003" s="78" t="str">
        <f t="shared" si="377"/>
        <v>4816500059005911</v>
      </c>
      <c r="C1003" s="146">
        <v>2023</v>
      </c>
      <c r="D1003" s="146">
        <v>1</v>
      </c>
      <c r="E1003" s="146">
        <v>4</v>
      </c>
      <c r="F1003" s="146">
        <v>8</v>
      </c>
      <c r="G1003" s="146">
        <v>16</v>
      </c>
      <c r="H1003" s="146">
        <v>5000</v>
      </c>
      <c r="I1003" s="146">
        <v>5900</v>
      </c>
      <c r="J1003" s="146">
        <v>591</v>
      </c>
      <c r="K1003" s="123">
        <v>1</v>
      </c>
      <c r="L1003" s="123"/>
      <c r="M1003" s="124" t="s">
        <v>241</v>
      </c>
      <c r="N1003" s="125">
        <v>0</v>
      </c>
      <c r="O1003" s="125">
        <v>0</v>
      </c>
      <c r="P1003" s="125">
        <v>0</v>
      </c>
      <c r="Q1003" s="182" t="s">
        <v>243</v>
      </c>
      <c r="R1003" s="127">
        <v>0</v>
      </c>
      <c r="S1003" s="127">
        <v>0</v>
      </c>
      <c r="T1003" s="128">
        <v>0</v>
      </c>
      <c r="U1003" s="128">
        <v>0</v>
      </c>
      <c r="V1003" s="128">
        <v>0</v>
      </c>
      <c r="W1003" s="128">
        <v>0</v>
      </c>
      <c r="X1003" s="128">
        <v>0</v>
      </c>
      <c r="Y1003" s="128">
        <v>0</v>
      </c>
      <c r="Z1003" s="128">
        <v>0</v>
      </c>
      <c r="AA1003" s="307">
        <v>0</v>
      </c>
      <c r="AB1003" s="320">
        <f>N1003+T1003-X1003</f>
        <v>0</v>
      </c>
      <c r="AC1003" s="125">
        <f>O1003+U1003-Y1003</f>
        <v>0</v>
      </c>
      <c r="AD1003" s="321">
        <f>OAX!AD1041</f>
        <v>0</v>
      </c>
      <c r="AE1003" s="128"/>
      <c r="AF1003" s="128"/>
      <c r="AG1003" s="128">
        <f>OAX!AG1041</f>
        <v>0</v>
      </c>
      <c r="AH1003" s="128"/>
      <c r="AI1003" s="128"/>
      <c r="AJ1003" s="128">
        <f>OAX!AJ1041</f>
        <v>0</v>
      </c>
      <c r="AK1003" s="128"/>
      <c r="AL1003" s="128"/>
      <c r="AM1003" s="128">
        <f>OAX!AM1041</f>
        <v>0</v>
      </c>
      <c r="AN1003" s="128"/>
      <c r="AO1003" s="128"/>
      <c r="AP1003" s="128">
        <f>OAX!AP1041</f>
        <v>0</v>
      </c>
      <c r="AQ1003" s="128"/>
      <c r="AR1003" s="128"/>
      <c r="AS1003" s="128">
        <f>OAX!AS1041</f>
        <v>0</v>
      </c>
      <c r="AT1003" s="128">
        <f>OAX!AT1041</f>
        <v>0</v>
      </c>
      <c r="AU1003" s="128">
        <f>OAX!AU1041</f>
        <v>0</v>
      </c>
      <c r="AV1003" s="128">
        <f>OAX!AV1041</f>
        <v>0</v>
      </c>
      <c r="AW1003" s="128">
        <f>OAX!AW1041</f>
        <v>0</v>
      </c>
      <c r="AX1003" s="128">
        <f>OAX!AX1041</f>
        <v>0</v>
      </c>
      <c r="AY1003" s="128">
        <f>OAX!AY1041</f>
        <v>0</v>
      </c>
      <c r="AZ1003" s="128">
        <f>OAX!AZ1041</f>
        <v>0</v>
      </c>
      <c r="BA1003" s="128">
        <f>OAX!BA1041</f>
        <v>0</v>
      </c>
    </row>
    <row r="1004" spans="1:53" ht="48" hidden="1">
      <c r="A1004" s="269"/>
      <c r="B1004" s="78" t="str">
        <f t="shared" si="377"/>
        <v>4817</v>
      </c>
      <c r="C1004" s="150">
        <v>2023</v>
      </c>
      <c r="D1004" s="150">
        <v>1</v>
      </c>
      <c r="E1004" s="150">
        <v>4</v>
      </c>
      <c r="F1004" s="150">
        <v>8</v>
      </c>
      <c r="G1004" s="150">
        <v>17</v>
      </c>
      <c r="H1004" s="150"/>
      <c r="I1004" s="150"/>
      <c r="J1004" s="150"/>
      <c r="K1004" s="150"/>
      <c r="L1004" s="150"/>
      <c r="M1004" s="203" t="s">
        <v>699</v>
      </c>
      <c r="N1004" s="204">
        <v>0</v>
      </c>
      <c r="O1004" s="204">
        <v>0</v>
      </c>
      <c r="P1004" s="204">
        <v>0</v>
      </c>
      <c r="Q1004" s="137"/>
      <c r="R1004" s="150"/>
      <c r="S1004" s="150"/>
      <c r="T1004" s="206">
        <f t="shared" ref="T1004:AC1004" si="392">+T1005+T1012</f>
        <v>0</v>
      </c>
      <c r="U1004" s="206">
        <f t="shared" si="392"/>
        <v>0</v>
      </c>
      <c r="V1004" s="206">
        <f t="shared" si="392"/>
        <v>0</v>
      </c>
      <c r="W1004" s="206">
        <f t="shared" si="392"/>
        <v>0</v>
      </c>
      <c r="X1004" s="206">
        <f t="shared" si="392"/>
        <v>0</v>
      </c>
      <c r="Y1004" s="206">
        <f t="shared" si="392"/>
        <v>0</v>
      </c>
      <c r="Z1004" s="206">
        <f t="shared" si="392"/>
        <v>0</v>
      </c>
      <c r="AA1004" s="302">
        <f t="shared" si="392"/>
        <v>0</v>
      </c>
      <c r="AB1004" s="332">
        <f t="shared" si="392"/>
        <v>0</v>
      </c>
      <c r="AC1004" s="206">
        <f t="shared" si="392"/>
        <v>0</v>
      </c>
      <c r="AD1004" s="347">
        <f>OAX!AD1042</f>
        <v>0</v>
      </c>
      <c r="AE1004" s="206"/>
      <c r="AF1004" s="206"/>
      <c r="AG1004" s="206">
        <f>OAX!AG1042</f>
        <v>0</v>
      </c>
      <c r="AH1004" s="206"/>
      <c r="AI1004" s="206"/>
      <c r="AJ1004" s="206">
        <f>OAX!AJ1042</f>
        <v>0</v>
      </c>
      <c r="AK1004" s="206"/>
      <c r="AL1004" s="206"/>
      <c r="AM1004" s="206">
        <f>OAX!AM1042</f>
        <v>0</v>
      </c>
      <c r="AN1004" s="206"/>
      <c r="AO1004" s="206"/>
      <c r="AP1004" s="206">
        <f>OAX!AP1042</f>
        <v>0</v>
      </c>
      <c r="AQ1004" s="206"/>
      <c r="AR1004" s="206"/>
      <c r="AS1004" s="206">
        <f>OAX!AS1042</f>
        <v>0</v>
      </c>
      <c r="AT1004" s="204">
        <f>OAX!AT1042</f>
        <v>0</v>
      </c>
      <c r="AU1004" s="204">
        <f>OAX!AU1042</f>
        <v>0</v>
      </c>
      <c r="AV1004" s="204">
        <f>OAX!AV1042</f>
        <v>0</v>
      </c>
      <c r="AW1004" s="204">
        <f>OAX!AW1042</f>
        <v>0</v>
      </c>
      <c r="AX1004" s="204">
        <f>OAX!AX1042</f>
        <v>0</v>
      </c>
      <c r="AY1004" s="204">
        <f>OAX!AY1042</f>
        <v>0</v>
      </c>
      <c r="AZ1004" s="204">
        <f>OAX!AZ1042</f>
        <v>0</v>
      </c>
      <c r="BA1004" s="204">
        <f>OAX!BA1042</f>
        <v>0</v>
      </c>
    </row>
    <row r="1005" spans="1:53" ht="24.75" hidden="1">
      <c r="A1005" s="269"/>
      <c r="B1005" s="78" t="str">
        <f t="shared" si="377"/>
        <v>48173000</v>
      </c>
      <c r="C1005" s="139">
        <v>2023</v>
      </c>
      <c r="D1005" s="139">
        <v>1</v>
      </c>
      <c r="E1005" s="139">
        <v>4</v>
      </c>
      <c r="F1005" s="139">
        <v>8</v>
      </c>
      <c r="G1005" s="139">
        <v>17</v>
      </c>
      <c r="H1005" s="139">
        <v>3000</v>
      </c>
      <c r="I1005" s="139"/>
      <c r="J1005" s="139"/>
      <c r="K1005" s="139"/>
      <c r="L1005" s="139"/>
      <c r="M1005" s="103" t="s">
        <v>71</v>
      </c>
      <c r="N1005" s="104">
        <v>0</v>
      </c>
      <c r="O1005" s="104">
        <v>0</v>
      </c>
      <c r="P1005" s="104">
        <v>0</v>
      </c>
      <c r="Q1005" s="176" t="s">
        <v>45</v>
      </c>
      <c r="R1005" s="188"/>
      <c r="S1005" s="188"/>
      <c r="T1005" s="107">
        <f t="shared" ref="T1005:AC1005" si="393">T1006</f>
        <v>0</v>
      </c>
      <c r="U1005" s="107">
        <f t="shared" si="393"/>
        <v>0</v>
      </c>
      <c r="V1005" s="107">
        <f t="shared" si="393"/>
        <v>0</v>
      </c>
      <c r="W1005" s="107">
        <f t="shared" si="393"/>
        <v>0</v>
      </c>
      <c r="X1005" s="107">
        <f t="shared" si="393"/>
        <v>0</v>
      </c>
      <c r="Y1005" s="107">
        <f t="shared" si="393"/>
        <v>0</v>
      </c>
      <c r="Z1005" s="107">
        <f t="shared" si="393"/>
        <v>0</v>
      </c>
      <c r="AA1005" s="297">
        <f t="shared" si="393"/>
        <v>0</v>
      </c>
      <c r="AB1005" s="314">
        <f t="shared" si="393"/>
        <v>0</v>
      </c>
      <c r="AC1005" s="107">
        <f t="shared" si="393"/>
        <v>0</v>
      </c>
      <c r="AD1005" s="342">
        <f>OAX!AD1043</f>
        <v>0</v>
      </c>
      <c r="AE1005" s="107"/>
      <c r="AF1005" s="107"/>
      <c r="AG1005" s="107">
        <f>OAX!AG1043</f>
        <v>0</v>
      </c>
      <c r="AH1005" s="107"/>
      <c r="AI1005" s="107"/>
      <c r="AJ1005" s="107">
        <f>OAX!AJ1043</f>
        <v>0</v>
      </c>
      <c r="AK1005" s="107"/>
      <c r="AL1005" s="107"/>
      <c r="AM1005" s="107">
        <f>OAX!AM1043</f>
        <v>0</v>
      </c>
      <c r="AN1005" s="107"/>
      <c r="AO1005" s="107"/>
      <c r="AP1005" s="107">
        <f>OAX!AP1043</f>
        <v>0</v>
      </c>
      <c r="AQ1005" s="107"/>
      <c r="AR1005" s="107"/>
      <c r="AS1005" s="107">
        <f>OAX!AS1043</f>
        <v>0</v>
      </c>
      <c r="AT1005" s="104">
        <f>OAX!AT1043</f>
        <v>0</v>
      </c>
      <c r="AU1005" s="104">
        <f>OAX!AU1043</f>
        <v>0</v>
      </c>
      <c r="AV1005" s="104">
        <f>OAX!AV1043</f>
        <v>0</v>
      </c>
      <c r="AW1005" s="104">
        <f>OAX!AW1043</f>
        <v>0</v>
      </c>
      <c r="AX1005" s="104">
        <f>OAX!AX1043</f>
        <v>0</v>
      </c>
      <c r="AY1005" s="104">
        <f>OAX!AY1043</f>
        <v>0</v>
      </c>
      <c r="AZ1005" s="104">
        <f>OAX!AZ1043</f>
        <v>0</v>
      </c>
      <c r="BA1005" s="104">
        <f>OAX!BA1043</f>
        <v>0</v>
      </c>
    </row>
    <row r="1006" spans="1:53" ht="24.75" hidden="1">
      <c r="A1006" s="269"/>
      <c r="B1006" s="78" t="str">
        <f t="shared" si="377"/>
        <v>481730003100</v>
      </c>
      <c r="C1006" s="140">
        <v>2023</v>
      </c>
      <c r="D1006" s="140">
        <v>1</v>
      </c>
      <c r="E1006" s="140">
        <v>4</v>
      </c>
      <c r="F1006" s="140">
        <v>8</v>
      </c>
      <c r="G1006" s="140">
        <v>17</v>
      </c>
      <c r="H1006" s="140">
        <v>3000</v>
      </c>
      <c r="I1006" s="140">
        <v>3100</v>
      </c>
      <c r="J1006" s="140"/>
      <c r="K1006" s="140" t="s">
        <v>45</v>
      </c>
      <c r="L1006" s="140"/>
      <c r="M1006" s="110" t="s">
        <v>166</v>
      </c>
      <c r="N1006" s="111">
        <v>0</v>
      </c>
      <c r="O1006" s="111">
        <v>0</v>
      </c>
      <c r="P1006" s="111">
        <v>0</v>
      </c>
      <c r="Q1006" s="178" t="s">
        <v>45</v>
      </c>
      <c r="R1006" s="240"/>
      <c r="S1006" s="240"/>
      <c r="T1006" s="114">
        <f t="shared" ref="T1006:AC1006" si="394">T1007+T1010</f>
        <v>0</v>
      </c>
      <c r="U1006" s="114">
        <f t="shared" si="394"/>
        <v>0</v>
      </c>
      <c r="V1006" s="114">
        <f t="shared" si="394"/>
        <v>0</v>
      </c>
      <c r="W1006" s="114">
        <f t="shared" si="394"/>
        <v>0</v>
      </c>
      <c r="X1006" s="114">
        <f t="shared" si="394"/>
        <v>0</v>
      </c>
      <c r="Y1006" s="114">
        <f t="shared" si="394"/>
        <v>0</v>
      </c>
      <c r="Z1006" s="114">
        <f t="shared" si="394"/>
        <v>0</v>
      </c>
      <c r="AA1006" s="299">
        <f t="shared" si="394"/>
        <v>0</v>
      </c>
      <c r="AB1006" s="316">
        <f t="shared" si="394"/>
        <v>0</v>
      </c>
      <c r="AC1006" s="114">
        <f t="shared" si="394"/>
        <v>0</v>
      </c>
      <c r="AD1006" s="344">
        <f>OAX!AD1044</f>
        <v>0</v>
      </c>
      <c r="AE1006" s="114"/>
      <c r="AF1006" s="114"/>
      <c r="AG1006" s="114">
        <f>OAX!AG1044</f>
        <v>0</v>
      </c>
      <c r="AH1006" s="114"/>
      <c r="AI1006" s="114"/>
      <c r="AJ1006" s="114">
        <f>OAX!AJ1044</f>
        <v>0</v>
      </c>
      <c r="AK1006" s="114"/>
      <c r="AL1006" s="114"/>
      <c r="AM1006" s="114">
        <f>OAX!AM1044</f>
        <v>0</v>
      </c>
      <c r="AN1006" s="114"/>
      <c r="AO1006" s="114"/>
      <c r="AP1006" s="114">
        <f>OAX!AP1044</f>
        <v>0</v>
      </c>
      <c r="AQ1006" s="114"/>
      <c r="AR1006" s="114"/>
      <c r="AS1006" s="114">
        <f>OAX!AS1044</f>
        <v>0</v>
      </c>
      <c r="AT1006" s="111">
        <f>OAX!AT1044</f>
        <v>0</v>
      </c>
      <c r="AU1006" s="111">
        <f>OAX!AU1044</f>
        <v>0</v>
      </c>
      <c r="AV1006" s="111">
        <f>OAX!AV1044</f>
        <v>0</v>
      </c>
      <c r="AW1006" s="111">
        <f>OAX!AW1044</f>
        <v>0</v>
      </c>
      <c r="AX1006" s="111">
        <f>OAX!AX1044</f>
        <v>0</v>
      </c>
      <c r="AY1006" s="111">
        <f>OAX!AY1044</f>
        <v>0</v>
      </c>
      <c r="AZ1006" s="111">
        <f>OAX!AZ1044</f>
        <v>0</v>
      </c>
      <c r="BA1006" s="111">
        <f>OAX!BA1044</f>
        <v>0</v>
      </c>
    </row>
    <row r="1007" spans="1:53" ht="48" hidden="1">
      <c r="A1007" s="269"/>
      <c r="B1007" s="78" t="str">
        <f t="shared" si="377"/>
        <v>481730003100317</v>
      </c>
      <c r="C1007" s="143">
        <v>2023</v>
      </c>
      <c r="D1007" s="143">
        <v>1</v>
      </c>
      <c r="E1007" s="143">
        <v>4</v>
      </c>
      <c r="F1007" s="143">
        <v>8</v>
      </c>
      <c r="G1007" s="143">
        <v>17</v>
      </c>
      <c r="H1007" s="143">
        <v>3000</v>
      </c>
      <c r="I1007" s="143">
        <v>3100</v>
      </c>
      <c r="J1007" s="143">
        <v>317</v>
      </c>
      <c r="K1007" s="143"/>
      <c r="L1007" s="143"/>
      <c r="M1007" s="117" t="s">
        <v>332</v>
      </c>
      <c r="N1007" s="118">
        <v>0</v>
      </c>
      <c r="O1007" s="118">
        <v>0</v>
      </c>
      <c r="P1007" s="118">
        <v>0</v>
      </c>
      <c r="Q1007" s="180" t="s">
        <v>45</v>
      </c>
      <c r="R1007" s="241"/>
      <c r="S1007" s="241"/>
      <c r="T1007" s="121">
        <v>0</v>
      </c>
      <c r="U1007" s="121">
        <v>0</v>
      </c>
      <c r="V1007" s="121">
        <v>0</v>
      </c>
      <c r="W1007" s="121">
        <v>0</v>
      </c>
      <c r="X1007" s="121">
        <v>0</v>
      </c>
      <c r="Y1007" s="121">
        <v>0</v>
      </c>
      <c r="Z1007" s="121">
        <v>0</v>
      </c>
      <c r="AA1007" s="303">
        <v>0</v>
      </c>
      <c r="AB1007" s="318">
        <v>0</v>
      </c>
      <c r="AC1007" s="121">
        <v>0</v>
      </c>
      <c r="AD1007" s="348">
        <f>OAX!AD1045</f>
        <v>0</v>
      </c>
      <c r="AE1007" s="121"/>
      <c r="AF1007" s="121"/>
      <c r="AG1007" s="121">
        <f>OAX!AG1045</f>
        <v>0</v>
      </c>
      <c r="AH1007" s="121"/>
      <c r="AI1007" s="121"/>
      <c r="AJ1007" s="121">
        <f>OAX!AJ1045</f>
        <v>0</v>
      </c>
      <c r="AK1007" s="121"/>
      <c r="AL1007" s="121"/>
      <c r="AM1007" s="121">
        <f>OAX!AM1045</f>
        <v>0</v>
      </c>
      <c r="AN1007" s="121"/>
      <c r="AO1007" s="121"/>
      <c r="AP1007" s="121">
        <f>OAX!AP1045</f>
        <v>0</v>
      </c>
      <c r="AQ1007" s="121"/>
      <c r="AR1007" s="121"/>
      <c r="AS1007" s="121">
        <f>OAX!AS1045</f>
        <v>0</v>
      </c>
      <c r="AT1007" s="121">
        <f>OAX!AT1045</f>
        <v>0</v>
      </c>
      <c r="AU1007" s="121">
        <f>OAX!AU1045</f>
        <v>0</v>
      </c>
      <c r="AV1007" s="121">
        <f>OAX!AV1045</f>
        <v>0</v>
      </c>
      <c r="AW1007" s="121">
        <f>OAX!AW1045</f>
        <v>0</v>
      </c>
      <c r="AX1007" s="121">
        <f>OAX!AX1045</f>
        <v>0</v>
      </c>
      <c r="AY1007" s="121">
        <f>OAX!AY1045</f>
        <v>0</v>
      </c>
      <c r="AZ1007" s="121">
        <f>OAX!AZ1045</f>
        <v>0</v>
      </c>
      <c r="BA1007" s="121">
        <f>OAX!BA1045</f>
        <v>0</v>
      </c>
    </row>
    <row r="1008" spans="1:53" ht="24.75" hidden="1">
      <c r="A1008" s="269"/>
      <c r="B1008" s="78" t="str">
        <f t="shared" si="377"/>
        <v>4817300031003171</v>
      </c>
      <c r="C1008" s="146">
        <v>2023</v>
      </c>
      <c r="D1008" s="146">
        <v>1</v>
      </c>
      <c r="E1008" s="146">
        <v>4</v>
      </c>
      <c r="F1008" s="146">
        <v>8</v>
      </c>
      <c r="G1008" s="146">
        <v>17</v>
      </c>
      <c r="H1008" s="146">
        <v>3000</v>
      </c>
      <c r="I1008" s="146">
        <v>3100</v>
      </c>
      <c r="J1008" s="146">
        <v>317</v>
      </c>
      <c r="K1008" s="123">
        <v>1</v>
      </c>
      <c r="L1008" s="123"/>
      <c r="M1008" s="124" t="s">
        <v>168</v>
      </c>
      <c r="N1008" s="125">
        <v>0</v>
      </c>
      <c r="O1008" s="125">
        <v>0</v>
      </c>
      <c r="P1008" s="125">
        <v>0</v>
      </c>
      <c r="Q1008" s="182" t="s">
        <v>80</v>
      </c>
      <c r="R1008" s="127">
        <v>0</v>
      </c>
      <c r="S1008" s="127">
        <v>0</v>
      </c>
      <c r="T1008" s="128">
        <v>0</v>
      </c>
      <c r="U1008" s="128">
        <v>0</v>
      </c>
      <c r="V1008" s="128">
        <v>0</v>
      </c>
      <c r="W1008" s="128">
        <v>0</v>
      </c>
      <c r="X1008" s="128">
        <v>0</v>
      </c>
      <c r="Y1008" s="128">
        <v>0</v>
      </c>
      <c r="Z1008" s="128">
        <v>0</v>
      </c>
      <c r="AA1008" s="307">
        <v>0</v>
      </c>
      <c r="AB1008" s="320">
        <f>N1008+T1008-X1008</f>
        <v>0</v>
      </c>
      <c r="AC1008" s="125">
        <f>O1008+U1008-Y1008</f>
        <v>0</v>
      </c>
      <c r="AD1008" s="321">
        <f>OAX!AD1046</f>
        <v>0</v>
      </c>
      <c r="AE1008" s="128"/>
      <c r="AF1008" s="128"/>
      <c r="AG1008" s="128">
        <f>OAX!AG1046</f>
        <v>0</v>
      </c>
      <c r="AH1008" s="128"/>
      <c r="AI1008" s="128"/>
      <c r="AJ1008" s="128">
        <f>OAX!AJ1046</f>
        <v>0</v>
      </c>
      <c r="AK1008" s="128"/>
      <c r="AL1008" s="128"/>
      <c r="AM1008" s="128">
        <f>OAX!AM1046</f>
        <v>0</v>
      </c>
      <c r="AN1008" s="128"/>
      <c r="AO1008" s="128"/>
      <c r="AP1008" s="128">
        <f>OAX!AP1046</f>
        <v>0</v>
      </c>
      <c r="AQ1008" s="128"/>
      <c r="AR1008" s="128"/>
      <c r="AS1008" s="128">
        <f>OAX!AS1046</f>
        <v>0</v>
      </c>
      <c r="AT1008" s="128">
        <f>OAX!AT1046</f>
        <v>0</v>
      </c>
      <c r="AU1008" s="128">
        <f>OAX!AU1046</f>
        <v>0</v>
      </c>
      <c r="AV1008" s="128">
        <f>OAX!AV1046</f>
        <v>0</v>
      </c>
      <c r="AW1008" s="128">
        <f>OAX!AW1046</f>
        <v>0</v>
      </c>
      <c r="AX1008" s="128">
        <f>OAX!AX1046</f>
        <v>0</v>
      </c>
      <c r="AY1008" s="128">
        <f>OAX!AY1046</f>
        <v>0</v>
      </c>
      <c r="AZ1008" s="128">
        <f>OAX!AZ1046</f>
        <v>0</v>
      </c>
      <c r="BA1008" s="128">
        <f>OAX!BA1046</f>
        <v>0</v>
      </c>
    </row>
    <row r="1009" spans="1:53" ht="24.75" hidden="1">
      <c r="A1009" s="269"/>
      <c r="B1009" s="78" t="str">
        <f t="shared" si="377"/>
        <v>4817300031003172</v>
      </c>
      <c r="C1009" s="146">
        <v>2023</v>
      </c>
      <c r="D1009" s="146">
        <v>1</v>
      </c>
      <c r="E1009" s="146">
        <v>4</v>
      </c>
      <c r="F1009" s="146">
        <v>8</v>
      </c>
      <c r="G1009" s="146">
        <v>17</v>
      </c>
      <c r="H1009" s="146">
        <v>3000</v>
      </c>
      <c r="I1009" s="146">
        <v>3100</v>
      </c>
      <c r="J1009" s="146">
        <v>317</v>
      </c>
      <c r="K1009" s="123">
        <v>2</v>
      </c>
      <c r="L1009" s="123"/>
      <c r="M1009" s="124" t="s">
        <v>283</v>
      </c>
      <c r="N1009" s="125">
        <v>0</v>
      </c>
      <c r="O1009" s="125">
        <v>0</v>
      </c>
      <c r="P1009" s="125">
        <v>0</v>
      </c>
      <c r="Q1009" s="182" t="s">
        <v>80</v>
      </c>
      <c r="R1009" s="127">
        <v>0</v>
      </c>
      <c r="S1009" s="127">
        <v>0</v>
      </c>
      <c r="T1009" s="128">
        <v>0</v>
      </c>
      <c r="U1009" s="128">
        <v>0</v>
      </c>
      <c r="V1009" s="128">
        <v>0</v>
      </c>
      <c r="W1009" s="128">
        <v>0</v>
      </c>
      <c r="X1009" s="128">
        <v>0</v>
      </c>
      <c r="Y1009" s="128">
        <v>0</v>
      </c>
      <c r="Z1009" s="128">
        <v>0</v>
      </c>
      <c r="AA1009" s="307">
        <v>0</v>
      </c>
      <c r="AB1009" s="320">
        <f>N1009+T1009-X1009</f>
        <v>0</v>
      </c>
      <c r="AC1009" s="125">
        <f>O1009+U1009-Y1009</f>
        <v>0</v>
      </c>
      <c r="AD1009" s="321">
        <f>OAX!AD1047</f>
        <v>0</v>
      </c>
      <c r="AE1009" s="128"/>
      <c r="AF1009" s="128"/>
      <c r="AG1009" s="128">
        <f>OAX!AG1047</f>
        <v>0</v>
      </c>
      <c r="AH1009" s="128"/>
      <c r="AI1009" s="128"/>
      <c r="AJ1009" s="128">
        <f>OAX!AJ1047</f>
        <v>0</v>
      </c>
      <c r="AK1009" s="128"/>
      <c r="AL1009" s="128"/>
      <c r="AM1009" s="128">
        <f>OAX!AM1047</f>
        <v>0</v>
      </c>
      <c r="AN1009" s="128"/>
      <c r="AO1009" s="128"/>
      <c r="AP1009" s="128">
        <f>OAX!AP1047</f>
        <v>0</v>
      </c>
      <c r="AQ1009" s="128"/>
      <c r="AR1009" s="128"/>
      <c r="AS1009" s="128">
        <f>OAX!AS1047</f>
        <v>0</v>
      </c>
      <c r="AT1009" s="128">
        <f>OAX!AT1047</f>
        <v>0</v>
      </c>
      <c r="AU1009" s="128">
        <f>OAX!AU1047</f>
        <v>0</v>
      </c>
      <c r="AV1009" s="128">
        <f>OAX!AV1047</f>
        <v>0</v>
      </c>
      <c r="AW1009" s="128">
        <f>OAX!AW1047</f>
        <v>0</v>
      </c>
      <c r="AX1009" s="128">
        <f>OAX!AX1047</f>
        <v>0</v>
      </c>
      <c r="AY1009" s="128">
        <f>OAX!AY1047</f>
        <v>0</v>
      </c>
      <c r="AZ1009" s="128">
        <f>OAX!AZ1047</f>
        <v>0</v>
      </c>
      <c r="BA1009" s="128">
        <f>OAX!BA1047</f>
        <v>0</v>
      </c>
    </row>
    <row r="1010" spans="1:53" ht="24.75" hidden="1">
      <c r="A1010" s="269"/>
      <c r="B1010" s="78" t="str">
        <f t="shared" si="377"/>
        <v>481730003100319</v>
      </c>
      <c r="C1010" s="143">
        <v>2023</v>
      </c>
      <c r="D1010" s="143">
        <v>1</v>
      </c>
      <c r="E1010" s="143">
        <v>4</v>
      </c>
      <c r="F1010" s="143">
        <v>8</v>
      </c>
      <c r="G1010" s="143">
        <v>17</v>
      </c>
      <c r="H1010" s="143">
        <v>3000</v>
      </c>
      <c r="I1010" s="143">
        <v>3100</v>
      </c>
      <c r="J1010" s="143">
        <v>319</v>
      </c>
      <c r="K1010" s="143"/>
      <c r="L1010" s="143"/>
      <c r="M1010" s="117" t="s">
        <v>525</v>
      </c>
      <c r="N1010" s="118">
        <v>0</v>
      </c>
      <c r="O1010" s="118">
        <v>0</v>
      </c>
      <c r="P1010" s="118">
        <v>0</v>
      </c>
      <c r="Q1010" s="180" t="s">
        <v>45</v>
      </c>
      <c r="R1010" s="241"/>
      <c r="S1010" s="241"/>
      <c r="T1010" s="121">
        <f t="shared" ref="T1010:AC1010" si="395">T1011</f>
        <v>0</v>
      </c>
      <c r="U1010" s="121">
        <f t="shared" si="395"/>
        <v>0</v>
      </c>
      <c r="V1010" s="121">
        <f t="shared" si="395"/>
        <v>0</v>
      </c>
      <c r="W1010" s="121">
        <f t="shared" si="395"/>
        <v>0</v>
      </c>
      <c r="X1010" s="121">
        <f t="shared" si="395"/>
        <v>0</v>
      </c>
      <c r="Y1010" s="121">
        <f t="shared" si="395"/>
        <v>0</v>
      </c>
      <c r="Z1010" s="121">
        <f t="shared" si="395"/>
        <v>0</v>
      </c>
      <c r="AA1010" s="303">
        <f t="shared" si="395"/>
        <v>0</v>
      </c>
      <c r="AB1010" s="318">
        <f t="shared" si="395"/>
        <v>0</v>
      </c>
      <c r="AC1010" s="121">
        <f t="shared" si="395"/>
        <v>0</v>
      </c>
      <c r="AD1010" s="348">
        <f>OAX!AD1048</f>
        <v>0</v>
      </c>
      <c r="AE1010" s="121"/>
      <c r="AF1010" s="121"/>
      <c r="AG1010" s="121">
        <f>OAX!AG1048</f>
        <v>0</v>
      </c>
      <c r="AH1010" s="121"/>
      <c r="AI1010" s="121"/>
      <c r="AJ1010" s="121">
        <f>OAX!AJ1048</f>
        <v>0</v>
      </c>
      <c r="AK1010" s="121"/>
      <c r="AL1010" s="121"/>
      <c r="AM1010" s="121">
        <f>OAX!AM1048</f>
        <v>0</v>
      </c>
      <c r="AN1010" s="121"/>
      <c r="AO1010" s="121"/>
      <c r="AP1010" s="121">
        <f>OAX!AP1048</f>
        <v>0</v>
      </c>
      <c r="AQ1010" s="121"/>
      <c r="AR1010" s="121"/>
      <c r="AS1010" s="121">
        <f>OAX!AS1048</f>
        <v>0</v>
      </c>
      <c r="AT1010" s="121">
        <f>OAX!AT1048</f>
        <v>0</v>
      </c>
      <c r="AU1010" s="121">
        <f>OAX!AU1048</f>
        <v>0</v>
      </c>
      <c r="AV1010" s="121">
        <f>OAX!AV1048</f>
        <v>0</v>
      </c>
      <c r="AW1010" s="121">
        <f>OAX!AW1048</f>
        <v>0</v>
      </c>
      <c r="AX1010" s="121">
        <f>OAX!AX1048</f>
        <v>0</v>
      </c>
      <c r="AY1010" s="121">
        <f>OAX!AY1048</f>
        <v>0</v>
      </c>
      <c r="AZ1010" s="121">
        <f>OAX!AZ1048</f>
        <v>0</v>
      </c>
      <c r="BA1010" s="121">
        <f>OAX!BA1048</f>
        <v>0</v>
      </c>
    </row>
    <row r="1011" spans="1:53" ht="24.75" hidden="1">
      <c r="A1011" s="269"/>
      <c r="B1011" s="78" t="str">
        <f t="shared" si="377"/>
        <v>4817300031003191</v>
      </c>
      <c r="C1011" s="146">
        <v>2023</v>
      </c>
      <c r="D1011" s="146">
        <v>1</v>
      </c>
      <c r="E1011" s="146">
        <v>4</v>
      </c>
      <c r="F1011" s="146">
        <v>8</v>
      </c>
      <c r="G1011" s="146">
        <v>17</v>
      </c>
      <c r="H1011" s="146">
        <v>3000</v>
      </c>
      <c r="I1011" s="146">
        <v>3100</v>
      </c>
      <c r="J1011" s="146">
        <v>319</v>
      </c>
      <c r="K1011" s="123">
        <v>1</v>
      </c>
      <c r="L1011" s="123"/>
      <c r="M1011" s="124" t="s">
        <v>700</v>
      </c>
      <c r="N1011" s="125">
        <v>0</v>
      </c>
      <c r="O1011" s="125">
        <v>0</v>
      </c>
      <c r="P1011" s="125">
        <v>0</v>
      </c>
      <c r="Q1011" s="182" t="s">
        <v>80</v>
      </c>
      <c r="R1011" s="127">
        <v>0</v>
      </c>
      <c r="S1011" s="127">
        <v>0</v>
      </c>
      <c r="T1011" s="128">
        <v>0</v>
      </c>
      <c r="U1011" s="128">
        <v>0</v>
      </c>
      <c r="V1011" s="128">
        <v>0</v>
      </c>
      <c r="W1011" s="128">
        <v>0</v>
      </c>
      <c r="X1011" s="128">
        <v>0</v>
      </c>
      <c r="Y1011" s="128">
        <v>0</v>
      </c>
      <c r="Z1011" s="128">
        <v>0</v>
      </c>
      <c r="AA1011" s="307">
        <v>0</v>
      </c>
      <c r="AB1011" s="320">
        <f>N1011+T1011-X1011</f>
        <v>0</v>
      </c>
      <c r="AC1011" s="125">
        <f>O1011+U1011-Y1011</f>
        <v>0</v>
      </c>
      <c r="AD1011" s="321">
        <f>OAX!AD1049</f>
        <v>0</v>
      </c>
      <c r="AE1011" s="128"/>
      <c r="AF1011" s="128"/>
      <c r="AG1011" s="128">
        <f>OAX!AG1049</f>
        <v>0</v>
      </c>
      <c r="AH1011" s="128"/>
      <c r="AI1011" s="128"/>
      <c r="AJ1011" s="128">
        <f>OAX!AJ1049</f>
        <v>0</v>
      </c>
      <c r="AK1011" s="128"/>
      <c r="AL1011" s="128"/>
      <c r="AM1011" s="128">
        <f>OAX!AM1049</f>
        <v>0</v>
      </c>
      <c r="AN1011" s="128"/>
      <c r="AO1011" s="128"/>
      <c r="AP1011" s="128">
        <f>OAX!AP1049</f>
        <v>0</v>
      </c>
      <c r="AQ1011" s="128"/>
      <c r="AR1011" s="128"/>
      <c r="AS1011" s="128">
        <f>OAX!AS1049</f>
        <v>0</v>
      </c>
      <c r="AT1011" s="128">
        <f>OAX!AT1049</f>
        <v>0</v>
      </c>
      <c r="AU1011" s="128">
        <f>OAX!AU1049</f>
        <v>0</v>
      </c>
      <c r="AV1011" s="128">
        <f>OAX!AV1049</f>
        <v>0</v>
      </c>
      <c r="AW1011" s="128">
        <f>OAX!AW1049</f>
        <v>0</v>
      </c>
      <c r="AX1011" s="128">
        <f>OAX!AX1049</f>
        <v>0</v>
      </c>
      <c r="AY1011" s="128">
        <f>OAX!AY1049</f>
        <v>0</v>
      </c>
      <c r="AZ1011" s="128">
        <f>OAX!AZ1049</f>
        <v>0</v>
      </c>
      <c r="BA1011" s="128">
        <f>OAX!BA1049</f>
        <v>0</v>
      </c>
    </row>
    <row r="1012" spans="1:53" ht="24.75" hidden="1">
      <c r="A1012" s="269"/>
      <c r="B1012" s="78" t="str">
        <f t="shared" si="377"/>
        <v>48175000</v>
      </c>
      <c r="C1012" s="139">
        <v>2023</v>
      </c>
      <c r="D1012" s="139">
        <v>1</v>
      </c>
      <c r="E1012" s="139">
        <v>4</v>
      </c>
      <c r="F1012" s="139">
        <v>8</v>
      </c>
      <c r="G1012" s="139">
        <v>17</v>
      </c>
      <c r="H1012" s="139">
        <v>5000</v>
      </c>
      <c r="I1012" s="139"/>
      <c r="J1012" s="139"/>
      <c r="K1012" s="139"/>
      <c r="L1012" s="139"/>
      <c r="M1012" s="103" t="s">
        <v>129</v>
      </c>
      <c r="N1012" s="104">
        <v>0</v>
      </c>
      <c r="O1012" s="104">
        <v>0</v>
      </c>
      <c r="P1012" s="104">
        <v>0</v>
      </c>
      <c r="Q1012" s="176" t="s">
        <v>45</v>
      </c>
      <c r="R1012" s="188"/>
      <c r="S1012" s="188"/>
      <c r="T1012" s="107">
        <f t="shared" ref="T1012:AC1012" si="396">T1013+T1023</f>
        <v>0</v>
      </c>
      <c r="U1012" s="107">
        <f t="shared" si="396"/>
        <v>0</v>
      </c>
      <c r="V1012" s="107">
        <f t="shared" si="396"/>
        <v>0</v>
      </c>
      <c r="W1012" s="107">
        <f t="shared" si="396"/>
        <v>0</v>
      </c>
      <c r="X1012" s="107">
        <f t="shared" si="396"/>
        <v>0</v>
      </c>
      <c r="Y1012" s="107">
        <f t="shared" si="396"/>
        <v>0</v>
      </c>
      <c r="Z1012" s="107">
        <f t="shared" si="396"/>
        <v>0</v>
      </c>
      <c r="AA1012" s="297">
        <f t="shared" si="396"/>
        <v>0</v>
      </c>
      <c r="AB1012" s="314">
        <f t="shared" si="396"/>
        <v>0</v>
      </c>
      <c r="AC1012" s="107">
        <f t="shared" si="396"/>
        <v>0</v>
      </c>
      <c r="AD1012" s="342">
        <f>OAX!AD1050</f>
        <v>0</v>
      </c>
      <c r="AE1012" s="107"/>
      <c r="AF1012" s="107"/>
      <c r="AG1012" s="107">
        <f>OAX!AG1050</f>
        <v>0</v>
      </c>
      <c r="AH1012" s="107"/>
      <c r="AI1012" s="107"/>
      <c r="AJ1012" s="107">
        <f>OAX!AJ1050</f>
        <v>0</v>
      </c>
      <c r="AK1012" s="107"/>
      <c r="AL1012" s="107"/>
      <c r="AM1012" s="107">
        <f>OAX!AM1050</f>
        <v>0</v>
      </c>
      <c r="AN1012" s="107"/>
      <c r="AO1012" s="107"/>
      <c r="AP1012" s="107">
        <f>OAX!AP1050</f>
        <v>0</v>
      </c>
      <c r="AQ1012" s="107"/>
      <c r="AR1012" s="107"/>
      <c r="AS1012" s="107">
        <f>OAX!AS1050</f>
        <v>0</v>
      </c>
      <c r="AT1012" s="107">
        <f>OAX!AT1050</f>
        <v>0</v>
      </c>
      <c r="AU1012" s="107">
        <f>OAX!AU1050</f>
        <v>0</v>
      </c>
      <c r="AV1012" s="107">
        <f>OAX!AV1050</f>
        <v>0</v>
      </c>
      <c r="AW1012" s="107">
        <f>OAX!AW1050</f>
        <v>0</v>
      </c>
      <c r="AX1012" s="107">
        <f>OAX!AX1050</f>
        <v>0</v>
      </c>
      <c r="AY1012" s="107">
        <f>OAX!AY1050</f>
        <v>0</v>
      </c>
      <c r="AZ1012" s="107">
        <f>OAX!AZ1050</f>
        <v>0</v>
      </c>
      <c r="BA1012" s="107">
        <f>OAX!BA1050</f>
        <v>0</v>
      </c>
    </row>
    <row r="1013" spans="1:53" ht="24.75" hidden="1">
      <c r="A1013" s="269"/>
      <c r="B1013" s="78" t="str">
        <f t="shared" si="377"/>
        <v>481750005100</v>
      </c>
      <c r="C1013" s="140">
        <v>2023</v>
      </c>
      <c r="D1013" s="140">
        <v>1</v>
      </c>
      <c r="E1013" s="140">
        <v>4</v>
      </c>
      <c r="F1013" s="140">
        <v>8</v>
      </c>
      <c r="G1013" s="140">
        <v>17</v>
      </c>
      <c r="H1013" s="140">
        <v>5000</v>
      </c>
      <c r="I1013" s="140">
        <v>5100</v>
      </c>
      <c r="J1013" s="140"/>
      <c r="K1013" s="140"/>
      <c r="L1013" s="140"/>
      <c r="M1013" s="110" t="s">
        <v>130</v>
      </c>
      <c r="N1013" s="111">
        <v>0</v>
      </c>
      <c r="O1013" s="111">
        <v>0</v>
      </c>
      <c r="P1013" s="111">
        <v>0</v>
      </c>
      <c r="Q1013" s="178" t="s">
        <v>45</v>
      </c>
      <c r="R1013" s="240"/>
      <c r="S1013" s="240"/>
      <c r="T1013" s="114">
        <f t="shared" ref="T1013:AC1013" si="397">T1014+T1021</f>
        <v>0</v>
      </c>
      <c r="U1013" s="114">
        <f t="shared" si="397"/>
        <v>0</v>
      </c>
      <c r="V1013" s="114">
        <f t="shared" si="397"/>
        <v>0</v>
      </c>
      <c r="W1013" s="114">
        <f t="shared" si="397"/>
        <v>0</v>
      </c>
      <c r="X1013" s="114">
        <f t="shared" si="397"/>
        <v>0</v>
      </c>
      <c r="Y1013" s="114">
        <f t="shared" si="397"/>
        <v>0</v>
      </c>
      <c r="Z1013" s="114">
        <f t="shared" si="397"/>
        <v>0</v>
      </c>
      <c r="AA1013" s="299">
        <f t="shared" si="397"/>
        <v>0</v>
      </c>
      <c r="AB1013" s="316">
        <f t="shared" si="397"/>
        <v>0</v>
      </c>
      <c r="AC1013" s="114">
        <f t="shared" si="397"/>
        <v>0</v>
      </c>
      <c r="AD1013" s="344">
        <f>OAX!AD1051</f>
        <v>0</v>
      </c>
      <c r="AE1013" s="114"/>
      <c r="AF1013" s="114"/>
      <c r="AG1013" s="114">
        <f>OAX!AG1051</f>
        <v>0</v>
      </c>
      <c r="AH1013" s="114"/>
      <c r="AI1013" s="114"/>
      <c r="AJ1013" s="114">
        <f>OAX!AJ1051</f>
        <v>0</v>
      </c>
      <c r="AK1013" s="114"/>
      <c r="AL1013" s="114"/>
      <c r="AM1013" s="114">
        <f>OAX!AM1051</f>
        <v>0</v>
      </c>
      <c r="AN1013" s="114"/>
      <c r="AO1013" s="114"/>
      <c r="AP1013" s="114">
        <f>OAX!AP1051</f>
        <v>0</v>
      </c>
      <c r="AQ1013" s="114"/>
      <c r="AR1013" s="114"/>
      <c r="AS1013" s="114">
        <f>OAX!AS1051</f>
        <v>0</v>
      </c>
      <c r="AT1013" s="114">
        <f>OAX!AT1051</f>
        <v>0</v>
      </c>
      <c r="AU1013" s="114">
        <f>OAX!AU1051</f>
        <v>0</v>
      </c>
      <c r="AV1013" s="114">
        <f>OAX!AV1051</f>
        <v>0</v>
      </c>
      <c r="AW1013" s="114">
        <f>OAX!AW1051</f>
        <v>0</v>
      </c>
      <c r="AX1013" s="114">
        <f>OAX!AX1051</f>
        <v>0</v>
      </c>
      <c r="AY1013" s="114">
        <f>OAX!AY1051</f>
        <v>0</v>
      </c>
      <c r="AZ1013" s="114">
        <f>OAX!AZ1051</f>
        <v>0</v>
      </c>
      <c r="BA1013" s="114">
        <f>OAX!BA1051</f>
        <v>0</v>
      </c>
    </row>
    <row r="1014" spans="1:53" ht="24.75" hidden="1">
      <c r="A1014" s="269"/>
      <c r="B1014" s="78" t="str">
        <f t="shared" si="377"/>
        <v>481750005100515</v>
      </c>
      <c r="C1014" s="143">
        <v>2023</v>
      </c>
      <c r="D1014" s="143">
        <v>1</v>
      </c>
      <c r="E1014" s="143">
        <v>4</v>
      </c>
      <c r="F1014" s="143">
        <v>8</v>
      </c>
      <c r="G1014" s="143">
        <v>17</v>
      </c>
      <c r="H1014" s="143">
        <v>5000</v>
      </c>
      <c r="I1014" s="143">
        <v>5100</v>
      </c>
      <c r="J1014" s="143">
        <v>515</v>
      </c>
      <c r="K1014" s="143"/>
      <c r="L1014" s="143"/>
      <c r="M1014" s="117" t="s">
        <v>131</v>
      </c>
      <c r="N1014" s="118">
        <v>0</v>
      </c>
      <c r="O1014" s="118">
        <v>0</v>
      </c>
      <c r="P1014" s="118">
        <v>0</v>
      </c>
      <c r="Q1014" s="180" t="s">
        <v>45</v>
      </c>
      <c r="R1014" s="241"/>
      <c r="S1014" s="241"/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303">
        <v>0</v>
      </c>
      <c r="AB1014" s="318">
        <v>0</v>
      </c>
      <c r="AC1014" s="121">
        <v>0</v>
      </c>
      <c r="AD1014" s="348">
        <f>OAX!AD1052</f>
        <v>0</v>
      </c>
      <c r="AE1014" s="121"/>
      <c r="AF1014" s="121"/>
      <c r="AG1014" s="121">
        <f>OAX!AG1052</f>
        <v>0</v>
      </c>
      <c r="AH1014" s="121"/>
      <c r="AI1014" s="121"/>
      <c r="AJ1014" s="121">
        <f>OAX!AJ1052</f>
        <v>0</v>
      </c>
      <c r="AK1014" s="121"/>
      <c r="AL1014" s="121"/>
      <c r="AM1014" s="121">
        <f>OAX!AM1052</f>
        <v>0</v>
      </c>
      <c r="AN1014" s="121"/>
      <c r="AO1014" s="121"/>
      <c r="AP1014" s="121">
        <f>OAX!AP1052</f>
        <v>0</v>
      </c>
      <c r="AQ1014" s="121"/>
      <c r="AR1014" s="121"/>
      <c r="AS1014" s="121">
        <f>OAX!AS1052</f>
        <v>0</v>
      </c>
      <c r="AT1014" s="121">
        <f>OAX!AT1052</f>
        <v>0</v>
      </c>
      <c r="AU1014" s="121">
        <f>OAX!AU1052</f>
        <v>0</v>
      </c>
      <c r="AV1014" s="121">
        <f>OAX!AV1052</f>
        <v>0</v>
      </c>
      <c r="AW1014" s="121">
        <f>OAX!AW1052</f>
        <v>0</v>
      </c>
      <c r="AX1014" s="121">
        <f>OAX!AX1052</f>
        <v>0</v>
      </c>
      <c r="AY1014" s="121">
        <f>OAX!AY1052</f>
        <v>0</v>
      </c>
      <c r="AZ1014" s="121">
        <f>OAX!AZ1052</f>
        <v>0</v>
      </c>
      <c r="BA1014" s="121">
        <f>OAX!BA1052</f>
        <v>0</v>
      </c>
    </row>
    <row r="1015" spans="1:53" ht="24.75" hidden="1">
      <c r="A1015" s="269"/>
      <c r="B1015" s="78" t="str">
        <f t="shared" si="377"/>
        <v>4817500051005151</v>
      </c>
      <c r="C1015" s="146">
        <v>2023</v>
      </c>
      <c r="D1015" s="146">
        <v>1</v>
      </c>
      <c r="E1015" s="146">
        <v>4</v>
      </c>
      <c r="F1015" s="146">
        <v>8</v>
      </c>
      <c r="G1015" s="146">
        <v>17</v>
      </c>
      <c r="H1015" s="146">
        <v>5000</v>
      </c>
      <c r="I1015" s="146">
        <v>5100</v>
      </c>
      <c r="J1015" s="146">
        <v>515</v>
      </c>
      <c r="K1015" s="123">
        <v>1</v>
      </c>
      <c r="L1015" s="123"/>
      <c r="M1015" s="124" t="s">
        <v>178</v>
      </c>
      <c r="N1015" s="125">
        <v>0</v>
      </c>
      <c r="O1015" s="125">
        <v>0</v>
      </c>
      <c r="P1015" s="125">
        <v>0</v>
      </c>
      <c r="Q1015" s="182" t="s">
        <v>59</v>
      </c>
      <c r="R1015" s="127">
        <v>0</v>
      </c>
      <c r="S1015" s="127">
        <v>0</v>
      </c>
      <c r="T1015" s="128">
        <v>0</v>
      </c>
      <c r="U1015" s="128">
        <v>0</v>
      </c>
      <c r="V1015" s="128">
        <v>0</v>
      </c>
      <c r="W1015" s="128">
        <v>0</v>
      </c>
      <c r="X1015" s="128">
        <v>0</v>
      </c>
      <c r="Y1015" s="128">
        <v>0</v>
      </c>
      <c r="Z1015" s="128">
        <v>0</v>
      </c>
      <c r="AA1015" s="307">
        <v>0</v>
      </c>
      <c r="AB1015" s="320">
        <f t="shared" ref="AB1015:AC1020" si="398">N1015+T1015-X1015</f>
        <v>0</v>
      </c>
      <c r="AC1015" s="125">
        <f t="shared" si="398"/>
        <v>0</v>
      </c>
      <c r="AD1015" s="321">
        <f>OAX!AD1053</f>
        <v>0</v>
      </c>
      <c r="AE1015" s="128"/>
      <c r="AF1015" s="128"/>
      <c r="AG1015" s="128">
        <f>OAX!AG1053</f>
        <v>0</v>
      </c>
      <c r="AH1015" s="128"/>
      <c r="AI1015" s="128"/>
      <c r="AJ1015" s="128">
        <f>OAX!AJ1053</f>
        <v>0</v>
      </c>
      <c r="AK1015" s="128"/>
      <c r="AL1015" s="128"/>
      <c r="AM1015" s="128">
        <f>OAX!AM1053</f>
        <v>0</v>
      </c>
      <c r="AN1015" s="128"/>
      <c r="AO1015" s="128"/>
      <c r="AP1015" s="128">
        <f>OAX!AP1053</f>
        <v>0</v>
      </c>
      <c r="AQ1015" s="128"/>
      <c r="AR1015" s="128"/>
      <c r="AS1015" s="128">
        <f>OAX!AS1053</f>
        <v>0</v>
      </c>
      <c r="AT1015" s="128">
        <f>OAX!AT1053</f>
        <v>0</v>
      </c>
      <c r="AU1015" s="128">
        <f>OAX!AU1053</f>
        <v>0</v>
      </c>
      <c r="AV1015" s="128">
        <f>OAX!AV1053</f>
        <v>0</v>
      </c>
      <c r="AW1015" s="128">
        <f>OAX!AW1053</f>
        <v>0</v>
      </c>
      <c r="AX1015" s="128">
        <f>OAX!AX1053</f>
        <v>0</v>
      </c>
      <c r="AY1015" s="128">
        <f>OAX!AY1053</f>
        <v>0</v>
      </c>
      <c r="AZ1015" s="128">
        <f>OAX!AZ1053</f>
        <v>0</v>
      </c>
      <c r="BA1015" s="128">
        <f>OAX!BA1053</f>
        <v>0</v>
      </c>
    </row>
    <row r="1016" spans="1:53" ht="24.75" hidden="1">
      <c r="A1016" s="269"/>
      <c r="B1016" s="78" t="str">
        <f t="shared" si="377"/>
        <v>4817500051005152</v>
      </c>
      <c r="C1016" s="146">
        <v>2023</v>
      </c>
      <c r="D1016" s="146">
        <v>1</v>
      </c>
      <c r="E1016" s="146">
        <v>4</v>
      </c>
      <c r="F1016" s="146">
        <v>8</v>
      </c>
      <c r="G1016" s="146">
        <v>17</v>
      </c>
      <c r="H1016" s="146">
        <v>5000</v>
      </c>
      <c r="I1016" s="146">
        <v>5100</v>
      </c>
      <c r="J1016" s="146">
        <v>515</v>
      </c>
      <c r="K1016" s="123">
        <v>2</v>
      </c>
      <c r="L1016" s="123"/>
      <c r="M1016" s="124" t="s">
        <v>288</v>
      </c>
      <c r="N1016" s="125">
        <v>0</v>
      </c>
      <c r="O1016" s="125">
        <v>0</v>
      </c>
      <c r="P1016" s="125">
        <v>0</v>
      </c>
      <c r="Q1016" s="182" t="s">
        <v>59</v>
      </c>
      <c r="R1016" s="127">
        <v>0</v>
      </c>
      <c r="S1016" s="127">
        <v>0</v>
      </c>
      <c r="T1016" s="128">
        <v>0</v>
      </c>
      <c r="U1016" s="128">
        <v>0</v>
      </c>
      <c r="V1016" s="128">
        <v>0</v>
      </c>
      <c r="W1016" s="128">
        <v>0</v>
      </c>
      <c r="X1016" s="128">
        <v>0</v>
      </c>
      <c r="Y1016" s="128">
        <v>0</v>
      </c>
      <c r="Z1016" s="128">
        <v>0</v>
      </c>
      <c r="AA1016" s="307">
        <v>0</v>
      </c>
      <c r="AB1016" s="320">
        <f t="shared" si="398"/>
        <v>0</v>
      </c>
      <c r="AC1016" s="125">
        <f t="shared" si="398"/>
        <v>0</v>
      </c>
      <c r="AD1016" s="321">
        <f>OAX!AD1054</f>
        <v>0</v>
      </c>
      <c r="AE1016" s="128"/>
      <c r="AF1016" s="128"/>
      <c r="AG1016" s="128">
        <f>OAX!AG1054</f>
        <v>0</v>
      </c>
      <c r="AH1016" s="128"/>
      <c r="AI1016" s="128"/>
      <c r="AJ1016" s="128">
        <f>OAX!AJ1054</f>
        <v>0</v>
      </c>
      <c r="AK1016" s="128"/>
      <c r="AL1016" s="128"/>
      <c r="AM1016" s="128">
        <f>OAX!AM1054</f>
        <v>0</v>
      </c>
      <c r="AN1016" s="128"/>
      <c r="AO1016" s="128"/>
      <c r="AP1016" s="128">
        <f>OAX!AP1054</f>
        <v>0</v>
      </c>
      <c r="AQ1016" s="128"/>
      <c r="AR1016" s="128"/>
      <c r="AS1016" s="128">
        <f>OAX!AS1054</f>
        <v>0</v>
      </c>
      <c r="AT1016" s="128">
        <f>OAX!AT1054</f>
        <v>0</v>
      </c>
      <c r="AU1016" s="128">
        <f>OAX!AU1054</f>
        <v>0</v>
      </c>
      <c r="AV1016" s="128">
        <f>OAX!AV1054</f>
        <v>0</v>
      </c>
      <c r="AW1016" s="128">
        <f>OAX!AW1054</f>
        <v>0</v>
      </c>
      <c r="AX1016" s="128">
        <f>OAX!AX1054</f>
        <v>0</v>
      </c>
      <c r="AY1016" s="128">
        <f>OAX!AY1054</f>
        <v>0</v>
      </c>
      <c r="AZ1016" s="128">
        <f>OAX!AZ1054</f>
        <v>0</v>
      </c>
      <c r="BA1016" s="128">
        <f>OAX!BA1054</f>
        <v>0</v>
      </c>
    </row>
    <row r="1017" spans="1:53" ht="24.75" hidden="1">
      <c r="A1017" s="269"/>
      <c r="B1017" s="78" t="str">
        <f t="shared" si="377"/>
        <v>4817500051005153</v>
      </c>
      <c r="C1017" s="146">
        <v>2023</v>
      </c>
      <c r="D1017" s="146">
        <v>1</v>
      </c>
      <c r="E1017" s="146">
        <v>4</v>
      </c>
      <c r="F1017" s="146">
        <v>8</v>
      </c>
      <c r="G1017" s="146">
        <v>17</v>
      </c>
      <c r="H1017" s="146">
        <v>5000</v>
      </c>
      <c r="I1017" s="146">
        <v>5100</v>
      </c>
      <c r="J1017" s="146">
        <v>515</v>
      </c>
      <c r="K1017" s="123">
        <v>3</v>
      </c>
      <c r="L1017" s="123"/>
      <c r="M1017" s="124" t="s">
        <v>256</v>
      </c>
      <c r="N1017" s="125">
        <v>0</v>
      </c>
      <c r="O1017" s="125">
        <v>0</v>
      </c>
      <c r="P1017" s="125">
        <v>0</v>
      </c>
      <c r="Q1017" s="182" t="s">
        <v>59</v>
      </c>
      <c r="R1017" s="127">
        <v>0</v>
      </c>
      <c r="S1017" s="127">
        <v>0</v>
      </c>
      <c r="T1017" s="128">
        <v>0</v>
      </c>
      <c r="U1017" s="128">
        <v>0</v>
      </c>
      <c r="V1017" s="128">
        <v>0</v>
      </c>
      <c r="W1017" s="128">
        <v>0</v>
      </c>
      <c r="X1017" s="128">
        <v>0</v>
      </c>
      <c r="Y1017" s="128">
        <v>0</v>
      </c>
      <c r="Z1017" s="128">
        <v>0</v>
      </c>
      <c r="AA1017" s="307">
        <v>0</v>
      </c>
      <c r="AB1017" s="320">
        <f t="shared" si="398"/>
        <v>0</v>
      </c>
      <c r="AC1017" s="125">
        <f t="shared" si="398"/>
        <v>0</v>
      </c>
      <c r="AD1017" s="321">
        <f>OAX!AD1055</f>
        <v>0</v>
      </c>
      <c r="AE1017" s="128"/>
      <c r="AF1017" s="128"/>
      <c r="AG1017" s="128">
        <f>OAX!AG1055</f>
        <v>0</v>
      </c>
      <c r="AH1017" s="128"/>
      <c r="AI1017" s="128"/>
      <c r="AJ1017" s="128">
        <f>OAX!AJ1055</f>
        <v>0</v>
      </c>
      <c r="AK1017" s="128"/>
      <c r="AL1017" s="128"/>
      <c r="AM1017" s="128">
        <f>OAX!AM1055</f>
        <v>0</v>
      </c>
      <c r="AN1017" s="128"/>
      <c r="AO1017" s="128"/>
      <c r="AP1017" s="128">
        <f>OAX!AP1055</f>
        <v>0</v>
      </c>
      <c r="AQ1017" s="128"/>
      <c r="AR1017" s="128"/>
      <c r="AS1017" s="128">
        <f>OAX!AS1055</f>
        <v>0</v>
      </c>
      <c r="AT1017" s="128">
        <f>OAX!AT1055</f>
        <v>0</v>
      </c>
      <c r="AU1017" s="128">
        <f>OAX!AU1055</f>
        <v>0</v>
      </c>
      <c r="AV1017" s="128">
        <f>OAX!AV1055</f>
        <v>0</v>
      </c>
      <c r="AW1017" s="128">
        <f>OAX!AW1055</f>
        <v>0</v>
      </c>
      <c r="AX1017" s="128">
        <f>OAX!AX1055</f>
        <v>0</v>
      </c>
      <c r="AY1017" s="128">
        <f>OAX!AY1055</f>
        <v>0</v>
      </c>
      <c r="AZ1017" s="128">
        <f>OAX!AZ1055</f>
        <v>0</v>
      </c>
      <c r="BA1017" s="128">
        <f>OAX!BA1055</f>
        <v>0</v>
      </c>
    </row>
    <row r="1018" spans="1:53" ht="24.75" hidden="1">
      <c r="A1018" s="269"/>
      <c r="B1018" s="78" t="str">
        <f t="shared" si="377"/>
        <v>4817500051005154</v>
      </c>
      <c r="C1018" s="146">
        <v>2023</v>
      </c>
      <c r="D1018" s="146">
        <v>1</v>
      </c>
      <c r="E1018" s="146">
        <v>4</v>
      </c>
      <c r="F1018" s="146">
        <v>8</v>
      </c>
      <c r="G1018" s="146">
        <v>17</v>
      </c>
      <c r="H1018" s="146">
        <v>5000</v>
      </c>
      <c r="I1018" s="146">
        <v>5100</v>
      </c>
      <c r="J1018" s="146">
        <v>515</v>
      </c>
      <c r="K1018" s="123">
        <v>4</v>
      </c>
      <c r="L1018" s="123"/>
      <c r="M1018" s="124" t="s">
        <v>607</v>
      </c>
      <c r="N1018" s="125">
        <v>0</v>
      </c>
      <c r="O1018" s="125">
        <v>0</v>
      </c>
      <c r="P1018" s="125">
        <v>0</v>
      </c>
      <c r="Q1018" s="182" t="s">
        <v>59</v>
      </c>
      <c r="R1018" s="127">
        <v>0</v>
      </c>
      <c r="S1018" s="127">
        <v>0</v>
      </c>
      <c r="T1018" s="128">
        <v>0</v>
      </c>
      <c r="U1018" s="128">
        <v>0</v>
      </c>
      <c r="V1018" s="128">
        <v>0</v>
      </c>
      <c r="W1018" s="128">
        <v>0</v>
      </c>
      <c r="X1018" s="128">
        <v>0</v>
      </c>
      <c r="Y1018" s="128">
        <v>0</v>
      </c>
      <c r="Z1018" s="128">
        <v>0</v>
      </c>
      <c r="AA1018" s="307">
        <v>0</v>
      </c>
      <c r="AB1018" s="320">
        <f t="shared" si="398"/>
        <v>0</v>
      </c>
      <c r="AC1018" s="125">
        <f t="shared" si="398"/>
        <v>0</v>
      </c>
      <c r="AD1018" s="321">
        <f>OAX!AD1056</f>
        <v>0</v>
      </c>
      <c r="AE1018" s="128"/>
      <c r="AF1018" s="128"/>
      <c r="AG1018" s="128">
        <f>OAX!AG1056</f>
        <v>0</v>
      </c>
      <c r="AH1018" s="128"/>
      <c r="AI1018" s="128"/>
      <c r="AJ1018" s="128">
        <f>OAX!AJ1056</f>
        <v>0</v>
      </c>
      <c r="AK1018" s="128"/>
      <c r="AL1018" s="128"/>
      <c r="AM1018" s="128">
        <f>OAX!AM1056</f>
        <v>0</v>
      </c>
      <c r="AN1018" s="128"/>
      <c r="AO1018" s="128"/>
      <c r="AP1018" s="128">
        <f>OAX!AP1056</f>
        <v>0</v>
      </c>
      <c r="AQ1018" s="128"/>
      <c r="AR1018" s="128"/>
      <c r="AS1018" s="128">
        <f>OAX!AS1056</f>
        <v>0</v>
      </c>
      <c r="AT1018" s="128">
        <f>OAX!AT1056</f>
        <v>0</v>
      </c>
      <c r="AU1018" s="128">
        <f>OAX!AU1056</f>
        <v>0</v>
      </c>
      <c r="AV1018" s="128">
        <f>OAX!AV1056</f>
        <v>0</v>
      </c>
      <c r="AW1018" s="128">
        <f>OAX!AW1056</f>
        <v>0</v>
      </c>
      <c r="AX1018" s="128">
        <f>OAX!AX1056</f>
        <v>0</v>
      </c>
      <c r="AY1018" s="128">
        <f>OAX!AY1056</f>
        <v>0</v>
      </c>
      <c r="AZ1018" s="128">
        <f>OAX!AZ1056</f>
        <v>0</v>
      </c>
      <c r="BA1018" s="128">
        <f>OAX!BA1056</f>
        <v>0</v>
      </c>
    </row>
    <row r="1019" spans="1:53" ht="24.75" hidden="1">
      <c r="A1019" s="269"/>
      <c r="B1019" s="78" t="str">
        <f t="shared" si="377"/>
        <v>4817500051005155</v>
      </c>
      <c r="C1019" s="146">
        <v>2023</v>
      </c>
      <c r="D1019" s="146">
        <v>1</v>
      </c>
      <c r="E1019" s="146">
        <v>4</v>
      </c>
      <c r="F1019" s="146">
        <v>8</v>
      </c>
      <c r="G1019" s="146">
        <v>17</v>
      </c>
      <c r="H1019" s="146">
        <v>5000</v>
      </c>
      <c r="I1019" s="146">
        <v>5100</v>
      </c>
      <c r="J1019" s="146">
        <v>515</v>
      </c>
      <c r="K1019" s="123">
        <v>5</v>
      </c>
      <c r="L1019" s="123"/>
      <c r="M1019" s="124" t="s">
        <v>191</v>
      </c>
      <c r="N1019" s="125">
        <v>0</v>
      </c>
      <c r="O1019" s="125">
        <v>0</v>
      </c>
      <c r="P1019" s="125">
        <v>0</v>
      </c>
      <c r="Q1019" s="182" t="s">
        <v>59</v>
      </c>
      <c r="R1019" s="127">
        <v>0</v>
      </c>
      <c r="S1019" s="127">
        <v>0</v>
      </c>
      <c r="T1019" s="128">
        <v>0</v>
      </c>
      <c r="U1019" s="128">
        <v>0</v>
      </c>
      <c r="V1019" s="128">
        <v>0</v>
      </c>
      <c r="W1019" s="128">
        <v>0</v>
      </c>
      <c r="X1019" s="128">
        <v>0</v>
      </c>
      <c r="Y1019" s="128">
        <v>0</v>
      </c>
      <c r="Z1019" s="128">
        <v>0</v>
      </c>
      <c r="AA1019" s="307">
        <v>0</v>
      </c>
      <c r="AB1019" s="320">
        <f t="shared" si="398"/>
        <v>0</v>
      </c>
      <c r="AC1019" s="125">
        <f t="shared" si="398"/>
        <v>0</v>
      </c>
      <c r="AD1019" s="321">
        <f>OAX!AD1057</f>
        <v>0</v>
      </c>
      <c r="AE1019" s="128"/>
      <c r="AF1019" s="128"/>
      <c r="AG1019" s="128">
        <f>OAX!AG1057</f>
        <v>0</v>
      </c>
      <c r="AH1019" s="128"/>
      <c r="AI1019" s="128"/>
      <c r="AJ1019" s="128">
        <f>OAX!AJ1057</f>
        <v>0</v>
      </c>
      <c r="AK1019" s="128"/>
      <c r="AL1019" s="128"/>
      <c r="AM1019" s="128">
        <f>OAX!AM1057</f>
        <v>0</v>
      </c>
      <c r="AN1019" s="128"/>
      <c r="AO1019" s="128"/>
      <c r="AP1019" s="128">
        <f>OAX!AP1057</f>
        <v>0</v>
      </c>
      <c r="AQ1019" s="128"/>
      <c r="AR1019" s="128"/>
      <c r="AS1019" s="128">
        <f>OAX!AS1057</f>
        <v>0</v>
      </c>
      <c r="AT1019" s="128">
        <f>OAX!AT1057</f>
        <v>0</v>
      </c>
      <c r="AU1019" s="128">
        <f>OAX!AU1057</f>
        <v>0</v>
      </c>
      <c r="AV1019" s="128">
        <f>OAX!AV1057</f>
        <v>0</v>
      </c>
      <c r="AW1019" s="128">
        <f>OAX!AW1057</f>
        <v>0</v>
      </c>
      <c r="AX1019" s="128">
        <f>OAX!AX1057</f>
        <v>0</v>
      </c>
      <c r="AY1019" s="128">
        <f>OAX!AY1057</f>
        <v>0</v>
      </c>
      <c r="AZ1019" s="128">
        <f>OAX!AZ1057</f>
        <v>0</v>
      </c>
      <c r="BA1019" s="128">
        <f>OAX!BA1057</f>
        <v>0</v>
      </c>
    </row>
    <row r="1020" spans="1:53" ht="24.75" hidden="1">
      <c r="A1020" s="270"/>
      <c r="B1020" s="78" t="str">
        <f t="shared" si="377"/>
        <v>4817500051005156</v>
      </c>
      <c r="C1020" s="146">
        <v>2023</v>
      </c>
      <c r="D1020" s="146">
        <v>1</v>
      </c>
      <c r="E1020" s="146">
        <v>4</v>
      </c>
      <c r="F1020" s="146">
        <v>8</v>
      </c>
      <c r="G1020" s="146">
        <v>17</v>
      </c>
      <c r="H1020" s="146">
        <v>5000</v>
      </c>
      <c r="I1020" s="146">
        <v>5100</v>
      </c>
      <c r="J1020" s="146">
        <v>515</v>
      </c>
      <c r="K1020" s="123">
        <v>6</v>
      </c>
      <c r="L1020" s="123"/>
      <c r="M1020" s="124" t="s">
        <v>701</v>
      </c>
      <c r="N1020" s="125">
        <v>0</v>
      </c>
      <c r="O1020" s="125">
        <v>0</v>
      </c>
      <c r="P1020" s="125">
        <v>0</v>
      </c>
      <c r="Q1020" s="182" t="s">
        <v>59</v>
      </c>
      <c r="R1020" s="127">
        <v>0</v>
      </c>
      <c r="S1020" s="127">
        <v>0</v>
      </c>
      <c r="T1020" s="128">
        <v>0</v>
      </c>
      <c r="U1020" s="128">
        <v>0</v>
      </c>
      <c r="V1020" s="128">
        <v>0</v>
      </c>
      <c r="W1020" s="128">
        <v>0</v>
      </c>
      <c r="X1020" s="128">
        <v>0</v>
      </c>
      <c r="Y1020" s="128">
        <v>0</v>
      </c>
      <c r="Z1020" s="128">
        <v>0</v>
      </c>
      <c r="AA1020" s="307">
        <v>0</v>
      </c>
      <c r="AB1020" s="320">
        <f t="shared" si="398"/>
        <v>0</v>
      </c>
      <c r="AC1020" s="125">
        <f t="shared" si="398"/>
        <v>0</v>
      </c>
      <c r="AD1020" s="321">
        <f>OAX!AD1058</f>
        <v>0</v>
      </c>
      <c r="AE1020" s="128"/>
      <c r="AF1020" s="128"/>
      <c r="AG1020" s="128">
        <f>OAX!AG1058</f>
        <v>0</v>
      </c>
      <c r="AH1020" s="128"/>
      <c r="AI1020" s="128"/>
      <c r="AJ1020" s="128">
        <f>OAX!AJ1058</f>
        <v>0</v>
      </c>
      <c r="AK1020" s="128"/>
      <c r="AL1020" s="128"/>
      <c r="AM1020" s="128">
        <f>OAX!AM1058</f>
        <v>0</v>
      </c>
      <c r="AN1020" s="128"/>
      <c r="AO1020" s="128"/>
      <c r="AP1020" s="128">
        <f>OAX!AP1058</f>
        <v>0</v>
      </c>
      <c r="AQ1020" s="128"/>
      <c r="AR1020" s="128"/>
      <c r="AS1020" s="128">
        <f>OAX!AS1058</f>
        <v>0</v>
      </c>
      <c r="AT1020" s="128">
        <f>OAX!AT1058</f>
        <v>0</v>
      </c>
      <c r="AU1020" s="128">
        <f>OAX!AU1058</f>
        <v>0</v>
      </c>
      <c r="AV1020" s="128">
        <f>OAX!AV1058</f>
        <v>0</v>
      </c>
      <c r="AW1020" s="128">
        <f>OAX!AW1058</f>
        <v>0</v>
      </c>
      <c r="AX1020" s="128">
        <f>OAX!AX1058</f>
        <v>0</v>
      </c>
      <c r="AY1020" s="128">
        <f>OAX!AY1058</f>
        <v>0</v>
      </c>
      <c r="AZ1020" s="128">
        <f>OAX!AZ1058</f>
        <v>0</v>
      </c>
      <c r="BA1020" s="128">
        <f>OAX!BA1058</f>
        <v>0</v>
      </c>
    </row>
    <row r="1021" spans="1:53" ht="24.75" hidden="1">
      <c r="A1021" s="269"/>
      <c r="B1021" s="78" t="str">
        <f t="shared" si="377"/>
        <v>481750005100519</v>
      </c>
      <c r="C1021" s="143">
        <v>2023</v>
      </c>
      <c r="D1021" s="143">
        <v>1</v>
      </c>
      <c r="E1021" s="143">
        <v>4</v>
      </c>
      <c r="F1021" s="143">
        <v>8</v>
      </c>
      <c r="G1021" s="143">
        <v>17</v>
      </c>
      <c r="H1021" s="143">
        <v>5000</v>
      </c>
      <c r="I1021" s="143">
        <v>5100</v>
      </c>
      <c r="J1021" s="143">
        <v>519</v>
      </c>
      <c r="K1021" s="143"/>
      <c r="L1021" s="143"/>
      <c r="M1021" s="117" t="s">
        <v>192</v>
      </c>
      <c r="N1021" s="118">
        <v>0</v>
      </c>
      <c r="O1021" s="118">
        <v>0</v>
      </c>
      <c r="P1021" s="118">
        <v>0</v>
      </c>
      <c r="Q1021" s="180" t="s">
        <v>45</v>
      </c>
      <c r="R1021" s="241"/>
      <c r="S1021" s="241"/>
      <c r="T1021" s="121">
        <f t="shared" ref="T1021:AC1021" si="399">+T1022</f>
        <v>0</v>
      </c>
      <c r="U1021" s="121">
        <f t="shared" si="399"/>
        <v>0</v>
      </c>
      <c r="V1021" s="121">
        <f t="shared" si="399"/>
        <v>0</v>
      </c>
      <c r="W1021" s="121">
        <f t="shared" si="399"/>
        <v>0</v>
      </c>
      <c r="X1021" s="121">
        <f t="shared" si="399"/>
        <v>0</v>
      </c>
      <c r="Y1021" s="121">
        <f t="shared" si="399"/>
        <v>0</v>
      </c>
      <c r="Z1021" s="121">
        <f t="shared" si="399"/>
        <v>0</v>
      </c>
      <c r="AA1021" s="303">
        <f t="shared" si="399"/>
        <v>0</v>
      </c>
      <c r="AB1021" s="318">
        <f t="shared" si="399"/>
        <v>0</v>
      </c>
      <c r="AC1021" s="121">
        <f t="shared" si="399"/>
        <v>0</v>
      </c>
      <c r="AD1021" s="348">
        <f>OAX!AD1059</f>
        <v>0</v>
      </c>
      <c r="AE1021" s="121"/>
      <c r="AF1021" s="121"/>
      <c r="AG1021" s="121">
        <f>OAX!AG1059</f>
        <v>0</v>
      </c>
      <c r="AH1021" s="121"/>
      <c r="AI1021" s="121"/>
      <c r="AJ1021" s="121">
        <f>OAX!AJ1059</f>
        <v>0</v>
      </c>
      <c r="AK1021" s="121"/>
      <c r="AL1021" s="121"/>
      <c r="AM1021" s="121">
        <f>OAX!AM1059</f>
        <v>0</v>
      </c>
      <c r="AN1021" s="121"/>
      <c r="AO1021" s="121"/>
      <c r="AP1021" s="121">
        <f>OAX!AP1059</f>
        <v>0</v>
      </c>
      <c r="AQ1021" s="121"/>
      <c r="AR1021" s="121"/>
      <c r="AS1021" s="121">
        <f>OAX!AS1059</f>
        <v>0</v>
      </c>
      <c r="AT1021" s="121">
        <f>OAX!AT1059</f>
        <v>0</v>
      </c>
      <c r="AU1021" s="121">
        <f>OAX!AU1059</f>
        <v>0</v>
      </c>
      <c r="AV1021" s="121">
        <f>OAX!AV1059</f>
        <v>0</v>
      </c>
      <c r="AW1021" s="121">
        <f>OAX!AW1059</f>
        <v>0</v>
      </c>
      <c r="AX1021" s="121">
        <f>OAX!AX1059</f>
        <v>0</v>
      </c>
      <c r="AY1021" s="121">
        <f>OAX!AY1059</f>
        <v>0</v>
      </c>
      <c r="AZ1021" s="121">
        <f>OAX!AZ1059</f>
        <v>0</v>
      </c>
      <c r="BA1021" s="121">
        <f>OAX!BA1059</f>
        <v>0</v>
      </c>
    </row>
    <row r="1022" spans="1:53" ht="24.75" hidden="1">
      <c r="A1022" s="269"/>
      <c r="B1022" s="78" t="str">
        <f t="shared" si="377"/>
        <v>4817500051005191</v>
      </c>
      <c r="C1022" s="146">
        <v>2023</v>
      </c>
      <c r="D1022" s="146">
        <v>1</v>
      </c>
      <c r="E1022" s="146">
        <v>4</v>
      </c>
      <c r="F1022" s="146">
        <v>8</v>
      </c>
      <c r="G1022" s="146">
        <v>17</v>
      </c>
      <c r="H1022" s="146">
        <v>5000</v>
      </c>
      <c r="I1022" s="146">
        <v>5100</v>
      </c>
      <c r="J1022" s="146">
        <v>519</v>
      </c>
      <c r="K1022" s="123">
        <v>1</v>
      </c>
      <c r="L1022" s="123"/>
      <c r="M1022" s="124" t="s">
        <v>260</v>
      </c>
      <c r="N1022" s="125">
        <v>0</v>
      </c>
      <c r="O1022" s="125">
        <v>0</v>
      </c>
      <c r="P1022" s="125">
        <v>0</v>
      </c>
      <c r="Q1022" s="182" t="s">
        <v>59</v>
      </c>
      <c r="R1022" s="127">
        <v>0</v>
      </c>
      <c r="S1022" s="127">
        <v>0</v>
      </c>
      <c r="T1022" s="128">
        <v>0</v>
      </c>
      <c r="U1022" s="128">
        <v>0</v>
      </c>
      <c r="V1022" s="128">
        <v>0</v>
      </c>
      <c r="W1022" s="128">
        <v>0</v>
      </c>
      <c r="X1022" s="128">
        <v>0</v>
      </c>
      <c r="Y1022" s="128">
        <v>0</v>
      </c>
      <c r="Z1022" s="128">
        <v>0</v>
      </c>
      <c r="AA1022" s="307">
        <v>0</v>
      </c>
      <c r="AB1022" s="320">
        <f>N1022+T1022-X1022</f>
        <v>0</v>
      </c>
      <c r="AC1022" s="125">
        <f>O1022+U1022-Y1022</f>
        <v>0</v>
      </c>
      <c r="AD1022" s="321">
        <f>OAX!AD1060</f>
        <v>0</v>
      </c>
      <c r="AE1022" s="128"/>
      <c r="AF1022" s="128"/>
      <c r="AG1022" s="128">
        <f>OAX!AG1060</f>
        <v>0</v>
      </c>
      <c r="AH1022" s="128"/>
      <c r="AI1022" s="128"/>
      <c r="AJ1022" s="128">
        <f>OAX!AJ1060</f>
        <v>0</v>
      </c>
      <c r="AK1022" s="128"/>
      <c r="AL1022" s="128"/>
      <c r="AM1022" s="128">
        <f>OAX!AM1060</f>
        <v>0</v>
      </c>
      <c r="AN1022" s="128"/>
      <c r="AO1022" s="128"/>
      <c r="AP1022" s="128">
        <f>OAX!AP1060</f>
        <v>0</v>
      </c>
      <c r="AQ1022" s="128"/>
      <c r="AR1022" s="128"/>
      <c r="AS1022" s="128">
        <f>OAX!AS1060</f>
        <v>0</v>
      </c>
      <c r="AT1022" s="128">
        <f>OAX!AT1060</f>
        <v>0</v>
      </c>
      <c r="AU1022" s="128">
        <f>OAX!AU1060</f>
        <v>0</v>
      </c>
      <c r="AV1022" s="128">
        <f>OAX!AV1060</f>
        <v>0</v>
      </c>
      <c r="AW1022" s="128">
        <f>OAX!AW1060</f>
        <v>0</v>
      </c>
      <c r="AX1022" s="128">
        <f>OAX!AX1060</f>
        <v>0</v>
      </c>
      <c r="AY1022" s="128">
        <f>OAX!AY1060</f>
        <v>0</v>
      </c>
      <c r="AZ1022" s="128">
        <f>OAX!AZ1060</f>
        <v>0</v>
      </c>
      <c r="BA1022" s="128">
        <f>OAX!BA1060</f>
        <v>0</v>
      </c>
    </row>
    <row r="1023" spans="1:53" ht="24.75" hidden="1">
      <c r="A1023" s="269"/>
      <c r="B1023" s="78" t="str">
        <f t="shared" si="377"/>
        <v>481750005600</v>
      </c>
      <c r="C1023" s="140">
        <v>2023</v>
      </c>
      <c r="D1023" s="140">
        <v>1</v>
      </c>
      <c r="E1023" s="140">
        <v>4</v>
      </c>
      <c r="F1023" s="140">
        <v>8</v>
      </c>
      <c r="G1023" s="140">
        <v>17</v>
      </c>
      <c r="H1023" s="140">
        <v>5000</v>
      </c>
      <c r="I1023" s="140">
        <v>5600</v>
      </c>
      <c r="J1023" s="140"/>
      <c r="K1023" s="140"/>
      <c r="L1023" s="140"/>
      <c r="M1023" s="110" t="s">
        <v>515</v>
      </c>
      <c r="N1023" s="111">
        <v>0</v>
      </c>
      <c r="O1023" s="111">
        <v>0</v>
      </c>
      <c r="P1023" s="111">
        <v>0</v>
      </c>
      <c r="Q1023" s="178" t="s">
        <v>45</v>
      </c>
      <c r="R1023" s="240"/>
      <c r="S1023" s="240"/>
      <c r="T1023" s="114">
        <f t="shared" ref="T1023:AC1023" si="400">T1024+T1026</f>
        <v>0</v>
      </c>
      <c r="U1023" s="114">
        <f t="shared" si="400"/>
        <v>0</v>
      </c>
      <c r="V1023" s="114">
        <f t="shared" si="400"/>
        <v>0</v>
      </c>
      <c r="W1023" s="114">
        <f t="shared" si="400"/>
        <v>0</v>
      </c>
      <c r="X1023" s="114">
        <f t="shared" si="400"/>
        <v>0</v>
      </c>
      <c r="Y1023" s="114">
        <f t="shared" si="400"/>
        <v>0</v>
      </c>
      <c r="Z1023" s="114">
        <f t="shared" si="400"/>
        <v>0</v>
      </c>
      <c r="AA1023" s="299">
        <f t="shared" si="400"/>
        <v>0</v>
      </c>
      <c r="AB1023" s="316">
        <f t="shared" si="400"/>
        <v>0</v>
      </c>
      <c r="AC1023" s="114">
        <f t="shared" si="400"/>
        <v>0</v>
      </c>
      <c r="AD1023" s="344">
        <f>OAX!AD1061</f>
        <v>0</v>
      </c>
      <c r="AE1023" s="114"/>
      <c r="AF1023" s="114"/>
      <c r="AG1023" s="114">
        <f>OAX!AG1061</f>
        <v>0</v>
      </c>
      <c r="AH1023" s="114"/>
      <c r="AI1023" s="114"/>
      <c r="AJ1023" s="114">
        <f>OAX!AJ1061</f>
        <v>0</v>
      </c>
      <c r="AK1023" s="114"/>
      <c r="AL1023" s="114"/>
      <c r="AM1023" s="114">
        <f>OAX!AM1061</f>
        <v>0</v>
      </c>
      <c r="AN1023" s="114"/>
      <c r="AO1023" s="114"/>
      <c r="AP1023" s="114">
        <f>OAX!AP1061</f>
        <v>0</v>
      </c>
      <c r="AQ1023" s="114"/>
      <c r="AR1023" s="114"/>
      <c r="AS1023" s="114">
        <f>OAX!AS1061</f>
        <v>0</v>
      </c>
      <c r="AT1023" s="114">
        <f>OAX!AT1061</f>
        <v>0</v>
      </c>
      <c r="AU1023" s="114">
        <f>OAX!AU1061</f>
        <v>0</v>
      </c>
      <c r="AV1023" s="114">
        <f>OAX!AV1061</f>
        <v>0</v>
      </c>
      <c r="AW1023" s="114">
        <f>OAX!AW1061</f>
        <v>0</v>
      </c>
      <c r="AX1023" s="114">
        <f>OAX!AX1061</f>
        <v>0</v>
      </c>
      <c r="AY1023" s="114">
        <f>OAX!AY1061</f>
        <v>0</v>
      </c>
      <c r="AZ1023" s="114">
        <f>OAX!AZ1061</f>
        <v>0</v>
      </c>
      <c r="BA1023" s="114">
        <f>OAX!BA1061</f>
        <v>0</v>
      </c>
    </row>
    <row r="1024" spans="1:53" ht="24.75" hidden="1">
      <c r="A1024" s="269"/>
      <c r="B1024" s="78" t="str">
        <f t="shared" si="377"/>
        <v>481750005600565</v>
      </c>
      <c r="C1024" s="143">
        <v>2023</v>
      </c>
      <c r="D1024" s="143">
        <v>1</v>
      </c>
      <c r="E1024" s="143">
        <v>4</v>
      </c>
      <c r="F1024" s="143">
        <v>8</v>
      </c>
      <c r="G1024" s="143">
        <v>17</v>
      </c>
      <c r="H1024" s="143">
        <v>5000</v>
      </c>
      <c r="I1024" s="143">
        <v>5600</v>
      </c>
      <c r="J1024" s="143">
        <v>565</v>
      </c>
      <c r="K1024" s="143"/>
      <c r="L1024" s="143"/>
      <c r="M1024" s="117" t="s">
        <v>215</v>
      </c>
      <c r="N1024" s="118">
        <v>0</v>
      </c>
      <c r="O1024" s="118">
        <v>0</v>
      </c>
      <c r="P1024" s="118">
        <v>0</v>
      </c>
      <c r="Q1024" s="180" t="s">
        <v>45</v>
      </c>
      <c r="R1024" s="241"/>
      <c r="S1024" s="241"/>
      <c r="T1024" s="121">
        <f t="shared" ref="T1024:AC1024" si="401">T1025</f>
        <v>0</v>
      </c>
      <c r="U1024" s="121">
        <f t="shared" si="401"/>
        <v>0</v>
      </c>
      <c r="V1024" s="121">
        <f t="shared" si="401"/>
        <v>0</v>
      </c>
      <c r="W1024" s="121">
        <f t="shared" si="401"/>
        <v>0</v>
      </c>
      <c r="X1024" s="121">
        <f t="shared" si="401"/>
        <v>0</v>
      </c>
      <c r="Y1024" s="121">
        <f t="shared" si="401"/>
        <v>0</v>
      </c>
      <c r="Z1024" s="121">
        <f t="shared" si="401"/>
        <v>0</v>
      </c>
      <c r="AA1024" s="303">
        <f t="shared" si="401"/>
        <v>0</v>
      </c>
      <c r="AB1024" s="318">
        <f t="shared" si="401"/>
        <v>0</v>
      </c>
      <c r="AC1024" s="121">
        <f t="shared" si="401"/>
        <v>0</v>
      </c>
      <c r="AD1024" s="348">
        <f>OAX!AD1062</f>
        <v>0</v>
      </c>
      <c r="AE1024" s="121"/>
      <c r="AF1024" s="121"/>
      <c r="AG1024" s="121">
        <f>OAX!AG1062</f>
        <v>0</v>
      </c>
      <c r="AH1024" s="121"/>
      <c r="AI1024" s="121"/>
      <c r="AJ1024" s="121">
        <f>OAX!AJ1062</f>
        <v>0</v>
      </c>
      <c r="AK1024" s="121"/>
      <c r="AL1024" s="121"/>
      <c r="AM1024" s="121">
        <f>OAX!AM1062</f>
        <v>0</v>
      </c>
      <c r="AN1024" s="121"/>
      <c r="AO1024" s="121"/>
      <c r="AP1024" s="121">
        <f>OAX!AP1062</f>
        <v>0</v>
      </c>
      <c r="AQ1024" s="121"/>
      <c r="AR1024" s="121"/>
      <c r="AS1024" s="121">
        <f>OAX!AS1062</f>
        <v>0</v>
      </c>
      <c r="AT1024" s="121">
        <f>OAX!AT1062</f>
        <v>0</v>
      </c>
      <c r="AU1024" s="121">
        <f>OAX!AU1062</f>
        <v>0</v>
      </c>
      <c r="AV1024" s="121">
        <f>OAX!AV1062</f>
        <v>0</v>
      </c>
      <c r="AW1024" s="121">
        <f>OAX!AW1062</f>
        <v>0</v>
      </c>
      <c r="AX1024" s="121">
        <f>OAX!AX1062</f>
        <v>0</v>
      </c>
      <c r="AY1024" s="121">
        <f>OAX!AY1062</f>
        <v>0</v>
      </c>
      <c r="AZ1024" s="121">
        <f>OAX!AZ1062</f>
        <v>0</v>
      </c>
      <c r="BA1024" s="121">
        <f>OAX!BA1062</f>
        <v>0</v>
      </c>
    </row>
    <row r="1025" spans="1:53" ht="24.75" hidden="1">
      <c r="A1025" s="269"/>
      <c r="B1025" s="78" t="str">
        <f t="shared" si="377"/>
        <v>4817500056005651</v>
      </c>
      <c r="C1025" s="146">
        <v>2023</v>
      </c>
      <c r="D1025" s="146">
        <v>1</v>
      </c>
      <c r="E1025" s="146">
        <v>4</v>
      </c>
      <c r="F1025" s="146">
        <v>8</v>
      </c>
      <c r="G1025" s="146">
        <v>17</v>
      </c>
      <c r="H1025" s="146">
        <v>5000</v>
      </c>
      <c r="I1025" s="146">
        <v>5600</v>
      </c>
      <c r="J1025" s="146">
        <v>565</v>
      </c>
      <c r="K1025" s="123">
        <v>1</v>
      </c>
      <c r="L1025" s="123"/>
      <c r="M1025" s="124" t="s">
        <v>568</v>
      </c>
      <c r="N1025" s="125">
        <v>0</v>
      </c>
      <c r="O1025" s="125">
        <v>0</v>
      </c>
      <c r="P1025" s="125">
        <v>0</v>
      </c>
      <c r="Q1025" s="182" t="s">
        <v>59</v>
      </c>
      <c r="R1025" s="127">
        <v>0</v>
      </c>
      <c r="S1025" s="127">
        <v>0</v>
      </c>
      <c r="T1025" s="128">
        <v>0</v>
      </c>
      <c r="U1025" s="128">
        <v>0</v>
      </c>
      <c r="V1025" s="128">
        <v>0</v>
      </c>
      <c r="W1025" s="128">
        <v>0</v>
      </c>
      <c r="X1025" s="128">
        <v>0</v>
      </c>
      <c r="Y1025" s="128">
        <v>0</v>
      </c>
      <c r="Z1025" s="128">
        <v>0</v>
      </c>
      <c r="AA1025" s="307">
        <v>0</v>
      </c>
      <c r="AB1025" s="320">
        <f>N1025+T1025-X1025</f>
        <v>0</v>
      </c>
      <c r="AC1025" s="125">
        <f>O1025+U1025-Y1025</f>
        <v>0</v>
      </c>
      <c r="AD1025" s="321">
        <f>OAX!AD1063</f>
        <v>0</v>
      </c>
      <c r="AE1025" s="128"/>
      <c r="AF1025" s="128"/>
      <c r="AG1025" s="128">
        <f>OAX!AG1063</f>
        <v>0</v>
      </c>
      <c r="AH1025" s="128"/>
      <c r="AI1025" s="128"/>
      <c r="AJ1025" s="128">
        <f>OAX!AJ1063</f>
        <v>0</v>
      </c>
      <c r="AK1025" s="128"/>
      <c r="AL1025" s="128"/>
      <c r="AM1025" s="128">
        <f>OAX!AM1063</f>
        <v>0</v>
      </c>
      <c r="AN1025" s="128"/>
      <c r="AO1025" s="128"/>
      <c r="AP1025" s="128">
        <f>OAX!AP1063</f>
        <v>0</v>
      </c>
      <c r="AQ1025" s="128"/>
      <c r="AR1025" s="128"/>
      <c r="AS1025" s="128">
        <f>OAX!AS1063</f>
        <v>0</v>
      </c>
      <c r="AT1025" s="128">
        <f>OAX!AT1063</f>
        <v>0</v>
      </c>
      <c r="AU1025" s="128">
        <f>OAX!AU1063</f>
        <v>0</v>
      </c>
      <c r="AV1025" s="128">
        <f>OAX!AV1063</f>
        <v>0</v>
      </c>
      <c r="AW1025" s="128">
        <f>OAX!AW1063</f>
        <v>0</v>
      </c>
      <c r="AX1025" s="128">
        <f>OAX!AX1063</f>
        <v>0</v>
      </c>
      <c r="AY1025" s="128">
        <f>OAX!AY1063</f>
        <v>0</v>
      </c>
      <c r="AZ1025" s="128">
        <f>OAX!AZ1063</f>
        <v>0</v>
      </c>
      <c r="BA1025" s="128">
        <f>OAX!BA1063</f>
        <v>0</v>
      </c>
    </row>
    <row r="1026" spans="1:53" ht="48" hidden="1">
      <c r="A1026" s="269"/>
      <c r="B1026" s="78" t="str">
        <f t="shared" si="377"/>
        <v>481750005600566</v>
      </c>
      <c r="C1026" s="143">
        <v>2023</v>
      </c>
      <c r="D1026" s="143">
        <v>1</v>
      </c>
      <c r="E1026" s="143">
        <v>4</v>
      </c>
      <c r="F1026" s="143">
        <v>8</v>
      </c>
      <c r="G1026" s="143">
        <v>17</v>
      </c>
      <c r="H1026" s="143">
        <v>5000</v>
      </c>
      <c r="I1026" s="143">
        <v>5600</v>
      </c>
      <c r="J1026" s="143">
        <v>566</v>
      </c>
      <c r="K1026" s="143"/>
      <c r="L1026" s="143"/>
      <c r="M1026" s="117" t="s">
        <v>657</v>
      </c>
      <c r="N1026" s="118">
        <v>0</v>
      </c>
      <c r="O1026" s="118">
        <v>0</v>
      </c>
      <c r="P1026" s="118">
        <v>0</v>
      </c>
      <c r="Q1026" s="180" t="s">
        <v>45</v>
      </c>
      <c r="R1026" s="241"/>
      <c r="S1026" s="241"/>
      <c r="T1026" s="121">
        <f t="shared" ref="T1026:AC1026" si="402">+T1027</f>
        <v>0</v>
      </c>
      <c r="U1026" s="121">
        <f t="shared" si="402"/>
        <v>0</v>
      </c>
      <c r="V1026" s="121">
        <f t="shared" si="402"/>
        <v>0</v>
      </c>
      <c r="W1026" s="121">
        <f t="shared" si="402"/>
        <v>0</v>
      </c>
      <c r="X1026" s="121">
        <f t="shared" si="402"/>
        <v>0</v>
      </c>
      <c r="Y1026" s="121">
        <f t="shared" si="402"/>
        <v>0</v>
      </c>
      <c r="Z1026" s="121">
        <f t="shared" si="402"/>
        <v>0</v>
      </c>
      <c r="AA1026" s="303">
        <f t="shared" si="402"/>
        <v>0</v>
      </c>
      <c r="AB1026" s="318">
        <f t="shared" si="402"/>
        <v>0</v>
      </c>
      <c r="AC1026" s="121">
        <f t="shared" si="402"/>
        <v>0</v>
      </c>
      <c r="AD1026" s="348">
        <f>OAX!AD1064</f>
        <v>0</v>
      </c>
      <c r="AE1026" s="121"/>
      <c r="AF1026" s="121"/>
      <c r="AG1026" s="121">
        <f>OAX!AG1064</f>
        <v>0</v>
      </c>
      <c r="AH1026" s="121"/>
      <c r="AI1026" s="121"/>
      <c r="AJ1026" s="121">
        <f>OAX!AJ1064</f>
        <v>0</v>
      </c>
      <c r="AK1026" s="121"/>
      <c r="AL1026" s="121"/>
      <c r="AM1026" s="121">
        <f>OAX!AM1064</f>
        <v>0</v>
      </c>
      <c r="AN1026" s="121"/>
      <c r="AO1026" s="121"/>
      <c r="AP1026" s="121">
        <f>OAX!AP1064</f>
        <v>0</v>
      </c>
      <c r="AQ1026" s="121"/>
      <c r="AR1026" s="121"/>
      <c r="AS1026" s="121">
        <f>OAX!AS1064</f>
        <v>0</v>
      </c>
      <c r="AT1026" s="121">
        <f>OAX!AT1064</f>
        <v>0</v>
      </c>
      <c r="AU1026" s="121">
        <f>OAX!AU1064</f>
        <v>0</v>
      </c>
      <c r="AV1026" s="121">
        <f>OAX!AV1064</f>
        <v>0</v>
      </c>
      <c r="AW1026" s="121">
        <f>OAX!AW1064</f>
        <v>0</v>
      </c>
      <c r="AX1026" s="121">
        <f>OAX!AX1064</f>
        <v>0</v>
      </c>
      <c r="AY1026" s="121">
        <f>OAX!AY1064</f>
        <v>0</v>
      </c>
      <c r="AZ1026" s="121">
        <f>OAX!AZ1064</f>
        <v>0</v>
      </c>
      <c r="BA1026" s="121">
        <f>OAX!BA1064</f>
        <v>0</v>
      </c>
    </row>
    <row r="1027" spans="1:53" ht="46.5" hidden="1">
      <c r="A1027" s="269"/>
      <c r="B1027" s="78" t="str">
        <f t="shared" si="377"/>
        <v>4817500056005661</v>
      </c>
      <c r="C1027" s="146">
        <v>2023</v>
      </c>
      <c r="D1027" s="146">
        <v>1</v>
      </c>
      <c r="E1027" s="146">
        <v>4</v>
      </c>
      <c r="F1027" s="146">
        <v>8</v>
      </c>
      <c r="G1027" s="146">
        <v>17</v>
      </c>
      <c r="H1027" s="146">
        <v>5000</v>
      </c>
      <c r="I1027" s="146">
        <v>5600</v>
      </c>
      <c r="J1027" s="146">
        <v>566</v>
      </c>
      <c r="K1027" s="123">
        <v>1</v>
      </c>
      <c r="L1027" s="123"/>
      <c r="M1027" s="124" t="s">
        <v>695</v>
      </c>
      <c r="N1027" s="125">
        <v>0</v>
      </c>
      <c r="O1027" s="125">
        <v>0</v>
      </c>
      <c r="P1027" s="125">
        <v>0</v>
      </c>
      <c r="Q1027" s="182" t="s">
        <v>59</v>
      </c>
      <c r="R1027" s="127">
        <v>0</v>
      </c>
      <c r="S1027" s="127">
        <v>0</v>
      </c>
      <c r="T1027" s="128">
        <v>0</v>
      </c>
      <c r="U1027" s="128">
        <v>0</v>
      </c>
      <c r="V1027" s="128">
        <v>0</v>
      </c>
      <c r="W1027" s="128">
        <v>0</v>
      </c>
      <c r="X1027" s="128">
        <v>0</v>
      </c>
      <c r="Y1027" s="128">
        <v>0</v>
      </c>
      <c r="Z1027" s="128">
        <v>0</v>
      </c>
      <c r="AA1027" s="307">
        <v>0</v>
      </c>
      <c r="AB1027" s="320">
        <f>N1027+T1027-X1027</f>
        <v>0</v>
      </c>
      <c r="AC1027" s="125">
        <f>O1027+U1027-Y1027</f>
        <v>0</v>
      </c>
      <c r="AD1027" s="321">
        <f>OAX!AD1065</f>
        <v>0</v>
      </c>
      <c r="AE1027" s="128"/>
      <c r="AF1027" s="128"/>
      <c r="AG1027" s="128">
        <f>OAX!AG1065</f>
        <v>0</v>
      </c>
      <c r="AH1027" s="128"/>
      <c r="AI1027" s="128"/>
      <c r="AJ1027" s="128">
        <f>OAX!AJ1065</f>
        <v>0</v>
      </c>
      <c r="AK1027" s="128"/>
      <c r="AL1027" s="128"/>
      <c r="AM1027" s="128">
        <f>OAX!AM1065</f>
        <v>0</v>
      </c>
      <c r="AN1027" s="128"/>
      <c r="AO1027" s="128"/>
      <c r="AP1027" s="128">
        <f>OAX!AP1065</f>
        <v>0</v>
      </c>
      <c r="AQ1027" s="128"/>
      <c r="AR1027" s="128"/>
      <c r="AS1027" s="128">
        <f>OAX!AS1065</f>
        <v>0</v>
      </c>
      <c r="AT1027" s="128">
        <f>OAX!AT1065</f>
        <v>0</v>
      </c>
      <c r="AU1027" s="128">
        <f>OAX!AU1065</f>
        <v>0</v>
      </c>
      <c r="AV1027" s="128">
        <f>OAX!AV1065</f>
        <v>0</v>
      </c>
      <c r="AW1027" s="128">
        <f>OAX!AW1065</f>
        <v>0</v>
      </c>
      <c r="AX1027" s="128">
        <f>OAX!AX1065</f>
        <v>0</v>
      </c>
      <c r="AY1027" s="128">
        <f>OAX!AY1065</f>
        <v>0</v>
      </c>
      <c r="AZ1027" s="128">
        <f>OAX!AZ1065</f>
        <v>0</v>
      </c>
      <c r="BA1027" s="128">
        <f>OAX!BA1065</f>
        <v>0</v>
      </c>
    </row>
    <row r="1028" spans="1:53" ht="24.75">
      <c r="A1028" s="269"/>
      <c r="B1028" s="78" t="str">
        <f t="shared" si="377"/>
        <v>4818</v>
      </c>
      <c r="C1028" s="93">
        <v>2023</v>
      </c>
      <c r="D1028" s="93">
        <v>1</v>
      </c>
      <c r="E1028" s="93">
        <v>4</v>
      </c>
      <c r="F1028" s="93">
        <v>8</v>
      </c>
      <c r="G1028" s="93">
        <v>18</v>
      </c>
      <c r="H1028" s="93"/>
      <c r="I1028" s="93"/>
      <c r="J1028" s="93"/>
      <c r="K1028" s="93"/>
      <c r="L1028" s="93"/>
      <c r="M1028" s="203" t="s">
        <v>702</v>
      </c>
      <c r="N1028" s="220">
        <v>6000000</v>
      </c>
      <c r="O1028" s="220">
        <v>0</v>
      </c>
      <c r="P1028" s="220">
        <v>6000000</v>
      </c>
      <c r="Q1028" s="137"/>
      <c r="R1028" s="93"/>
      <c r="S1028" s="93"/>
      <c r="T1028" s="221">
        <f t="shared" ref="T1028:AC1028" si="403">+T1029+T1033+T1043</f>
        <v>0</v>
      </c>
      <c r="U1028" s="221">
        <f t="shared" si="403"/>
        <v>0</v>
      </c>
      <c r="V1028" s="221">
        <f t="shared" si="403"/>
        <v>0</v>
      </c>
      <c r="W1028" s="221">
        <f t="shared" si="403"/>
        <v>0</v>
      </c>
      <c r="X1028" s="221">
        <f t="shared" si="403"/>
        <v>0</v>
      </c>
      <c r="Y1028" s="221">
        <f t="shared" si="403"/>
        <v>0</v>
      </c>
      <c r="Z1028" s="221">
        <f t="shared" si="403"/>
        <v>0</v>
      </c>
      <c r="AA1028" s="304">
        <f t="shared" si="403"/>
        <v>0</v>
      </c>
      <c r="AB1028" s="336">
        <f t="shared" si="403"/>
        <v>6000000</v>
      </c>
      <c r="AC1028" s="221">
        <f t="shared" si="403"/>
        <v>0</v>
      </c>
      <c r="AD1028" s="349">
        <f>OAX!AD1066</f>
        <v>6000000</v>
      </c>
      <c r="AE1028" s="221"/>
      <c r="AF1028" s="221"/>
      <c r="AG1028" s="221">
        <f>OAX!AG1066</f>
        <v>0</v>
      </c>
      <c r="AH1028" s="221"/>
      <c r="AI1028" s="221"/>
      <c r="AJ1028" s="221">
        <f>OAX!AJ1066</f>
        <v>0</v>
      </c>
      <c r="AK1028" s="221"/>
      <c r="AL1028" s="221"/>
      <c r="AM1028" s="221">
        <f>OAX!AM1066</f>
        <v>0</v>
      </c>
      <c r="AN1028" s="221"/>
      <c r="AO1028" s="221"/>
      <c r="AP1028" s="221">
        <f>OAX!AP1066</f>
        <v>0</v>
      </c>
      <c r="AQ1028" s="221"/>
      <c r="AR1028" s="221"/>
      <c r="AS1028" s="221">
        <f>OAX!AS1066</f>
        <v>6000000</v>
      </c>
      <c r="AT1028" s="220"/>
      <c r="AU1028" s="220"/>
      <c r="AV1028" s="220"/>
      <c r="AW1028" s="220"/>
      <c r="AX1028" s="220"/>
      <c r="AY1028" s="220"/>
      <c r="AZ1028" s="220"/>
      <c r="BA1028" s="220"/>
    </row>
    <row r="1029" spans="1:53" ht="24.75" hidden="1">
      <c r="A1029" s="269"/>
      <c r="B1029" s="78" t="str">
        <f t="shared" si="377"/>
        <v>48182000</v>
      </c>
      <c r="C1029" s="139">
        <v>2023</v>
      </c>
      <c r="D1029" s="139">
        <v>1</v>
      </c>
      <c r="E1029" s="139">
        <v>4</v>
      </c>
      <c r="F1029" s="139">
        <v>8</v>
      </c>
      <c r="G1029" s="139">
        <v>18</v>
      </c>
      <c r="H1029" s="139">
        <v>2000</v>
      </c>
      <c r="I1029" s="139"/>
      <c r="J1029" s="139"/>
      <c r="K1029" s="139"/>
      <c r="L1029" s="139"/>
      <c r="M1029" s="103" t="s">
        <v>55</v>
      </c>
      <c r="N1029" s="104">
        <v>0</v>
      </c>
      <c r="O1029" s="104">
        <v>0</v>
      </c>
      <c r="P1029" s="104">
        <v>0</v>
      </c>
      <c r="Q1029" s="176" t="s">
        <v>45</v>
      </c>
      <c r="R1029" s="188"/>
      <c r="S1029" s="188"/>
      <c r="T1029" s="107">
        <f t="shared" ref="T1029:AC1031" si="404">T1030</f>
        <v>0</v>
      </c>
      <c r="U1029" s="107">
        <f t="shared" si="404"/>
        <v>0</v>
      </c>
      <c r="V1029" s="107">
        <f t="shared" si="404"/>
        <v>0</v>
      </c>
      <c r="W1029" s="107">
        <f t="shared" si="404"/>
        <v>0</v>
      </c>
      <c r="X1029" s="107">
        <f t="shared" si="404"/>
        <v>0</v>
      </c>
      <c r="Y1029" s="107">
        <f t="shared" si="404"/>
        <v>0</v>
      </c>
      <c r="Z1029" s="107">
        <f t="shared" si="404"/>
        <v>0</v>
      </c>
      <c r="AA1029" s="297">
        <f t="shared" si="404"/>
        <v>0</v>
      </c>
      <c r="AB1029" s="314">
        <f t="shared" si="404"/>
        <v>0</v>
      </c>
      <c r="AC1029" s="107">
        <f t="shared" si="404"/>
        <v>0</v>
      </c>
      <c r="AD1029" s="342">
        <f>OAX!AD1067</f>
        <v>0</v>
      </c>
      <c r="AE1029" s="107"/>
      <c r="AF1029" s="107"/>
      <c r="AG1029" s="107">
        <f>OAX!AG1067</f>
        <v>0</v>
      </c>
      <c r="AH1029" s="107"/>
      <c r="AI1029" s="107"/>
      <c r="AJ1029" s="107">
        <f>OAX!AJ1067</f>
        <v>0</v>
      </c>
      <c r="AK1029" s="107"/>
      <c r="AL1029" s="107"/>
      <c r="AM1029" s="107">
        <f>OAX!AM1067</f>
        <v>0</v>
      </c>
      <c r="AN1029" s="107"/>
      <c r="AO1029" s="107"/>
      <c r="AP1029" s="107">
        <f>OAX!AP1067</f>
        <v>0</v>
      </c>
      <c r="AQ1029" s="107"/>
      <c r="AR1029" s="107"/>
      <c r="AS1029" s="107">
        <f>OAX!AS1067</f>
        <v>0</v>
      </c>
      <c r="AT1029" s="104">
        <f>OAX!AT1067</f>
        <v>0</v>
      </c>
      <c r="AU1029" s="104">
        <f>OAX!AU1067</f>
        <v>0</v>
      </c>
      <c r="AV1029" s="104">
        <f>OAX!AV1067</f>
        <v>0</v>
      </c>
      <c r="AW1029" s="104">
        <f>OAX!AW1067</f>
        <v>0</v>
      </c>
      <c r="AX1029" s="104">
        <f>OAX!AX1067</f>
        <v>0</v>
      </c>
      <c r="AY1029" s="104">
        <f>OAX!AY1067</f>
        <v>0</v>
      </c>
      <c r="AZ1029" s="104">
        <f>OAX!AZ1067</f>
        <v>0</v>
      </c>
      <c r="BA1029" s="104">
        <f>OAX!BA1067</f>
        <v>0</v>
      </c>
    </row>
    <row r="1030" spans="1:53" ht="48" hidden="1">
      <c r="A1030" s="269"/>
      <c r="B1030" s="78" t="str">
        <f t="shared" si="377"/>
        <v>481820002100</v>
      </c>
      <c r="C1030" s="140">
        <v>2023</v>
      </c>
      <c r="D1030" s="140">
        <v>1</v>
      </c>
      <c r="E1030" s="140">
        <v>4</v>
      </c>
      <c r="F1030" s="140">
        <v>8</v>
      </c>
      <c r="G1030" s="140">
        <v>18</v>
      </c>
      <c r="H1030" s="140">
        <v>2000</v>
      </c>
      <c r="I1030" s="140">
        <v>2100</v>
      </c>
      <c r="J1030" s="140"/>
      <c r="K1030" s="140"/>
      <c r="L1030" s="140"/>
      <c r="M1030" s="110" t="s">
        <v>105</v>
      </c>
      <c r="N1030" s="111">
        <v>0</v>
      </c>
      <c r="O1030" s="111">
        <v>0</v>
      </c>
      <c r="P1030" s="111">
        <v>0</v>
      </c>
      <c r="Q1030" s="178" t="s">
        <v>45</v>
      </c>
      <c r="R1030" s="240"/>
      <c r="S1030" s="240"/>
      <c r="T1030" s="114">
        <f t="shared" si="404"/>
        <v>0</v>
      </c>
      <c r="U1030" s="114">
        <f t="shared" si="404"/>
        <v>0</v>
      </c>
      <c r="V1030" s="114">
        <f t="shared" si="404"/>
        <v>0</v>
      </c>
      <c r="W1030" s="114">
        <f t="shared" si="404"/>
        <v>0</v>
      </c>
      <c r="X1030" s="114">
        <f t="shared" si="404"/>
        <v>0</v>
      </c>
      <c r="Y1030" s="114">
        <f t="shared" si="404"/>
        <v>0</v>
      </c>
      <c r="Z1030" s="114">
        <f t="shared" si="404"/>
        <v>0</v>
      </c>
      <c r="AA1030" s="299">
        <f t="shared" si="404"/>
        <v>0</v>
      </c>
      <c r="AB1030" s="316">
        <f t="shared" si="404"/>
        <v>0</v>
      </c>
      <c r="AC1030" s="114">
        <f t="shared" si="404"/>
        <v>0</v>
      </c>
      <c r="AD1030" s="344">
        <f>OAX!AD1068</f>
        <v>0</v>
      </c>
      <c r="AE1030" s="114"/>
      <c r="AF1030" s="114"/>
      <c r="AG1030" s="114">
        <f>OAX!AG1068</f>
        <v>0</v>
      </c>
      <c r="AH1030" s="114"/>
      <c r="AI1030" s="114"/>
      <c r="AJ1030" s="114">
        <f>OAX!AJ1068</f>
        <v>0</v>
      </c>
      <c r="AK1030" s="114"/>
      <c r="AL1030" s="114"/>
      <c r="AM1030" s="114">
        <f>OAX!AM1068</f>
        <v>0</v>
      </c>
      <c r="AN1030" s="114"/>
      <c r="AO1030" s="114"/>
      <c r="AP1030" s="114">
        <f>OAX!AP1068</f>
        <v>0</v>
      </c>
      <c r="AQ1030" s="114"/>
      <c r="AR1030" s="114"/>
      <c r="AS1030" s="114">
        <f>OAX!AS1068</f>
        <v>0</v>
      </c>
      <c r="AT1030" s="111">
        <f>OAX!AT1068</f>
        <v>0</v>
      </c>
      <c r="AU1030" s="111">
        <f>OAX!AU1068</f>
        <v>0</v>
      </c>
      <c r="AV1030" s="111">
        <f>OAX!AV1068</f>
        <v>0</v>
      </c>
      <c r="AW1030" s="111">
        <f>OAX!AW1068</f>
        <v>0</v>
      </c>
      <c r="AX1030" s="111">
        <f>OAX!AX1068</f>
        <v>0</v>
      </c>
      <c r="AY1030" s="111">
        <f>OAX!AY1068</f>
        <v>0</v>
      </c>
      <c r="AZ1030" s="111">
        <f>OAX!AZ1068</f>
        <v>0</v>
      </c>
      <c r="BA1030" s="111">
        <f>OAX!BA1068</f>
        <v>0</v>
      </c>
    </row>
    <row r="1031" spans="1:53" ht="48" hidden="1">
      <c r="A1031" s="269"/>
      <c r="B1031" s="78" t="str">
        <f t="shared" si="377"/>
        <v>481820002100214</v>
      </c>
      <c r="C1031" s="143">
        <v>2023</v>
      </c>
      <c r="D1031" s="143">
        <v>1</v>
      </c>
      <c r="E1031" s="143">
        <v>4</v>
      </c>
      <c r="F1031" s="143">
        <v>8</v>
      </c>
      <c r="G1031" s="143">
        <v>18</v>
      </c>
      <c r="H1031" s="143">
        <v>2000</v>
      </c>
      <c r="I1031" s="143">
        <v>2100</v>
      </c>
      <c r="J1031" s="143">
        <v>214</v>
      </c>
      <c r="K1031" s="143"/>
      <c r="L1031" s="143"/>
      <c r="M1031" s="117" t="s">
        <v>156</v>
      </c>
      <c r="N1031" s="118">
        <v>0</v>
      </c>
      <c r="O1031" s="118">
        <v>0</v>
      </c>
      <c r="P1031" s="118">
        <v>0</v>
      </c>
      <c r="Q1031" s="180" t="s">
        <v>45</v>
      </c>
      <c r="R1031" s="241"/>
      <c r="S1031" s="241"/>
      <c r="T1031" s="121">
        <f t="shared" si="404"/>
        <v>0</v>
      </c>
      <c r="U1031" s="121">
        <f t="shared" si="404"/>
        <v>0</v>
      </c>
      <c r="V1031" s="121">
        <f t="shared" si="404"/>
        <v>0</v>
      </c>
      <c r="W1031" s="121">
        <f t="shared" si="404"/>
        <v>0</v>
      </c>
      <c r="X1031" s="121">
        <f t="shared" si="404"/>
        <v>0</v>
      </c>
      <c r="Y1031" s="121">
        <f t="shared" si="404"/>
        <v>0</v>
      </c>
      <c r="Z1031" s="121">
        <f t="shared" si="404"/>
        <v>0</v>
      </c>
      <c r="AA1031" s="303">
        <f t="shared" si="404"/>
        <v>0</v>
      </c>
      <c r="AB1031" s="318">
        <f t="shared" si="404"/>
        <v>0</v>
      </c>
      <c r="AC1031" s="121">
        <f t="shared" si="404"/>
        <v>0</v>
      </c>
      <c r="AD1031" s="348">
        <f>OAX!AD1069</f>
        <v>0</v>
      </c>
      <c r="AE1031" s="121"/>
      <c r="AF1031" s="121"/>
      <c r="AG1031" s="121">
        <f>OAX!AG1069</f>
        <v>0</v>
      </c>
      <c r="AH1031" s="121"/>
      <c r="AI1031" s="121"/>
      <c r="AJ1031" s="121">
        <f>OAX!AJ1069</f>
        <v>0</v>
      </c>
      <c r="AK1031" s="121"/>
      <c r="AL1031" s="121"/>
      <c r="AM1031" s="121">
        <f>OAX!AM1069</f>
        <v>0</v>
      </c>
      <c r="AN1031" s="121"/>
      <c r="AO1031" s="121"/>
      <c r="AP1031" s="121">
        <f>OAX!AP1069</f>
        <v>0</v>
      </c>
      <c r="AQ1031" s="121"/>
      <c r="AR1031" s="121"/>
      <c r="AS1031" s="121">
        <f>OAX!AS1069</f>
        <v>0</v>
      </c>
      <c r="AT1031" s="118">
        <f>OAX!AT1069</f>
        <v>0</v>
      </c>
      <c r="AU1031" s="118">
        <f>OAX!AU1069</f>
        <v>0</v>
      </c>
      <c r="AV1031" s="118">
        <f>OAX!AV1069</f>
        <v>0</v>
      </c>
      <c r="AW1031" s="118">
        <f>OAX!AW1069</f>
        <v>0</v>
      </c>
      <c r="AX1031" s="118">
        <f>OAX!AX1069</f>
        <v>0</v>
      </c>
      <c r="AY1031" s="118">
        <f>OAX!AY1069</f>
        <v>0</v>
      </c>
      <c r="AZ1031" s="118">
        <f>OAX!AZ1069</f>
        <v>0</v>
      </c>
      <c r="BA1031" s="118">
        <f>OAX!BA1069</f>
        <v>0</v>
      </c>
    </row>
    <row r="1032" spans="1:53" ht="46.5" hidden="1">
      <c r="A1032" s="269"/>
      <c r="B1032" s="78" t="str">
        <f t="shared" si="377"/>
        <v>4818200021002141</v>
      </c>
      <c r="C1032" s="146">
        <v>2023</v>
      </c>
      <c r="D1032" s="146">
        <v>1</v>
      </c>
      <c r="E1032" s="146">
        <v>4</v>
      </c>
      <c r="F1032" s="146">
        <v>8</v>
      </c>
      <c r="G1032" s="146">
        <v>18</v>
      </c>
      <c r="H1032" s="146">
        <v>2000</v>
      </c>
      <c r="I1032" s="146">
        <v>2100</v>
      </c>
      <c r="J1032" s="146">
        <v>214</v>
      </c>
      <c r="K1032" s="123">
        <v>1</v>
      </c>
      <c r="L1032" s="123"/>
      <c r="M1032" s="124" t="s">
        <v>543</v>
      </c>
      <c r="N1032" s="125">
        <v>0</v>
      </c>
      <c r="O1032" s="125">
        <v>0</v>
      </c>
      <c r="P1032" s="125">
        <v>0</v>
      </c>
      <c r="Q1032" s="182" t="s">
        <v>158</v>
      </c>
      <c r="R1032" s="127">
        <v>0</v>
      </c>
      <c r="S1032" s="127">
        <v>0</v>
      </c>
      <c r="T1032" s="128">
        <v>0</v>
      </c>
      <c r="U1032" s="128">
        <v>0</v>
      </c>
      <c r="V1032" s="128">
        <v>0</v>
      </c>
      <c r="W1032" s="128">
        <v>0</v>
      </c>
      <c r="X1032" s="128">
        <v>0</v>
      </c>
      <c r="Y1032" s="128">
        <v>0</v>
      </c>
      <c r="Z1032" s="128">
        <v>0</v>
      </c>
      <c r="AA1032" s="307">
        <v>0</v>
      </c>
      <c r="AB1032" s="320">
        <f>N1032+T1032-X1032</f>
        <v>0</v>
      </c>
      <c r="AC1032" s="125">
        <f>O1032+U1032-Y1032</f>
        <v>0</v>
      </c>
      <c r="AD1032" s="321">
        <f>OAX!AD1070</f>
        <v>0</v>
      </c>
      <c r="AE1032" s="128"/>
      <c r="AF1032" s="128"/>
      <c r="AG1032" s="128">
        <f>OAX!AG1070</f>
        <v>0</v>
      </c>
      <c r="AH1032" s="128"/>
      <c r="AI1032" s="128"/>
      <c r="AJ1032" s="128">
        <f>OAX!AJ1070</f>
        <v>0</v>
      </c>
      <c r="AK1032" s="128"/>
      <c r="AL1032" s="128"/>
      <c r="AM1032" s="128">
        <f>OAX!AM1070</f>
        <v>0</v>
      </c>
      <c r="AN1032" s="128"/>
      <c r="AO1032" s="128"/>
      <c r="AP1032" s="128">
        <f>OAX!AP1070</f>
        <v>0</v>
      </c>
      <c r="AQ1032" s="128"/>
      <c r="AR1032" s="128"/>
      <c r="AS1032" s="128">
        <f>OAX!AS1070</f>
        <v>0</v>
      </c>
      <c r="AT1032" s="128">
        <f>OAX!AT1070</f>
        <v>0</v>
      </c>
      <c r="AU1032" s="128">
        <f>OAX!AU1070</f>
        <v>0</v>
      </c>
      <c r="AV1032" s="128">
        <f>OAX!AV1070</f>
        <v>0</v>
      </c>
      <c r="AW1032" s="128">
        <f>OAX!AW1070</f>
        <v>0</v>
      </c>
      <c r="AX1032" s="128">
        <f>OAX!AX1070</f>
        <v>0</v>
      </c>
      <c r="AY1032" s="128">
        <f>OAX!AY1070</f>
        <v>0</v>
      </c>
      <c r="AZ1032" s="128">
        <f>OAX!AZ1070</f>
        <v>0</v>
      </c>
      <c r="BA1032" s="128">
        <f>OAX!BA1070</f>
        <v>0</v>
      </c>
    </row>
    <row r="1033" spans="1:53" ht="24.75" hidden="1">
      <c r="A1033" s="269"/>
      <c r="B1033" s="78" t="str">
        <f t="shared" si="377"/>
        <v>48183000</v>
      </c>
      <c r="C1033" s="139">
        <v>2023</v>
      </c>
      <c r="D1033" s="139">
        <v>1</v>
      </c>
      <c r="E1033" s="139">
        <v>4</v>
      </c>
      <c r="F1033" s="139">
        <v>8</v>
      </c>
      <c r="G1033" s="139">
        <v>18</v>
      </c>
      <c r="H1033" s="139">
        <v>3000</v>
      </c>
      <c r="I1033" s="139"/>
      <c r="J1033" s="139"/>
      <c r="K1033" s="139"/>
      <c r="L1033" s="139"/>
      <c r="M1033" s="103" t="s">
        <v>71</v>
      </c>
      <c r="N1033" s="104">
        <v>0</v>
      </c>
      <c r="O1033" s="104">
        <v>0</v>
      </c>
      <c r="P1033" s="104">
        <v>0</v>
      </c>
      <c r="Q1033" s="176" t="s">
        <v>45</v>
      </c>
      <c r="R1033" s="188"/>
      <c r="S1033" s="188"/>
      <c r="T1033" s="107">
        <f t="shared" ref="T1033:AC1033" si="405">T1034+T1037+T1040</f>
        <v>0</v>
      </c>
      <c r="U1033" s="107">
        <f t="shared" si="405"/>
        <v>0</v>
      </c>
      <c r="V1033" s="107">
        <f t="shared" si="405"/>
        <v>0</v>
      </c>
      <c r="W1033" s="107">
        <f t="shared" si="405"/>
        <v>0</v>
      </c>
      <c r="X1033" s="107">
        <f t="shared" si="405"/>
        <v>0</v>
      </c>
      <c r="Y1033" s="107">
        <f t="shared" si="405"/>
        <v>0</v>
      </c>
      <c r="Z1033" s="107">
        <f t="shared" si="405"/>
        <v>0</v>
      </c>
      <c r="AA1033" s="297">
        <f t="shared" si="405"/>
        <v>0</v>
      </c>
      <c r="AB1033" s="314">
        <f t="shared" si="405"/>
        <v>0</v>
      </c>
      <c r="AC1033" s="107">
        <f t="shared" si="405"/>
        <v>0</v>
      </c>
      <c r="AD1033" s="342">
        <f>OAX!AD1071</f>
        <v>0</v>
      </c>
      <c r="AE1033" s="107"/>
      <c r="AF1033" s="107"/>
      <c r="AG1033" s="107">
        <f>OAX!AG1071</f>
        <v>0</v>
      </c>
      <c r="AH1033" s="107"/>
      <c r="AI1033" s="107"/>
      <c r="AJ1033" s="107">
        <f>OAX!AJ1071</f>
        <v>0</v>
      </c>
      <c r="AK1033" s="107"/>
      <c r="AL1033" s="107"/>
      <c r="AM1033" s="107">
        <f>OAX!AM1071</f>
        <v>0</v>
      </c>
      <c r="AN1033" s="107"/>
      <c r="AO1033" s="107"/>
      <c r="AP1033" s="107">
        <f>OAX!AP1071</f>
        <v>0</v>
      </c>
      <c r="AQ1033" s="107"/>
      <c r="AR1033" s="107"/>
      <c r="AS1033" s="107">
        <f>OAX!AS1071</f>
        <v>0</v>
      </c>
      <c r="AT1033" s="104">
        <f>OAX!AT1071</f>
        <v>0</v>
      </c>
      <c r="AU1033" s="104">
        <f>OAX!AU1071</f>
        <v>0</v>
      </c>
      <c r="AV1033" s="104">
        <f>OAX!AV1071</f>
        <v>0</v>
      </c>
      <c r="AW1033" s="104">
        <f>OAX!AW1071</f>
        <v>0</v>
      </c>
      <c r="AX1033" s="104">
        <f>OAX!AX1071</f>
        <v>0</v>
      </c>
      <c r="AY1033" s="104">
        <f>OAX!AY1071</f>
        <v>0</v>
      </c>
      <c r="AZ1033" s="104">
        <f>OAX!AZ1071</f>
        <v>0</v>
      </c>
      <c r="BA1033" s="104">
        <f>OAX!BA1071</f>
        <v>0</v>
      </c>
    </row>
    <row r="1034" spans="1:53" ht="24.75" hidden="1">
      <c r="A1034" s="269"/>
      <c r="B1034" s="78" t="str">
        <f t="shared" si="377"/>
        <v>481830003100</v>
      </c>
      <c r="C1034" s="140">
        <v>2023</v>
      </c>
      <c r="D1034" s="140">
        <v>1</v>
      </c>
      <c r="E1034" s="140">
        <v>4</v>
      </c>
      <c r="F1034" s="140">
        <v>8</v>
      </c>
      <c r="G1034" s="140">
        <v>18</v>
      </c>
      <c r="H1034" s="140">
        <v>3000</v>
      </c>
      <c r="I1034" s="140">
        <v>3100</v>
      </c>
      <c r="J1034" s="140"/>
      <c r="K1034" s="140"/>
      <c r="L1034" s="140"/>
      <c r="M1034" s="110" t="s">
        <v>166</v>
      </c>
      <c r="N1034" s="111">
        <v>0</v>
      </c>
      <c r="O1034" s="111">
        <v>0</v>
      </c>
      <c r="P1034" s="111">
        <v>0</v>
      </c>
      <c r="Q1034" s="178" t="s">
        <v>45</v>
      </c>
      <c r="R1034" s="240"/>
      <c r="S1034" s="240"/>
      <c r="T1034" s="114">
        <f t="shared" ref="T1034:AC1035" si="406">+T1035</f>
        <v>0</v>
      </c>
      <c r="U1034" s="111">
        <f t="shared" si="406"/>
        <v>0</v>
      </c>
      <c r="V1034" s="111">
        <f t="shared" si="406"/>
        <v>0</v>
      </c>
      <c r="W1034" s="111">
        <f t="shared" si="406"/>
        <v>0</v>
      </c>
      <c r="X1034" s="111">
        <f t="shared" si="406"/>
        <v>0</v>
      </c>
      <c r="Y1034" s="111">
        <f t="shared" si="406"/>
        <v>0</v>
      </c>
      <c r="Z1034" s="111">
        <f t="shared" si="406"/>
        <v>0</v>
      </c>
      <c r="AA1034" s="283">
        <f t="shared" si="406"/>
        <v>0</v>
      </c>
      <c r="AB1034" s="316">
        <f t="shared" si="406"/>
        <v>0</v>
      </c>
      <c r="AC1034" s="111">
        <f t="shared" si="406"/>
        <v>0</v>
      </c>
      <c r="AD1034" s="317">
        <f>OAX!AD1072</f>
        <v>0</v>
      </c>
      <c r="AE1034" s="114"/>
      <c r="AF1034" s="111"/>
      <c r="AG1034" s="111">
        <f>OAX!AG1072</f>
        <v>0</v>
      </c>
      <c r="AH1034" s="111"/>
      <c r="AI1034" s="111"/>
      <c r="AJ1034" s="111">
        <f>OAX!AJ1072</f>
        <v>0</v>
      </c>
      <c r="AK1034" s="111"/>
      <c r="AL1034" s="111"/>
      <c r="AM1034" s="111">
        <f>OAX!AM1072</f>
        <v>0</v>
      </c>
      <c r="AN1034" s="111"/>
      <c r="AO1034" s="111"/>
      <c r="AP1034" s="111">
        <f>OAX!AP1072</f>
        <v>0</v>
      </c>
      <c r="AQ1034" s="111"/>
      <c r="AR1034" s="111"/>
      <c r="AS1034" s="111">
        <f>OAX!AS1072</f>
        <v>0</v>
      </c>
      <c r="AT1034" s="111">
        <f>OAX!AT1072</f>
        <v>0</v>
      </c>
      <c r="AU1034" s="111">
        <f>OAX!AU1072</f>
        <v>0</v>
      </c>
      <c r="AV1034" s="111">
        <f>OAX!AV1072</f>
        <v>0</v>
      </c>
      <c r="AW1034" s="111">
        <f>OAX!AW1072</f>
        <v>0</v>
      </c>
      <c r="AX1034" s="111">
        <f>OAX!AX1072</f>
        <v>0</v>
      </c>
      <c r="AY1034" s="111">
        <f>OAX!AY1072</f>
        <v>0</v>
      </c>
      <c r="AZ1034" s="111">
        <f>OAX!AZ1072</f>
        <v>0</v>
      </c>
      <c r="BA1034" s="111">
        <f>OAX!BA1072</f>
        <v>0</v>
      </c>
    </row>
    <row r="1035" spans="1:53" ht="48" hidden="1">
      <c r="A1035" s="269"/>
      <c r="B1035" s="78" t="str">
        <f t="shared" si="377"/>
        <v>481830003100317</v>
      </c>
      <c r="C1035" s="143">
        <v>2023</v>
      </c>
      <c r="D1035" s="143">
        <v>1</v>
      </c>
      <c r="E1035" s="143">
        <v>4</v>
      </c>
      <c r="F1035" s="143">
        <v>8</v>
      </c>
      <c r="G1035" s="143">
        <v>18</v>
      </c>
      <c r="H1035" s="143">
        <v>3000</v>
      </c>
      <c r="I1035" s="143">
        <v>3100</v>
      </c>
      <c r="J1035" s="143">
        <v>317</v>
      </c>
      <c r="K1035" s="143"/>
      <c r="L1035" s="143"/>
      <c r="M1035" s="117" t="s">
        <v>332</v>
      </c>
      <c r="N1035" s="118">
        <v>0</v>
      </c>
      <c r="O1035" s="118">
        <v>0</v>
      </c>
      <c r="P1035" s="118">
        <v>0</v>
      </c>
      <c r="Q1035" s="180" t="s">
        <v>45</v>
      </c>
      <c r="R1035" s="241"/>
      <c r="S1035" s="241"/>
      <c r="T1035" s="121">
        <f t="shared" si="406"/>
        <v>0</v>
      </c>
      <c r="U1035" s="118">
        <f t="shared" si="406"/>
        <v>0</v>
      </c>
      <c r="V1035" s="118">
        <f t="shared" si="406"/>
        <v>0</v>
      </c>
      <c r="W1035" s="118">
        <f t="shared" si="406"/>
        <v>0</v>
      </c>
      <c r="X1035" s="118">
        <f t="shared" si="406"/>
        <v>0</v>
      </c>
      <c r="Y1035" s="118">
        <f t="shared" si="406"/>
        <v>0</v>
      </c>
      <c r="Z1035" s="118">
        <f t="shared" si="406"/>
        <v>0</v>
      </c>
      <c r="AA1035" s="284">
        <f t="shared" si="406"/>
        <v>0</v>
      </c>
      <c r="AB1035" s="318">
        <f t="shared" si="406"/>
        <v>0</v>
      </c>
      <c r="AC1035" s="118">
        <f t="shared" si="406"/>
        <v>0</v>
      </c>
      <c r="AD1035" s="319">
        <f>OAX!AD1073</f>
        <v>0</v>
      </c>
      <c r="AE1035" s="121"/>
      <c r="AF1035" s="118"/>
      <c r="AG1035" s="118">
        <f>OAX!AG1073</f>
        <v>0</v>
      </c>
      <c r="AH1035" s="118"/>
      <c r="AI1035" s="118"/>
      <c r="AJ1035" s="118">
        <f>OAX!AJ1073</f>
        <v>0</v>
      </c>
      <c r="AK1035" s="118"/>
      <c r="AL1035" s="118"/>
      <c r="AM1035" s="118">
        <f>OAX!AM1073</f>
        <v>0</v>
      </c>
      <c r="AN1035" s="118"/>
      <c r="AO1035" s="118"/>
      <c r="AP1035" s="118">
        <f>OAX!AP1073</f>
        <v>0</v>
      </c>
      <c r="AQ1035" s="118"/>
      <c r="AR1035" s="118"/>
      <c r="AS1035" s="118">
        <f>OAX!AS1073</f>
        <v>0</v>
      </c>
      <c r="AT1035" s="118">
        <f>OAX!AT1073</f>
        <v>0</v>
      </c>
      <c r="AU1035" s="118">
        <f>OAX!AU1073</f>
        <v>0</v>
      </c>
      <c r="AV1035" s="118">
        <f>OAX!AV1073</f>
        <v>0</v>
      </c>
      <c r="AW1035" s="118">
        <f>OAX!AW1073</f>
        <v>0</v>
      </c>
      <c r="AX1035" s="118">
        <f>OAX!AX1073</f>
        <v>0</v>
      </c>
      <c r="AY1035" s="118">
        <f>OAX!AY1073</f>
        <v>0</v>
      </c>
      <c r="AZ1035" s="118">
        <f>OAX!AZ1073</f>
        <v>0</v>
      </c>
      <c r="BA1035" s="118">
        <f>OAX!BA1073</f>
        <v>0</v>
      </c>
    </row>
    <row r="1036" spans="1:53" ht="24.75" hidden="1">
      <c r="A1036" s="269"/>
      <c r="B1036" s="78" t="str">
        <f t="shared" si="377"/>
        <v>4818300031003171</v>
      </c>
      <c r="C1036" s="146">
        <v>2023</v>
      </c>
      <c r="D1036" s="146">
        <v>1</v>
      </c>
      <c r="E1036" s="146">
        <v>4</v>
      </c>
      <c r="F1036" s="146">
        <v>8</v>
      </c>
      <c r="G1036" s="146">
        <v>18</v>
      </c>
      <c r="H1036" s="146">
        <v>3000</v>
      </c>
      <c r="I1036" s="146">
        <v>3100</v>
      </c>
      <c r="J1036" s="146">
        <v>317</v>
      </c>
      <c r="K1036" s="123">
        <v>1</v>
      </c>
      <c r="L1036" s="123"/>
      <c r="M1036" s="124" t="s">
        <v>168</v>
      </c>
      <c r="N1036" s="125">
        <v>0</v>
      </c>
      <c r="O1036" s="125">
        <v>0</v>
      </c>
      <c r="P1036" s="125">
        <v>0</v>
      </c>
      <c r="Q1036" s="182" t="s">
        <v>80</v>
      </c>
      <c r="R1036" s="127">
        <v>0</v>
      </c>
      <c r="S1036" s="127">
        <v>0</v>
      </c>
      <c r="T1036" s="128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285">
        <v>0</v>
      </c>
      <c r="AB1036" s="320">
        <f>N1036+T1036-X1036</f>
        <v>0</v>
      </c>
      <c r="AC1036" s="125">
        <f>O1036+U1036-Y1036</f>
        <v>0</v>
      </c>
      <c r="AD1036" s="321">
        <f>OAX!AD1074</f>
        <v>0</v>
      </c>
      <c r="AE1036" s="128"/>
      <c r="AF1036" s="125"/>
      <c r="AG1036" s="125">
        <f>OAX!AG1074</f>
        <v>0</v>
      </c>
      <c r="AH1036" s="125"/>
      <c r="AI1036" s="125"/>
      <c r="AJ1036" s="125">
        <f>OAX!AJ1074</f>
        <v>0</v>
      </c>
      <c r="AK1036" s="125"/>
      <c r="AL1036" s="125"/>
      <c r="AM1036" s="125">
        <f>OAX!AM1074</f>
        <v>0</v>
      </c>
      <c r="AN1036" s="125"/>
      <c r="AO1036" s="125"/>
      <c r="AP1036" s="125">
        <f>OAX!AP1074</f>
        <v>0</v>
      </c>
      <c r="AQ1036" s="125"/>
      <c r="AR1036" s="125"/>
      <c r="AS1036" s="125">
        <f>OAX!AS1074</f>
        <v>0</v>
      </c>
      <c r="AT1036" s="125">
        <f>OAX!AT1074</f>
        <v>0</v>
      </c>
      <c r="AU1036" s="125">
        <f>OAX!AU1074</f>
        <v>0</v>
      </c>
      <c r="AV1036" s="125">
        <f>OAX!AV1074</f>
        <v>0</v>
      </c>
      <c r="AW1036" s="125">
        <f>OAX!AW1074</f>
        <v>0</v>
      </c>
      <c r="AX1036" s="125">
        <f>OAX!AX1074</f>
        <v>0</v>
      </c>
      <c r="AY1036" s="125">
        <f>OAX!AY1074</f>
        <v>0</v>
      </c>
      <c r="AZ1036" s="125">
        <f>OAX!AZ1074</f>
        <v>0</v>
      </c>
      <c r="BA1036" s="125">
        <f>OAX!BA1074</f>
        <v>0</v>
      </c>
    </row>
    <row r="1037" spans="1:53" ht="48" hidden="1">
      <c r="A1037" s="269"/>
      <c r="B1037" s="78" t="str">
        <f t="shared" si="377"/>
        <v>481830003300</v>
      </c>
      <c r="C1037" s="140">
        <v>2023</v>
      </c>
      <c r="D1037" s="140">
        <v>1</v>
      </c>
      <c r="E1037" s="140">
        <v>4</v>
      </c>
      <c r="F1037" s="140">
        <v>8</v>
      </c>
      <c r="G1037" s="140">
        <v>18</v>
      </c>
      <c r="H1037" s="140">
        <v>3000</v>
      </c>
      <c r="I1037" s="140">
        <v>3300</v>
      </c>
      <c r="J1037" s="140"/>
      <c r="K1037" s="140"/>
      <c r="L1037" s="140"/>
      <c r="M1037" s="110" t="s">
        <v>72</v>
      </c>
      <c r="N1037" s="111">
        <v>0</v>
      </c>
      <c r="O1037" s="111">
        <v>0</v>
      </c>
      <c r="P1037" s="111">
        <v>0</v>
      </c>
      <c r="Q1037" s="178" t="s">
        <v>45</v>
      </c>
      <c r="R1037" s="240"/>
      <c r="S1037" s="240"/>
      <c r="T1037" s="114">
        <f t="shared" ref="T1037:AC1038" si="407">+T1038</f>
        <v>0</v>
      </c>
      <c r="U1037" s="114">
        <f t="shared" si="407"/>
        <v>0</v>
      </c>
      <c r="V1037" s="114">
        <f t="shared" si="407"/>
        <v>0</v>
      </c>
      <c r="W1037" s="114">
        <f t="shared" si="407"/>
        <v>0</v>
      </c>
      <c r="X1037" s="114">
        <f t="shared" si="407"/>
        <v>0</v>
      </c>
      <c r="Y1037" s="114">
        <f t="shared" si="407"/>
        <v>0</v>
      </c>
      <c r="Z1037" s="114">
        <f t="shared" si="407"/>
        <v>0</v>
      </c>
      <c r="AA1037" s="299">
        <f t="shared" si="407"/>
        <v>0</v>
      </c>
      <c r="AB1037" s="316">
        <f t="shared" si="407"/>
        <v>0</v>
      </c>
      <c r="AC1037" s="114">
        <f t="shared" si="407"/>
        <v>0</v>
      </c>
      <c r="AD1037" s="344">
        <f>OAX!AD1075</f>
        <v>0</v>
      </c>
      <c r="AE1037" s="114"/>
      <c r="AF1037" s="114"/>
      <c r="AG1037" s="114">
        <f>OAX!AG1075</f>
        <v>0</v>
      </c>
      <c r="AH1037" s="114"/>
      <c r="AI1037" s="114"/>
      <c r="AJ1037" s="114">
        <f>OAX!AJ1075</f>
        <v>0</v>
      </c>
      <c r="AK1037" s="114"/>
      <c r="AL1037" s="114"/>
      <c r="AM1037" s="114">
        <f>OAX!AM1075</f>
        <v>0</v>
      </c>
      <c r="AN1037" s="114"/>
      <c r="AO1037" s="114"/>
      <c r="AP1037" s="114">
        <f>OAX!AP1075</f>
        <v>0</v>
      </c>
      <c r="AQ1037" s="114"/>
      <c r="AR1037" s="114"/>
      <c r="AS1037" s="114">
        <f>OAX!AS1075</f>
        <v>0</v>
      </c>
      <c r="AT1037" s="111">
        <f>OAX!AT1075</f>
        <v>0</v>
      </c>
      <c r="AU1037" s="111">
        <f>OAX!AU1075</f>
        <v>0</v>
      </c>
      <c r="AV1037" s="111">
        <f>OAX!AV1075</f>
        <v>0</v>
      </c>
      <c r="AW1037" s="111">
        <f>OAX!AW1075</f>
        <v>0</v>
      </c>
      <c r="AX1037" s="111">
        <f>OAX!AX1075</f>
        <v>0</v>
      </c>
      <c r="AY1037" s="111">
        <f>OAX!AY1075</f>
        <v>0</v>
      </c>
      <c r="AZ1037" s="111">
        <f>OAX!AZ1075</f>
        <v>0</v>
      </c>
      <c r="BA1037" s="111">
        <f>OAX!BA1075</f>
        <v>0</v>
      </c>
    </row>
    <row r="1038" spans="1:53" ht="48" hidden="1">
      <c r="A1038" s="269"/>
      <c r="B1038" s="78" t="str">
        <f t="shared" ref="B1038:B1061" si="408">+CONCATENATE(E1038,F1038,G1038,H1038,I1038,J1038,K1038,L1038)</f>
        <v>481830003300333</v>
      </c>
      <c r="C1038" s="143">
        <v>2023</v>
      </c>
      <c r="D1038" s="143">
        <v>1</v>
      </c>
      <c r="E1038" s="143">
        <v>4</v>
      </c>
      <c r="F1038" s="143">
        <v>8</v>
      </c>
      <c r="G1038" s="143">
        <v>18</v>
      </c>
      <c r="H1038" s="143">
        <v>3000</v>
      </c>
      <c r="I1038" s="143">
        <v>3300</v>
      </c>
      <c r="J1038" s="143">
        <v>333</v>
      </c>
      <c r="K1038" s="143"/>
      <c r="L1038" s="143"/>
      <c r="M1038" s="117" t="s">
        <v>174</v>
      </c>
      <c r="N1038" s="118">
        <v>0</v>
      </c>
      <c r="O1038" s="118">
        <v>0</v>
      </c>
      <c r="P1038" s="118">
        <v>0</v>
      </c>
      <c r="Q1038" s="180" t="s">
        <v>45</v>
      </c>
      <c r="R1038" s="241"/>
      <c r="S1038" s="241"/>
      <c r="T1038" s="121">
        <f t="shared" si="407"/>
        <v>0</v>
      </c>
      <c r="U1038" s="121">
        <f t="shared" si="407"/>
        <v>0</v>
      </c>
      <c r="V1038" s="121">
        <f t="shared" si="407"/>
        <v>0</v>
      </c>
      <c r="W1038" s="121">
        <f t="shared" si="407"/>
        <v>0</v>
      </c>
      <c r="X1038" s="121">
        <f t="shared" si="407"/>
        <v>0</v>
      </c>
      <c r="Y1038" s="121">
        <f t="shared" si="407"/>
        <v>0</v>
      </c>
      <c r="Z1038" s="121">
        <f t="shared" si="407"/>
        <v>0</v>
      </c>
      <c r="AA1038" s="303">
        <f t="shared" si="407"/>
        <v>0</v>
      </c>
      <c r="AB1038" s="318">
        <f t="shared" si="407"/>
        <v>0</v>
      </c>
      <c r="AC1038" s="121">
        <f t="shared" si="407"/>
        <v>0</v>
      </c>
      <c r="AD1038" s="348">
        <f>OAX!AD1076</f>
        <v>0</v>
      </c>
      <c r="AE1038" s="121"/>
      <c r="AF1038" s="121"/>
      <c r="AG1038" s="121">
        <f>OAX!AG1076</f>
        <v>0</v>
      </c>
      <c r="AH1038" s="121"/>
      <c r="AI1038" s="121"/>
      <c r="AJ1038" s="121">
        <f>OAX!AJ1076</f>
        <v>0</v>
      </c>
      <c r="AK1038" s="121"/>
      <c r="AL1038" s="121"/>
      <c r="AM1038" s="121">
        <f>OAX!AM1076</f>
        <v>0</v>
      </c>
      <c r="AN1038" s="121"/>
      <c r="AO1038" s="121"/>
      <c r="AP1038" s="121">
        <f>OAX!AP1076</f>
        <v>0</v>
      </c>
      <c r="AQ1038" s="121"/>
      <c r="AR1038" s="121"/>
      <c r="AS1038" s="121">
        <f>OAX!AS1076</f>
        <v>0</v>
      </c>
      <c r="AT1038" s="118">
        <f>OAX!AT1076</f>
        <v>0</v>
      </c>
      <c r="AU1038" s="118">
        <f>OAX!AU1076</f>
        <v>0</v>
      </c>
      <c r="AV1038" s="118">
        <f>OAX!AV1076</f>
        <v>0</v>
      </c>
      <c r="AW1038" s="118">
        <f>OAX!AW1076</f>
        <v>0</v>
      </c>
      <c r="AX1038" s="118">
        <f>OAX!AX1076</f>
        <v>0</v>
      </c>
      <c r="AY1038" s="118">
        <f>OAX!AY1076</f>
        <v>0</v>
      </c>
      <c r="AZ1038" s="118">
        <f>OAX!AZ1076</f>
        <v>0</v>
      </c>
      <c r="BA1038" s="118">
        <f>OAX!BA1076</f>
        <v>0</v>
      </c>
    </row>
    <row r="1039" spans="1:53" ht="46.5" hidden="1">
      <c r="A1039" s="269"/>
      <c r="B1039" s="78" t="str">
        <f t="shared" si="408"/>
        <v>4818300033003331</v>
      </c>
      <c r="C1039" s="146">
        <v>2023</v>
      </c>
      <c r="D1039" s="146">
        <v>1</v>
      </c>
      <c r="E1039" s="146">
        <v>4</v>
      </c>
      <c r="F1039" s="146">
        <v>8</v>
      </c>
      <c r="G1039" s="146">
        <v>18</v>
      </c>
      <c r="H1039" s="146">
        <v>3000</v>
      </c>
      <c r="I1039" s="146">
        <v>3300</v>
      </c>
      <c r="J1039" s="146">
        <v>333</v>
      </c>
      <c r="K1039" s="123">
        <v>1</v>
      </c>
      <c r="L1039" s="123"/>
      <c r="M1039" s="124" t="s">
        <v>682</v>
      </c>
      <c r="N1039" s="125">
        <v>0</v>
      </c>
      <c r="O1039" s="125">
        <v>0</v>
      </c>
      <c r="P1039" s="125">
        <v>0</v>
      </c>
      <c r="Q1039" s="182" t="s">
        <v>80</v>
      </c>
      <c r="R1039" s="127">
        <v>0</v>
      </c>
      <c r="S1039" s="127">
        <v>0</v>
      </c>
      <c r="T1039" s="128">
        <v>0</v>
      </c>
      <c r="U1039" s="128">
        <v>0</v>
      </c>
      <c r="V1039" s="128">
        <v>0</v>
      </c>
      <c r="W1039" s="128">
        <v>0</v>
      </c>
      <c r="X1039" s="128">
        <v>0</v>
      </c>
      <c r="Y1039" s="128">
        <v>0</v>
      </c>
      <c r="Z1039" s="128">
        <v>0</v>
      </c>
      <c r="AA1039" s="307">
        <v>0</v>
      </c>
      <c r="AB1039" s="320">
        <f>N1039+T1039-X1039</f>
        <v>0</v>
      </c>
      <c r="AC1039" s="125">
        <f>O1039+U1039-Y1039</f>
        <v>0</v>
      </c>
      <c r="AD1039" s="321">
        <f>OAX!AD1077</f>
        <v>0</v>
      </c>
      <c r="AE1039" s="128"/>
      <c r="AF1039" s="128"/>
      <c r="AG1039" s="128">
        <f>OAX!AG1077</f>
        <v>0</v>
      </c>
      <c r="AH1039" s="128"/>
      <c r="AI1039" s="128"/>
      <c r="AJ1039" s="128">
        <f>OAX!AJ1077</f>
        <v>0</v>
      </c>
      <c r="AK1039" s="128"/>
      <c r="AL1039" s="128"/>
      <c r="AM1039" s="128">
        <f>OAX!AM1077</f>
        <v>0</v>
      </c>
      <c r="AN1039" s="128"/>
      <c r="AO1039" s="128"/>
      <c r="AP1039" s="128">
        <f>OAX!AP1077</f>
        <v>0</v>
      </c>
      <c r="AQ1039" s="128"/>
      <c r="AR1039" s="128"/>
      <c r="AS1039" s="128">
        <f>OAX!AS1077</f>
        <v>0</v>
      </c>
      <c r="AT1039" s="125">
        <f>OAX!AT1077</f>
        <v>0</v>
      </c>
      <c r="AU1039" s="125">
        <f>OAX!AU1077</f>
        <v>0</v>
      </c>
      <c r="AV1039" s="125">
        <f>OAX!AV1077</f>
        <v>0</v>
      </c>
      <c r="AW1039" s="125">
        <f>OAX!AW1077</f>
        <v>0</v>
      </c>
      <c r="AX1039" s="125">
        <f>OAX!AX1077</f>
        <v>0</v>
      </c>
      <c r="AY1039" s="125">
        <f>OAX!AY1077</f>
        <v>0</v>
      </c>
      <c r="AZ1039" s="125">
        <f>OAX!AZ1077</f>
        <v>0</v>
      </c>
      <c r="BA1039" s="125">
        <f>OAX!BA1077</f>
        <v>0</v>
      </c>
    </row>
    <row r="1040" spans="1:53" ht="48" hidden="1">
      <c r="A1040" s="269"/>
      <c r="B1040" s="78" t="str">
        <f t="shared" si="408"/>
        <v>481830003500</v>
      </c>
      <c r="C1040" s="140">
        <v>2023</v>
      </c>
      <c r="D1040" s="140">
        <v>1</v>
      </c>
      <c r="E1040" s="140">
        <v>4</v>
      </c>
      <c r="F1040" s="140">
        <v>8</v>
      </c>
      <c r="G1040" s="140">
        <v>18</v>
      </c>
      <c r="H1040" s="140">
        <v>3000</v>
      </c>
      <c r="I1040" s="140">
        <v>3500</v>
      </c>
      <c r="J1040" s="140"/>
      <c r="K1040" s="140"/>
      <c r="L1040" s="140"/>
      <c r="M1040" s="110" t="s">
        <v>548</v>
      </c>
      <c r="N1040" s="111">
        <v>0</v>
      </c>
      <c r="O1040" s="111">
        <v>0</v>
      </c>
      <c r="P1040" s="111">
        <v>0</v>
      </c>
      <c r="Q1040" s="178" t="s">
        <v>45</v>
      </c>
      <c r="R1040" s="240"/>
      <c r="S1040" s="240"/>
      <c r="T1040" s="114">
        <f t="shared" ref="T1040:AC1041" si="409">+T1041</f>
        <v>0</v>
      </c>
      <c r="U1040" s="114">
        <f t="shared" si="409"/>
        <v>0</v>
      </c>
      <c r="V1040" s="114">
        <f t="shared" si="409"/>
        <v>0</v>
      </c>
      <c r="W1040" s="114">
        <f t="shared" si="409"/>
        <v>0</v>
      </c>
      <c r="X1040" s="114">
        <f t="shared" si="409"/>
        <v>0</v>
      </c>
      <c r="Y1040" s="114">
        <f t="shared" si="409"/>
        <v>0</v>
      </c>
      <c r="Z1040" s="114">
        <f t="shared" si="409"/>
        <v>0</v>
      </c>
      <c r="AA1040" s="299">
        <f t="shared" si="409"/>
        <v>0</v>
      </c>
      <c r="AB1040" s="316">
        <f t="shared" si="409"/>
        <v>0</v>
      </c>
      <c r="AC1040" s="114">
        <f t="shared" si="409"/>
        <v>0</v>
      </c>
      <c r="AD1040" s="344">
        <f>OAX!AD1078</f>
        <v>0</v>
      </c>
      <c r="AE1040" s="114"/>
      <c r="AF1040" s="114"/>
      <c r="AG1040" s="114">
        <f>OAX!AG1078</f>
        <v>0</v>
      </c>
      <c r="AH1040" s="114"/>
      <c r="AI1040" s="114"/>
      <c r="AJ1040" s="114">
        <f>OAX!AJ1078</f>
        <v>0</v>
      </c>
      <c r="AK1040" s="114"/>
      <c r="AL1040" s="114"/>
      <c r="AM1040" s="114">
        <f>OAX!AM1078</f>
        <v>0</v>
      </c>
      <c r="AN1040" s="114"/>
      <c r="AO1040" s="114"/>
      <c r="AP1040" s="114">
        <f>OAX!AP1078</f>
        <v>0</v>
      </c>
      <c r="AQ1040" s="114"/>
      <c r="AR1040" s="114"/>
      <c r="AS1040" s="114">
        <f>OAX!AS1078</f>
        <v>0</v>
      </c>
      <c r="AT1040" s="111">
        <f>OAX!AT1078</f>
        <v>0</v>
      </c>
      <c r="AU1040" s="111">
        <f>OAX!AU1078</f>
        <v>0</v>
      </c>
      <c r="AV1040" s="111">
        <f>OAX!AV1078</f>
        <v>0</v>
      </c>
      <c r="AW1040" s="111">
        <f>OAX!AW1078</f>
        <v>0</v>
      </c>
      <c r="AX1040" s="111">
        <f>OAX!AX1078</f>
        <v>0</v>
      </c>
      <c r="AY1040" s="111">
        <f>OAX!AY1078</f>
        <v>0</v>
      </c>
      <c r="AZ1040" s="111">
        <f>OAX!AZ1078</f>
        <v>0</v>
      </c>
      <c r="BA1040" s="111">
        <f>OAX!BA1078</f>
        <v>0</v>
      </c>
    </row>
    <row r="1041" spans="1:53" ht="48" hidden="1">
      <c r="A1041" s="269"/>
      <c r="B1041" s="78" t="str">
        <f t="shared" si="408"/>
        <v>481830003500357</v>
      </c>
      <c r="C1041" s="143">
        <v>2023</v>
      </c>
      <c r="D1041" s="143">
        <v>1</v>
      </c>
      <c r="E1041" s="143">
        <v>4</v>
      </c>
      <c r="F1041" s="143">
        <v>8</v>
      </c>
      <c r="G1041" s="143">
        <v>18</v>
      </c>
      <c r="H1041" s="143">
        <v>3000</v>
      </c>
      <c r="I1041" s="143">
        <v>3500</v>
      </c>
      <c r="J1041" s="143">
        <v>357</v>
      </c>
      <c r="K1041" s="143"/>
      <c r="L1041" s="143"/>
      <c r="M1041" s="117" t="s">
        <v>703</v>
      </c>
      <c r="N1041" s="118">
        <v>0</v>
      </c>
      <c r="O1041" s="118">
        <v>0</v>
      </c>
      <c r="P1041" s="118">
        <v>0</v>
      </c>
      <c r="Q1041" s="180" t="s">
        <v>45</v>
      </c>
      <c r="R1041" s="241"/>
      <c r="S1041" s="241"/>
      <c r="T1041" s="121">
        <f t="shared" si="409"/>
        <v>0</v>
      </c>
      <c r="U1041" s="121">
        <f t="shared" si="409"/>
        <v>0</v>
      </c>
      <c r="V1041" s="121">
        <f t="shared" si="409"/>
        <v>0</v>
      </c>
      <c r="W1041" s="121">
        <f t="shared" si="409"/>
        <v>0</v>
      </c>
      <c r="X1041" s="121">
        <f t="shared" si="409"/>
        <v>0</v>
      </c>
      <c r="Y1041" s="121">
        <f t="shared" si="409"/>
        <v>0</v>
      </c>
      <c r="Z1041" s="121">
        <f t="shared" si="409"/>
        <v>0</v>
      </c>
      <c r="AA1041" s="303">
        <f t="shared" si="409"/>
        <v>0</v>
      </c>
      <c r="AB1041" s="318">
        <f t="shared" si="409"/>
        <v>0</v>
      </c>
      <c r="AC1041" s="121">
        <f t="shared" si="409"/>
        <v>0</v>
      </c>
      <c r="AD1041" s="348">
        <f>OAX!AD1079</f>
        <v>0</v>
      </c>
      <c r="AE1041" s="121"/>
      <c r="AF1041" s="121"/>
      <c r="AG1041" s="121">
        <f>OAX!AG1079</f>
        <v>0</v>
      </c>
      <c r="AH1041" s="121"/>
      <c r="AI1041" s="121"/>
      <c r="AJ1041" s="121">
        <f>OAX!AJ1079</f>
        <v>0</v>
      </c>
      <c r="AK1041" s="121"/>
      <c r="AL1041" s="121"/>
      <c r="AM1041" s="121">
        <f>OAX!AM1079</f>
        <v>0</v>
      </c>
      <c r="AN1041" s="121"/>
      <c r="AO1041" s="121"/>
      <c r="AP1041" s="121">
        <f>OAX!AP1079</f>
        <v>0</v>
      </c>
      <c r="AQ1041" s="121"/>
      <c r="AR1041" s="121"/>
      <c r="AS1041" s="121">
        <f>OAX!AS1079</f>
        <v>0</v>
      </c>
      <c r="AT1041" s="118">
        <f>OAX!AT1079</f>
        <v>0</v>
      </c>
      <c r="AU1041" s="118">
        <f>OAX!AU1079</f>
        <v>0</v>
      </c>
      <c r="AV1041" s="118">
        <f>OAX!AV1079</f>
        <v>0</v>
      </c>
      <c r="AW1041" s="118">
        <f>OAX!AW1079</f>
        <v>0</v>
      </c>
      <c r="AX1041" s="118">
        <f>OAX!AX1079</f>
        <v>0</v>
      </c>
      <c r="AY1041" s="118">
        <f>OAX!AY1079</f>
        <v>0</v>
      </c>
      <c r="AZ1041" s="118">
        <f>OAX!AZ1079</f>
        <v>0</v>
      </c>
      <c r="BA1041" s="118">
        <f>OAX!BA1079</f>
        <v>0</v>
      </c>
    </row>
    <row r="1042" spans="1:53" ht="24.75" hidden="1">
      <c r="A1042" s="269"/>
      <c r="B1042" s="78" t="str">
        <f t="shared" si="408"/>
        <v>4818300035003571</v>
      </c>
      <c r="C1042" s="146">
        <v>2023</v>
      </c>
      <c r="D1042" s="146">
        <v>1</v>
      </c>
      <c r="E1042" s="146">
        <v>4</v>
      </c>
      <c r="F1042" s="146">
        <v>8</v>
      </c>
      <c r="G1042" s="146">
        <v>18</v>
      </c>
      <c r="H1042" s="146">
        <v>3000</v>
      </c>
      <c r="I1042" s="146">
        <v>3500</v>
      </c>
      <c r="J1042" s="146">
        <v>357</v>
      </c>
      <c r="K1042" s="123">
        <v>1</v>
      </c>
      <c r="L1042" s="123"/>
      <c r="M1042" s="124" t="s">
        <v>704</v>
      </c>
      <c r="N1042" s="125">
        <v>0</v>
      </c>
      <c r="O1042" s="125">
        <v>0</v>
      </c>
      <c r="P1042" s="125">
        <v>0</v>
      </c>
      <c r="Q1042" s="182" t="s">
        <v>80</v>
      </c>
      <c r="R1042" s="127">
        <v>0</v>
      </c>
      <c r="S1042" s="127">
        <v>0</v>
      </c>
      <c r="T1042" s="128">
        <v>0</v>
      </c>
      <c r="U1042" s="128">
        <v>0</v>
      </c>
      <c r="V1042" s="128">
        <v>0</v>
      </c>
      <c r="W1042" s="128">
        <v>0</v>
      </c>
      <c r="X1042" s="128">
        <v>0</v>
      </c>
      <c r="Y1042" s="128">
        <v>0</v>
      </c>
      <c r="Z1042" s="128">
        <v>0</v>
      </c>
      <c r="AA1042" s="307">
        <v>0</v>
      </c>
      <c r="AB1042" s="320">
        <f>N1042+T1042-X1042</f>
        <v>0</v>
      </c>
      <c r="AC1042" s="125">
        <f>O1042+U1042-Y1042</f>
        <v>0</v>
      </c>
      <c r="AD1042" s="321">
        <f>OAX!AD1080</f>
        <v>0</v>
      </c>
      <c r="AE1042" s="128"/>
      <c r="AF1042" s="128"/>
      <c r="AG1042" s="128">
        <f>OAX!AG1080</f>
        <v>0</v>
      </c>
      <c r="AH1042" s="128"/>
      <c r="AI1042" s="128"/>
      <c r="AJ1042" s="128">
        <f>OAX!AJ1080</f>
        <v>0</v>
      </c>
      <c r="AK1042" s="128"/>
      <c r="AL1042" s="128"/>
      <c r="AM1042" s="128">
        <f>OAX!AM1080</f>
        <v>0</v>
      </c>
      <c r="AN1042" s="128"/>
      <c r="AO1042" s="128"/>
      <c r="AP1042" s="128">
        <f>OAX!AP1080</f>
        <v>0</v>
      </c>
      <c r="AQ1042" s="128"/>
      <c r="AR1042" s="128"/>
      <c r="AS1042" s="128">
        <f>OAX!AS1080</f>
        <v>0</v>
      </c>
      <c r="AT1042" s="125">
        <f>OAX!AT1080</f>
        <v>0</v>
      </c>
      <c r="AU1042" s="125">
        <f>OAX!AU1080</f>
        <v>0</v>
      </c>
      <c r="AV1042" s="125">
        <f>OAX!AV1080</f>
        <v>0</v>
      </c>
      <c r="AW1042" s="125">
        <f>OAX!AW1080</f>
        <v>0</v>
      </c>
      <c r="AX1042" s="125">
        <f>OAX!AX1080</f>
        <v>0</v>
      </c>
      <c r="AY1042" s="125">
        <f>OAX!AY1080</f>
        <v>0</v>
      </c>
      <c r="AZ1042" s="125">
        <f>OAX!AZ1080</f>
        <v>0</v>
      </c>
      <c r="BA1042" s="125">
        <f>OAX!BA1080</f>
        <v>0</v>
      </c>
    </row>
    <row r="1043" spans="1:53" ht="24.75">
      <c r="A1043" s="269"/>
      <c r="B1043" s="78" t="str">
        <f t="shared" si="408"/>
        <v>48185000</v>
      </c>
      <c r="C1043" s="139">
        <v>2023</v>
      </c>
      <c r="D1043" s="139">
        <v>1</v>
      </c>
      <c r="E1043" s="139">
        <v>4</v>
      </c>
      <c r="F1043" s="139">
        <v>8</v>
      </c>
      <c r="G1043" s="139">
        <v>18</v>
      </c>
      <c r="H1043" s="139">
        <v>5000</v>
      </c>
      <c r="I1043" s="139"/>
      <c r="J1043" s="139"/>
      <c r="K1043" s="139"/>
      <c r="L1043" s="139"/>
      <c r="M1043" s="103" t="s">
        <v>129</v>
      </c>
      <c r="N1043" s="104">
        <v>6000000</v>
      </c>
      <c r="O1043" s="104">
        <v>0</v>
      </c>
      <c r="P1043" s="104">
        <v>6000000</v>
      </c>
      <c r="Q1043" s="176" t="s">
        <v>45</v>
      </c>
      <c r="R1043" s="188"/>
      <c r="S1043" s="188"/>
      <c r="T1043" s="107">
        <f t="shared" ref="T1043:AC1043" si="410">T1044+T1049</f>
        <v>0</v>
      </c>
      <c r="U1043" s="107">
        <f t="shared" si="410"/>
        <v>0</v>
      </c>
      <c r="V1043" s="107">
        <f t="shared" si="410"/>
        <v>0</v>
      </c>
      <c r="W1043" s="107">
        <f t="shared" si="410"/>
        <v>0</v>
      </c>
      <c r="X1043" s="107">
        <f t="shared" si="410"/>
        <v>0</v>
      </c>
      <c r="Y1043" s="107">
        <f t="shared" si="410"/>
        <v>0</v>
      </c>
      <c r="Z1043" s="107">
        <f t="shared" si="410"/>
        <v>0</v>
      </c>
      <c r="AA1043" s="297">
        <f t="shared" si="410"/>
        <v>0</v>
      </c>
      <c r="AB1043" s="314">
        <f t="shared" si="410"/>
        <v>6000000</v>
      </c>
      <c r="AC1043" s="107">
        <f t="shared" si="410"/>
        <v>0</v>
      </c>
      <c r="AD1043" s="342">
        <f>OAX!AD1081</f>
        <v>6000000</v>
      </c>
      <c r="AE1043" s="107"/>
      <c r="AF1043" s="107"/>
      <c r="AG1043" s="107">
        <f>OAX!AG1081</f>
        <v>0</v>
      </c>
      <c r="AH1043" s="107"/>
      <c r="AI1043" s="107"/>
      <c r="AJ1043" s="107">
        <f>OAX!AJ1081</f>
        <v>0</v>
      </c>
      <c r="AK1043" s="107"/>
      <c r="AL1043" s="107"/>
      <c r="AM1043" s="107">
        <f>OAX!AM1081</f>
        <v>0</v>
      </c>
      <c r="AN1043" s="107"/>
      <c r="AO1043" s="107"/>
      <c r="AP1043" s="107">
        <f>OAX!AP1081</f>
        <v>0</v>
      </c>
      <c r="AQ1043" s="107"/>
      <c r="AR1043" s="107"/>
      <c r="AS1043" s="107">
        <f>OAX!AS1081</f>
        <v>6000000</v>
      </c>
      <c r="AT1043" s="104"/>
      <c r="AU1043" s="104"/>
      <c r="AV1043" s="104"/>
      <c r="AW1043" s="104"/>
      <c r="AX1043" s="104"/>
      <c r="AY1043" s="104"/>
      <c r="AZ1043" s="104"/>
      <c r="BA1043" s="104"/>
    </row>
    <row r="1044" spans="1:53" ht="24.75" hidden="1">
      <c r="A1044" s="269"/>
      <c r="B1044" s="78" t="str">
        <f t="shared" si="408"/>
        <v>481850005100</v>
      </c>
      <c r="C1044" s="140">
        <v>2023</v>
      </c>
      <c r="D1044" s="140">
        <v>1</v>
      </c>
      <c r="E1044" s="140">
        <v>4</v>
      </c>
      <c r="F1044" s="140">
        <v>8</v>
      </c>
      <c r="G1044" s="140">
        <v>18</v>
      </c>
      <c r="H1044" s="140">
        <v>5000</v>
      </c>
      <c r="I1044" s="140">
        <v>5100</v>
      </c>
      <c r="J1044" s="140"/>
      <c r="K1044" s="140"/>
      <c r="L1044" s="140"/>
      <c r="M1044" s="110" t="s">
        <v>130</v>
      </c>
      <c r="N1044" s="111">
        <v>0</v>
      </c>
      <c r="O1044" s="111">
        <v>0</v>
      </c>
      <c r="P1044" s="111">
        <v>0</v>
      </c>
      <c r="Q1044" s="178" t="s">
        <v>45</v>
      </c>
      <c r="R1044" s="240"/>
      <c r="S1044" s="240"/>
      <c r="T1044" s="114">
        <f t="shared" ref="T1044:AC1044" si="411">+T1045</f>
        <v>0</v>
      </c>
      <c r="U1044" s="114">
        <f t="shared" si="411"/>
        <v>0</v>
      </c>
      <c r="V1044" s="114">
        <f t="shared" si="411"/>
        <v>0</v>
      </c>
      <c r="W1044" s="114">
        <f t="shared" si="411"/>
        <v>0</v>
      </c>
      <c r="X1044" s="114">
        <f t="shared" si="411"/>
        <v>0</v>
      </c>
      <c r="Y1044" s="114">
        <f t="shared" si="411"/>
        <v>0</v>
      </c>
      <c r="Z1044" s="114">
        <f t="shared" si="411"/>
        <v>0</v>
      </c>
      <c r="AA1044" s="299">
        <f t="shared" si="411"/>
        <v>0</v>
      </c>
      <c r="AB1044" s="316">
        <f t="shared" si="411"/>
        <v>0</v>
      </c>
      <c r="AC1044" s="114">
        <f t="shared" si="411"/>
        <v>0</v>
      </c>
      <c r="AD1044" s="344">
        <f>OAX!AD1082</f>
        <v>0</v>
      </c>
      <c r="AE1044" s="114"/>
      <c r="AF1044" s="114"/>
      <c r="AG1044" s="114">
        <f>OAX!AG1082</f>
        <v>0</v>
      </c>
      <c r="AH1044" s="114"/>
      <c r="AI1044" s="114"/>
      <c r="AJ1044" s="114">
        <f>OAX!AJ1082</f>
        <v>0</v>
      </c>
      <c r="AK1044" s="114"/>
      <c r="AL1044" s="114"/>
      <c r="AM1044" s="114">
        <f>OAX!AM1082</f>
        <v>0</v>
      </c>
      <c r="AN1044" s="114"/>
      <c r="AO1044" s="114"/>
      <c r="AP1044" s="114">
        <f>OAX!AP1082</f>
        <v>0</v>
      </c>
      <c r="AQ1044" s="114"/>
      <c r="AR1044" s="114"/>
      <c r="AS1044" s="114">
        <f>OAX!AS1082</f>
        <v>0</v>
      </c>
      <c r="AT1044" s="111">
        <f>OAX!AT1082</f>
        <v>0</v>
      </c>
      <c r="AU1044" s="111">
        <f>OAX!AU1082</f>
        <v>0</v>
      </c>
      <c r="AV1044" s="111">
        <f>OAX!AV1082</f>
        <v>0</v>
      </c>
      <c r="AW1044" s="111">
        <f>OAX!AW1082</f>
        <v>0</v>
      </c>
      <c r="AX1044" s="111">
        <f>OAX!AX1082</f>
        <v>0</v>
      </c>
      <c r="AY1044" s="111">
        <f>OAX!AY1082</f>
        <v>0</v>
      </c>
      <c r="AZ1044" s="111">
        <f>OAX!AZ1082</f>
        <v>0</v>
      </c>
      <c r="BA1044" s="111">
        <f>OAX!BA1082</f>
        <v>0</v>
      </c>
    </row>
    <row r="1045" spans="1:53" ht="24.75" hidden="1">
      <c r="A1045" s="269"/>
      <c r="B1045" s="78" t="str">
        <f t="shared" si="408"/>
        <v>481850005100515</v>
      </c>
      <c r="C1045" s="143">
        <v>2023</v>
      </c>
      <c r="D1045" s="143">
        <v>1</v>
      </c>
      <c r="E1045" s="143">
        <v>4</v>
      </c>
      <c r="F1045" s="143">
        <v>8</v>
      </c>
      <c r="G1045" s="143">
        <v>18</v>
      </c>
      <c r="H1045" s="143">
        <v>5000</v>
      </c>
      <c r="I1045" s="143">
        <v>5100</v>
      </c>
      <c r="J1045" s="143">
        <v>515</v>
      </c>
      <c r="K1045" s="143"/>
      <c r="L1045" s="143"/>
      <c r="M1045" s="117" t="s">
        <v>131</v>
      </c>
      <c r="N1045" s="118">
        <v>0</v>
      </c>
      <c r="O1045" s="118">
        <v>0</v>
      </c>
      <c r="P1045" s="118">
        <v>0</v>
      </c>
      <c r="Q1045" s="180" t="s">
        <v>45</v>
      </c>
      <c r="R1045" s="241"/>
      <c r="S1045" s="241"/>
      <c r="T1045" s="121">
        <f t="shared" ref="T1045:AC1045" si="412">SUM(T1046:T1048)</f>
        <v>0</v>
      </c>
      <c r="U1045" s="121">
        <f t="shared" si="412"/>
        <v>0</v>
      </c>
      <c r="V1045" s="121">
        <f t="shared" si="412"/>
        <v>0</v>
      </c>
      <c r="W1045" s="121">
        <f t="shared" si="412"/>
        <v>0</v>
      </c>
      <c r="X1045" s="121">
        <f t="shared" si="412"/>
        <v>0</v>
      </c>
      <c r="Y1045" s="121">
        <f t="shared" si="412"/>
        <v>0</v>
      </c>
      <c r="Z1045" s="121">
        <f t="shared" si="412"/>
        <v>0</v>
      </c>
      <c r="AA1045" s="303">
        <f t="shared" si="412"/>
        <v>0</v>
      </c>
      <c r="AB1045" s="318">
        <f t="shared" si="412"/>
        <v>0</v>
      </c>
      <c r="AC1045" s="121">
        <f t="shared" si="412"/>
        <v>0</v>
      </c>
      <c r="AD1045" s="348">
        <f>OAX!AD1083</f>
        <v>0</v>
      </c>
      <c r="AE1045" s="121"/>
      <c r="AF1045" s="121"/>
      <c r="AG1045" s="121">
        <f>OAX!AG1083</f>
        <v>0</v>
      </c>
      <c r="AH1045" s="121"/>
      <c r="AI1045" s="121"/>
      <c r="AJ1045" s="121">
        <f>OAX!AJ1083</f>
        <v>0</v>
      </c>
      <c r="AK1045" s="121"/>
      <c r="AL1045" s="121"/>
      <c r="AM1045" s="121">
        <f>OAX!AM1083</f>
        <v>0</v>
      </c>
      <c r="AN1045" s="121"/>
      <c r="AO1045" s="121"/>
      <c r="AP1045" s="121">
        <f>OAX!AP1083</f>
        <v>0</v>
      </c>
      <c r="AQ1045" s="121"/>
      <c r="AR1045" s="121"/>
      <c r="AS1045" s="121">
        <f>OAX!AS1083</f>
        <v>0</v>
      </c>
      <c r="AT1045" s="118">
        <f>OAX!AT1083</f>
        <v>0</v>
      </c>
      <c r="AU1045" s="118">
        <f>OAX!AU1083</f>
        <v>0</v>
      </c>
      <c r="AV1045" s="118">
        <f>OAX!AV1083</f>
        <v>0</v>
      </c>
      <c r="AW1045" s="118">
        <f>OAX!AW1083</f>
        <v>0</v>
      </c>
      <c r="AX1045" s="118">
        <f>OAX!AX1083</f>
        <v>0</v>
      </c>
      <c r="AY1045" s="118">
        <f>OAX!AY1083</f>
        <v>0</v>
      </c>
      <c r="AZ1045" s="118">
        <f>OAX!AZ1083</f>
        <v>0</v>
      </c>
      <c r="BA1045" s="118">
        <f>OAX!BA1083</f>
        <v>0</v>
      </c>
    </row>
    <row r="1046" spans="1:53" ht="24.75" hidden="1">
      <c r="A1046" s="269"/>
      <c r="B1046" s="78" t="str">
        <f t="shared" si="408"/>
        <v>4818500051005151</v>
      </c>
      <c r="C1046" s="146">
        <v>2023</v>
      </c>
      <c r="D1046" s="146">
        <v>1</v>
      </c>
      <c r="E1046" s="146">
        <v>4</v>
      </c>
      <c r="F1046" s="146">
        <v>8</v>
      </c>
      <c r="G1046" s="146">
        <v>18</v>
      </c>
      <c r="H1046" s="146">
        <v>5000</v>
      </c>
      <c r="I1046" s="146">
        <v>5100</v>
      </c>
      <c r="J1046" s="146">
        <v>515</v>
      </c>
      <c r="K1046" s="123">
        <v>1</v>
      </c>
      <c r="L1046" s="123"/>
      <c r="M1046" s="124" t="s">
        <v>178</v>
      </c>
      <c r="N1046" s="125">
        <v>0</v>
      </c>
      <c r="O1046" s="125">
        <v>0</v>
      </c>
      <c r="P1046" s="125">
        <v>0</v>
      </c>
      <c r="Q1046" s="182" t="s">
        <v>59</v>
      </c>
      <c r="R1046" s="127">
        <v>0</v>
      </c>
      <c r="S1046" s="127">
        <v>0</v>
      </c>
      <c r="T1046" s="128">
        <v>0</v>
      </c>
      <c r="U1046" s="128">
        <v>0</v>
      </c>
      <c r="V1046" s="128">
        <v>0</v>
      </c>
      <c r="W1046" s="128">
        <v>0</v>
      </c>
      <c r="X1046" s="128">
        <v>0</v>
      </c>
      <c r="Y1046" s="128">
        <v>0</v>
      </c>
      <c r="Z1046" s="128">
        <v>0</v>
      </c>
      <c r="AA1046" s="307">
        <v>0</v>
      </c>
      <c r="AB1046" s="320">
        <f t="shared" ref="AB1046:AC1048" si="413">N1046+T1046-X1046</f>
        <v>0</v>
      </c>
      <c r="AC1046" s="125">
        <f t="shared" si="413"/>
        <v>0</v>
      </c>
      <c r="AD1046" s="321">
        <f>OAX!AD1084</f>
        <v>0</v>
      </c>
      <c r="AE1046" s="128"/>
      <c r="AF1046" s="128"/>
      <c r="AG1046" s="128">
        <f>OAX!AG1084</f>
        <v>0</v>
      </c>
      <c r="AH1046" s="128"/>
      <c r="AI1046" s="128"/>
      <c r="AJ1046" s="128">
        <f>OAX!AJ1084</f>
        <v>0</v>
      </c>
      <c r="AK1046" s="128"/>
      <c r="AL1046" s="128"/>
      <c r="AM1046" s="128">
        <f>OAX!AM1084</f>
        <v>0</v>
      </c>
      <c r="AN1046" s="128"/>
      <c r="AO1046" s="128"/>
      <c r="AP1046" s="128">
        <f>OAX!AP1084</f>
        <v>0</v>
      </c>
      <c r="AQ1046" s="128"/>
      <c r="AR1046" s="128"/>
      <c r="AS1046" s="128">
        <f>OAX!AS1084</f>
        <v>0</v>
      </c>
      <c r="AT1046" s="125">
        <f>OAX!AT1084</f>
        <v>0</v>
      </c>
      <c r="AU1046" s="125">
        <f>OAX!AU1084</f>
        <v>0</v>
      </c>
      <c r="AV1046" s="125">
        <f>OAX!AV1084</f>
        <v>0</v>
      </c>
      <c r="AW1046" s="125">
        <f>OAX!AW1084</f>
        <v>0</v>
      </c>
      <c r="AX1046" s="125">
        <f>OAX!AX1084</f>
        <v>0</v>
      </c>
      <c r="AY1046" s="125">
        <f>OAX!AY1084</f>
        <v>0</v>
      </c>
      <c r="AZ1046" s="125">
        <f>OAX!AZ1084</f>
        <v>0</v>
      </c>
      <c r="BA1046" s="125">
        <f>OAX!BA1084</f>
        <v>0</v>
      </c>
    </row>
    <row r="1047" spans="1:53" ht="24.75" hidden="1">
      <c r="A1047" s="269"/>
      <c r="B1047" s="78" t="str">
        <f t="shared" si="408"/>
        <v>4818500051005152</v>
      </c>
      <c r="C1047" s="146">
        <v>2023</v>
      </c>
      <c r="D1047" s="146">
        <v>1</v>
      </c>
      <c r="E1047" s="146">
        <v>4</v>
      </c>
      <c r="F1047" s="146">
        <v>8</v>
      </c>
      <c r="G1047" s="146">
        <v>18</v>
      </c>
      <c r="H1047" s="146">
        <v>5000</v>
      </c>
      <c r="I1047" s="146">
        <v>5100</v>
      </c>
      <c r="J1047" s="146">
        <v>515</v>
      </c>
      <c r="K1047" s="123">
        <v>2</v>
      </c>
      <c r="L1047" s="123"/>
      <c r="M1047" s="124" t="s">
        <v>288</v>
      </c>
      <c r="N1047" s="125">
        <v>0</v>
      </c>
      <c r="O1047" s="125">
        <v>0</v>
      </c>
      <c r="P1047" s="125">
        <v>0</v>
      </c>
      <c r="Q1047" s="182" t="s">
        <v>59</v>
      </c>
      <c r="R1047" s="127">
        <v>0</v>
      </c>
      <c r="S1047" s="127">
        <v>0</v>
      </c>
      <c r="T1047" s="128">
        <v>0</v>
      </c>
      <c r="U1047" s="128">
        <v>0</v>
      </c>
      <c r="V1047" s="128">
        <v>0</v>
      </c>
      <c r="W1047" s="128">
        <v>0</v>
      </c>
      <c r="X1047" s="128">
        <v>0</v>
      </c>
      <c r="Y1047" s="128">
        <v>0</v>
      </c>
      <c r="Z1047" s="128">
        <v>0</v>
      </c>
      <c r="AA1047" s="307">
        <v>0</v>
      </c>
      <c r="AB1047" s="320">
        <f t="shared" si="413"/>
        <v>0</v>
      </c>
      <c r="AC1047" s="125">
        <f t="shared" si="413"/>
        <v>0</v>
      </c>
      <c r="AD1047" s="321">
        <f>OAX!AD1085</f>
        <v>0</v>
      </c>
      <c r="AE1047" s="128"/>
      <c r="AF1047" s="128"/>
      <c r="AG1047" s="128">
        <f>OAX!AG1085</f>
        <v>0</v>
      </c>
      <c r="AH1047" s="128"/>
      <c r="AI1047" s="128"/>
      <c r="AJ1047" s="128">
        <f>OAX!AJ1085</f>
        <v>0</v>
      </c>
      <c r="AK1047" s="128"/>
      <c r="AL1047" s="128"/>
      <c r="AM1047" s="128">
        <f>OAX!AM1085</f>
        <v>0</v>
      </c>
      <c r="AN1047" s="128"/>
      <c r="AO1047" s="128"/>
      <c r="AP1047" s="128">
        <f>OAX!AP1085</f>
        <v>0</v>
      </c>
      <c r="AQ1047" s="128"/>
      <c r="AR1047" s="128"/>
      <c r="AS1047" s="128">
        <f>OAX!AS1085</f>
        <v>0</v>
      </c>
      <c r="AT1047" s="125">
        <f>OAX!AT1085</f>
        <v>0</v>
      </c>
      <c r="AU1047" s="125">
        <f>OAX!AU1085</f>
        <v>0</v>
      </c>
      <c r="AV1047" s="125">
        <f>OAX!AV1085</f>
        <v>0</v>
      </c>
      <c r="AW1047" s="125">
        <f>OAX!AW1085</f>
        <v>0</v>
      </c>
      <c r="AX1047" s="125">
        <f>OAX!AX1085</f>
        <v>0</v>
      </c>
      <c r="AY1047" s="125">
        <f>OAX!AY1085</f>
        <v>0</v>
      </c>
      <c r="AZ1047" s="125">
        <f>OAX!AZ1085</f>
        <v>0</v>
      </c>
      <c r="BA1047" s="125">
        <f>OAX!BA1085</f>
        <v>0</v>
      </c>
    </row>
    <row r="1048" spans="1:53" ht="24.75" hidden="1">
      <c r="A1048" s="269"/>
      <c r="B1048" s="78" t="str">
        <f t="shared" si="408"/>
        <v>4818500051005153</v>
      </c>
      <c r="C1048" s="146">
        <v>2023</v>
      </c>
      <c r="D1048" s="146">
        <v>1</v>
      </c>
      <c r="E1048" s="146">
        <v>4</v>
      </c>
      <c r="F1048" s="146">
        <v>8</v>
      </c>
      <c r="G1048" s="146">
        <v>18</v>
      </c>
      <c r="H1048" s="146">
        <v>5000</v>
      </c>
      <c r="I1048" s="146">
        <v>5100</v>
      </c>
      <c r="J1048" s="146">
        <v>515</v>
      </c>
      <c r="K1048" s="123">
        <v>3</v>
      </c>
      <c r="L1048" s="123"/>
      <c r="M1048" s="124" t="s">
        <v>256</v>
      </c>
      <c r="N1048" s="125">
        <v>0</v>
      </c>
      <c r="O1048" s="125">
        <v>0</v>
      </c>
      <c r="P1048" s="125">
        <v>0</v>
      </c>
      <c r="Q1048" s="182" t="s">
        <v>59</v>
      </c>
      <c r="R1048" s="127">
        <v>0</v>
      </c>
      <c r="S1048" s="127">
        <v>0</v>
      </c>
      <c r="T1048" s="128">
        <v>0</v>
      </c>
      <c r="U1048" s="128">
        <v>0</v>
      </c>
      <c r="V1048" s="128">
        <v>0</v>
      </c>
      <c r="W1048" s="128">
        <v>0</v>
      </c>
      <c r="X1048" s="128">
        <v>0</v>
      </c>
      <c r="Y1048" s="128">
        <v>0</v>
      </c>
      <c r="Z1048" s="128">
        <v>0</v>
      </c>
      <c r="AA1048" s="307">
        <v>0</v>
      </c>
      <c r="AB1048" s="320">
        <f t="shared" si="413"/>
        <v>0</v>
      </c>
      <c r="AC1048" s="125">
        <f t="shared" si="413"/>
        <v>0</v>
      </c>
      <c r="AD1048" s="321">
        <f>OAX!AD1086</f>
        <v>0</v>
      </c>
      <c r="AE1048" s="128"/>
      <c r="AF1048" s="128"/>
      <c r="AG1048" s="128">
        <f>OAX!AG1086</f>
        <v>0</v>
      </c>
      <c r="AH1048" s="128"/>
      <c r="AI1048" s="128"/>
      <c r="AJ1048" s="128">
        <f>OAX!AJ1086</f>
        <v>0</v>
      </c>
      <c r="AK1048" s="128"/>
      <c r="AL1048" s="128"/>
      <c r="AM1048" s="128">
        <f>OAX!AM1086</f>
        <v>0</v>
      </c>
      <c r="AN1048" s="128"/>
      <c r="AO1048" s="128"/>
      <c r="AP1048" s="128">
        <f>OAX!AP1086</f>
        <v>0</v>
      </c>
      <c r="AQ1048" s="128"/>
      <c r="AR1048" s="128"/>
      <c r="AS1048" s="128">
        <f>OAX!AS1086</f>
        <v>0</v>
      </c>
      <c r="AT1048" s="125">
        <f>OAX!AT1086</f>
        <v>0</v>
      </c>
      <c r="AU1048" s="125">
        <f>OAX!AU1086</f>
        <v>0</v>
      </c>
      <c r="AV1048" s="125">
        <f>OAX!AV1086</f>
        <v>0</v>
      </c>
      <c r="AW1048" s="125">
        <f>OAX!AW1086</f>
        <v>0</v>
      </c>
      <c r="AX1048" s="125">
        <f>OAX!AX1086</f>
        <v>0</v>
      </c>
      <c r="AY1048" s="125">
        <f>OAX!AY1086</f>
        <v>0</v>
      </c>
      <c r="AZ1048" s="125">
        <f>OAX!AZ1086</f>
        <v>0</v>
      </c>
      <c r="BA1048" s="125">
        <f>OAX!BA1086</f>
        <v>0</v>
      </c>
    </row>
    <row r="1049" spans="1:53" ht="24.75">
      <c r="A1049" s="269"/>
      <c r="B1049" s="78" t="str">
        <f t="shared" si="408"/>
        <v>481850005600</v>
      </c>
      <c r="C1049" s="140">
        <v>2023</v>
      </c>
      <c r="D1049" s="140">
        <v>1</v>
      </c>
      <c r="E1049" s="140">
        <v>4</v>
      </c>
      <c r="F1049" s="140">
        <v>8</v>
      </c>
      <c r="G1049" s="140">
        <v>18</v>
      </c>
      <c r="H1049" s="140">
        <v>5000</v>
      </c>
      <c r="I1049" s="140">
        <v>5600</v>
      </c>
      <c r="J1049" s="140"/>
      <c r="K1049" s="140"/>
      <c r="L1049" s="140"/>
      <c r="M1049" s="110" t="s">
        <v>515</v>
      </c>
      <c r="N1049" s="111">
        <v>6000000</v>
      </c>
      <c r="O1049" s="111">
        <v>0</v>
      </c>
      <c r="P1049" s="111">
        <v>6000000</v>
      </c>
      <c r="Q1049" s="178" t="s">
        <v>45</v>
      </c>
      <c r="R1049" s="240"/>
      <c r="S1049" s="240"/>
      <c r="T1049" s="114">
        <f t="shared" ref="T1049:AC1049" si="414">T1050+T1056</f>
        <v>0</v>
      </c>
      <c r="U1049" s="114">
        <f t="shared" si="414"/>
        <v>0</v>
      </c>
      <c r="V1049" s="114">
        <f t="shared" si="414"/>
        <v>0</v>
      </c>
      <c r="W1049" s="114">
        <f t="shared" si="414"/>
        <v>0</v>
      </c>
      <c r="X1049" s="114">
        <f t="shared" si="414"/>
        <v>0</v>
      </c>
      <c r="Y1049" s="114">
        <f t="shared" si="414"/>
        <v>0</v>
      </c>
      <c r="Z1049" s="114">
        <f t="shared" si="414"/>
        <v>0</v>
      </c>
      <c r="AA1049" s="299">
        <f t="shared" si="414"/>
        <v>0</v>
      </c>
      <c r="AB1049" s="316">
        <f t="shared" si="414"/>
        <v>6000000</v>
      </c>
      <c r="AC1049" s="114">
        <f t="shared" si="414"/>
        <v>0</v>
      </c>
      <c r="AD1049" s="344">
        <f>OAX!AD1087</f>
        <v>6000000</v>
      </c>
      <c r="AE1049" s="114"/>
      <c r="AF1049" s="114"/>
      <c r="AG1049" s="114">
        <f>OAX!AG1087</f>
        <v>0</v>
      </c>
      <c r="AH1049" s="114"/>
      <c r="AI1049" s="114"/>
      <c r="AJ1049" s="114">
        <f>OAX!AJ1087</f>
        <v>0</v>
      </c>
      <c r="AK1049" s="114"/>
      <c r="AL1049" s="114"/>
      <c r="AM1049" s="114">
        <f>OAX!AM1087</f>
        <v>0</v>
      </c>
      <c r="AN1049" s="114"/>
      <c r="AO1049" s="114"/>
      <c r="AP1049" s="114">
        <f>OAX!AP1087</f>
        <v>0</v>
      </c>
      <c r="AQ1049" s="114"/>
      <c r="AR1049" s="114"/>
      <c r="AS1049" s="114">
        <f>OAX!AS1087</f>
        <v>6000000</v>
      </c>
      <c r="AT1049" s="111"/>
      <c r="AU1049" s="111"/>
      <c r="AV1049" s="111"/>
      <c r="AW1049" s="111"/>
      <c r="AX1049" s="111"/>
      <c r="AY1049" s="111"/>
      <c r="AZ1049" s="111"/>
      <c r="BA1049" s="111"/>
    </row>
    <row r="1050" spans="1:53" ht="24.75">
      <c r="A1050" s="269"/>
      <c r="B1050" s="78" t="str">
        <f t="shared" si="408"/>
        <v>481850005600565</v>
      </c>
      <c r="C1050" s="143">
        <v>2023</v>
      </c>
      <c r="D1050" s="143">
        <v>1</v>
      </c>
      <c r="E1050" s="143">
        <v>4</v>
      </c>
      <c r="F1050" s="143">
        <v>8</v>
      </c>
      <c r="G1050" s="143">
        <v>18</v>
      </c>
      <c r="H1050" s="143">
        <v>5000</v>
      </c>
      <c r="I1050" s="143">
        <v>5600</v>
      </c>
      <c r="J1050" s="143">
        <v>565</v>
      </c>
      <c r="K1050" s="143"/>
      <c r="L1050" s="143"/>
      <c r="M1050" s="117" t="s">
        <v>215</v>
      </c>
      <c r="N1050" s="118">
        <v>6000000</v>
      </c>
      <c r="O1050" s="118">
        <v>0</v>
      </c>
      <c r="P1050" s="118">
        <v>6000000</v>
      </c>
      <c r="Q1050" s="180" t="s">
        <v>45</v>
      </c>
      <c r="R1050" s="241"/>
      <c r="S1050" s="241"/>
      <c r="T1050" s="121">
        <f t="shared" ref="T1050:AC1050" si="415">SUM(T1051:T1055)</f>
        <v>0</v>
      </c>
      <c r="U1050" s="121">
        <f t="shared" si="415"/>
        <v>0</v>
      </c>
      <c r="V1050" s="121">
        <f t="shared" si="415"/>
        <v>0</v>
      </c>
      <c r="W1050" s="121">
        <f t="shared" si="415"/>
        <v>0</v>
      </c>
      <c r="X1050" s="121">
        <f t="shared" si="415"/>
        <v>0</v>
      </c>
      <c r="Y1050" s="121">
        <f t="shared" si="415"/>
        <v>0</v>
      </c>
      <c r="Z1050" s="121">
        <f t="shared" si="415"/>
        <v>0</v>
      </c>
      <c r="AA1050" s="303">
        <f t="shared" si="415"/>
        <v>0</v>
      </c>
      <c r="AB1050" s="318">
        <f t="shared" si="415"/>
        <v>6000000</v>
      </c>
      <c r="AC1050" s="121">
        <f t="shared" si="415"/>
        <v>0</v>
      </c>
      <c r="AD1050" s="348">
        <f>OAX!AD1088</f>
        <v>6000000</v>
      </c>
      <c r="AE1050" s="121"/>
      <c r="AF1050" s="121"/>
      <c r="AG1050" s="121">
        <f>OAX!AG1088</f>
        <v>0</v>
      </c>
      <c r="AH1050" s="121"/>
      <c r="AI1050" s="121"/>
      <c r="AJ1050" s="121">
        <f>OAX!AJ1088</f>
        <v>0</v>
      </c>
      <c r="AK1050" s="121"/>
      <c r="AL1050" s="121"/>
      <c r="AM1050" s="121">
        <f>OAX!AM1088</f>
        <v>0</v>
      </c>
      <c r="AN1050" s="121"/>
      <c r="AO1050" s="121"/>
      <c r="AP1050" s="121">
        <f>OAX!AP1088</f>
        <v>0</v>
      </c>
      <c r="AQ1050" s="121"/>
      <c r="AR1050" s="121"/>
      <c r="AS1050" s="121">
        <f>OAX!AS1088</f>
        <v>6000000</v>
      </c>
      <c r="AT1050" s="118"/>
      <c r="AU1050" s="118"/>
      <c r="AV1050" s="118"/>
      <c r="AW1050" s="118"/>
      <c r="AX1050" s="118"/>
      <c r="AY1050" s="118"/>
      <c r="AZ1050" s="118"/>
      <c r="BA1050" s="118"/>
    </row>
    <row r="1051" spans="1:53" ht="24.75" hidden="1">
      <c r="A1051" s="269"/>
      <c r="B1051" s="78" t="str">
        <f t="shared" si="408"/>
        <v>4818500056005651</v>
      </c>
      <c r="C1051" s="146">
        <v>2023</v>
      </c>
      <c r="D1051" s="146">
        <v>1</v>
      </c>
      <c r="E1051" s="146">
        <v>4</v>
      </c>
      <c r="F1051" s="146">
        <v>8</v>
      </c>
      <c r="G1051" s="146">
        <v>18</v>
      </c>
      <c r="H1051" s="146">
        <v>5000</v>
      </c>
      <c r="I1051" s="146">
        <v>5600</v>
      </c>
      <c r="J1051" s="146">
        <v>565</v>
      </c>
      <c r="K1051" s="123">
        <v>1</v>
      </c>
      <c r="L1051" s="123"/>
      <c r="M1051" s="124" t="s">
        <v>705</v>
      </c>
      <c r="N1051" s="125">
        <v>0</v>
      </c>
      <c r="O1051" s="125">
        <v>0</v>
      </c>
      <c r="P1051" s="125">
        <v>0</v>
      </c>
      <c r="Q1051" s="182" t="s">
        <v>59</v>
      </c>
      <c r="R1051" s="127">
        <v>0</v>
      </c>
      <c r="S1051" s="127">
        <v>0</v>
      </c>
      <c r="T1051" s="128">
        <v>0</v>
      </c>
      <c r="U1051" s="128">
        <v>0</v>
      </c>
      <c r="V1051" s="128">
        <v>0</v>
      </c>
      <c r="W1051" s="128">
        <v>0</v>
      </c>
      <c r="X1051" s="128">
        <v>0</v>
      </c>
      <c r="Y1051" s="128">
        <v>0</v>
      </c>
      <c r="Z1051" s="128">
        <v>0</v>
      </c>
      <c r="AA1051" s="307">
        <v>0</v>
      </c>
      <c r="AB1051" s="320">
        <f t="shared" ref="AB1051:AC1055" si="416">N1051+T1051-X1051</f>
        <v>0</v>
      </c>
      <c r="AC1051" s="125">
        <f t="shared" si="416"/>
        <v>0</v>
      </c>
      <c r="AD1051" s="321">
        <f>OAX!AD1089</f>
        <v>0</v>
      </c>
      <c r="AE1051" s="128"/>
      <c r="AF1051" s="128"/>
      <c r="AG1051" s="128">
        <f>OAX!AG1089</f>
        <v>0</v>
      </c>
      <c r="AH1051" s="128"/>
      <c r="AI1051" s="128"/>
      <c r="AJ1051" s="128">
        <f>OAX!AJ1089</f>
        <v>0</v>
      </c>
      <c r="AK1051" s="128"/>
      <c r="AL1051" s="128"/>
      <c r="AM1051" s="128">
        <f>OAX!AM1089</f>
        <v>0</v>
      </c>
      <c r="AN1051" s="128"/>
      <c r="AO1051" s="128"/>
      <c r="AP1051" s="128">
        <f>OAX!AP1089</f>
        <v>0</v>
      </c>
      <c r="AQ1051" s="128"/>
      <c r="AR1051" s="128"/>
      <c r="AS1051" s="128">
        <f>OAX!AS1089</f>
        <v>0</v>
      </c>
      <c r="AT1051" s="125">
        <f>OAX!AT1089</f>
        <v>0</v>
      </c>
      <c r="AU1051" s="125">
        <f>OAX!AU1089</f>
        <v>0</v>
      </c>
      <c r="AV1051" s="125">
        <f>OAX!AV1089</f>
        <v>0</v>
      </c>
      <c r="AW1051" s="125">
        <f>OAX!AW1089</f>
        <v>0</v>
      </c>
      <c r="AX1051" s="125">
        <f>OAX!AX1089</f>
        <v>0</v>
      </c>
      <c r="AY1051" s="125">
        <f>OAX!AY1089</f>
        <v>0</v>
      </c>
      <c r="AZ1051" s="125">
        <f>OAX!AZ1089</f>
        <v>0</v>
      </c>
      <c r="BA1051" s="125">
        <f>OAX!BA1089</f>
        <v>0</v>
      </c>
    </row>
    <row r="1052" spans="1:53" ht="24.75" hidden="1">
      <c r="A1052" s="270"/>
      <c r="B1052" s="78" t="str">
        <f t="shared" si="408"/>
        <v>4818500056005652</v>
      </c>
      <c r="C1052" s="146">
        <v>2023</v>
      </c>
      <c r="D1052" s="146">
        <v>1</v>
      </c>
      <c r="E1052" s="146">
        <v>4</v>
      </c>
      <c r="F1052" s="146">
        <v>8</v>
      </c>
      <c r="G1052" s="146">
        <v>18</v>
      </c>
      <c r="H1052" s="146">
        <v>5000</v>
      </c>
      <c r="I1052" s="146">
        <v>5600</v>
      </c>
      <c r="J1052" s="146">
        <v>565</v>
      </c>
      <c r="K1052" s="123">
        <v>2</v>
      </c>
      <c r="L1052" s="123"/>
      <c r="M1052" s="124" t="s">
        <v>706</v>
      </c>
      <c r="N1052" s="125">
        <v>0</v>
      </c>
      <c r="O1052" s="125">
        <v>0</v>
      </c>
      <c r="P1052" s="125">
        <v>0</v>
      </c>
      <c r="Q1052" s="182" t="s">
        <v>59</v>
      </c>
      <c r="R1052" s="127">
        <v>0</v>
      </c>
      <c r="S1052" s="127">
        <v>0</v>
      </c>
      <c r="T1052" s="128">
        <v>0</v>
      </c>
      <c r="U1052" s="128">
        <v>0</v>
      </c>
      <c r="V1052" s="128">
        <v>0</v>
      </c>
      <c r="W1052" s="128">
        <v>0</v>
      </c>
      <c r="X1052" s="128">
        <v>0</v>
      </c>
      <c r="Y1052" s="128">
        <v>0</v>
      </c>
      <c r="Z1052" s="128">
        <v>0</v>
      </c>
      <c r="AA1052" s="307">
        <v>0</v>
      </c>
      <c r="AB1052" s="320">
        <f t="shared" si="416"/>
        <v>0</v>
      </c>
      <c r="AC1052" s="125">
        <f t="shared" si="416"/>
        <v>0</v>
      </c>
      <c r="AD1052" s="321">
        <f>OAX!AD1090</f>
        <v>0</v>
      </c>
      <c r="AE1052" s="128"/>
      <c r="AF1052" s="128"/>
      <c r="AG1052" s="128">
        <f>OAX!AG1090</f>
        <v>0</v>
      </c>
      <c r="AH1052" s="128"/>
      <c r="AI1052" s="128"/>
      <c r="AJ1052" s="128">
        <f>OAX!AJ1090</f>
        <v>0</v>
      </c>
      <c r="AK1052" s="128"/>
      <c r="AL1052" s="128"/>
      <c r="AM1052" s="128">
        <f>OAX!AM1090</f>
        <v>0</v>
      </c>
      <c r="AN1052" s="128"/>
      <c r="AO1052" s="128"/>
      <c r="AP1052" s="128">
        <f>OAX!AP1090</f>
        <v>0</v>
      </c>
      <c r="AQ1052" s="128"/>
      <c r="AR1052" s="128"/>
      <c r="AS1052" s="128">
        <f>OAX!AS1090</f>
        <v>0</v>
      </c>
      <c r="AT1052" s="125">
        <f>OAX!AT1090</f>
        <v>0</v>
      </c>
      <c r="AU1052" s="125">
        <f>OAX!AU1090</f>
        <v>0</v>
      </c>
      <c r="AV1052" s="125">
        <f>OAX!AV1090</f>
        <v>0</v>
      </c>
      <c r="AW1052" s="125">
        <f>OAX!AW1090</f>
        <v>0</v>
      </c>
      <c r="AX1052" s="125">
        <f>OAX!AX1090</f>
        <v>0</v>
      </c>
      <c r="AY1052" s="125">
        <f>OAX!AY1090</f>
        <v>0</v>
      </c>
      <c r="AZ1052" s="125">
        <f>OAX!AZ1090</f>
        <v>0</v>
      </c>
      <c r="BA1052" s="125">
        <f>OAX!BA1090</f>
        <v>0</v>
      </c>
    </row>
    <row r="1053" spans="1:53" ht="24.75" hidden="1">
      <c r="A1053" s="270"/>
      <c r="B1053" s="78" t="str">
        <f t="shared" si="408"/>
        <v>4818500056005653</v>
      </c>
      <c r="C1053" s="146">
        <v>2023</v>
      </c>
      <c r="D1053" s="146">
        <v>1</v>
      </c>
      <c r="E1053" s="146">
        <v>4</v>
      </c>
      <c r="F1053" s="146">
        <v>8</v>
      </c>
      <c r="G1053" s="146">
        <v>18</v>
      </c>
      <c r="H1053" s="146">
        <v>5000</v>
      </c>
      <c r="I1053" s="146">
        <v>5600</v>
      </c>
      <c r="J1053" s="146">
        <v>565</v>
      </c>
      <c r="K1053" s="123">
        <v>3</v>
      </c>
      <c r="L1053" s="123"/>
      <c r="M1053" s="124" t="s">
        <v>707</v>
      </c>
      <c r="N1053" s="125">
        <v>0</v>
      </c>
      <c r="O1053" s="125">
        <v>0</v>
      </c>
      <c r="P1053" s="125">
        <v>0</v>
      </c>
      <c r="Q1053" s="182" t="s">
        <v>59</v>
      </c>
      <c r="R1053" s="127">
        <v>0</v>
      </c>
      <c r="S1053" s="127">
        <v>0</v>
      </c>
      <c r="T1053" s="128">
        <v>0</v>
      </c>
      <c r="U1053" s="128">
        <v>0</v>
      </c>
      <c r="V1053" s="128">
        <v>0</v>
      </c>
      <c r="W1053" s="128">
        <v>0</v>
      </c>
      <c r="X1053" s="128">
        <v>0</v>
      </c>
      <c r="Y1053" s="128">
        <v>0</v>
      </c>
      <c r="Z1053" s="128">
        <v>0</v>
      </c>
      <c r="AA1053" s="307">
        <v>0</v>
      </c>
      <c r="AB1053" s="320">
        <f t="shared" si="416"/>
        <v>0</v>
      </c>
      <c r="AC1053" s="125">
        <f t="shared" si="416"/>
        <v>0</v>
      </c>
      <c r="AD1053" s="321">
        <f>OAX!AD1091</f>
        <v>0</v>
      </c>
      <c r="AE1053" s="128"/>
      <c r="AF1053" s="128"/>
      <c r="AG1053" s="128">
        <f>OAX!AG1091</f>
        <v>0</v>
      </c>
      <c r="AH1053" s="128"/>
      <c r="AI1053" s="128"/>
      <c r="AJ1053" s="128">
        <f>OAX!AJ1091</f>
        <v>0</v>
      </c>
      <c r="AK1053" s="128"/>
      <c r="AL1053" s="128"/>
      <c r="AM1053" s="128">
        <f>OAX!AM1091</f>
        <v>0</v>
      </c>
      <c r="AN1053" s="128"/>
      <c r="AO1053" s="128"/>
      <c r="AP1053" s="128">
        <f>OAX!AP1091</f>
        <v>0</v>
      </c>
      <c r="AQ1053" s="128"/>
      <c r="AR1053" s="128"/>
      <c r="AS1053" s="128">
        <f>OAX!AS1091</f>
        <v>0</v>
      </c>
      <c r="AT1053" s="125">
        <f>OAX!AT1091</f>
        <v>0</v>
      </c>
      <c r="AU1053" s="125">
        <f>OAX!AU1091</f>
        <v>0</v>
      </c>
      <c r="AV1053" s="125">
        <f>OAX!AV1091</f>
        <v>0</v>
      </c>
      <c r="AW1053" s="125">
        <f>OAX!AW1091</f>
        <v>0</v>
      </c>
      <c r="AX1053" s="125">
        <f>OAX!AX1091</f>
        <v>0</v>
      </c>
      <c r="AY1053" s="125">
        <f>OAX!AY1091</f>
        <v>0</v>
      </c>
      <c r="AZ1053" s="125">
        <f>OAX!AZ1091</f>
        <v>0</v>
      </c>
      <c r="BA1053" s="125">
        <f>OAX!BA1091</f>
        <v>0</v>
      </c>
    </row>
    <row r="1054" spans="1:53" ht="24.75" hidden="1">
      <c r="A1054" s="270"/>
      <c r="B1054" s="78" t="str">
        <f t="shared" si="408"/>
        <v>4818500056005654</v>
      </c>
      <c r="C1054" s="146">
        <v>2023</v>
      </c>
      <c r="D1054" s="146">
        <v>1</v>
      </c>
      <c r="E1054" s="146">
        <v>4</v>
      </c>
      <c r="F1054" s="146">
        <v>8</v>
      </c>
      <c r="G1054" s="146">
        <v>18</v>
      </c>
      <c r="H1054" s="146">
        <v>5000</v>
      </c>
      <c r="I1054" s="146">
        <v>5600</v>
      </c>
      <c r="J1054" s="146">
        <v>565</v>
      </c>
      <c r="K1054" s="123">
        <v>4</v>
      </c>
      <c r="L1054" s="123"/>
      <c r="M1054" s="124" t="s">
        <v>706</v>
      </c>
      <c r="N1054" s="125">
        <v>0</v>
      </c>
      <c r="O1054" s="125">
        <v>0</v>
      </c>
      <c r="P1054" s="125">
        <v>0</v>
      </c>
      <c r="Q1054" s="182" t="s">
        <v>59</v>
      </c>
      <c r="R1054" s="127">
        <v>0</v>
      </c>
      <c r="S1054" s="127">
        <v>0</v>
      </c>
      <c r="T1054" s="128">
        <v>0</v>
      </c>
      <c r="U1054" s="128">
        <v>0</v>
      </c>
      <c r="V1054" s="128">
        <v>0</v>
      </c>
      <c r="W1054" s="128">
        <v>0</v>
      </c>
      <c r="X1054" s="128">
        <v>0</v>
      </c>
      <c r="Y1054" s="128">
        <v>0</v>
      </c>
      <c r="Z1054" s="128">
        <v>0</v>
      </c>
      <c r="AA1054" s="307">
        <v>0</v>
      </c>
      <c r="AB1054" s="320">
        <f t="shared" si="416"/>
        <v>0</v>
      </c>
      <c r="AC1054" s="125">
        <f t="shared" si="416"/>
        <v>0</v>
      </c>
      <c r="AD1054" s="321">
        <f>OAX!AD1092</f>
        <v>0</v>
      </c>
      <c r="AE1054" s="128"/>
      <c r="AF1054" s="128"/>
      <c r="AG1054" s="128">
        <f>OAX!AG1092</f>
        <v>0</v>
      </c>
      <c r="AH1054" s="128"/>
      <c r="AI1054" s="128"/>
      <c r="AJ1054" s="128">
        <f>OAX!AJ1092</f>
        <v>0</v>
      </c>
      <c r="AK1054" s="128"/>
      <c r="AL1054" s="128"/>
      <c r="AM1054" s="128">
        <f>OAX!AM1092</f>
        <v>0</v>
      </c>
      <c r="AN1054" s="128"/>
      <c r="AO1054" s="128"/>
      <c r="AP1054" s="128">
        <f>OAX!AP1092</f>
        <v>0</v>
      </c>
      <c r="AQ1054" s="128"/>
      <c r="AR1054" s="128"/>
      <c r="AS1054" s="128">
        <f>OAX!AS1092</f>
        <v>0</v>
      </c>
      <c r="AT1054" s="125">
        <f>OAX!AT1092</f>
        <v>0</v>
      </c>
      <c r="AU1054" s="125">
        <f>OAX!AU1092</f>
        <v>0</v>
      </c>
      <c r="AV1054" s="125">
        <f>OAX!AV1092</f>
        <v>0</v>
      </c>
      <c r="AW1054" s="125">
        <f>OAX!AW1092</f>
        <v>0</v>
      </c>
      <c r="AX1054" s="125">
        <f>OAX!AX1092</f>
        <v>0</v>
      </c>
      <c r="AY1054" s="125">
        <f>OAX!AY1092</f>
        <v>0</v>
      </c>
      <c r="AZ1054" s="125">
        <f>OAX!AZ1092</f>
        <v>0</v>
      </c>
      <c r="BA1054" s="125">
        <f>OAX!BA1092</f>
        <v>0</v>
      </c>
    </row>
    <row r="1055" spans="1:53" ht="25.5" thickBot="1">
      <c r="A1055" s="270"/>
      <c r="B1055" s="78" t="str">
        <f t="shared" si="408"/>
        <v>4818500056005655</v>
      </c>
      <c r="C1055" s="146">
        <v>2023</v>
      </c>
      <c r="D1055" s="146">
        <v>1</v>
      </c>
      <c r="E1055" s="146">
        <v>4</v>
      </c>
      <c r="F1055" s="242">
        <v>8</v>
      </c>
      <c r="G1055" s="242">
        <v>18</v>
      </c>
      <c r="H1055" s="242">
        <v>5000</v>
      </c>
      <c r="I1055" s="242">
        <v>5600</v>
      </c>
      <c r="J1055" s="242">
        <v>565</v>
      </c>
      <c r="K1055" s="243">
        <v>5</v>
      </c>
      <c r="L1055" s="123"/>
      <c r="M1055" s="244" t="s">
        <v>708</v>
      </c>
      <c r="N1055" s="245">
        <v>6000000</v>
      </c>
      <c r="O1055" s="245">
        <v>0</v>
      </c>
      <c r="P1055" s="245">
        <v>6000000</v>
      </c>
      <c r="Q1055" s="246" t="s">
        <v>59</v>
      </c>
      <c r="R1055" s="247">
        <v>200</v>
      </c>
      <c r="S1055" s="247">
        <v>0</v>
      </c>
      <c r="T1055" s="128">
        <v>0</v>
      </c>
      <c r="U1055" s="128">
        <v>0</v>
      </c>
      <c r="V1055" s="128">
        <v>0</v>
      </c>
      <c r="W1055" s="128">
        <v>0</v>
      </c>
      <c r="X1055" s="128">
        <v>0</v>
      </c>
      <c r="Y1055" s="128">
        <v>0</v>
      </c>
      <c r="Z1055" s="128">
        <v>0</v>
      </c>
      <c r="AA1055" s="307">
        <v>0</v>
      </c>
      <c r="AB1055" s="320">
        <f t="shared" si="416"/>
        <v>6000000</v>
      </c>
      <c r="AC1055" s="125">
        <f t="shared" si="416"/>
        <v>0</v>
      </c>
      <c r="AD1055" s="506">
        <f>OAX!AD1093</f>
        <v>6000000</v>
      </c>
      <c r="AE1055" s="128"/>
      <c r="AF1055" s="128"/>
      <c r="AG1055" s="245">
        <f>OAX!AG1093</f>
        <v>0</v>
      </c>
      <c r="AH1055" s="128"/>
      <c r="AI1055" s="128"/>
      <c r="AJ1055" s="245">
        <f>OAX!AJ1093</f>
        <v>0</v>
      </c>
      <c r="AK1055" s="128"/>
      <c r="AL1055" s="128"/>
      <c r="AM1055" s="245">
        <f>OAX!AM1093</f>
        <v>0</v>
      </c>
      <c r="AN1055" s="128"/>
      <c r="AO1055" s="128"/>
      <c r="AP1055" s="245">
        <f>OAX!AP1093</f>
        <v>0</v>
      </c>
      <c r="AQ1055" s="128"/>
      <c r="AR1055" s="128"/>
      <c r="AS1055" s="245">
        <f>OAX!AS1093</f>
        <v>6000000</v>
      </c>
      <c r="AT1055" s="245">
        <f>OAX!AT1093</f>
        <v>200</v>
      </c>
      <c r="AU1055" s="245">
        <f>OAX!AU1093</f>
        <v>0</v>
      </c>
      <c r="AV1055" s="245">
        <f>OAX!AV1093</f>
        <v>0</v>
      </c>
      <c r="AW1055" s="245">
        <f>OAX!AW1093</f>
        <v>0</v>
      </c>
      <c r="AX1055" s="245">
        <f>OAX!AX1093</f>
        <v>0</v>
      </c>
      <c r="AY1055" s="245">
        <f>OAX!AY1093</f>
        <v>0</v>
      </c>
      <c r="AZ1055" s="245">
        <f>OAX!AZ1093</f>
        <v>200</v>
      </c>
      <c r="BA1055" s="245">
        <f>OAX!BA1093</f>
        <v>0</v>
      </c>
    </row>
    <row r="1056" spans="1:53" ht="48" hidden="1">
      <c r="A1056" s="269"/>
      <c r="B1056" s="78" t="str">
        <f t="shared" si="408"/>
        <v>481850005600566</v>
      </c>
      <c r="C1056" s="143">
        <v>2023</v>
      </c>
      <c r="D1056" s="143">
        <v>1</v>
      </c>
      <c r="E1056" s="143">
        <v>4</v>
      </c>
      <c r="F1056" s="143">
        <v>8</v>
      </c>
      <c r="G1056" s="143">
        <v>18</v>
      </c>
      <c r="H1056" s="143">
        <v>5000</v>
      </c>
      <c r="I1056" s="143">
        <v>5600</v>
      </c>
      <c r="J1056" s="143">
        <v>566</v>
      </c>
      <c r="K1056" s="143"/>
      <c r="L1056" s="143"/>
      <c r="M1056" s="117" t="s">
        <v>657</v>
      </c>
      <c r="N1056" s="118">
        <v>0</v>
      </c>
      <c r="O1056" s="118">
        <v>0</v>
      </c>
      <c r="P1056" s="118">
        <v>0</v>
      </c>
      <c r="Q1056" s="180"/>
      <c r="R1056" s="241"/>
      <c r="S1056" s="241"/>
      <c r="T1056" s="121">
        <f t="shared" ref="T1056:AC1056" si="417">SUM(T1057:T1061)</f>
        <v>0</v>
      </c>
      <c r="U1056" s="121">
        <f t="shared" si="417"/>
        <v>0</v>
      </c>
      <c r="V1056" s="121">
        <f t="shared" si="417"/>
        <v>0</v>
      </c>
      <c r="W1056" s="121">
        <f t="shared" si="417"/>
        <v>0</v>
      </c>
      <c r="X1056" s="121">
        <f t="shared" si="417"/>
        <v>0</v>
      </c>
      <c r="Y1056" s="121">
        <f t="shared" si="417"/>
        <v>0</v>
      </c>
      <c r="Z1056" s="121">
        <f t="shared" si="417"/>
        <v>0</v>
      </c>
      <c r="AA1056" s="303">
        <f t="shared" si="417"/>
        <v>0</v>
      </c>
      <c r="AB1056" s="318">
        <f t="shared" si="417"/>
        <v>0</v>
      </c>
      <c r="AC1056" s="121">
        <f t="shared" si="417"/>
        <v>0</v>
      </c>
      <c r="AD1056" s="348">
        <f>OAX!AD1094</f>
        <v>0</v>
      </c>
      <c r="AE1056" s="121"/>
      <c r="AF1056" s="121"/>
      <c r="AG1056" s="121">
        <f>OAX!AG1094</f>
        <v>0</v>
      </c>
      <c r="AH1056" s="121"/>
      <c r="AI1056" s="121"/>
      <c r="AJ1056" s="121">
        <f>OAX!AJ1094</f>
        <v>0</v>
      </c>
      <c r="AK1056" s="121"/>
      <c r="AL1056" s="121"/>
      <c r="AM1056" s="121">
        <f>OAX!AM1094</f>
        <v>0</v>
      </c>
      <c r="AN1056" s="121"/>
      <c r="AO1056" s="121"/>
      <c r="AP1056" s="121">
        <f>OAX!AP1094</f>
        <v>0</v>
      </c>
      <c r="AQ1056" s="121"/>
      <c r="AR1056" s="121"/>
      <c r="AS1056" s="121">
        <f>OAX!AS1094</f>
        <v>0</v>
      </c>
      <c r="AT1056" s="121">
        <f>OAX!AT1094</f>
        <v>0</v>
      </c>
      <c r="AU1056" s="121">
        <f>OAX!AU1094</f>
        <v>0</v>
      </c>
      <c r="AV1056" s="121">
        <f>OAX!AV1094</f>
        <v>0</v>
      </c>
      <c r="AW1056" s="121">
        <f>OAX!AW1094</f>
        <v>0</v>
      </c>
      <c r="AX1056" s="121">
        <f>OAX!AX1094</f>
        <v>0</v>
      </c>
      <c r="AY1056" s="121">
        <f>OAX!AY1094</f>
        <v>0</v>
      </c>
      <c r="AZ1056" s="121">
        <f>OAX!AZ1094</f>
        <v>0</v>
      </c>
      <c r="BA1056" s="121">
        <f>OAX!BA1094</f>
        <v>0</v>
      </c>
    </row>
    <row r="1057" spans="1:53" ht="46.5" hidden="1">
      <c r="A1057" s="269"/>
      <c r="B1057" s="78" t="str">
        <f t="shared" si="408"/>
        <v>4818500056005661</v>
      </c>
      <c r="C1057" s="146">
        <v>2023</v>
      </c>
      <c r="D1057" s="146">
        <v>1</v>
      </c>
      <c r="E1057" s="146">
        <v>4</v>
      </c>
      <c r="F1057" s="146">
        <v>8</v>
      </c>
      <c r="G1057" s="146">
        <v>18</v>
      </c>
      <c r="H1057" s="146">
        <v>5000</v>
      </c>
      <c r="I1057" s="146">
        <v>5600</v>
      </c>
      <c r="J1057" s="146">
        <v>566</v>
      </c>
      <c r="K1057" s="123">
        <v>1</v>
      </c>
      <c r="L1057" s="123"/>
      <c r="M1057" s="124" t="s">
        <v>709</v>
      </c>
      <c r="N1057" s="125">
        <v>0</v>
      </c>
      <c r="O1057" s="125">
        <v>0</v>
      </c>
      <c r="P1057" s="125">
        <v>0</v>
      </c>
      <c r="Q1057" s="182" t="s">
        <v>689</v>
      </c>
      <c r="R1057" s="127">
        <v>0</v>
      </c>
      <c r="S1057" s="127">
        <v>0</v>
      </c>
      <c r="T1057" s="128">
        <v>0</v>
      </c>
      <c r="U1057" s="125">
        <v>0</v>
      </c>
      <c r="V1057" s="125">
        <v>0</v>
      </c>
      <c r="W1057" s="125">
        <v>0</v>
      </c>
      <c r="X1057" s="125">
        <v>0</v>
      </c>
      <c r="Y1057" s="125">
        <v>0</v>
      </c>
      <c r="Z1057" s="125">
        <v>0</v>
      </c>
      <c r="AA1057" s="285">
        <v>0</v>
      </c>
      <c r="AB1057" s="320">
        <f t="shared" ref="AB1057:AC1061" si="418">N1057+T1057-X1057</f>
        <v>0</v>
      </c>
      <c r="AC1057" s="125">
        <f t="shared" si="418"/>
        <v>0</v>
      </c>
      <c r="AD1057" s="321">
        <f>OAX!AD1095</f>
        <v>0</v>
      </c>
      <c r="AE1057" s="128"/>
      <c r="AF1057" s="125"/>
      <c r="AG1057" s="125">
        <f>OAX!AG1095</f>
        <v>0</v>
      </c>
      <c r="AH1057" s="125"/>
      <c r="AI1057" s="125"/>
      <c r="AJ1057" s="125">
        <f>OAX!AJ1095</f>
        <v>0</v>
      </c>
      <c r="AK1057" s="125"/>
      <c r="AL1057" s="125"/>
      <c r="AM1057" s="125">
        <f>OAX!AM1095</f>
        <v>0</v>
      </c>
      <c r="AN1057" s="125"/>
      <c r="AO1057" s="125"/>
      <c r="AP1057" s="125">
        <f>OAX!AP1095</f>
        <v>0</v>
      </c>
      <c r="AQ1057" s="125"/>
      <c r="AR1057" s="125"/>
      <c r="AS1057" s="125">
        <f>OAX!AS1095</f>
        <v>0</v>
      </c>
      <c r="AT1057" s="125">
        <f>OAX!AT1095</f>
        <v>0</v>
      </c>
      <c r="AU1057" s="125">
        <f>OAX!AU1095</f>
        <v>0</v>
      </c>
      <c r="AV1057" s="125">
        <f>OAX!AV1095</f>
        <v>0</v>
      </c>
      <c r="AW1057" s="125">
        <f>OAX!AW1095</f>
        <v>0</v>
      </c>
      <c r="AX1057" s="125">
        <f>OAX!AX1095</f>
        <v>0</v>
      </c>
      <c r="AY1057" s="125">
        <f>OAX!AY1095</f>
        <v>0</v>
      </c>
      <c r="AZ1057" s="125">
        <f>OAX!AZ1095</f>
        <v>0</v>
      </c>
      <c r="BA1057" s="125">
        <f>OAX!BA1095</f>
        <v>0</v>
      </c>
    </row>
    <row r="1058" spans="1:53" ht="46.5" hidden="1">
      <c r="A1058" s="269"/>
      <c r="B1058" s="78" t="str">
        <f t="shared" si="408"/>
        <v>4818500056005662</v>
      </c>
      <c r="C1058" s="146">
        <v>2023</v>
      </c>
      <c r="D1058" s="146">
        <v>1</v>
      </c>
      <c r="E1058" s="146">
        <v>4</v>
      </c>
      <c r="F1058" s="146">
        <v>8</v>
      </c>
      <c r="G1058" s="146">
        <v>18</v>
      </c>
      <c r="H1058" s="146">
        <v>5000</v>
      </c>
      <c r="I1058" s="146">
        <v>5600</v>
      </c>
      <c r="J1058" s="146">
        <v>566</v>
      </c>
      <c r="K1058" s="123">
        <v>2</v>
      </c>
      <c r="L1058" s="123"/>
      <c r="M1058" s="124" t="s">
        <v>710</v>
      </c>
      <c r="N1058" s="125">
        <v>0</v>
      </c>
      <c r="O1058" s="125">
        <v>0</v>
      </c>
      <c r="P1058" s="125">
        <v>0</v>
      </c>
      <c r="Q1058" s="182" t="s">
        <v>689</v>
      </c>
      <c r="R1058" s="127">
        <v>0</v>
      </c>
      <c r="S1058" s="127">
        <v>0</v>
      </c>
      <c r="T1058" s="128">
        <v>0</v>
      </c>
      <c r="U1058" s="125">
        <v>0</v>
      </c>
      <c r="V1058" s="125">
        <v>0</v>
      </c>
      <c r="W1058" s="125">
        <v>0</v>
      </c>
      <c r="X1058" s="125">
        <v>0</v>
      </c>
      <c r="Y1058" s="125">
        <v>0</v>
      </c>
      <c r="Z1058" s="125">
        <v>0</v>
      </c>
      <c r="AA1058" s="285">
        <v>0</v>
      </c>
      <c r="AB1058" s="320">
        <f t="shared" si="418"/>
        <v>0</v>
      </c>
      <c r="AC1058" s="125">
        <f t="shared" si="418"/>
        <v>0</v>
      </c>
      <c r="AD1058" s="321">
        <f>OAX!AD1096</f>
        <v>0</v>
      </c>
      <c r="AE1058" s="128"/>
      <c r="AF1058" s="125"/>
      <c r="AG1058" s="125">
        <f>OAX!AG1096</f>
        <v>0</v>
      </c>
      <c r="AH1058" s="125"/>
      <c r="AI1058" s="125"/>
      <c r="AJ1058" s="125">
        <f>OAX!AJ1096</f>
        <v>0</v>
      </c>
      <c r="AK1058" s="125"/>
      <c r="AL1058" s="125"/>
      <c r="AM1058" s="125">
        <f>OAX!AM1096</f>
        <v>0</v>
      </c>
      <c r="AN1058" s="125"/>
      <c r="AO1058" s="125"/>
      <c r="AP1058" s="125">
        <f>OAX!AP1096</f>
        <v>0</v>
      </c>
      <c r="AQ1058" s="125"/>
      <c r="AR1058" s="125"/>
      <c r="AS1058" s="125">
        <f>OAX!AS1096</f>
        <v>0</v>
      </c>
      <c r="AT1058" s="125">
        <f>OAX!AT1096</f>
        <v>0</v>
      </c>
      <c r="AU1058" s="125">
        <f>OAX!AU1096</f>
        <v>0</v>
      </c>
      <c r="AV1058" s="125">
        <f>OAX!AV1096</f>
        <v>0</v>
      </c>
      <c r="AW1058" s="125">
        <f>OAX!AW1096</f>
        <v>0</v>
      </c>
      <c r="AX1058" s="125">
        <f>OAX!AX1096</f>
        <v>0</v>
      </c>
      <c r="AY1058" s="125">
        <f>OAX!AY1096</f>
        <v>0</v>
      </c>
      <c r="AZ1058" s="125">
        <f>OAX!AZ1096</f>
        <v>0</v>
      </c>
      <c r="BA1058" s="125">
        <f>OAX!BA1096</f>
        <v>0</v>
      </c>
    </row>
    <row r="1059" spans="1:53" ht="24.75" hidden="1">
      <c r="A1059" s="269"/>
      <c r="B1059" s="78" t="str">
        <f t="shared" si="408"/>
        <v>4818500056005663</v>
      </c>
      <c r="C1059" s="146">
        <v>2023</v>
      </c>
      <c r="D1059" s="146">
        <v>1</v>
      </c>
      <c r="E1059" s="146">
        <v>4</v>
      </c>
      <c r="F1059" s="146">
        <v>8</v>
      </c>
      <c r="G1059" s="146">
        <v>18</v>
      </c>
      <c r="H1059" s="146">
        <v>5000</v>
      </c>
      <c r="I1059" s="146">
        <v>5600</v>
      </c>
      <c r="J1059" s="146">
        <v>566</v>
      </c>
      <c r="K1059" s="123">
        <v>3</v>
      </c>
      <c r="L1059" s="123"/>
      <c r="M1059" s="124" t="s">
        <v>671</v>
      </c>
      <c r="N1059" s="125">
        <v>0</v>
      </c>
      <c r="O1059" s="125">
        <v>0</v>
      </c>
      <c r="P1059" s="125">
        <v>0</v>
      </c>
      <c r="Q1059" s="182" t="s">
        <v>59</v>
      </c>
      <c r="R1059" s="127">
        <v>0</v>
      </c>
      <c r="S1059" s="127">
        <v>0</v>
      </c>
      <c r="T1059" s="128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285">
        <v>0</v>
      </c>
      <c r="AB1059" s="320">
        <f t="shared" si="418"/>
        <v>0</v>
      </c>
      <c r="AC1059" s="125">
        <f t="shared" si="418"/>
        <v>0</v>
      </c>
      <c r="AD1059" s="321">
        <f>OAX!AD1097</f>
        <v>0</v>
      </c>
      <c r="AE1059" s="128"/>
      <c r="AF1059" s="125"/>
      <c r="AG1059" s="125">
        <f>OAX!AG1097</f>
        <v>0</v>
      </c>
      <c r="AH1059" s="125"/>
      <c r="AI1059" s="125"/>
      <c r="AJ1059" s="125">
        <f>OAX!AJ1097</f>
        <v>0</v>
      </c>
      <c r="AK1059" s="125"/>
      <c r="AL1059" s="125"/>
      <c r="AM1059" s="125">
        <f>OAX!AM1097</f>
        <v>0</v>
      </c>
      <c r="AN1059" s="125"/>
      <c r="AO1059" s="125"/>
      <c r="AP1059" s="125">
        <f>OAX!AP1097</f>
        <v>0</v>
      </c>
      <c r="AQ1059" s="125"/>
      <c r="AR1059" s="125"/>
      <c r="AS1059" s="125">
        <f>OAX!AS1097</f>
        <v>0</v>
      </c>
      <c r="AT1059" s="125">
        <f>OAX!AT1097</f>
        <v>0</v>
      </c>
      <c r="AU1059" s="125">
        <f>OAX!AU1097</f>
        <v>0</v>
      </c>
      <c r="AV1059" s="125">
        <f>OAX!AV1097</f>
        <v>0</v>
      </c>
      <c r="AW1059" s="125">
        <f>OAX!AW1097</f>
        <v>0</v>
      </c>
      <c r="AX1059" s="125">
        <f>OAX!AX1097</f>
        <v>0</v>
      </c>
      <c r="AY1059" s="125">
        <f>OAX!AY1097</f>
        <v>0</v>
      </c>
      <c r="AZ1059" s="125">
        <f>OAX!AZ1097</f>
        <v>0</v>
      </c>
      <c r="BA1059" s="125">
        <f>OAX!BA1097</f>
        <v>0</v>
      </c>
    </row>
    <row r="1060" spans="1:53" ht="24.75" hidden="1">
      <c r="A1060" s="269"/>
      <c r="B1060" s="78" t="str">
        <f t="shared" si="408"/>
        <v>4818500056005664</v>
      </c>
      <c r="C1060" s="146">
        <v>2023</v>
      </c>
      <c r="D1060" s="146">
        <v>1</v>
      </c>
      <c r="E1060" s="146">
        <v>4</v>
      </c>
      <c r="F1060" s="146">
        <v>8</v>
      </c>
      <c r="G1060" s="146">
        <v>18</v>
      </c>
      <c r="H1060" s="146">
        <v>5000</v>
      </c>
      <c r="I1060" s="146">
        <v>5600</v>
      </c>
      <c r="J1060" s="146">
        <v>566</v>
      </c>
      <c r="K1060" s="123">
        <v>4</v>
      </c>
      <c r="L1060" s="123"/>
      <c r="M1060" s="124" t="s">
        <v>711</v>
      </c>
      <c r="N1060" s="125">
        <v>0</v>
      </c>
      <c r="O1060" s="125">
        <v>0</v>
      </c>
      <c r="P1060" s="125">
        <v>0</v>
      </c>
      <c r="Q1060" s="182" t="s">
        <v>59</v>
      </c>
      <c r="R1060" s="127">
        <v>0</v>
      </c>
      <c r="S1060" s="127">
        <v>0</v>
      </c>
      <c r="T1060" s="128">
        <v>0</v>
      </c>
      <c r="U1060" s="125">
        <v>0</v>
      </c>
      <c r="V1060" s="125">
        <v>0</v>
      </c>
      <c r="W1060" s="125">
        <v>0</v>
      </c>
      <c r="X1060" s="125">
        <v>0</v>
      </c>
      <c r="Y1060" s="125">
        <v>0</v>
      </c>
      <c r="Z1060" s="125">
        <v>0</v>
      </c>
      <c r="AA1060" s="285">
        <v>0</v>
      </c>
      <c r="AB1060" s="320">
        <f t="shared" si="418"/>
        <v>0</v>
      </c>
      <c r="AC1060" s="125">
        <f t="shared" si="418"/>
        <v>0</v>
      </c>
      <c r="AD1060" s="321">
        <f>OAX!AD1098</f>
        <v>0</v>
      </c>
      <c r="AE1060" s="128"/>
      <c r="AF1060" s="125"/>
      <c r="AG1060" s="125">
        <f>OAX!AG1098</f>
        <v>0</v>
      </c>
      <c r="AH1060" s="125"/>
      <c r="AI1060" s="125"/>
      <c r="AJ1060" s="125">
        <f>OAX!AJ1098</f>
        <v>0</v>
      </c>
      <c r="AK1060" s="125"/>
      <c r="AL1060" s="125"/>
      <c r="AM1060" s="125">
        <f>OAX!AM1098</f>
        <v>0</v>
      </c>
      <c r="AN1060" s="125"/>
      <c r="AO1060" s="125"/>
      <c r="AP1060" s="125">
        <f>OAX!AP1098</f>
        <v>0</v>
      </c>
      <c r="AQ1060" s="125"/>
      <c r="AR1060" s="125"/>
      <c r="AS1060" s="125">
        <f>OAX!AS1098</f>
        <v>0</v>
      </c>
      <c r="AT1060" s="125">
        <f>OAX!AT1098</f>
        <v>0</v>
      </c>
      <c r="AU1060" s="125">
        <f>OAX!AU1098</f>
        <v>0</v>
      </c>
      <c r="AV1060" s="125">
        <f>OAX!AV1098</f>
        <v>0</v>
      </c>
      <c r="AW1060" s="125">
        <f>OAX!AW1098</f>
        <v>0</v>
      </c>
      <c r="AX1060" s="125">
        <f>OAX!AX1098</f>
        <v>0</v>
      </c>
      <c r="AY1060" s="125">
        <f>OAX!AY1098</f>
        <v>0</v>
      </c>
      <c r="AZ1060" s="125">
        <f>OAX!AZ1098</f>
        <v>0</v>
      </c>
      <c r="BA1060" s="125">
        <f>OAX!BA1098</f>
        <v>0</v>
      </c>
    </row>
    <row r="1061" spans="1:53" ht="25.5" hidden="1" thickBot="1">
      <c r="A1061" s="270"/>
      <c r="B1061" s="78" t="str">
        <f t="shared" si="408"/>
        <v>4818500056005665</v>
      </c>
      <c r="C1061" s="242">
        <v>2023</v>
      </c>
      <c r="D1061" s="242">
        <v>1</v>
      </c>
      <c r="E1061" s="242">
        <v>4</v>
      </c>
      <c r="F1061" s="242">
        <v>8</v>
      </c>
      <c r="G1061" s="242">
        <v>18</v>
      </c>
      <c r="H1061" s="242">
        <v>5000</v>
      </c>
      <c r="I1061" s="242">
        <v>5600</v>
      </c>
      <c r="J1061" s="242">
        <v>566</v>
      </c>
      <c r="K1061" s="243">
        <v>5</v>
      </c>
      <c r="L1061" s="243"/>
      <c r="M1061" s="244" t="s">
        <v>712</v>
      </c>
      <c r="N1061" s="245">
        <v>0</v>
      </c>
      <c r="O1061" s="245">
        <v>0</v>
      </c>
      <c r="P1061" s="245">
        <v>0</v>
      </c>
      <c r="Q1061" s="246" t="s">
        <v>59</v>
      </c>
      <c r="R1061" s="247">
        <v>0</v>
      </c>
      <c r="S1061" s="247">
        <v>0</v>
      </c>
      <c r="T1061" s="248">
        <v>0</v>
      </c>
      <c r="U1061" s="245">
        <v>0</v>
      </c>
      <c r="V1061" s="245">
        <v>0</v>
      </c>
      <c r="W1061" s="245">
        <v>0</v>
      </c>
      <c r="X1061" s="245">
        <v>0</v>
      </c>
      <c r="Y1061" s="245">
        <v>0</v>
      </c>
      <c r="Z1061" s="245">
        <v>0</v>
      </c>
      <c r="AA1061" s="305">
        <v>0</v>
      </c>
      <c r="AB1061" s="350">
        <f t="shared" si="418"/>
        <v>0</v>
      </c>
      <c r="AC1061" s="351">
        <f t="shared" si="418"/>
        <v>0</v>
      </c>
      <c r="AD1061" s="352">
        <f>OAX!AD1099</f>
        <v>0</v>
      </c>
      <c r="AE1061" s="248"/>
      <c r="AF1061" s="245"/>
      <c r="AG1061" s="245">
        <f>OAX!AG1099</f>
        <v>0</v>
      </c>
      <c r="AH1061" s="245"/>
      <c r="AI1061" s="245"/>
      <c r="AJ1061" s="245">
        <f>OAX!AJ1099</f>
        <v>0</v>
      </c>
      <c r="AK1061" s="245"/>
      <c r="AL1061" s="245"/>
      <c r="AM1061" s="245">
        <f>OAX!AM1099</f>
        <v>0</v>
      </c>
      <c r="AN1061" s="245"/>
      <c r="AO1061" s="245"/>
      <c r="AP1061" s="245">
        <f>OAX!AP1099</f>
        <v>0</v>
      </c>
      <c r="AQ1061" s="245"/>
      <c r="AR1061" s="245"/>
      <c r="AS1061" s="245">
        <f>OAX!AS1099</f>
        <v>0</v>
      </c>
      <c r="AT1061" s="245">
        <f>OAX!AT1099</f>
        <v>0</v>
      </c>
      <c r="AU1061" s="125">
        <f>OAX!AU1099</f>
        <v>0</v>
      </c>
      <c r="AV1061" s="245">
        <f>OAX!AV1099</f>
        <v>0</v>
      </c>
      <c r="AW1061" s="125">
        <f>OAX!AW1099</f>
        <v>0</v>
      </c>
      <c r="AX1061" s="245">
        <f>OAX!AX1099</f>
        <v>0</v>
      </c>
      <c r="AY1061" s="245">
        <f>OAX!AY1099</f>
        <v>0</v>
      </c>
      <c r="AZ1061" s="245">
        <f>OAX!AZ1099</f>
        <v>0</v>
      </c>
      <c r="BA1061" s="245">
        <f>OAX!BA1099</f>
        <v>0</v>
      </c>
    </row>
    <row r="1062" spans="1:53" ht="36.75" customHeight="1">
      <c r="A1062" s="269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49"/>
      <c r="C1063" s="250"/>
      <c r="D1063" s="250"/>
      <c r="E1063" s="250"/>
      <c r="F1063" s="250"/>
      <c r="G1063" s="250"/>
      <c r="H1063" s="250"/>
      <c r="I1063" s="250"/>
      <c r="J1063" s="250"/>
      <c r="K1063" s="250"/>
      <c r="L1063" s="250"/>
      <c r="M1063" s="510" t="s">
        <v>780</v>
      </c>
      <c r="N1063" s="250"/>
      <c r="O1063" s="250"/>
      <c r="P1063" s="250"/>
      <c r="Q1063" s="251"/>
      <c r="R1063" s="252"/>
      <c r="S1063" s="252"/>
      <c r="AG1063" s="276"/>
      <c r="AH1063" s="276"/>
      <c r="AI1063" s="276"/>
      <c r="AJ1063" s="276"/>
      <c r="AK1063" s="276"/>
      <c r="AL1063" s="276"/>
      <c r="AM1063" s="276"/>
      <c r="AP1063" s="614" t="s">
        <v>785</v>
      </c>
      <c r="AQ1063" s="615"/>
      <c r="AR1063" s="615"/>
      <c r="AS1063" s="614"/>
      <c r="AT1063" s="614"/>
      <c r="AU1063" s="614"/>
    </row>
    <row r="1064" spans="1:53" ht="36.75" customHeight="1">
      <c r="B1064" s="249"/>
      <c r="C1064" s="250"/>
      <c r="D1064" s="250"/>
      <c r="E1064" s="250"/>
      <c r="F1064" s="250"/>
      <c r="G1064" s="250"/>
      <c r="H1064" s="250"/>
      <c r="I1064" s="250"/>
      <c r="J1064" s="250"/>
      <c r="K1064" s="250"/>
      <c r="L1064" s="250"/>
      <c r="M1064" s="509" t="s">
        <v>782</v>
      </c>
      <c r="N1064" s="250"/>
      <c r="O1064" s="250"/>
      <c r="P1064" s="250"/>
      <c r="Q1064" s="251"/>
      <c r="R1064" s="252"/>
      <c r="S1064" s="252"/>
      <c r="AG1064" s="276"/>
      <c r="AJ1064" s="275"/>
      <c r="AM1064" s="276"/>
      <c r="AS1064" s="509" t="s">
        <v>786</v>
      </c>
    </row>
    <row r="1065" spans="1:53" ht="36.75" customHeight="1">
      <c r="B1065" s="249"/>
      <c r="C1065" s="250"/>
      <c r="D1065" s="250"/>
      <c r="E1065" s="250"/>
      <c r="F1065" s="250"/>
      <c r="G1065" s="250"/>
      <c r="H1065" s="250"/>
      <c r="I1065" s="250"/>
      <c r="J1065" s="250"/>
      <c r="K1065" s="250"/>
      <c r="L1065" s="250"/>
      <c r="M1065" s="277"/>
      <c r="N1065" s="250"/>
      <c r="O1065" s="250"/>
      <c r="P1065" s="250"/>
      <c r="Q1065" s="251"/>
      <c r="R1065" s="252"/>
      <c r="S1065" s="252"/>
      <c r="AP1065" s="616" t="s">
        <v>781</v>
      </c>
      <c r="AQ1065" s="616"/>
      <c r="AR1065" s="616"/>
      <c r="AS1065" s="616"/>
      <c r="AT1065" s="616"/>
      <c r="AU1065" s="616"/>
    </row>
    <row r="1066" spans="1:53" ht="36.75" customHeight="1">
      <c r="B1066" s="249"/>
      <c r="C1066" s="250"/>
      <c r="D1066" s="250"/>
      <c r="E1066" s="250"/>
      <c r="F1066" s="250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1"/>
      <c r="R1066" s="252"/>
      <c r="S1066" s="252"/>
    </row>
    <row r="1067" spans="1:53" ht="36.75" customHeight="1">
      <c r="B1067" s="249"/>
      <c r="C1067" s="250"/>
      <c r="D1067" s="250"/>
      <c r="E1067" s="250"/>
      <c r="F1067" s="250"/>
      <c r="G1067" s="250"/>
      <c r="H1067" s="250"/>
      <c r="I1067" s="250"/>
      <c r="J1067" s="250"/>
      <c r="K1067" s="250"/>
      <c r="L1067" s="250"/>
      <c r="M1067" s="250"/>
      <c r="N1067" s="250"/>
      <c r="O1067" s="250"/>
      <c r="P1067" s="250"/>
      <c r="Q1067" s="251"/>
      <c r="R1067" s="252"/>
      <c r="S1067" s="252"/>
    </row>
    <row r="1068" spans="1:53" ht="36.75" customHeight="1">
      <c r="B1068" s="249"/>
      <c r="C1068" s="250"/>
      <c r="D1068" s="250"/>
      <c r="E1068" s="250"/>
      <c r="F1068" s="250"/>
      <c r="G1068" s="250"/>
      <c r="H1068" s="250"/>
      <c r="I1068" s="250"/>
      <c r="J1068" s="250"/>
      <c r="K1068" s="250"/>
      <c r="L1068" s="250"/>
      <c r="M1068" s="250"/>
      <c r="N1068" s="250"/>
      <c r="O1068" s="250"/>
      <c r="P1068" s="250"/>
      <c r="Q1068" s="251"/>
      <c r="R1068" s="252"/>
      <c r="S1068" s="252"/>
    </row>
    <row r="1069" spans="1:53" ht="36.75" customHeight="1">
      <c r="B1069" s="249"/>
      <c r="C1069" s="250"/>
      <c r="D1069" s="250"/>
      <c r="E1069" s="250"/>
      <c r="F1069" s="250"/>
      <c r="G1069" s="250"/>
      <c r="H1069" s="250"/>
      <c r="I1069" s="250"/>
      <c r="J1069" s="250"/>
      <c r="K1069" s="250"/>
      <c r="L1069" s="250"/>
      <c r="M1069" s="250"/>
      <c r="N1069" s="250"/>
      <c r="O1069" s="250"/>
      <c r="P1069" s="250"/>
      <c r="Q1069" s="251"/>
      <c r="R1069" s="252"/>
      <c r="S1069" s="252"/>
    </row>
    <row r="1070" spans="1:53" ht="36.75" customHeight="1">
      <c r="B1070" s="249"/>
      <c r="C1070" s="250"/>
      <c r="D1070" s="250"/>
      <c r="E1070" s="250"/>
      <c r="F1070" s="250"/>
      <c r="G1070" s="250"/>
      <c r="H1070" s="250"/>
      <c r="I1070" s="250"/>
      <c r="J1070" s="250"/>
      <c r="K1070" s="250"/>
      <c r="L1070" s="250"/>
      <c r="M1070" s="250"/>
      <c r="N1070" s="250"/>
      <c r="O1070" s="250"/>
      <c r="P1070" s="250"/>
      <c r="Q1070" s="251"/>
      <c r="R1070" s="252"/>
      <c r="S1070" s="252"/>
    </row>
    <row r="1071" spans="1:53" ht="36.75" customHeight="1">
      <c r="B1071" s="249"/>
      <c r="C1071" s="250"/>
      <c r="D1071" s="250"/>
      <c r="E1071" s="250"/>
      <c r="F1071" s="250"/>
      <c r="G1071" s="250"/>
      <c r="H1071" s="250"/>
      <c r="I1071" s="250"/>
      <c r="J1071" s="250"/>
      <c r="K1071" s="250"/>
      <c r="L1071" s="250"/>
      <c r="M1071" s="250"/>
      <c r="N1071" s="250"/>
      <c r="O1071" s="250"/>
      <c r="P1071" s="250"/>
      <c r="Q1071" s="251"/>
      <c r="R1071" s="252"/>
      <c r="S1071" s="252"/>
    </row>
    <row r="1072" spans="1:53" ht="36.75" customHeight="1">
      <c r="B1072" s="249"/>
      <c r="C1072" s="250"/>
      <c r="D1072" s="250"/>
      <c r="E1072" s="250"/>
      <c r="F1072" s="250"/>
      <c r="G1072" s="250"/>
      <c r="H1072" s="250"/>
      <c r="I1072" s="250"/>
      <c r="J1072" s="250"/>
      <c r="K1072" s="250"/>
      <c r="L1072" s="250"/>
      <c r="M1072" s="250"/>
      <c r="N1072" s="250"/>
      <c r="O1072" s="250"/>
      <c r="P1072" s="250"/>
      <c r="Q1072" s="251"/>
      <c r="R1072" s="252"/>
      <c r="S1072" s="252"/>
    </row>
    <row r="1073" spans="2:19" ht="36.75" customHeight="1">
      <c r="B1073" s="249"/>
      <c r="C1073" s="250"/>
      <c r="D1073" s="250"/>
      <c r="E1073" s="250"/>
      <c r="F1073" s="250"/>
      <c r="G1073" s="250"/>
      <c r="H1073" s="250"/>
      <c r="I1073" s="250"/>
      <c r="J1073" s="250"/>
      <c r="K1073" s="250"/>
      <c r="L1073" s="250"/>
      <c r="M1073" s="250"/>
      <c r="N1073" s="250"/>
      <c r="O1073" s="250"/>
      <c r="P1073" s="250"/>
      <c r="Q1073" s="251"/>
      <c r="R1073" s="252"/>
      <c r="S1073" s="252"/>
    </row>
    <row r="1074" spans="2:19" ht="36.75" customHeight="1">
      <c r="B1074" s="249"/>
      <c r="C1074" s="250"/>
      <c r="D1074" s="250"/>
      <c r="E1074" s="250"/>
      <c r="F1074" s="250"/>
      <c r="G1074" s="250"/>
      <c r="H1074" s="250"/>
      <c r="I1074" s="250"/>
      <c r="J1074" s="250"/>
      <c r="K1074" s="250"/>
      <c r="L1074" s="250"/>
      <c r="M1074" s="250"/>
      <c r="N1074" s="250"/>
      <c r="O1074" s="250"/>
      <c r="P1074" s="250"/>
      <c r="Q1074" s="251"/>
      <c r="R1074" s="252"/>
      <c r="S1074" s="252"/>
    </row>
    <row r="1075" spans="2:19" ht="36.75" customHeight="1">
      <c r="B1075" s="249"/>
      <c r="C1075" s="250"/>
      <c r="D1075" s="250"/>
      <c r="E1075" s="250"/>
      <c r="F1075" s="250"/>
      <c r="G1075" s="250"/>
      <c r="H1075" s="250"/>
      <c r="I1075" s="250"/>
      <c r="J1075" s="250"/>
      <c r="K1075" s="250"/>
      <c r="L1075" s="250"/>
      <c r="M1075" s="250"/>
      <c r="N1075" s="250"/>
      <c r="O1075" s="250"/>
      <c r="P1075" s="250"/>
      <c r="Q1075" s="251"/>
      <c r="R1075" s="252"/>
      <c r="S1075" s="252"/>
    </row>
    <row r="1076" spans="2:19" ht="36.75" customHeight="1">
      <c r="B1076" s="249"/>
      <c r="C1076" s="250"/>
      <c r="D1076" s="250"/>
      <c r="E1076" s="250"/>
      <c r="F1076" s="250"/>
      <c r="G1076" s="250"/>
      <c r="H1076" s="250"/>
      <c r="I1076" s="250"/>
      <c r="J1076" s="250"/>
      <c r="K1076" s="250"/>
      <c r="L1076" s="250"/>
      <c r="M1076" s="250"/>
      <c r="N1076" s="250"/>
      <c r="O1076" s="250"/>
      <c r="P1076" s="250"/>
      <c r="Q1076" s="251"/>
      <c r="R1076" s="252"/>
      <c r="S1076" s="252"/>
    </row>
    <row r="1077" spans="2:19" ht="36.75" customHeight="1">
      <c r="B1077" s="249"/>
      <c r="C1077" s="250"/>
      <c r="D1077" s="250"/>
      <c r="E1077" s="250"/>
      <c r="F1077" s="250"/>
      <c r="G1077" s="250"/>
      <c r="H1077" s="250"/>
      <c r="I1077" s="250"/>
      <c r="J1077" s="250"/>
      <c r="K1077" s="250"/>
      <c r="L1077" s="250"/>
      <c r="M1077" s="250"/>
      <c r="N1077" s="250"/>
      <c r="O1077" s="250"/>
      <c r="P1077" s="250"/>
      <c r="Q1077" s="251"/>
      <c r="R1077" s="252"/>
      <c r="S1077" s="252"/>
    </row>
    <row r="1078" spans="2:19" ht="36.75" customHeight="1">
      <c r="B1078" s="249"/>
      <c r="C1078" s="250"/>
      <c r="D1078" s="250"/>
      <c r="E1078" s="250"/>
      <c r="F1078" s="250"/>
      <c r="G1078" s="250"/>
      <c r="H1078" s="250"/>
      <c r="I1078" s="250"/>
      <c r="J1078" s="250"/>
      <c r="K1078" s="250"/>
      <c r="L1078" s="250"/>
      <c r="M1078" s="250"/>
      <c r="N1078" s="250"/>
      <c r="O1078" s="250"/>
      <c r="P1078" s="250"/>
      <c r="Q1078" s="251"/>
      <c r="R1078" s="252"/>
      <c r="S1078" s="252"/>
    </row>
    <row r="1079" spans="2:19" ht="36.75" customHeight="1">
      <c r="B1079" s="249"/>
      <c r="C1079" s="250"/>
      <c r="D1079" s="250"/>
      <c r="E1079" s="250"/>
      <c r="F1079" s="250"/>
      <c r="G1079" s="250"/>
      <c r="H1079" s="250"/>
      <c r="I1079" s="250"/>
      <c r="J1079" s="250"/>
      <c r="K1079" s="250"/>
      <c r="L1079" s="250"/>
      <c r="M1079" s="250"/>
      <c r="N1079" s="250"/>
      <c r="O1079" s="250"/>
      <c r="P1079" s="250"/>
      <c r="Q1079" s="251"/>
      <c r="R1079" s="252"/>
      <c r="S1079" s="252"/>
    </row>
    <row r="1080" spans="2:19" ht="36.75" customHeight="1">
      <c r="B1080" s="249"/>
      <c r="C1080" s="250"/>
      <c r="D1080" s="250"/>
      <c r="E1080" s="250"/>
      <c r="F1080" s="250"/>
      <c r="G1080" s="250"/>
      <c r="H1080" s="250"/>
      <c r="I1080" s="250"/>
      <c r="J1080" s="250"/>
      <c r="K1080" s="250"/>
      <c r="L1080" s="250"/>
      <c r="M1080" s="250"/>
      <c r="N1080" s="250"/>
      <c r="O1080" s="250"/>
      <c r="P1080" s="250"/>
      <c r="Q1080" s="251"/>
      <c r="R1080" s="252"/>
      <c r="S1080" s="252"/>
    </row>
    <row r="1081" spans="2:19" ht="36.75" customHeight="1">
      <c r="B1081" s="249"/>
      <c r="C1081" s="250"/>
      <c r="D1081" s="250"/>
      <c r="E1081" s="250"/>
      <c r="F1081" s="250"/>
      <c r="G1081" s="250"/>
      <c r="H1081" s="250"/>
      <c r="I1081" s="250"/>
      <c r="J1081" s="250"/>
      <c r="K1081" s="250"/>
      <c r="L1081" s="250"/>
      <c r="M1081" s="250"/>
      <c r="N1081" s="250"/>
      <c r="O1081" s="250"/>
      <c r="P1081" s="250"/>
      <c r="Q1081" s="251"/>
      <c r="R1081" s="252"/>
      <c r="S1081" s="252"/>
    </row>
    <row r="1082" spans="2:19" ht="36.75" customHeight="1">
      <c r="B1082" s="249"/>
      <c r="C1082" s="250"/>
      <c r="D1082" s="250"/>
      <c r="E1082" s="250"/>
      <c r="F1082" s="250"/>
      <c r="G1082" s="250"/>
      <c r="H1082" s="250"/>
      <c r="I1082" s="250"/>
      <c r="J1082" s="250"/>
      <c r="K1082" s="250"/>
      <c r="L1082" s="250"/>
      <c r="M1082" s="250"/>
      <c r="N1082" s="250"/>
      <c r="O1082" s="250"/>
      <c r="P1082" s="250"/>
      <c r="Q1082" s="251"/>
      <c r="R1082" s="252"/>
      <c r="S1082" s="252"/>
    </row>
    <row r="1083" spans="2:19" ht="36.75" customHeight="1">
      <c r="B1083" s="249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1"/>
      <c r="R1083" s="252"/>
      <c r="S1083" s="252"/>
    </row>
    <row r="1084" spans="2:19" ht="36.75" customHeight="1">
      <c r="B1084" s="249"/>
      <c r="C1084" s="250"/>
      <c r="D1084" s="250"/>
      <c r="E1084" s="250"/>
      <c r="F1084" s="250"/>
      <c r="G1084" s="250"/>
      <c r="H1084" s="250"/>
      <c r="I1084" s="250"/>
      <c r="J1084" s="250"/>
      <c r="K1084" s="250"/>
      <c r="L1084" s="250"/>
      <c r="M1084" s="250"/>
      <c r="N1084" s="250"/>
      <c r="O1084" s="250"/>
      <c r="P1084" s="250"/>
      <c r="Q1084" s="251"/>
      <c r="R1084" s="252"/>
      <c r="S1084" s="252"/>
    </row>
    <row r="1085" spans="2:19" ht="36.75" customHeight="1">
      <c r="B1085" s="249"/>
      <c r="C1085" s="250"/>
      <c r="D1085" s="250"/>
      <c r="E1085" s="250"/>
      <c r="F1085" s="250"/>
      <c r="G1085" s="250"/>
      <c r="H1085" s="250"/>
      <c r="I1085" s="250"/>
      <c r="J1085" s="250"/>
      <c r="K1085" s="250"/>
      <c r="L1085" s="250"/>
      <c r="M1085" s="250"/>
      <c r="N1085" s="250"/>
      <c r="O1085" s="250"/>
      <c r="P1085" s="250"/>
      <c r="Q1085" s="251"/>
      <c r="R1085" s="252"/>
      <c r="S1085" s="252"/>
    </row>
    <row r="1086" spans="2:19" ht="36.75" customHeight="1">
      <c r="B1086" s="249"/>
      <c r="C1086" s="250"/>
      <c r="D1086" s="250"/>
      <c r="E1086" s="250"/>
      <c r="F1086" s="250"/>
      <c r="G1086" s="250"/>
      <c r="H1086" s="250"/>
      <c r="I1086" s="250"/>
      <c r="J1086" s="250"/>
      <c r="K1086" s="250"/>
      <c r="L1086" s="250"/>
      <c r="M1086" s="250"/>
      <c r="N1086" s="250"/>
      <c r="O1086" s="250"/>
      <c r="P1086" s="250"/>
      <c r="Q1086" s="251"/>
      <c r="R1086" s="252"/>
      <c r="S1086" s="252"/>
    </row>
    <row r="1087" spans="2:19" ht="36.75" customHeight="1">
      <c r="B1087" s="249"/>
      <c r="C1087" s="250"/>
      <c r="D1087" s="250"/>
      <c r="E1087" s="250"/>
      <c r="F1087" s="250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1"/>
      <c r="R1087" s="252"/>
      <c r="S1087" s="252"/>
    </row>
    <row r="1088" spans="2:19" ht="36.75" customHeight="1">
      <c r="B1088" s="249"/>
      <c r="C1088" s="250"/>
      <c r="D1088" s="250"/>
      <c r="E1088" s="250"/>
      <c r="F1088" s="250"/>
      <c r="G1088" s="250"/>
      <c r="H1088" s="250"/>
      <c r="I1088" s="250"/>
      <c r="J1088" s="250"/>
      <c r="K1088" s="250"/>
      <c r="L1088" s="250"/>
      <c r="M1088" s="250"/>
      <c r="N1088" s="250"/>
      <c r="O1088" s="250"/>
      <c r="P1088" s="250"/>
      <c r="Q1088" s="251"/>
      <c r="R1088" s="252"/>
      <c r="S1088" s="252"/>
    </row>
    <row r="1089" spans="2:19" ht="36.75" customHeight="1">
      <c r="B1089" s="249"/>
      <c r="C1089" s="250"/>
      <c r="D1089" s="250"/>
      <c r="E1089" s="250"/>
      <c r="F1089" s="250"/>
      <c r="G1089" s="250"/>
      <c r="H1089" s="250"/>
      <c r="I1089" s="250"/>
      <c r="J1089" s="250"/>
      <c r="K1089" s="250"/>
      <c r="L1089" s="250"/>
      <c r="M1089" s="250"/>
      <c r="N1089" s="250"/>
      <c r="O1089" s="250"/>
      <c r="P1089" s="250"/>
      <c r="Q1089" s="251"/>
      <c r="R1089" s="252"/>
      <c r="S1089" s="252"/>
    </row>
    <row r="1090" spans="2:19" ht="36.75" customHeight="1">
      <c r="B1090" s="249"/>
      <c r="C1090" s="250"/>
      <c r="D1090" s="250"/>
      <c r="E1090" s="250"/>
      <c r="F1090" s="250"/>
      <c r="G1090" s="250"/>
      <c r="H1090" s="250"/>
      <c r="I1090" s="250"/>
      <c r="J1090" s="250"/>
      <c r="K1090" s="250"/>
      <c r="L1090" s="250"/>
      <c r="M1090" s="250"/>
      <c r="N1090" s="250"/>
      <c r="O1090" s="250"/>
      <c r="P1090" s="250"/>
      <c r="Q1090" s="251"/>
      <c r="R1090" s="252"/>
      <c r="S1090" s="252"/>
    </row>
    <row r="1091" spans="2:19" ht="36.75" customHeight="1">
      <c r="B1091" s="249"/>
      <c r="C1091" s="250"/>
      <c r="D1091" s="250"/>
      <c r="E1091" s="250"/>
      <c r="F1091" s="250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1"/>
      <c r="R1091" s="252"/>
      <c r="S1091" s="252"/>
    </row>
    <row r="1092" spans="2:19" ht="36.75" customHeight="1">
      <c r="B1092" s="249"/>
      <c r="C1092" s="250"/>
      <c r="D1092" s="250"/>
      <c r="E1092" s="250"/>
      <c r="F1092" s="250"/>
      <c r="G1092" s="250"/>
      <c r="H1092" s="250"/>
      <c r="I1092" s="250"/>
      <c r="J1092" s="250"/>
      <c r="K1092" s="250"/>
      <c r="L1092" s="250"/>
      <c r="M1092" s="250"/>
      <c r="N1092" s="250"/>
      <c r="O1092" s="250"/>
      <c r="P1092" s="250"/>
      <c r="Q1092" s="251"/>
      <c r="R1092" s="252"/>
      <c r="S1092" s="252"/>
    </row>
    <row r="1093" spans="2:19" ht="36.75" customHeight="1">
      <c r="B1093" s="249"/>
      <c r="C1093" s="250"/>
      <c r="D1093" s="250"/>
      <c r="E1093" s="250"/>
      <c r="F1093" s="250"/>
      <c r="G1093" s="250"/>
      <c r="H1093" s="250"/>
      <c r="I1093" s="250"/>
      <c r="J1093" s="250"/>
      <c r="K1093" s="250"/>
      <c r="L1093" s="250"/>
      <c r="M1093" s="250"/>
      <c r="N1093" s="250"/>
      <c r="O1093" s="250"/>
      <c r="P1093" s="250"/>
      <c r="Q1093" s="251"/>
      <c r="R1093" s="252"/>
      <c r="S1093" s="252"/>
    </row>
    <row r="1094" spans="2:19" ht="36.75" customHeight="1">
      <c r="B1094" s="249"/>
      <c r="C1094" s="250"/>
      <c r="D1094" s="250"/>
      <c r="E1094" s="250"/>
      <c r="F1094" s="250"/>
      <c r="G1094" s="250"/>
      <c r="H1094" s="250"/>
      <c r="I1094" s="250"/>
      <c r="J1094" s="250"/>
      <c r="K1094" s="250"/>
      <c r="L1094" s="250"/>
      <c r="M1094" s="250"/>
      <c r="N1094" s="250"/>
      <c r="O1094" s="250"/>
      <c r="P1094" s="250"/>
      <c r="Q1094" s="251"/>
      <c r="R1094" s="252"/>
      <c r="S1094" s="252"/>
    </row>
    <row r="1095" spans="2:19" ht="36.75" customHeight="1">
      <c r="B1095" s="249"/>
      <c r="C1095" s="250"/>
      <c r="D1095" s="250"/>
      <c r="E1095" s="250"/>
      <c r="F1095" s="250"/>
      <c r="G1095" s="250"/>
      <c r="H1095" s="250"/>
      <c r="I1095" s="250"/>
      <c r="J1095" s="250"/>
      <c r="K1095" s="250"/>
      <c r="L1095" s="250"/>
      <c r="M1095" s="250"/>
      <c r="N1095" s="250"/>
      <c r="O1095" s="250"/>
      <c r="P1095" s="250"/>
      <c r="Q1095" s="251"/>
      <c r="R1095" s="252"/>
      <c r="S1095" s="252"/>
    </row>
    <row r="1096" spans="2:19" ht="36.75" customHeight="1">
      <c r="B1096" s="249"/>
      <c r="C1096" s="250"/>
      <c r="D1096" s="250"/>
      <c r="E1096" s="250"/>
      <c r="F1096" s="250"/>
      <c r="G1096" s="250"/>
      <c r="H1096" s="250"/>
      <c r="I1096" s="250"/>
      <c r="J1096" s="250"/>
      <c r="K1096" s="250"/>
      <c r="L1096" s="250"/>
      <c r="M1096" s="250"/>
      <c r="N1096" s="250"/>
      <c r="O1096" s="250"/>
      <c r="P1096" s="250"/>
      <c r="Q1096" s="251"/>
      <c r="R1096" s="252"/>
      <c r="S1096" s="252"/>
    </row>
    <row r="1097" spans="2:19" ht="36.75" customHeight="1">
      <c r="B1097" s="249"/>
      <c r="C1097" s="250"/>
      <c r="D1097" s="250"/>
      <c r="E1097" s="250"/>
      <c r="F1097" s="250"/>
      <c r="G1097" s="250"/>
      <c r="H1097" s="250"/>
      <c r="I1097" s="250"/>
      <c r="J1097" s="250"/>
      <c r="K1097" s="250"/>
      <c r="L1097" s="250"/>
      <c r="M1097" s="250"/>
      <c r="N1097" s="250"/>
      <c r="O1097" s="250"/>
      <c r="P1097" s="250"/>
      <c r="Q1097" s="251"/>
      <c r="R1097" s="252"/>
      <c r="S1097" s="252"/>
    </row>
    <row r="1098" spans="2:19" ht="36.75" customHeight="1">
      <c r="B1098" s="249"/>
      <c r="C1098" s="250"/>
      <c r="D1098" s="250"/>
      <c r="E1098" s="250"/>
      <c r="F1098" s="250"/>
      <c r="G1098" s="250"/>
      <c r="H1098" s="250"/>
      <c r="I1098" s="250"/>
      <c r="J1098" s="250"/>
      <c r="K1098" s="250"/>
      <c r="L1098" s="250"/>
      <c r="M1098" s="250"/>
      <c r="N1098" s="250"/>
      <c r="O1098" s="250"/>
      <c r="P1098" s="250"/>
      <c r="Q1098" s="251"/>
      <c r="R1098" s="252"/>
      <c r="S1098" s="252"/>
    </row>
    <row r="1099" spans="2:19" ht="36.75" customHeight="1">
      <c r="B1099" s="249"/>
      <c r="C1099" s="250"/>
      <c r="D1099" s="250"/>
      <c r="E1099" s="250"/>
      <c r="F1099" s="250"/>
      <c r="G1099" s="250"/>
      <c r="H1099" s="250"/>
      <c r="I1099" s="250"/>
      <c r="J1099" s="250"/>
      <c r="K1099" s="250"/>
      <c r="L1099" s="250"/>
      <c r="M1099" s="250"/>
      <c r="N1099" s="250"/>
      <c r="O1099" s="250"/>
      <c r="P1099" s="250"/>
      <c r="Q1099" s="251"/>
      <c r="R1099" s="252"/>
      <c r="S1099" s="252"/>
    </row>
    <row r="1100" spans="2:19" ht="36.75" customHeight="1">
      <c r="B1100" s="249"/>
      <c r="C1100" s="250"/>
      <c r="D1100" s="250"/>
      <c r="E1100" s="250"/>
      <c r="F1100" s="250"/>
      <c r="G1100" s="250"/>
      <c r="H1100" s="250"/>
      <c r="I1100" s="250"/>
      <c r="J1100" s="250"/>
      <c r="K1100" s="250"/>
      <c r="L1100" s="250"/>
      <c r="M1100" s="250"/>
      <c r="N1100" s="250"/>
      <c r="O1100" s="250"/>
      <c r="P1100" s="250"/>
      <c r="Q1100" s="251"/>
      <c r="R1100" s="252"/>
      <c r="S1100" s="252"/>
    </row>
    <row r="1101" spans="2:19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2:19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2:19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2:19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7">
    <mergeCell ref="AP1063:AU1063"/>
    <mergeCell ref="AP1065:AU1065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M10:M12"/>
    <mergeCell ref="N10:P10"/>
    <mergeCell ref="Q10:Q12"/>
    <mergeCell ref="R10:R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AL11:AL12"/>
    <mergeCell ref="AS11:AS12"/>
    <mergeCell ref="AT11:AU11"/>
    <mergeCell ref="AV11:AW11"/>
    <mergeCell ref="AX11:AY11"/>
    <mergeCell ref="AZ11:BA11"/>
    <mergeCell ref="AM11:AM12"/>
    <mergeCell ref="AN11:AN12"/>
    <mergeCell ref="AO11:AO12"/>
    <mergeCell ref="AP11:AP12"/>
    <mergeCell ref="AQ11:AQ12"/>
  </mergeCells>
  <pageMargins left="0.7" right="0.7" top="0.75" bottom="0.75" header="0.3" footer="0.3"/>
  <pageSetup scale="14" fitToHeight="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54" customWidth="1"/>
    <col min="2" max="2" width="112.28515625" style="254" customWidth="1"/>
    <col min="3" max="16384" width="11.5703125" style="254"/>
  </cols>
  <sheetData>
    <row r="2" spans="1:7">
      <c r="A2" s="253"/>
      <c r="B2" s="253"/>
      <c r="C2" s="253"/>
      <c r="D2" s="253"/>
      <c r="E2" s="253"/>
      <c r="F2" s="253"/>
      <c r="G2" s="253"/>
    </row>
    <row r="3" spans="1:7" ht="37.15" customHeight="1">
      <c r="A3" s="620" t="s">
        <v>778</v>
      </c>
      <c r="B3" s="620"/>
      <c r="C3" s="253"/>
      <c r="D3" s="253"/>
      <c r="E3" s="253"/>
      <c r="F3" s="253"/>
      <c r="G3" s="253"/>
    </row>
    <row r="4" spans="1:7">
      <c r="A4" s="255"/>
      <c r="B4" s="255"/>
      <c r="C4" s="255"/>
      <c r="D4" s="255"/>
      <c r="E4" s="255"/>
      <c r="F4" s="255"/>
      <c r="G4" s="255"/>
    </row>
    <row r="6" spans="1:7">
      <c r="A6" s="256" t="s">
        <v>713</v>
      </c>
      <c r="B6" s="256" t="s">
        <v>714</v>
      </c>
    </row>
    <row r="8" spans="1:7" ht="51" customHeight="1">
      <c r="A8" s="621" t="s">
        <v>715</v>
      </c>
      <c r="B8" s="621"/>
    </row>
    <row r="9" spans="1:7">
      <c r="A9" s="257"/>
    </row>
    <row r="10" spans="1:7" ht="16.899999999999999" customHeight="1">
      <c r="A10" s="258" t="s">
        <v>716</v>
      </c>
      <c r="B10" s="259" t="s">
        <v>717</v>
      </c>
    </row>
    <row r="11" spans="1:7">
      <c r="A11" s="260" t="s">
        <v>718</v>
      </c>
      <c r="B11" s="261" t="s">
        <v>719</v>
      </c>
    </row>
    <row r="12" spans="1:7">
      <c r="A12" s="258" t="s">
        <v>720</v>
      </c>
      <c r="B12" s="259" t="s">
        <v>721</v>
      </c>
    </row>
    <row r="13" spans="1:7" ht="47.25">
      <c r="A13" s="260" t="s">
        <v>722</v>
      </c>
      <c r="B13" s="261" t="s">
        <v>723</v>
      </c>
    </row>
    <row r="14" spans="1:7" ht="31.5">
      <c r="A14" s="258" t="s">
        <v>724</v>
      </c>
      <c r="B14" s="259" t="s">
        <v>725</v>
      </c>
    </row>
    <row r="15" spans="1:7" ht="31.5">
      <c r="A15" s="260" t="s">
        <v>726</v>
      </c>
      <c r="B15" s="261" t="s">
        <v>727</v>
      </c>
    </row>
    <row r="16" spans="1:7" ht="31.5">
      <c r="A16" s="258" t="s">
        <v>728</v>
      </c>
      <c r="B16" s="259" t="s">
        <v>729</v>
      </c>
    </row>
    <row r="17" spans="1:2" ht="31.5">
      <c r="A17" s="260" t="s">
        <v>730</v>
      </c>
      <c r="B17" s="261" t="s">
        <v>731</v>
      </c>
    </row>
    <row r="18" spans="1:2" ht="31.5">
      <c r="A18" s="258" t="s">
        <v>732</v>
      </c>
      <c r="B18" s="259" t="s">
        <v>733</v>
      </c>
    </row>
    <row r="19" spans="1:2" ht="47.25">
      <c r="A19" s="260" t="s">
        <v>734</v>
      </c>
      <c r="B19" s="261" t="s">
        <v>735</v>
      </c>
    </row>
    <row r="20" spans="1:2" ht="31.5">
      <c r="A20" s="258" t="s">
        <v>736</v>
      </c>
      <c r="B20" s="259" t="s">
        <v>737</v>
      </c>
    </row>
    <row r="21" spans="1:2">
      <c r="A21" s="260" t="s">
        <v>738</v>
      </c>
      <c r="B21" s="261" t="s">
        <v>739</v>
      </c>
    </row>
    <row r="22" spans="1:2">
      <c r="A22" s="260" t="s">
        <v>740</v>
      </c>
      <c r="B22" s="261" t="s">
        <v>741</v>
      </c>
    </row>
    <row r="23" spans="1:2" ht="47.25">
      <c r="A23" s="258" t="s">
        <v>53</v>
      </c>
      <c r="B23" s="259" t="s">
        <v>742</v>
      </c>
    </row>
    <row r="24" spans="1:2" ht="31.5">
      <c r="A24" s="260" t="s">
        <v>743</v>
      </c>
      <c r="B24" s="261" t="s">
        <v>744</v>
      </c>
    </row>
    <row r="25" spans="1:2" ht="31.5">
      <c r="A25" s="258" t="s">
        <v>745</v>
      </c>
      <c r="B25" s="259" t="s">
        <v>746</v>
      </c>
    </row>
    <row r="26" spans="1:2" ht="31.5">
      <c r="A26" s="260" t="s">
        <v>747</v>
      </c>
      <c r="B26" s="261" t="s">
        <v>748</v>
      </c>
    </row>
    <row r="27" spans="1:2" ht="63">
      <c r="A27" s="260" t="s">
        <v>749</v>
      </c>
      <c r="B27" s="261" t="s">
        <v>750</v>
      </c>
    </row>
    <row r="28" spans="1:2" ht="47.25">
      <c r="A28" s="258" t="s">
        <v>751</v>
      </c>
      <c r="B28" s="259" t="s">
        <v>752</v>
      </c>
    </row>
    <row r="29" spans="1:2" ht="31.5">
      <c r="A29" s="260" t="s">
        <v>753</v>
      </c>
      <c r="B29" s="261" t="s">
        <v>754</v>
      </c>
    </row>
    <row r="30" spans="1:2">
      <c r="A30" s="258" t="s">
        <v>755</v>
      </c>
      <c r="B30" s="259" t="s">
        <v>756</v>
      </c>
    </row>
    <row r="31" spans="1:2" ht="31.5">
      <c r="A31" s="258" t="s">
        <v>757</v>
      </c>
      <c r="B31" s="259" t="s">
        <v>758</v>
      </c>
    </row>
    <row r="32" spans="1:2" ht="47.25">
      <c r="A32" s="260" t="s">
        <v>759</v>
      </c>
      <c r="B32" s="261" t="s">
        <v>760</v>
      </c>
    </row>
    <row r="33" spans="1:2" ht="31.5">
      <c r="A33" s="258" t="s">
        <v>761</v>
      </c>
      <c r="B33" s="259" t="s">
        <v>762</v>
      </c>
    </row>
    <row r="34" spans="1:2">
      <c r="A34" s="260" t="s">
        <v>763</v>
      </c>
      <c r="B34" s="261" t="s">
        <v>764</v>
      </c>
    </row>
    <row r="35" spans="1:2" ht="31.5">
      <c r="A35" s="258" t="s">
        <v>765</v>
      </c>
      <c r="B35" s="259" t="s">
        <v>766</v>
      </c>
    </row>
    <row r="36" spans="1:2">
      <c r="A36" s="256" t="s">
        <v>713</v>
      </c>
      <c r="B36" s="262" t="s">
        <v>767</v>
      </c>
    </row>
    <row r="37" spans="1:2" ht="31.5">
      <c r="A37" s="260" t="s">
        <v>768</v>
      </c>
      <c r="B37" s="261" t="s">
        <v>776</v>
      </c>
    </row>
    <row r="38" spans="1:2">
      <c r="A38" s="263" t="s">
        <v>769</v>
      </c>
      <c r="B38" s="264" t="s">
        <v>777</v>
      </c>
    </row>
    <row r="39" spans="1:2" s="265" customFormat="1">
      <c r="A39" s="263"/>
      <c r="B39" s="264"/>
    </row>
    <row r="40" spans="1:2">
      <c r="B40" s="266"/>
    </row>
    <row r="41" spans="1:2">
      <c r="B41" s="267"/>
    </row>
    <row r="42" spans="1:2">
      <c r="B42" s="267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cp:lastPrinted>2023-10-07T01:57:36Z</cp:lastPrinted>
  <dcterms:created xsi:type="dcterms:W3CDTF">2023-07-12T02:03:12Z</dcterms:created>
  <dcterms:modified xsi:type="dcterms:W3CDTF">2024-01-24T18:01:03Z</dcterms:modified>
</cp:coreProperties>
</file>