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R-UP\Desktop\"/>
    </mc:Choice>
  </mc:AlternateContent>
  <bookViews>
    <workbookView xWindow="0" yWindow="0" windowWidth="20490" windowHeight="9045" activeTab="3"/>
  </bookViews>
  <sheets>
    <sheet name="1er TRIMESTRE" sheetId="4" r:id="rId1"/>
    <sheet name="2o TRIMESTRE" sheetId="1" r:id="rId2"/>
    <sheet name="3er TRIMESTRE" sheetId="2" r:id="rId3"/>
    <sheet name="4o TRIMESTRE_FINAL" sheetId="3" r:id="rId4"/>
  </sheets>
  <definedNames>
    <definedName name="_xlnm.Print_Area" localSheetId="2">'3er TRIMESTRE'!$A$1:$M$23</definedName>
    <definedName name="_xlnm.Print_Area" localSheetId="3">'4o TRIMESTRE_FINAL'!$A$1:$M$25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4" l="1"/>
  <c r="M27" i="4"/>
  <c r="M29" i="4" s="1"/>
  <c r="L27" i="4"/>
  <c r="L29" i="4" s="1"/>
  <c r="K27" i="4"/>
  <c r="K29" i="4" s="1"/>
  <c r="J27" i="4"/>
  <c r="H27" i="4"/>
  <c r="H29" i="4" s="1"/>
  <c r="G27" i="4"/>
  <c r="F27" i="4"/>
  <c r="F29" i="4" s="1"/>
  <c r="E27" i="4"/>
  <c r="I27" i="4" s="1"/>
  <c r="I26" i="4"/>
  <c r="I25" i="4"/>
  <c r="I24" i="4"/>
  <c r="M21" i="4"/>
  <c r="L21" i="4"/>
  <c r="K21" i="4"/>
  <c r="J21" i="4"/>
  <c r="H21" i="4"/>
  <c r="G21" i="4"/>
  <c r="I21" i="4" s="1"/>
  <c r="F21" i="4"/>
  <c r="E21" i="4"/>
  <c r="I20" i="4"/>
  <c r="I19" i="4"/>
  <c r="I18" i="4"/>
  <c r="M15" i="4"/>
  <c r="L15" i="4"/>
  <c r="K15" i="4"/>
  <c r="J15" i="4"/>
  <c r="H15" i="4"/>
  <c r="G15" i="4"/>
  <c r="F15" i="4"/>
  <c r="E15" i="4"/>
  <c r="I15" i="4" s="1"/>
  <c r="I14" i="4"/>
  <c r="I13" i="4"/>
  <c r="I12" i="4"/>
  <c r="M9" i="4"/>
  <c r="L9" i="4"/>
  <c r="K9" i="4"/>
  <c r="J9" i="4"/>
  <c r="H9" i="4"/>
  <c r="G9" i="4"/>
  <c r="I9" i="4" s="1"/>
  <c r="F9" i="4"/>
  <c r="E9" i="4"/>
  <c r="I8" i="4"/>
  <c r="I7" i="4"/>
  <c r="I6" i="4"/>
  <c r="M20" i="3"/>
  <c r="J20" i="3"/>
  <c r="G20" i="3"/>
  <c r="E20" i="3"/>
  <c r="M18" i="3"/>
  <c r="L18" i="3"/>
  <c r="L20" i="3" s="1"/>
  <c r="K18" i="3"/>
  <c r="K20" i="3" s="1"/>
  <c r="J18" i="3"/>
  <c r="G18" i="3"/>
  <c r="F18" i="3"/>
  <c r="F20" i="3" s="1"/>
  <c r="E18" i="3"/>
  <c r="H17" i="3"/>
  <c r="I17" i="3" s="1"/>
  <c r="H16" i="3"/>
  <c r="R11" i="3" s="1"/>
  <c r="I15" i="3"/>
  <c r="H15" i="3"/>
  <c r="I14" i="3"/>
  <c r="H14" i="3"/>
  <c r="H13" i="3"/>
  <c r="R6" i="3" s="1"/>
  <c r="H12" i="3"/>
  <c r="I12" i="3" s="1"/>
  <c r="H11" i="3"/>
  <c r="Q11" i="3" s="1"/>
  <c r="S10" i="3"/>
  <c r="R10" i="3"/>
  <c r="Q10" i="3"/>
  <c r="H10" i="3"/>
  <c r="I10" i="3" s="1"/>
  <c r="R9" i="3"/>
  <c r="Q9" i="3"/>
  <c r="S9" i="3" s="1"/>
  <c r="I9" i="3"/>
  <c r="H9" i="3"/>
  <c r="S8" i="3"/>
  <c r="R8" i="3"/>
  <c r="Q8" i="3"/>
  <c r="H8" i="3"/>
  <c r="I8" i="3" s="1"/>
  <c r="R7" i="3"/>
  <c r="S7" i="3" s="1"/>
  <c r="Q7" i="3"/>
  <c r="I7" i="3"/>
  <c r="H7" i="3"/>
  <c r="H6" i="3"/>
  <c r="I6" i="3" s="1"/>
  <c r="J20" i="2"/>
  <c r="G20" i="2"/>
  <c r="M18" i="2"/>
  <c r="M20" i="2" s="1"/>
  <c r="L18" i="2"/>
  <c r="L20" i="2" s="1"/>
  <c r="K18" i="2"/>
  <c r="K20" i="2" s="1"/>
  <c r="J18" i="2"/>
  <c r="H18" i="2"/>
  <c r="H20" i="2" s="1"/>
  <c r="G18" i="2"/>
  <c r="F18" i="2"/>
  <c r="F20" i="2" s="1"/>
  <c r="E18" i="2"/>
  <c r="E20" i="2" s="1"/>
  <c r="I17" i="2"/>
  <c r="I16" i="2"/>
  <c r="I15" i="2"/>
  <c r="I14" i="2"/>
  <c r="I13" i="2"/>
  <c r="I12" i="2"/>
  <c r="I11" i="2"/>
  <c r="I10" i="2"/>
  <c r="I9" i="2"/>
  <c r="I8" i="2"/>
  <c r="I7" i="2"/>
  <c r="I6" i="2"/>
  <c r="I18" i="2" s="1"/>
  <c r="I20" i="2" s="1"/>
  <c r="J20" i="1"/>
  <c r="G20" i="1"/>
  <c r="M18" i="1"/>
  <c r="M20" i="1" s="1"/>
  <c r="L18" i="1"/>
  <c r="L20" i="1" s="1"/>
  <c r="K18" i="1"/>
  <c r="K20" i="1" s="1"/>
  <c r="J18" i="1"/>
  <c r="H18" i="1"/>
  <c r="H20" i="1" s="1"/>
  <c r="G18" i="1"/>
  <c r="F18" i="1"/>
  <c r="F20" i="1" s="1"/>
  <c r="E18" i="1"/>
  <c r="E20" i="1" s="1"/>
  <c r="I17" i="1"/>
  <c r="I16" i="1"/>
  <c r="I15" i="1"/>
  <c r="I14" i="1"/>
  <c r="I13" i="1"/>
  <c r="I12" i="1"/>
  <c r="I11" i="1"/>
  <c r="I10" i="1"/>
  <c r="I9" i="1"/>
  <c r="I8" i="1"/>
  <c r="I7" i="1"/>
  <c r="I6" i="1"/>
  <c r="I18" i="1" s="1"/>
  <c r="I20" i="1" s="1"/>
  <c r="I29" i="4" l="1"/>
  <c r="E29" i="4"/>
  <c r="G29" i="4"/>
  <c r="S11" i="3"/>
  <c r="R13" i="3"/>
  <c r="H18" i="3"/>
  <c r="H20" i="3" s="1"/>
  <c r="I13" i="3"/>
  <c r="Q6" i="3"/>
  <c r="I11" i="3"/>
  <c r="I18" i="3" s="1"/>
  <c r="I20" i="3" s="1"/>
  <c r="I16" i="3"/>
  <c r="S6" i="3" l="1"/>
  <c r="Q13" i="3"/>
  <c r="S13" i="3" s="1"/>
</calcChain>
</file>

<file path=xl/sharedStrings.xml><?xml version="1.0" encoding="utf-8"?>
<sst xmlns="http://schemas.openxmlformats.org/spreadsheetml/2006/main" count="241" uniqueCount="45">
  <si>
    <t>PROGRAMA NACIONAL DE PREVENCIÓN DEL DELITO 2018
SEGUNDO INFORME TRIMESTRAL DE AVANCE FÍSICO - FINANCIERO, OAXACA</t>
  </si>
  <si>
    <t xml:space="preserve">ENTIDAD FEDERATIVA </t>
  </si>
  <si>
    <t xml:space="preserve">MUNICIPIO </t>
  </si>
  <si>
    <t xml:space="preserve">POLÍGONO </t>
  </si>
  <si>
    <t>ACCIÓN</t>
  </si>
  <si>
    <t>PRESUPUESTO</t>
  </si>
  <si>
    <t>METAS</t>
  </si>
  <si>
    <t>BENEFICIARIOS</t>
  </si>
  <si>
    <t>ASIGNADO</t>
  </si>
  <si>
    <t>COMPROMETIDO</t>
  </si>
  <si>
    <t xml:space="preserve">DEVENGADO </t>
  </si>
  <si>
    <t>PAGADO</t>
  </si>
  <si>
    <r>
      <t>P/EJERCER</t>
    </r>
    <r>
      <rPr>
        <b/>
        <vertAlign val="superscript"/>
        <sz val="9"/>
        <color theme="0"/>
        <rFont val="Calibri"/>
        <family val="2"/>
        <scheme val="minor"/>
      </rPr>
      <t xml:space="preserve"> +</t>
    </r>
  </si>
  <si>
    <t>ASIGNADAS</t>
  </si>
  <si>
    <t>CUMPLIDAS</t>
  </si>
  <si>
    <t>ASIGNADOS</t>
  </si>
  <si>
    <t>CUMPLIDOS</t>
  </si>
  <si>
    <t>Objetivo 2</t>
  </si>
  <si>
    <t>OAXACA</t>
  </si>
  <si>
    <t>Oaxaca de Juárez</t>
  </si>
  <si>
    <t>2006701 14</t>
  </si>
  <si>
    <t>2.2.7.2. Proyectos de arte impulsados por jóvenes que involucren contenidos de prevención social de las violencias y la delincuencia.</t>
  </si>
  <si>
    <t>2.2.5.2. Apoyo para iniciativas productivas (autoempleo).</t>
  </si>
  <si>
    <t>2.2.2.2. Atención a consumidores problemáticos y sus familias.</t>
  </si>
  <si>
    <t>2006702 14</t>
  </si>
  <si>
    <t>San Juan Bautista Tuxtepec</t>
  </si>
  <si>
    <t>2018401 14</t>
  </si>
  <si>
    <t>2018402 14</t>
  </si>
  <si>
    <t>Subtotal</t>
  </si>
  <si>
    <t>Totales</t>
  </si>
  <si>
    <t>*Las celdas se llenarán automáticamente con la fórmula contenida</t>
  </si>
  <si>
    <t>La documentación de comprobación del avance presupuestal correspondiente a este trimestre, estará bajo resguardo de la entidad federativa, disponible para revisión por parte de la Subsecretaría, así como de los Órganos Fiscalizadores.</t>
  </si>
  <si>
    <t>PROGRAMA NACIONAL DE PREVENCIÓN DEL DELITO 2018
TERCER INFORME TRIMESTRAL DE AVANCE FÍSICO - FINANCIERO, OAXACA</t>
  </si>
  <si>
    <t>DEVENGADO</t>
  </si>
  <si>
    <t>ASIGNA
DAS</t>
  </si>
  <si>
    <t>CUMPLI
DAS</t>
  </si>
  <si>
    <t>ASIGNA
DOS</t>
  </si>
  <si>
    <t>CUMPLI
DOS</t>
  </si>
  <si>
    <t>PROGRAMA NACIONAL DE PREVENCIÓN DEL DELITO 2018
INFORME ANUAL DE AVANCE FÍSICO - FINANCIERO, OAXACA</t>
  </si>
  <si>
    <t>Acción</t>
  </si>
  <si>
    <t>Diferencia</t>
  </si>
  <si>
    <t>PROGRAMA NACIONAL DE PREVENCIÓN DEL DELITO 2018
PRIMER INFORME TRIMESTRAL DE AVANCE FÍSICO - FINANCIERO, NOMBRE DE LA ENTIDAD</t>
  </si>
  <si>
    <t>Objetivo 1</t>
  </si>
  <si>
    <t>Objetivo 3</t>
  </si>
  <si>
    <t>Objetivo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</si>
</sst>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0"/>
      <color theme="1"/>
      <name val="Arial"/>
      <family val="2"/>
    </font>
    <font>
      <i/>
      <sz val="11"/>
      <color rgb="FF1F497D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6" xfId="0" applyNumberFormat="1" applyFont="1" applyFill="1" applyBorder="1" applyAlignment="1">
      <alignment horizontal="center" vertical="center" wrapText="1"/>
    </xf>
    <xf numFmtId="41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center" vertical="center" wrapText="1"/>
    </xf>
    <xf numFmtId="41" fontId="5" fillId="2" borderId="13" xfId="0" applyNumberFormat="1" applyFont="1" applyFill="1" applyBorder="1" applyAlignment="1">
      <alignment horizontal="center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4" fontId="7" fillId="0" borderId="5" xfId="1" applyFont="1" applyBorder="1" applyAlignment="1">
      <alignment horizontal="left" vertical="center"/>
    </xf>
    <xf numFmtId="44" fontId="7" fillId="0" borderId="7" xfId="1" applyFont="1" applyBorder="1" applyAlignment="1">
      <alignment horizontal="left" vertical="center"/>
    </xf>
    <xf numFmtId="44" fontId="7" fillId="0" borderId="6" xfId="1" applyFont="1" applyBorder="1" applyAlignment="1">
      <alignment horizontal="left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44" fontId="10" fillId="0" borderId="14" xfId="1" applyNumberFormat="1" applyFont="1" applyFill="1" applyBorder="1" applyAlignment="1">
      <alignment horizontal="left" vertical="center"/>
    </xf>
    <xf numFmtId="44" fontId="11" fillId="0" borderId="14" xfId="1" applyFont="1" applyFill="1" applyBorder="1" applyAlignment="1">
      <alignment horizontal="center" vertical="center"/>
    </xf>
    <xf numFmtId="44" fontId="10" fillId="0" borderId="14" xfId="1" applyFont="1" applyFill="1" applyBorder="1" applyAlignment="1">
      <alignment horizontal="center" vertical="center"/>
    </xf>
    <xf numFmtId="41" fontId="10" fillId="0" borderId="14" xfId="0" applyNumberFormat="1" applyFont="1" applyFill="1" applyBorder="1" applyAlignment="1">
      <alignment horizontal="center" vertical="center"/>
    </xf>
    <xf numFmtId="41" fontId="11" fillId="0" borderId="14" xfId="0" applyNumberFormat="1" applyFont="1" applyFill="1" applyBorder="1" applyAlignment="1">
      <alignment horizontal="center" vertical="center"/>
    </xf>
    <xf numFmtId="41" fontId="11" fillId="0" borderId="14" xfId="0" applyNumberFormat="1" applyFont="1" applyBorder="1" applyAlignment="1">
      <alignment horizontal="center" vertical="center"/>
    </xf>
    <xf numFmtId="0" fontId="9" fillId="3" borderId="14" xfId="0" applyFont="1" applyFill="1" applyBorder="1" applyAlignment="1">
      <alignment horizontal="left" vertical="center" wrapText="1"/>
    </xf>
    <xf numFmtId="43" fontId="10" fillId="0" borderId="14" xfId="1" applyNumberFormat="1" applyFont="1" applyFill="1" applyBorder="1" applyAlignment="1">
      <alignment horizontal="left" vertical="center"/>
    </xf>
    <xf numFmtId="43" fontId="11" fillId="0" borderId="14" xfId="1" applyNumberFormat="1" applyFont="1" applyFill="1" applyBorder="1" applyAlignment="1">
      <alignment horizontal="center" vertical="center"/>
    </xf>
    <xf numFmtId="43" fontId="10" fillId="0" borderId="14" xfId="1" applyNumberFormat="1" applyFont="1" applyFill="1" applyBorder="1" applyAlignment="1">
      <alignment horizontal="center" vertical="center"/>
    </xf>
    <xf numFmtId="0" fontId="0" fillId="0" borderId="0" xfId="0" applyBorder="1"/>
    <xf numFmtId="41" fontId="10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/>
    <xf numFmtId="41" fontId="11" fillId="0" borderId="14" xfId="0" applyNumberFormat="1" applyFont="1" applyBorder="1" applyAlignment="1">
      <alignment vertical="center"/>
    </xf>
    <xf numFmtId="0" fontId="10" fillId="0" borderId="14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4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41" fontId="11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0" xfId="0" applyNumberFormat="1"/>
    <xf numFmtId="41" fontId="2" fillId="0" borderId="0" xfId="0" applyNumberFormat="1" applyFont="1"/>
    <xf numFmtId="0" fontId="0" fillId="0" borderId="0" xfId="0" applyAlignment="1">
      <alignment vertical="center"/>
    </xf>
    <xf numFmtId="43" fontId="15" fillId="0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/>
    </xf>
    <xf numFmtId="0" fontId="0" fillId="7" borderId="0" xfId="0" applyFill="1" applyBorder="1" applyAlignment="1">
      <alignment horizontal="center"/>
    </xf>
    <xf numFmtId="43" fontId="0" fillId="8" borderId="0" xfId="0" applyNumberFormat="1" applyFill="1" applyBorder="1" applyAlignment="1">
      <alignment wrapText="1"/>
    </xf>
    <xf numFmtId="43" fontId="0" fillId="9" borderId="0" xfId="0" applyNumberFormat="1" applyFill="1" applyBorder="1" applyAlignment="1">
      <alignment wrapText="1"/>
    </xf>
    <xf numFmtId="43" fontId="0" fillId="10" borderId="0" xfId="0" applyNumberFormat="1" applyFill="1" applyBorder="1"/>
    <xf numFmtId="43" fontId="0" fillId="0" borderId="0" xfId="0" applyNumberFormat="1" applyBorder="1"/>
    <xf numFmtId="0" fontId="0" fillId="11" borderId="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43" fontId="0" fillId="0" borderId="0" xfId="0" applyNumberFormat="1" applyBorder="1" applyAlignment="1">
      <alignment wrapText="1"/>
    </xf>
    <xf numFmtId="0" fontId="0" fillId="5" borderId="0" xfId="0" applyFill="1" applyAlignment="1">
      <alignment horizontal="center" vertical="center"/>
    </xf>
    <xf numFmtId="44" fontId="0" fillId="0" borderId="0" xfId="0" applyNumberForma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44" fontId="11" fillId="0" borderId="23" xfId="1" applyFont="1" applyBorder="1" applyAlignment="1">
      <alignment horizontal="center" vertical="center"/>
    </xf>
    <xf numFmtId="44" fontId="11" fillId="0" borderId="24" xfId="1" applyFont="1" applyBorder="1" applyAlignment="1">
      <alignment horizontal="center" vertical="center"/>
    </xf>
    <xf numFmtId="44" fontId="11" fillId="0" borderId="25" xfId="1" applyFont="1" applyBorder="1" applyAlignment="1">
      <alignment horizontal="center" vertical="center"/>
    </xf>
    <xf numFmtId="44" fontId="11" fillId="0" borderId="12" xfId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44" fontId="11" fillId="0" borderId="29" xfId="1" applyFont="1" applyBorder="1" applyAlignment="1">
      <alignment horizontal="center" vertical="center"/>
    </xf>
    <xf numFmtId="44" fontId="11" fillId="0" borderId="30" xfId="1" applyFont="1" applyBorder="1" applyAlignment="1">
      <alignment horizontal="center" vertical="center"/>
    </xf>
    <xf numFmtId="44" fontId="11" fillId="0" borderId="14" xfId="1" applyFont="1" applyBorder="1" applyAlignment="1">
      <alignment horizontal="center" vertical="center"/>
    </xf>
    <xf numFmtId="44" fontId="11" fillId="0" borderId="31" xfId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44" fontId="11" fillId="0" borderId="34" xfId="1" applyFont="1" applyBorder="1" applyAlignment="1">
      <alignment horizontal="center" vertical="center"/>
    </xf>
    <xf numFmtId="44" fontId="11" fillId="0" borderId="35" xfId="1" applyFont="1" applyBorder="1" applyAlignment="1">
      <alignment horizontal="center" vertical="center"/>
    </xf>
    <xf numFmtId="44" fontId="11" fillId="0" borderId="36" xfId="1" applyFont="1" applyBorder="1" applyAlignment="1">
      <alignment horizontal="center" vertical="center"/>
    </xf>
    <xf numFmtId="44" fontId="11" fillId="0" borderId="37" xfId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44" fontId="11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/>
    <xf numFmtId="44" fontId="11" fillId="0" borderId="10" xfId="1" applyFont="1" applyBorder="1" applyAlignment="1">
      <alignment horizontal="center" vertical="center"/>
    </xf>
    <xf numFmtId="44" fontId="11" fillId="0" borderId="11" xfId="1" applyFont="1" applyBorder="1" applyAlignment="1">
      <alignment horizontal="center" vertical="center"/>
    </xf>
    <xf numFmtId="44" fontId="11" fillId="0" borderId="39" xfId="1" applyFont="1" applyBorder="1" applyAlignment="1">
      <alignment horizontal="center" vertical="center"/>
    </xf>
    <xf numFmtId="44" fontId="11" fillId="0" borderId="40" xfId="1" applyFont="1" applyBorder="1" applyAlignment="1">
      <alignment horizontal="center" vertical="center"/>
    </xf>
    <xf numFmtId="44" fontId="11" fillId="0" borderId="26" xfId="1" applyFont="1" applyBorder="1" applyAlignment="1">
      <alignment horizontal="center" vertical="center"/>
    </xf>
    <xf numFmtId="44" fontId="11" fillId="0" borderId="38" xfId="1" applyFont="1" applyBorder="1" applyAlignment="1">
      <alignment horizontal="center" vertical="center"/>
    </xf>
    <xf numFmtId="0" fontId="7" fillId="0" borderId="0" xfId="0" applyFont="1"/>
    <xf numFmtId="44" fontId="11" fillId="0" borderId="0" xfId="0" applyNumberFormat="1" applyFont="1"/>
    <xf numFmtId="0" fontId="11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view="pageLayout" topLeftCell="A7" zoomScaleNormal="100" workbookViewId="0">
      <selection activeCell="E9" sqref="E9"/>
    </sheetView>
  </sheetViews>
  <sheetFormatPr baseColWidth="10" defaultColWidth="11.42578125" defaultRowHeight="15" x14ac:dyDescent="0.25"/>
  <cols>
    <col min="1" max="1" width="13.28515625" customWidth="1"/>
    <col min="2" max="2" width="12.5703125" customWidth="1"/>
    <col min="3" max="3" width="9.140625" bestFit="1" customWidth="1"/>
    <col min="4" max="4" width="22.140625" customWidth="1"/>
    <col min="5" max="9" width="14" customWidth="1"/>
    <col min="10" max="10" width="10.140625" customWidth="1"/>
    <col min="11" max="11" width="10.42578125" customWidth="1"/>
    <col min="12" max="12" width="10" customWidth="1"/>
    <col min="13" max="13" width="9.85546875" customWidth="1"/>
  </cols>
  <sheetData>
    <row r="1" spans="1:13" ht="45.75" customHeight="1" x14ac:dyDescent="0.3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thickBo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13" ht="15.75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9"/>
      <c r="J3" s="82" t="s">
        <v>6</v>
      </c>
      <c r="K3" s="83"/>
      <c r="L3" s="84" t="s">
        <v>7</v>
      </c>
      <c r="M3" s="83"/>
    </row>
    <row r="4" spans="1:13" ht="15.75" thickBot="1" x14ac:dyDescent="0.3">
      <c r="A4" s="85"/>
      <c r="B4" s="86"/>
      <c r="C4" s="86"/>
      <c r="D4" s="86"/>
      <c r="E4" s="87" t="s">
        <v>8</v>
      </c>
      <c r="F4" s="88" t="s">
        <v>9</v>
      </c>
      <c r="G4" s="89" t="s">
        <v>10</v>
      </c>
      <c r="H4" s="89" t="s">
        <v>11</v>
      </c>
      <c r="I4" s="90" t="s">
        <v>12</v>
      </c>
      <c r="J4" s="87" t="s">
        <v>13</v>
      </c>
      <c r="K4" s="91" t="s">
        <v>14</v>
      </c>
      <c r="L4" s="87" t="s">
        <v>15</v>
      </c>
      <c r="M4" s="90" t="s">
        <v>16</v>
      </c>
    </row>
    <row r="5" spans="1:13" ht="15.75" thickBot="1" x14ac:dyDescent="0.3">
      <c r="A5" s="22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92"/>
      <c r="B6" s="93"/>
      <c r="C6" s="93"/>
      <c r="D6" s="93"/>
      <c r="E6" s="94"/>
      <c r="F6" s="95"/>
      <c r="G6" s="96"/>
      <c r="H6" s="96"/>
      <c r="I6" s="97">
        <f>E6-F6-G6-H6</f>
        <v>0</v>
      </c>
      <c r="J6" s="98"/>
      <c r="K6" s="99"/>
      <c r="L6" s="100"/>
      <c r="M6" s="99"/>
    </row>
    <row r="7" spans="1:13" x14ac:dyDescent="0.25">
      <c r="A7" s="101"/>
      <c r="B7" s="102"/>
      <c r="C7" s="102"/>
      <c r="D7" s="102"/>
      <c r="E7" s="103"/>
      <c r="F7" s="104"/>
      <c r="G7" s="105"/>
      <c r="H7" s="105"/>
      <c r="I7" s="106">
        <f t="shared" ref="I7:I9" si="0">E7-F7-G7-H7</f>
        <v>0</v>
      </c>
      <c r="J7" s="107"/>
      <c r="K7" s="108"/>
      <c r="L7" s="109"/>
      <c r="M7" s="108"/>
    </row>
    <row r="8" spans="1:13" ht="15.75" thickBot="1" x14ac:dyDescent="0.3">
      <c r="A8" s="110"/>
      <c r="B8" s="111"/>
      <c r="C8" s="111"/>
      <c r="D8" s="111"/>
      <c r="E8" s="112"/>
      <c r="F8" s="113"/>
      <c r="G8" s="114"/>
      <c r="H8" s="114"/>
      <c r="I8" s="115">
        <f t="shared" si="0"/>
        <v>0</v>
      </c>
      <c r="J8" s="116"/>
      <c r="K8" s="117"/>
      <c r="L8" s="118"/>
      <c r="M8" s="117"/>
    </row>
    <row r="9" spans="1:13" x14ac:dyDescent="0.25">
      <c r="A9" s="44" t="s">
        <v>28</v>
      </c>
      <c r="B9" s="44"/>
      <c r="C9" s="44"/>
      <c r="D9" s="44"/>
      <c r="E9" s="119">
        <f>SUM(E5:E8)</f>
        <v>0</v>
      </c>
      <c r="F9" s="119">
        <f t="shared" ref="F9:M9" si="1">SUM(F5:F8)</f>
        <v>0</v>
      </c>
      <c r="G9" s="119">
        <f t="shared" si="1"/>
        <v>0</v>
      </c>
      <c r="H9" s="119">
        <f t="shared" si="1"/>
        <v>0</v>
      </c>
      <c r="I9" s="119">
        <f t="shared" si="0"/>
        <v>0</v>
      </c>
      <c r="J9" s="120">
        <f t="shared" si="1"/>
        <v>0</v>
      </c>
      <c r="K9" s="120">
        <f t="shared" si="1"/>
        <v>0</v>
      </c>
      <c r="L9" s="120">
        <f t="shared" si="1"/>
        <v>0</v>
      </c>
      <c r="M9" s="120">
        <f t="shared" si="1"/>
        <v>0</v>
      </c>
    </row>
    <row r="10" spans="1:13" ht="15.75" thickBot="1" x14ac:dyDescent="0.3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15.75" thickBot="1" x14ac:dyDescent="0.3">
      <c r="A11" s="22" t="s">
        <v>17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1:13" x14ac:dyDescent="0.25">
      <c r="A12" s="92"/>
      <c r="B12" s="93"/>
      <c r="C12" s="93"/>
      <c r="D12" s="93"/>
      <c r="E12" s="94"/>
      <c r="F12" s="122"/>
      <c r="G12" s="123"/>
      <c r="H12" s="123"/>
      <c r="I12" s="97">
        <f t="shared" ref="I12:I15" si="2">E12-F12-G12-H12</f>
        <v>0</v>
      </c>
      <c r="J12" s="98"/>
      <c r="K12" s="99"/>
      <c r="L12" s="100"/>
      <c r="M12" s="99"/>
    </row>
    <row r="13" spans="1:13" x14ac:dyDescent="0.25">
      <c r="A13" s="101"/>
      <c r="B13" s="102"/>
      <c r="C13" s="102"/>
      <c r="D13" s="102"/>
      <c r="E13" s="103"/>
      <c r="F13" s="104"/>
      <c r="G13" s="105"/>
      <c r="H13" s="105"/>
      <c r="I13" s="106">
        <f t="shared" si="2"/>
        <v>0</v>
      </c>
      <c r="J13" s="107"/>
      <c r="K13" s="108"/>
      <c r="L13" s="109"/>
      <c r="M13" s="108"/>
    </row>
    <row r="14" spans="1:13" ht="15.75" thickBot="1" x14ac:dyDescent="0.3">
      <c r="A14" s="110"/>
      <c r="B14" s="111"/>
      <c r="C14" s="111"/>
      <c r="D14" s="111"/>
      <c r="E14" s="112"/>
      <c r="F14" s="124"/>
      <c r="G14" s="125"/>
      <c r="H14" s="125"/>
      <c r="I14" s="115">
        <f t="shared" si="2"/>
        <v>0</v>
      </c>
      <c r="J14" s="116"/>
      <c r="K14" s="117"/>
      <c r="L14" s="118"/>
      <c r="M14" s="117"/>
    </row>
    <row r="15" spans="1:13" x14ac:dyDescent="0.25">
      <c r="A15" s="44" t="s">
        <v>28</v>
      </c>
      <c r="B15" s="44"/>
      <c r="C15" s="44"/>
      <c r="D15" s="44"/>
      <c r="E15" s="119">
        <f>SUM(E11:E14)</f>
        <v>0</v>
      </c>
      <c r="F15" s="119">
        <f t="shared" ref="F15:M15" si="3">SUM(F11:F14)</f>
        <v>0</v>
      </c>
      <c r="G15" s="119">
        <f t="shared" si="3"/>
        <v>0</v>
      </c>
      <c r="H15" s="119">
        <f t="shared" si="3"/>
        <v>0</v>
      </c>
      <c r="I15" s="119">
        <f t="shared" si="2"/>
        <v>0</v>
      </c>
      <c r="J15" s="120">
        <f t="shared" si="3"/>
        <v>0</v>
      </c>
      <c r="K15" s="120">
        <f t="shared" si="3"/>
        <v>0</v>
      </c>
      <c r="L15" s="120">
        <f t="shared" si="3"/>
        <v>0</v>
      </c>
      <c r="M15" s="120">
        <f t="shared" si="3"/>
        <v>0</v>
      </c>
    </row>
    <row r="16" spans="1:13" ht="15.75" thickBot="1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ht="15.75" thickBot="1" x14ac:dyDescent="0.3">
      <c r="A17" s="22" t="s">
        <v>43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3" x14ac:dyDescent="0.25">
      <c r="A18" s="93"/>
      <c r="B18" s="93"/>
      <c r="C18" s="93"/>
      <c r="D18" s="93"/>
      <c r="E18" s="94"/>
      <c r="F18" s="95"/>
      <c r="G18" s="96"/>
      <c r="H18" s="96"/>
      <c r="I18" s="126">
        <f t="shared" ref="I18:I21" si="4">E18-F18-G18-H18</f>
        <v>0</v>
      </c>
      <c r="J18" s="98"/>
      <c r="K18" s="99"/>
      <c r="L18" s="100"/>
      <c r="M18" s="99"/>
    </row>
    <row r="19" spans="1:13" x14ac:dyDescent="0.25">
      <c r="A19" s="102"/>
      <c r="B19" s="102"/>
      <c r="C19" s="102"/>
      <c r="D19" s="102"/>
      <c r="E19" s="103"/>
      <c r="F19" s="104"/>
      <c r="G19" s="105"/>
      <c r="H19" s="105"/>
      <c r="I19" s="106">
        <f t="shared" si="4"/>
        <v>0</v>
      </c>
      <c r="J19" s="107"/>
      <c r="K19" s="108"/>
      <c r="L19" s="109"/>
      <c r="M19" s="108"/>
    </row>
    <row r="20" spans="1:13" ht="15.75" thickBot="1" x14ac:dyDescent="0.3">
      <c r="A20" s="111"/>
      <c r="B20" s="111"/>
      <c r="C20" s="111"/>
      <c r="D20" s="111"/>
      <c r="E20" s="112"/>
      <c r="F20" s="113"/>
      <c r="G20" s="114"/>
      <c r="H20" s="114"/>
      <c r="I20" s="127">
        <f t="shared" si="4"/>
        <v>0</v>
      </c>
      <c r="J20" s="116"/>
      <c r="K20" s="117"/>
      <c r="L20" s="118"/>
      <c r="M20" s="117"/>
    </row>
    <row r="21" spans="1:13" x14ac:dyDescent="0.25">
      <c r="A21" s="44" t="s">
        <v>28</v>
      </c>
      <c r="B21" s="44"/>
      <c r="C21" s="44"/>
      <c r="D21" s="44"/>
      <c r="E21" s="119">
        <f>SUM(E17:E20)</f>
        <v>0</v>
      </c>
      <c r="F21" s="119">
        <f t="shared" ref="F21:M21" si="5">SUM(F17:F20)</f>
        <v>0</v>
      </c>
      <c r="G21" s="119">
        <f t="shared" si="5"/>
        <v>0</v>
      </c>
      <c r="H21" s="119">
        <f t="shared" si="5"/>
        <v>0</v>
      </c>
      <c r="I21" s="119">
        <f t="shared" si="4"/>
        <v>0</v>
      </c>
      <c r="J21" s="120">
        <f t="shared" si="5"/>
        <v>0</v>
      </c>
      <c r="K21" s="120">
        <f t="shared" si="5"/>
        <v>0</v>
      </c>
      <c r="L21" s="120">
        <f t="shared" si="5"/>
        <v>0</v>
      </c>
      <c r="M21" s="120">
        <f t="shared" si="5"/>
        <v>0</v>
      </c>
    </row>
    <row r="22" spans="1:13" ht="15.75" thickBot="1" x14ac:dyDescent="0.3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ht="15.75" thickBot="1" x14ac:dyDescent="0.3">
      <c r="A23" s="22" t="s">
        <v>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</row>
    <row r="24" spans="1:13" x14ac:dyDescent="0.25">
      <c r="A24" s="93"/>
      <c r="B24" s="93"/>
      <c r="C24" s="93"/>
      <c r="D24" s="93"/>
      <c r="E24" s="94"/>
      <c r="F24" s="95"/>
      <c r="G24" s="96"/>
      <c r="H24" s="96"/>
      <c r="I24" s="126">
        <f t="shared" ref="I24:I27" si="6">E24-F24-G24-H24</f>
        <v>0</v>
      </c>
      <c r="J24" s="98"/>
      <c r="K24" s="99"/>
      <c r="L24" s="100"/>
      <c r="M24" s="99"/>
    </row>
    <row r="25" spans="1:13" x14ac:dyDescent="0.25">
      <c r="A25" s="102"/>
      <c r="B25" s="102"/>
      <c r="C25" s="102"/>
      <c r="D25" s="102"/>
      <c r="E25" s="103"/>
      <c r="F25" s="104"/>
      <c r="G25" s="105"/>
      <c r="H25" s="105"/>
      <c r="I25" s="106">
        <f t="shared" si="6"/>
        <v>0</v>
      </c>
      <c r="J25" s="107"/>
      <c r="K25" s="108"/>
      <c r="L25" s="109"/>
      <c r="M25" s="108"/>
    </row>
    <row r="26" spans="1:13" ht="15.75" thickBot="1" x14ac:dyDescent="0.3">
      <c r="A26" s="111"/>
      <c r="B26" s="111"/>
      <c r="C26" s="111"/>
      <c r="D26" s="111"/>
      <c r="E26" s="112"/>
      <c r="F26" s="113"/>
      <c r="G26" s="114"/>
      <c r="H26" s="114"/>
      <c r="I26" s="127">
        <f t="shared" si="6"/>
        <v>0</v>
      </c>
      <c r="J26" s="116"/>
      <c r="K26" s="117"/>
      <c r="L26" s="118"/>
      <c r="M26" s="117"/>
    </row>
    <row r="27" spans="1:13" x14ac:dyDescent="0.25">
      <c r="A27" s="44" t="s">
        <v>28</v>
      </c>
      <c r="B27" s="44"/>
      <c r="C27" s="44"/>
      <c r="D27" s="44"/>
      <c r="E27" s="119">
        <f t="shared" ref="E27:M27" si="7">SUM(E23:E26)</f>
        <v>0</v>
      </c>
      <c r="F27" s="119">
        <f t="shared" si="7"/>
        <v>0</v>
      </c>
      <c r="G27" s="119">
        <f t="shared" si="7"/>
        <v>0</v>
      </c>
      <c r="H27" s="119">
        <f t="shared" si="7"/>
        <v>0</v>
      </c>
      <c r="I27" s="119">
        <f t="shared" si="6"/>
        <v>0</v>
      </c>
      <c r="J27" s="120">
        <f t="shared" si="7"/>
        <v>0</v>
      </c>
      <c r="K27" s="120">
        <f t="shared" si="7"/>
        <v>0</v>
      </c>
      <c r="L27" s="120">
        <f t="shared" si="7"/>
        <v>0</v>
      </c>
      <c r="M27" s="120">
        <f t="shared" si="7"/>
        <v>0</v>
      </c>
    </row>
    <row r="28" spans="1:13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5">
      <c r="A29" s="128" t="s">
        <v>29</v>
      </c>
      <c r="B29" s="128"/>
      <c r="C29" s="128"/>
      <c r="D29" s="128"/>
      <c r="E29" s="129">
        <f>SUM(E27+E21+E15+E9)</f>
        <v>0</v>
      </c>
      <c r="F29" s="129">
        <f t="shared" ref="F29:M29" si="8">SUM(F27+F21+F15+F9)</f>
        <v>0</v>
      </c>
      <c r="G29" s="129">
        <f t="shared" si="8"/>
        <v>0</v>
      </c>
      <c r="H29" s="129">
        <f t="shared" si="8"/>
        <v>0</v>
      </c>
      <c r="I29" s="129">
        <f t="shared" si="8"/>
        <v>0</v>
      </c>
      <c r="J29" s="130">
        <f t="shared" si="8"/>
        <v>0</v>
      </c>
      <c r="K29" s="130">
        <f t="shared" si="8"/>
        <v>0</v>
      </c>
      <c r="L29" s="130">
        <f t="shared" si="8"/>
        <v>0</v>
      </c>
      <c r="M29" s="130">
        <f t="shared" si="8"/>
        <v>0</v>
      </c>
    </row>
    <row r="30" spans="1:13" x14ac:dyDescent="0.25">
      <c r="A30" s="56" t="s">
        <v>30</v>
      </c>
      <c r="B30" s="56"/>
      <c r="C30" s="56"/>
      <c r="D30" s="56"/>
      <c r="E30" s="56"/>
    </row>
  </sheetData>
  <protectedRanges>
    <protectedRange sqref="J5:M8 H5:H8 J11:M14 H11:H14 J17:M20 H17:H20 J23:M26 H23:H26 A24:F26 A18:F20 A12:F14 A6:F8 E23:F23 E17:F17 E11:F11 E5:F5" name="Rango1_1"/>
  </protectedRanges>
  <mergeCells count="14">
    <mergeCell ref="A5:M5"/>
    <mergeCell ref="A11:M11"/>
    <mergeCell ref="A17:M17"/>
    <mergeCell ref="A23:M23"/>
    <mergeCell ref="A30:E30"/>
    <mergeCell ref="A1:M1"/>
    <mergeCell ref="A2:I2"/>
    <mergeCell ref="A3:A4"/>
    <mergeCell ref="B3:B4"/>
    <mergeCell ref="C3:C4"/>
    <mergeCell ref="D3:D4"/>
    <mergeCell ref="E3:I3"/>
    <mergeCell ref="J3:K3"/>
    <mergeCell ref="L3:M3"/>
  </mergeCells>
  <pageMargins left="0.70866141732283472" right="0.70866141732283472" top="1.3385826771653544" bottom="0.74803149606299213" header="0.31496062992125984" footer="0.31496062992125984"/>
  <pageSetup paperSize="5" scale="95" orientation="landscape" r:id="rId1"/>
  <headerFooter>
    <oddHeader>&amp;L&amp;G&amp;C&amp;G&amp;R&amp;G</oddHeader>
    <oddFooter>&amp;CReporte sujeto a revisión por parte de la Subsecretaría de Prevención y Participación Ciudadana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topLeftCell="A10" zoomScale="85" zoomScaleNormal="100" zoomScalePageLayoutView="85" workbookViewId="0">
      <selection activeCell="D26" sqref="D26"/>
    </sheetView>
  </sheetViews>
  <sheetFormatPr baseColWidth="10" defaultColWidth="11.42578125" defaultRowHeight="15" x14ac:dyDescent="0.25"/>
  <cols>
    <col min="1" max="1" width="13.28515625" customWidth="1"/>
    <col min="2" max="2" width="17.42578125" customWidth="1"/>
    <col min="3" max="3" width="9.7109375" customWidth="1"/>
    <col min="4" max="4" width="37.140625" customWidth="1"/>
    <col min="5" max="5" width="14" customWidth="1"/>
    <col min="6" max="6" width="13.5703125" customWidth="1"/>
    <col min="7" max="7" width="10.85546875" customWidth="1"/>
    <col min="8" max="8" width="8.28515625" customWidth="1"/>
    <col min="9" max="9" width="14.42578125" customWidth="1"/>
    <col min="10" max="10" width="10.28515625" style="4" customWidth="1"/>
    <col min="11" max="11" width="10.140625" style="4" customWidth="1"/>
    <col min="12" max="12" width="10.42578125" style="4" customWidth="1"/>
    <col min="13" max="13" width="10.28515625" style="4" customWidth="1"/>
    <col min="14" max="15" width="3" customWidth="1"/>
  </cols>
  <sheetData>
    <row r="1" spans="1:16" ht="45.7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.75" thickBo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16" ht="15.75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9"/>
      <c r="J3" s="10" t="s">
        <v>6</v>
      </c>
      <c r="K3" s="11"/>
      <c r="L3" s="12" t="s">
        <v>7</v>
      </c>
      <c r="M3" s="11"/>
    </row>
    <row r="4" spans="1:16" ht="15.75" thickBot="1" x14ac:dyDescent="0.3">
      <c r="A4" s="13"/>
      <c r="B4" s="14"/>
      <c r="C4" s="14"/>
      <c r="D4" s="14"/>
      <c r="E4" s="15" t="s">
        <v>8</v>
      </c>
      <c r="F4" s="16" t="s">
        <v>9</v>
      </c>
      <c r="G4" s="17" t="s">
        <v>10</v>
      </c>
      <c r="H4" s="17" t="s">
        <v>11</v>
      </c>
      <c r="I4" s="18" t="s">
        <v>12</v>
      </c>
      <c r="J4" s="19" t="s">
        <v>13</v>
      </c>
      <c r="K4" s="20" t="s">
        <v>14</v>
      </c>
      <c r="L4" s="19" t="s">
        <v>15</v>
      </c>
      <c r="M4" s="21" t="s">
        <v>16</v>
      </c>
    </row>
    <row r="5" spans="1:16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6" ht="48" x14ac:dyDescent="0.25">
      <c r="A6" s="25" t="s">
        <v>18</v>
      </c>
      <c r="B6" s="26" t="s">
        <v>19</v>
      </c>
      <c r="C6" s="27" t="s">
        <v>20</v>
      </c>
      <c r="D6" s="28" t="s">
        <v>21</v>
      </c>
      <c r="E6" s="29">
        <v>274128.5</v>
      </c>
      <c r="F6" s="30">
        <v>0</v>
      </c>
      <c r="G6" s="30">
        <v>0</v>
      </c>
      <c r="H6" s="30">
        <v>0</v>
      </c>
      <c r="I6" s="31">
        <f t="shared" ref="I6:I17" si="0">E6-F6-G6-H6</f>
        <v>274128.5</v>
      </c>
      <c r="J6" s="32">
        <v>1</v>
      </c>
      <c r="K6" s="33"/>
      <c r="L6" s="32">
        <v>15</v>
      </c>
      <c r="M6" s="34"/>
    </row>
    <row r="7" spans="1:16" ht="26.25" customHeight="1" x14ac:dyDescent="0.25">
      <c r="A7" s="25" t="s">
        <v>18</v>
      </c>
      <c r="B7" s="35" t="s">
        <v>19</v>
      </c>
      <c r="C7" s="27" t="s">
        <v>20</v>
      </c>
      <c r="D7" s="28" t="s">
        <v>22</v>
      </c>
      <c r="E7" s="36">
        <v>375000</v>
      </c>
      <c r="F7" s="37">
        <v>0</v>
      </c>
      <c r="G7" s="37">
        <v>0</v>
      </c>
      <c r="H7" s="37">
        <v>0</v>
      </c>
      <c r="I7" s="38">
        <f t="shared" si="0"/>
        <v>375000</v>
      </c>
      <c r="J7" s="32">
        <v>1</v>
      </c>
      <c r="K7" s="33"/>
      <c r="L7" s="32">
        <v>15</v>
      </c>
      <c r="M7" s="34"/>
    </row>
    <row r="8" spans="1:16" ht="26.25" customHeight="1" x14ac:dyDescent="0.25">
      <c r="A8" s="25" t="s">
        <v>18</v>
      </c>
      <c r="B8" s="26" t="s">
        <v>19</v>
      </c>
      <c r="C8" s="27" t="s">
        <v>20</v>
      </c>
      <c r="D8" s="28" t="s">
        <v>23</v>
      </c>
      <c r="E8" s="36">
        <v>600000</v>
      </c>
      <c r="F8" s="37">
        <v>0</v>
      </c>
      <c r="G8" s="37">
        <v>0</v>
      </c>
      <c r="H8" s="37">
        <v>0</v>
      </c>
      <c r="I8" s="38">
        <f t="shared" si="0"/>
        <v>600000</v>
      </c>
      <c r="J8" s="32">
        <v>1</v>
      </c>
      <c r="K8" s="33"/>
      <c r="L8" s="32">
        <v>20</v>
      </c>
      <c r="M8" s="34"/>
      <c r="P8" s="39"/>
    </row>
    <row r="9" spans="1:16" s="41" customFormat="1" ht="30" customHeight="1" x14ac:dyDescent="0.25">
      <c r="A9" s="25" t="s">
        <v>18</v>
      </c>
      <c r="B9" s="35" t="s">
        <v>19</v>
      </c>
      <c r="C9" s="27" t="s">
        <v>24</v>
      </c>
      <c r="D9" s="28" t="s">
        <v>22</v>
      </c>
      <c r="E9" s="36">
        <v>375000</v>
      </c>
      <c r="F9" s="37">
        <v>0</v>
      </c>
      <c r="G9" s="37">
        <v>0</v>
      </c>
      <c r="H9" s="37">
        <v>0</v>
      </c>
      <c r="I9" s="38">
        <f t="shared" si="0"/>
        <v>375000</v>
      </c>
      <c r="J9" s="32">
        <v>1</v>
      </c>
      <c r="K9" s="33"/>
      <c r="L9" s="40">
        <v>15</v>
      </c>
      <c r="M9" s="34"/>
      <c r="N9" s="39"/>
      <c r="O9" s="39"/>
      <c r="P9" s="39"/>
    </row>
    <row r="10" spans="1:16" s="41" customFormat="1" ht="24" x14ac:dyDescent="0.25">
      <c r="A10" s="25" t="s">
        <v>18</v>
      </c>
      <c r="B10" s="26" t="s">
        <v>19</v>
      </c>
      <c r="C10" s="27" t="s">
        <v>24</v>
      </c>
      <c r="D10" s="28" t="s">
        <v>23</v>
      </c>
      <c r="E10" s="36">
        <v>600000</v>
      </c>
      <c r="F10" s="37">
        <v>0</v>
      </c>
      <c r="G10" s="37">
        <v>0</v>
      </c>
      <c r="H10" s="37">
        <v>0</v>
      </c>
      <c r="I10" s="38">
        <f t="shared" si="0"/>
        <v>600000</v>
      </c>
      <c r="J10" s="32">
        <v>1</v>
      </c>
      <c r="K10" s="33"/>
      <c r="L10" s="32">
        <v>20</v>
      </c>
      <c r="M10" s="34"/>
      <c r="N10" s="39"/>
      <c r="O10" s="39"/>
      <c r="P10" s="39"/>
    </row>
    <row r="11" spans="1:16" s="41" customFormat="1" ht="48" x14ac:dyDescent="0.25">
      <c r="A11" s="25" t="s">
        <v>18</v>
      </c>
      <c r="B11" s="35" t="s">
        <v>19</v>
      </c>
      <c r="C11" s="27" t="s">
        <v>24</v>
      </c>
      <c r="D11" s="28" t="s">
        <v>21</v>
      </c>
      <c r="E11" s="36">
        <v>274128.5</v>
      </c>
      <c r="F11" s="37">
        <v>0</v>
      </c>
      <c r="G11" s="37">
        <v>0</v>
      </c>
      <c r="H11" s="37">
        <v>0</v>
      </c>
      <c r="I11" s="38">
        <f t="shared" si="0"/>
        <v>274128.5</v>
      </c>
      <c r="J11" s="32">
        <v>1</v>
      </c>
      <c r="K11" s="33"/>
      <c r="L11" s="32">
        <v>15</v>
      </c>
      <c r="M11" s="42"/>
      <c r="N11" s="39"/>
      <c r="O11" s="39"/>
      <c r="P11" s="39"/>
    </row>
    <row r="12" spans="1:16" s="39" customFormat="1" ht="27.75" customHeight="1" x14ac:dyDescent="0.25">
      <c r="A12" s="25" t="s">
        <v>18</v>
      </c>
      <c r="B12" s="26" t="s">
        <v>25</v>
      </c>
      <c r="C12" s="27" t="s">
        <v>26</v>
      </c>
      <c r="D12" s="43" t="s">
        <v>22</v>
      </c>
      <c r="E12" s="36">
        <v>325000</v>
      </c>
      <c r="F12" s="37">
        <v>0</v>
      </c>
      <c r="G12" s="37">
        <v>0</v>
      </c>
      <c r="H12" s="37">
        <v>0</v>
      </c>
      <c r="I12" s="38">
        <f t="shared" si="0"/>
        <v>325000</v>
      </c>
      <c r="J12" s="32">
        <v>1</v>
      </c>
      <c r="K12" s="33"/>
      <c r="L12" s="32">
        <v>15</v>
      </c>
      <c r="M12" s="42"/>
    </row>
    <row r="13" spans="1:16" s="39" customFormat="1" ht="51" x14ac:dyDescent="0.25">
      <c r="A13" s="25" t="s">
        <v>18</v>
      </c>
      <c r="B13" s="35" t="s">
        <v>25</v>
      </c>
      <c r="C13" s="27" t="s">
        <v>26</v>
      </c>
      <c r="D13" s="43" t="s">
        <v>21</v>
      </c>
      <c r="E13" s="36">
        <v>325000</v>
      </c>
      <c r="F13" s="37">
        <v>0</v>
      </c>
      <c r="G13" s="37">
        <v>0</v>
      </c>
      <c r="H13" s="37">
        <v>0</v>
      </c>
      <c r="I13" s="38">
        <f t="shared" si="0"/>
        <v>325000</v>
      </c>
      <c r="J13" s="32">
        <v>1</v>
      </c>
      <c r="K13" s="33"/>
      <c r="L13" s="32">
        <v>15</v>
      </c>
      <c r="M13" s="42"/>
    </row>
    <row r="14" spans="1:16" s="39" customFormat="1" ht="27.75" customHeight="1" x14ac:dyDescent="0.25">
      <c r="A14" s="25" t="s">
        <v>18</v>
      </c>
      <c r="B14" s="26" t="s">
        <v>25</v>
      </c>
      <c r="C14" s="27" t="s">
        <v>26</v>
      </c>
      <c r="D14" s="43" t="s">
        <v>23</v>
      </c>
      <c r="E14" s="36">
        <v>433269</v>
      </c>
      <c r="F14" s="37">
        <v>0</v>
      </c>
      <c r="G14" s="37">
        <v>0</v>
      </c>
      <c r="H14" s="37">
        <v>0</v>
      </c>
      <c r="I14" s="38">
        <f t="shared" si="0"/>
        <v>433269</v>
      </c>
      <c r="J14" s="32">
        <v>1</v>
      </c>
      <c r="K14" s="33"/>
      <c r="L14" s="32">
        <v>20</v>
      </c>
      <c r="M14" s="42"/>
    </row>
    <row r="15" spans="1:16" s="39" customFormat="1" ht="25.5" x14ac:dyDescent="0.25">
      <c r="A15" s="25" t="s">
        <v>18</v>
      </c>
      <c r="B15" s="35" t="s">
        <v>25</v>
      </c>
      <c r="C15" s="27" t="s">
        <v>27</v>
      </c>
      <c r="D15" s="43" t="s">
        <v>23</v>
      </c>
      <c r="E15" s="36">
        <v>433269</v>
      </c>
      <c r="F15" s="37">
        <v>0</v>
      </c>
      <c r="G15" s="37">
        <v>0</v>
      </c>
      <c r="H15" s="37">
        <v>0</v>
      </c>
      <c r="I15" s="38">
        <f t="shared" si="0"/>
        <v>433269</v>
      </c>
      <c r="J15" s="32">
        <v>1</v>
      </c>
      <c r="K15" s="33"/>
      <c r="L15" s="32">
        <v>20</v>
      </c>
      <c r="M15" s="42"/>
    </row>
    <row r="16" spans="1:16" s="39" customFormat="1" ht="51" x14ac:dyDescent="0.25">
      <c r="A16" s="25" t="s">
        <v>18</v>
      </c>
      <c r="B16" s="26" t="s">
        <v>25</v>
      </c>
      <c r="C16" s="27" t="s">
        <v>27</v>
      </c>
      <c r="D16" s="43" t="s">
        <v>21</v>
      </c>
      <c r="E16" s="36">
        <v>325000</v>
      </c>
      <c r="F16" s="37">
        <v>0</v>
      </c>
      <c r="G16" s="37">
        <v>0</v>
      </c>
      <c r="H16" s="37">
        <v>0</v>
      </c>
      <c r="I16" s="38">
        <f t="shared" si="0"/>
        <v>325000</v>
      </c>
      <c r="J16" s="32">
        <v>1</v>
      </c>
      <c r="K16" s="33"/>
      <c r="L16" s="32">
        <v>15</v>
      </c>
      <c r="M16" s="42"/>
    </row>
    <row r="17" spans="1:13" s="39" customFormat="1" ht="25.5" x14ac:dyDescent="0.25">
      <c r="A17" s="25" t="s">
        <v>18</v>
      </c>
      <c r="B17" s="35" t="s">
        <v>25</v>
      </c>
      <c r="C17" s="27" t="s">
        <v>27</v>
      </c>
      <c r="D17" s="43" t="s">
        <v>22</v>
      </c>
      <c r="E17" s="36">
        <v>325000</v>
      </c>
      <c r="F17" s="37">
        <v>0</v>
      </c>
      <c r="G17" s="37">
        <v>0</v>
      </c>
      <c r="H17" s="37">
        <v>0</v>
      </c>
      <c r="I17" s="38">
        <f t="shared" si="0"/>
        <v>325000</v>
      </c>
      <c r="J17" s="32">
        <v>1</v>
      </c>
      <c r="K17" s="33"/>
      <c r="L17" s="32">
        <v>15</v>
      </c>
      <c r="M17" s="42"/>
    </row>
    <row r="18" spans="1:13" s="39" customFormat="1" ht="18.75" customHeight="1" x14ac:dyDescent="0.25">
      <c r="A18" s="44" t="s">
        <v>28</v>
      </c>
      <c r="B18" s="45"/>
      <c r="C18" s="46"/>
      <c r="D18" s="47"/>
      <c r="E18" s="48">
        <f>SUM(E6:E17)</f>
        <v>4664795</v>
      </c>
      <c r="F18" s="48">
        <f t="shared" ref="F18:I18" si="1">SUM(F6:F17)</f>
        <v>0</v>
      </c>
      <c r="G18" s="48">
        <f t="shared" si="1"/>
        <v>0</v>
      </c>
      <c r="H18" s="48">
        <f t="shared" si="1"/>
        <v>0</v>
      </c>
      <c r="I18" s="48">
        <f t="shared" si="1"/>
        <v>4664795</v>
      </c>
      <c r="J18" s="49">
        <f>SUM(J6:J17)</f>
        <v>12</v>
      </c>
      <c r="K18" s="49">
        <f>SUM(K6:K17)</f>
        <v>0</v>
      </c>
      <c r="L18" s="49">
        <f>SUM(L6:L17)</f>
        <v>200</v>
      </c>
      <c r="M18" s="49">
        <f>SUM(M6:M17)</f>
        <v>0</v>
      </c>
    </row>
    <row r="19" spans="1:13" s="39" customFormat="1" x14ac:dyDescent="0.25">
      <c r="A19" s="50"/>
      <c r="B19" s="51"/>
      <c r="C19" s="50"/>
      <c r="D19" s="50"/>
      <c r="E19" s="50"/>
      <c r="F19" s="50"/>
      <c r="G19" s="50"/>
      <c r="H19" s="50"/>
      <c r="I19" s="50"/>
      <c r="J19" s="52"/>
      <c r="K19" s="52"/>
      <c r="L19" s="52"/>
      <c r="M19" s="52"/>
    </row>
    <row r="20" spans="1:13" x14ac:dyDescent="0.25">
      <c r="A20" s="53" t="s">
        <v>29</v>
      </c>
      <c r="B20" s="53"/>
      <c r="C20" s="53"/>
      <c r="D20" s="53"/>
      <c r="E20" s="48">
        <f>+E18</f>
        <v>4664795</v>
      </c>
      <c r="F20" s="48">
        <f t="shared" ref="F20:I20" si="2">+F18</f>
        <v>0</v>
      </c>
      <c r="G20" s="48">
        <f t="shared" si="2"/>
        <v>0</v>
      </c>
      <c r="H20" s="48">
        <f t="shared" si="2"/>
        <v>0</v>
      </c>
      <c r="I20" s="48">
        <f t="shared" si="2"/>
        <v>4664795</v>
      </c>
      <c r="J20" s="49">
        <f>+J18</f>
        <v>12</v>
      </c>
      <c r="K20" s="54">
        <f>+K18</f>
        <v>0</v>
      </c>
      <c r="L20" s="49">
        <f>+L18</f>
        <v>200</v>
      </c>
      <c r="M20" s="55">
        <f>+M18</f>
        <v>0</v>
      </c>
    </row>
    <row r="21" spans="1:13" x14ac:dyDescent="0.25">
      <c r="A21" s="56" t="s">
        <v>30</v>
      </c>
      <c r="B21" s="56"/>
      <c r="C21" s="56"/>
      <c r="D21" s="56"/>
      <c r="E21" s="56"/>
    </row>
    <row r="23" spans="1:13" ht="27" customHeight="1" x14ac:dyDescent="0.25">
      <c r="A23" s="57" t="s">
        <v>31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7" spans="1:13" x14ac:dyDescent="0.25">
      <c r="E27" s="59"/>
    </row>
  </sheetData>
  <protectedRanges>
    <protectedRange sqref="E5:F5 A7:A17 J5:M9 A6:F6 B7:E9 H5:H17 F7:F17" name="Rango1_1"/>
  </protectedRanges>
  <mergeCells count="12">
    <mergeCell ref="A5:M5"/>
    <mergeCell ref="A21:E21"/>
    <mergeCell ref="A23:M23"/>
    <mergeCell ref="A1:M1"/>
    <mergeCell ref="A2:I2"/>
    <mergeCell ref="A3:A4"/>
    <mergeCell ref="B3:B4"/>
    <mergeCell ref="C3:C4"/>
    <mergeCell ref="D3:D4"/>
    <mergeCell ref="E3:I3"/>
    <mergeCell ref="J3:K3"/>
    <mergeCell ref="L3:M3"/>
  </mergeCells>
  <pageMargins left="0.31496062992125984" right="0.62992125984251968" top="1.3385826771653544" bottom="0.74803149606299213" header="0.31496062992125984" footer="0.31496062992125984"/>
  <pageSetup scale="70" fitToHeight="0" orientation="landscape" r:id="rId1"/>
  <headerFooter>
    <oddHeader>&amp;L&amp;G&amp;C&amp;G&amp;R&amp;G</oddHeader>
    <oddFooter>&amp;CReporte sujeto a revisión por parte de la Subsecretaría de Prevención y Participación Ciudadana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A13" zoomScaleNormal="100" zoomScaleSheetLayoutView="100" zoomScalePageLayoutView="70" workbookViewId="0">
      <selection activeCell="E20" sqref="E20"/>
    </sheetView>
  </sheetViews>
  <sheetFormatPr baseColWidth="10" defaultColWidth="11.42578125" defaultRowHeight="15" x14ac:dyDescent="0.25"/>
  <cols>
    <col min="1" max="1" width="14.5703125" customWidth="1"/>
    <col min="2" max="2" width="15.5703125" customWidth="1"/>
    <col min="3" max="3" width="11.42578125" customWidth="1"/>
    <col min="4" max="4" width="37.140625" customWidth="1"/>
    <col min="5" max="5" width="18.140625" customWidth="1"/>
    <col min="6" max="6" width="18.85546875" customWidth="1"/>
    <col min="7" max="7" width="14.7109375" bestFit="1" customWidth="1"/>
    <col min="8" max="8" width="17.7109375" customWidth="1"/>
    <col min="9" max="9" width="14.5703125" bestFit="1" customWidth="1"/>
    <col min="10" max="10" width="9.85546875" style="4" customWidth="1"/>
    <col min="11" max="11" width="10.140625" style="4" customWidth="1"/>
    <col min="12" max="12" width="10.42578125" style="4" customWidth="1"/>
    <col min="13" max="13" width="10.28515625" style="4" customWidth="1"/>
    <col min="14" max="15" width="3" customWidth="1"/>
  </cols>
  <sheetData>
    <row r="1" spans="1:15" ht="45.75" customHeight="1" x14ac:dyDescent="0.3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60"/>
    </row>
    <row r="3" spans="1:15" s="61" customFormat="1" ht="23.25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9"/>
      <c r="J3" s="10" t="s">
        <v>6</v>
      </c>
      <c r="K3" s="11"/>
      <c r="L3" s="12" t="s">
        <v>7</v>
      </c>
      <c r="M3" s="11"/>
    </row>
    <row r="4" spans="1:15" s="61" customFormat="1" ht="37.5" customHeight="1" thickBot="1" x14ac:dyDescent="0.3">
      <c r="A4" s="13"/>
      <c r="B4" s="14"/>
      <c r="C4" s="14"/>
      <c r="D4" s="14"/>
      <c r="E4" s="15" t="s">
        <v>8</v>
      </c>
      <c r="F4" s="16" t="s">
        <v>9</v>
      </c>
      <c r="G4" s="17" t="s">
        <v>33</v>
      </c>
      <c r="H4" s="17" t="s">
        <v>11</v>
      </c>
      <c r="I4" s="18" t="s">
        <v>12</v>
      </c>
      <c r="J4" s="19" t="s">
        <v>34</v>
      </c>
      <c r="K4" s="20" t="s">
        <v>35</v>
      </c>
      <c r="L4" s="19" t="s">
        <v>36</v>
      </c>
      <c r="M4" s="21" t="s">
        <v>37</v>
      </c>
    </row>
    <row r="5" spans="1:15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5" ht="51" customHeight="1" x14ac:dyDescent="0.25">
      <c r="A6" s="25" t="s">
        <v>18</v>
      </c>
      <c r="B6" s="26" t="s">
        <v>19</v>
      </c>
      <c r="C6" s="27" t="s">
        <v>20</v>
      </c>
      <c r="D6" s="28" t="s">
        <v>21</v>
      </c>
      <c r="E6" s="29">
        <v>274128.5</v>
      </c>
      <c r="F6" s="30">
        <v>136300</v>
      </c>
      <c r="G6" s="30">
        <v>0</v>
      </c>
      <c r="H6" s="30">
        <v>136300</v>
      </c>
      <c r="I6" s="31">
        <f t="shared" ref="I6:I17" si="0">E6-F6-G6-H6</f>
        <v>1528.5</v>
      </c>
      <c r="J6" s="32">
        <v>1</v>
      </c>
      <c r="K6" s="33"/>
      <c r="L6" s="32">
        <v>15</v>
      </c>
      <c r="M6" s="34"/>
    </row>
    <row r="7" spans="1:15" ht="30" customHeight="1" x14ac:dyDescent="0.25">
      <c r="A7" s="25" t="s">
        <v>18</v>
      </c>
      <c r="B7" s="35" t="s">
        <v>19</v>
      </c>
      <c r="C7" s="27" t="s">
        <v>20</v>
      </c>
      <c r="D7" s="28" t="s">
        <v>22</v>
      </c>
      <c r="E7" s="36">
        <v>375000</v>
      </c>
      <c r="F7" s="37">
        <v>185600</v>
      </c>
      <c r="G7" s="37">
        <v>0</v>
      </c>
      <c r="H7" s="37">
        <v>185600</v>
      </c>
      <c r="I7" s="38">
        <f t="shared" si="0"/>
        <v>3800</v>
      </c>
      <c r="J7" s="32">
        <v>1</v>
      </c>
      <c r="K7" s="33"/>
      <c r="L7" s="32">
        <v>15</v>
      </c>
      <c r="M7" s="34"/>
    </row>
    <row r="8" spans="1:15" ht="28.5" customHeight="1" x14ac:dyDescent="0.25">
      <c r="A8" s="25" t="s">
        <v>18</v>
      </c>
      <c r="B8" s="26" t="s">
        <v>19</v>
      </c>
      <c r="C8" s="27" t="s">
        <v>20</v>
      </c>
      <c r="D8" s="28" t="s">
        <v>23</v>
      </c>
      <c r="E8" s="36">
        <v>600000</v>
      </c>
      <c r="F8" s="37">
        <v>298700</v>
      </c>
      <c r="G8" s="37">
        <v>0</v>
      </c>
      <c r="H8" s="37">
        <v>298700</v>
      </c>
      <c r="I8" s="38">
        <f t="shared" si="0"/>
        <v>2600</v>
      </c>
      <c r="J8" s="32">
        <v>1</v>
      </c>
      <c r="K8" s="33"/>
      <c r="L8" s="32">
        <v>20</v>
      </c>
      <c r="M8" s="34"/>
    </row>
    <row r="9" spans="1:15" s="41" customFormat="1" ht="31.5" customHeight="1" x14ac:dyDescent="0.25">
      <c r="A9" s="25" t="s">
        <v>18</v>
      </c>
      <c r="B9" s="35" t="s">
        <v>19</v>
      </c>
      <c r="C9" s="27" t="s">
        <v>24</v>
      </c>
      <c r="D9" s="28" t="s">
        <v>22</v>
      </c>
      <c r="E9" s="36">
        <v>375000</v>
      </c>
      <c r="F9" s="37">
        <v>185600</v>
      </c>
      <c r="G9" s="37">
        <v>0</v>
      </c>
      <c r="H9" s="37">
        <v>185600</v>
      </c>
      <c r="I9" s="38">
        <f t="shared" si="0"/>
        <v>3800</v>
      </c>
      <c r="J9" s="32">
        <v>1</v>
      </c>
      <c r="K9" s="33"/>
      <c r="L9" s="40">
        <v>15</v>
      </c>
      <c r="M9" s="34"/>
      <c r="N9" s="39"/>
      <c r="O9" s="39"/>
    </row>
    <row r="10" spans="1:15" s="41" customFormat="1" ht="27" customHeight="1" x14ac:dyDescent="0.25">
      <c r="A10" s="25" t="s">
        <v>18</v>
      </c>
      <c r="B10" s="26" t="s">
        <v>19</v>
      </c>
      <c r="C10" s="27" t="s">
        <v>24</v>
      </c>
      <c r="D10" s="28" t="s">
        <v>23</v>
      </c>
      <c r="E10" s="36">
        <v>600000</v>
      </c>
      <c r="F10" s="37">
        <v>298700</v>
      </c>
      <c r="G10" s="37">
        <v>0</v>
      </c>
      <c r="H10" s="37">
        <v>298700</v>
      </c>
      <c r="I10" s="38">
        <f t="shared" si="0"/>
        <v>2600</v>
      </c>
      <c r="J10" s="32">
        <v>1</v>
      </c>
      <c r="K10" s="33"/>
      <c r="L10" s="32">
        <v>20</v>
      </c>
      <c r="M10" s="34"/>
      <c r="N10" s="39"/>
      <c r="O10" s="39"/>
    </row>
    <row r="11" spans="1:15" s="41" customFormat="1" ht="51" customHeight="1" x14ac:dyDescent="0.25">
      <c r="A11" s="25" t="s">
        <v>18</v>
      </c>
      <c r="B11" s="35" t="s">
        <v>19</v>
      </c>
      <c r="C11" s="27" t="s">
        <v>24</v>
      </c>
      <c r="D11" s="28" t="s">
        <v>21</v>
      </c>
      <c r="E11" s="36">
        <v>274128.5</v>
      </c>
      <c r="F11" s="37">
        <v>136300</v>
      </c>
      <c r="G11" s="37">
        <v>0</v>
      </c>
      <c r="H11" s="37">
        <v>136300</v>
      </c>
      <c r="I11" s="38">
        <f t="shared" si="0"/>
        <v>1528.5</v>
      </c>
      <c r="J11" s="32">
        <v>1</v>
      </c>
      <c r="K11" s="33"/>
      <c r="L11" s="32">
        <v>15</v>
      </c>
      <c r="M11" s="42"/>
      <c r="N11" s="39"/>
      <c r="O11" s="39"/>
    </row>
    <row r="12" spans="1:15" s="39" customFormat="1" ht="28.5" customHeight="1" x14ac:dyDescent="0.25">
      <c r="A12" s="25" t="s">
        <v>18</v>
      </c>
      <c r="B12" s="26" t="s">
        <v>25</v>
      </c>
      <c r="C12" s="27" t="s">
        <v>26</v>
      </c>
      <c r="D12" s="43" t="s">
        <v>22</v>
      </c>
      <c r="E12" s="36">
        <v>325000</v>
      </c>
      <c r="F12" s="37">
        <v>162400</v>
      </c>
      <c r="G12" s="37">
        <v>0</v>
      </c>
      <c r="H12" s="37">
        <v>162400</v>
      </c>
      <c r="I12" s="38">
        <f t="shared" si="0"/>
        <v>200</v>
      </c>
      <c r="J12" s="32">
        <v>1</v>
      </c>
      <c r="K12" s="33"/>
      <c r="L12" s="32">
        <v>15</v>
      </c>
      <c r="M12" s="42"/>
    </row>
    <row r="13" spans="1:15" s="39" customFormat="1" ht="52.5" customHeight="1" x14ac:dyDescent="0.25">
      <c r="A13" s="25" t="s">
        <v>18</v>
      </c>
      <c r="B13" s="35" t="s">
        <v>25</v>
      </c>
      <c r="C13" s="27" t="s">
        <v>26</v>
      </c>
      <c r="D13" s="43" t="s">
        <v>21</v>
      </c>
      <c r="E13" s="36">
        <v>325000</v>
      </c>
      <c r="F13" s="37">
        <v>161240</v>
      </c>
      <c r="G13" s="37">
        <v>0</v>
      </c>
      <c r="H13" s="37">
        <v>161240</v>
      </c>
      <c r="I13" s="62">
        <f t="shared" si="0"/>
        <v>2520</v>
      </c>
      <c r="J13" s="32">
        <v>1</v>
      </c>
      <c r="K13" s="33"/>
      <c r="L13" s="32">
        <v>15</v>
      </c>
      <c r="M13" s="42"/>
    </row>
    <row r="14" spans="1:15" s="39" customFormat="1" ht="30.75" customHeight="1" x14ac:dyDescent="0.25">
      <c r="A14" s="25" t="s">
        <v>18</v>
      </c>
      <c r="B14" s="26" t="s">
        <v>25</v>
      </c>
      <c r="C14" s="27" t="s">
        <v>26</v>
      </c>
      <c r="D14" s="43" t="s">
        <v>23</v>
      </c>
      <c r="E14" s="36">
        <v>433269</v>
      </c>
      <c r="F14" s="37">
        <v>214600</v>
      </c>
      <c r="G14" s="37">
        <v>0</v>
      </c>
      <c r="H14" s="37">
        <v>214600</v>
      </c>
      <c r="I14" s="38">
        <f t="shared" si="0"/>
        <v>4069</v>
      </c>
      <c r="J14" s="32">
        <v>1</v>
      </c>
      <c r="K14" s="33"/>
      <c r="L14" s="32">
        <v>20</v>
      </c>
      <c r="M14" s="42"/>
    </row>
    <row r="15" spans="1:15" s="39" customFormat="1" ht="32.25" customHeight="1" x14ac:dyDescent="0.25">
      <c r="A15" s="25" t="s">
        <v>18</v>
      </c>
      <c r="B15" s="35" t="s">
        <v>25</v>
      </c>
      <c r="C15" s="27" t="s">
        <v>27</v>
      </c>
      <c r="D15" s="43" t="s">
        <v>23</v>
      </c>
      <c r="E15" s="36">
        <v>433269</v>
      </c>
      <c r="F15" s="37">
        <v>214600</v>
      </c>
      <c r="G15" s="37">
        <v>0</v>
      </c>
      <c r="H15" s="37">
        <v>214600</v>
      </c>
      <c r="I15" s="38">
        <f t="shared" si="0"/>
        <v>4069</v>
      </c>
      <c r="J15" s="32">
        <v>1</v>
      </c>
      <c r="K15" s="33"/>
      <c r="L15" s="32">
        <v>20</v>
      </c>
      <c r="M15" s="42"/>
    </row>
    <row r="16" spans="1:15" s="39" customFormat="1" ht="54" customHeight="1" x14ac:dyDescent="0.25">
      <c r="A16" s="25" t="s">
        <v>18</v>
      </c>
      <c r="B16" s="26" t="s">
        <v>25</v>
      </c>
      <c r="C16" s="27" t="s">
        <v>27</v>
      </c>
      <c r="D16" s="43" t="s">
        <v>21</v>
      </c>
      <c r="E16" s="36">
        <v>325000</v>
      </c>
      <c r="F16" s="37">
        <v>161240</v>
      </c>
      <c r="G16" s="37">
        <v>0</v>
      </c>
      <c r="H16" s="37">
        <v>161240</v>
      </c>
      <c r="I16" s="62">
        <f t="shared" si="0"/>
        <v>2520</v>
      </c>
      <c r="J16" s="32">
        <v>1</v>
      </c>
      <c r="K16" s="33"/>
      <c r="L16" s="32">
        <v>15</v>
      </c>
      <c r="M16" s="42"/>
    </row>
    <row r="17" spans="1:13" s="39" customFormat="1" ht="28.5" customHeight="1" x14ac:dyDescent="0.25">
      <c r="A17" s="25" t="s">
        <v>18</v>
      </c>
      <c r="B17" s="35" t="s">
        <v>25</v>
      </c>
      <c r="C17" s="27" t="s">
        <v>27</v>
      </c>
      <c r="D17" s="43" t="s">
        <v>22</v>
      </c>
      <c r="E17" s="36">
        <v>325000</v>
      </c>
      <c r="F17" s="37">
        <v>162400</v>
      </c>
      <c r="G17" s="37">
        <v>0</v>
      </c>
      <c r="H17" s="37">
        <v>162400</v>
      </c>
      <c r="I17" s="38">
        <f t="shared" si="0"/>
        <v>200</v>
      </c>
      <c r="J17" s="32">
        <v>1</v>
      </c>
      <c r="K17" s="33"/>
      <c r="L17" s="32">
        <v>15</v>
      </c>
      <c r="M17" s="42"/>
    </row>
    <row r="18" spans="1:13" s="39" customFormat="1" ht="25.5" customHeight="1" x14ac:dyDescent="0.25">
      <c r="A18" s="44" t="s">
        <v>28</v>
      </c>
      <c r="B18" s="45"/>
      <c r="C18" s="46"/>
      <c r="D18" s="47"/>
      <c r="E18" s="48">
        <f>SUM(E6:E17)</f>
        <v>4664795</v>
      </c>
      <c r="F18" s="48">
        <f t="shared" ref="F18:M18" si="1">SUM(F6:F17)</f>
        <v>2317680</v>
      </c>
      <c r="G18" s="48">
        <f t="shared" si="1"/>
        <v>0</v>
      </c>
      <c r="H18" s="48">
        <f t="shared" si="1"/>
        <v>2317680</v>
      </c>
      <c r="I18" s="48">
        <f t="shared" si="1"/>
        <v>29435</v>
      </c>
      <c r="J18" s="49">
        <f t="shared" si="1"/>
        <v>12</v>
      </c>
      <c r="K18" s="49">
        <f t="shared" si="1"/>
        <v>0</v>
      </c>
      <c r="L18" s="49">
        <f t="shared" si="1"/>
        <v>200</v>
      </c>
      <c r="M18" s="49">
        <f t="shared" si="1"/>
        <v>0</v>
      </c>
    </row>
    <row r="19" spans="1:13" s="39" customFormat="1" ht="8.25" customHeight="1" x14ac:dyDescent="0.25">
      <c r="A19" s="50"/>
      <c r="B19" s="51"/>
      <c r="C19" s="50"/>
      <c r="D19" s="50"/>
      <c r="E19" s="50"/>
      <c r="F19" s="50"/>
      <c r="G19" s="50"/>
      <c r="H19" s="50"/>
      <c r="I19" s="50"/>
      <c r="J19" s="52"/>
      <c r="K19" s="52"/>
      <c r="L19" s="52"/>
      <c r="M19" s="52"/>
    </row>
    <row r="20" spans="1:13" ht="20.25" customHeight="1" x14ac:dyDescent="0.25">
      <c r="A20" s="53" t="s">
        <v>29</v>
      </c>
      <c r="B20" s="53"/>
      <c r="C20" s="53"/>
      <c r="D20" s="53"/>
      <c r="E20" s="48">
        <f>+E18</f>
        <v>4664795</v>
      </c>
      <c r="F20" s="48">
        <f t="shared" ref="F20:I20" si="2">+F18</f>
        <v>2317680</v>
      </c>
      <c r="G20" s="48">
        <f t="shared" si="2"/>
        <v>0</v>
      </c>
      <c r="H20" s="48">
        <f t="shared" si="2"/>
        <v>2317680</v>
      </c>
      <c r="I20" s="48">
        <f t="shared" si="2"/>
        <v>29435</v>
      </c>
      <c r="J20" s="49">
        <f>+J18</f>
        <v>12</v>
      </c>
      <c r="K20" s="54">
        <f>+K18</f>
        <v>0</v>
      </c>
      <c r="L20" s="49">
        <f>+L18</f>
        <v>200</v>
      </c>
      <c r="M20" s="55">
        <f>+M18</f>
        <v>0</v>
      </c>
    </row>
    <row r="21" spans="1:13" x14ac:dyDescent="0.25">
      <c r="A21" s="56" t="s">
        <v>30</v>
      </c>
      <c r="B21" s="56"/>
      <c r="C21" s="56"/>
      <c r="D21" s="56"/>
      <c r="E21" s="56"/>
      <c r="F21" s="59"/>
    </row>
    <row r="23" spans="1:13" ht="33" customHeight="1" x14ac:dyDescent="0.25">
      <c r="A23" s="57" t="s">
        <v>31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7" spans="1:13" x14ac:dyDescent="0.25">
      <c r="E27" s="59"/>
    </row>
  </sheetData>
  <protectedRanges>
    <protectedRange sqref="E5:F5 A7:A17 J5:M9 A6:F6 B7:E9 H5:H17 F7:F17" name="Rango1_1"/>
  </protectedRanges>
  <mergeCells count="12">
    <mergeCell ref="A5:M5"/>
    <mergeCell ref="A21:E21"/>
    <mergeCell ref="A23:M23"/>
    <mergeCell ref="A1:M1"/>
    <mergeCell ref="A2:I2"/>
    <mergeCell ref="A3:A4"/>
    <mergeCell ref="B3:B4"/>
    <mergeCell ref="C3:C4"/>
    <mergeCell ref="D3:D4"/>
    <mergeCell ref="E3:I3"/>
    <mergeCell ref="J3:K3"/>
    <mergeCell ref="L3:M3"/>
  </mergeCells>
  <pageMargins left="0.31496062992125984" right="0.23622047244094491" top="1.3385826771653544" bottom="0.74803149606299213" header="0.31496062992125984" footer="0.31496062992125984"/>
  <pageSetup scale="65" fitToHeight="0" orientation="landscape" r:id="rId1"/>
  <headerFooter>
    <oddHeader>&amp;L&amp;G&amp;C&amp;G&amp;R&amp;G</oddHeader>
    <oddFooter>&amp;CReporte sujeto a revisión por parte de la Subsecretaría de Prevención y Participación Ciudadana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tabSelected="1" view="pageBreakPreview" zoomScale="85" zoomScaleNormal="100" zoomScaleSheetLayoutView="85" zoomScalePageLayoutView="70" workbookViewId="0">
      <selection activeCell="F9" sqref="F9"/>
    </sheetView>
  </sheetViews>
  <sheetFormatPr baseColWidth="10" defaultColWidth="11.42578125" defaultRowHeight="15" x14ac:dyDescent="0.25"/>
  <cols>
    <col min="1" max="1" width="14.5703125" customWidth="1"/>
    <col min="2" max="2" width="15.5703125" customWidth="1"/>
    <col min="3" max="3" width="11.42578125" customWidth="1"/>
    <col min="4" max="4" width="37.140625" customWidth="1"/>
    <col min="5" max="5" width="18.140625" customWidth="1"/>
    <col min="6" max="6" width="18.85546875" customWidth="1"/>
    <col min="7" max="7" width="14.7109375" bestFit="1" customWidth="1"/>
    <col min="8" max="8" width="17.7109375" customWidth="1"/>
    <col min="9" max="9" width="14.5703125" bestFit="1" customWidth="1"/>
    <col min="10" max="10" width="9.85546875" style="4" customWidth="1"/>
    <col min="11" max="11" width="10.140625" style="4" customWidth="1"/>
    <col min="12" max="12" width="10.42578125" style="4" customWidth="1"/>
    <col min="13" max="13" width="10.28515625" style="4" customWidth="1"/>
    <col min="14" max="15" width="3" customWidth="1"/>
    <col min="16" max="16" width="11.42578125" style="39"/>
    <col min="17" max="17" width="16.28515625" style="65" customWidth="1"/>
    <col min="18" max="18" width="20.5703125" style="65" customWidth="1"/>
    <col min="19" max="73" width="11.42578125" style="39"/>
  </cols>
  <sheetData>
    <row r="1" spans="1:73" ht="45.75" customHeight="1" x14ac:dyDescent="0.25">
      <c r="A1" s="63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73" ht="15.75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55"/>
      <c r="K2" s="67"/>
      <c r="L2" s="67"/>
      <c r="M2" s="67"/>
    </row>
    <row r="3" spans="1:73" s="61" customFormat="1" ht="23.25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9"/>
      <c r="J3" s="10" t="s">
        <v>6</v>
      </c>
      <c r="K3" s="11"/>
      <c r="L3" s="12" t="s">
        <v>7</v>
      </c>
      <c r="M3" s="11"/>
      <c r="P3" s="68"/>
      <c r="Q3" s="69"/>
      <c r="R3" s="69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s="61" customFormat="1" ht="37.5" customHeight="1" thickBot="1" x14ac:dyDescent="0.3">
      <c r="A4" s="13"/>
      <c r="B4" s="14"/>
      <c r="C4" s="14"/>
      <c r="D4" s="14"/>
      <c r="E4" s="15" t="s">
        <v>8</v>
      </c>
      <c r="F4" s="16" t="s">
        <v>9</v>
      </c>
      <c r="G4" s="17" t="s">
        <v>33</v>
      </c>
      <c r="H4" s="17" t="s">
        <v>11</v>
      </c>
      <c r="I4" s="18" t="s">
        <v>12</v>
      </c>
      <c r="J4" s="19" t="s">
        <v>34</v>
      </c>
      <c r="K4" s="20" t="s">
        <v>35</v>
      </c>
      <c r="L4" s="19" t="s">
        <v>36</v>
      </c>
      <c r="M4" s="21" t="s">
        <v>37</v>
      </c>
      <c r="P4" s="70" t="s">
        <v>39</v>
      </c>
      <c r="Q4" s="70" t="s">
        <v>19</v>
      </c>
      <c r="R4" s="70" t="s">
        <v>25</v>
      </c>
      <c r="S4" s="71" t="s">
        <v>40</v>
      </c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73" ht="51" customHeight="1" x14ac:dyDescent="0.25">
      <c r="A6" s="25" t="s">
        <v>18</v>
      </c>
      <c r="B6" s="26" t="s">
        <v>19</v>
      </c>
      <c r="C6" s="27" t="s">
        <v>20</v>
      </c>
      <c r="D6" s="28" t="s">
        <v>21</v>
      </c>
      <c r="E6" s="29">
        <v>274128.5</v>
      </c>
      <c r="F6" s="30">
        <v>0</v>
      </c>
      <c r="G6" s="30">
        <v>0</v>
      </c>
      <c r="H6" s="30">
        <f>136300+136300</f>
        <v>272600</v>
      </c>
      <c r="I6" s="31">
        <f t="shared" ref="I6:I17" si="0">E6-F6-G6-H6</f>
        <v>1528.5</v>
      </c>
      <c r="J6" s="32">
        <v>1</v>
      </c>
      <c r="K6" s="33">
        <v>1</v>
      </c>
      <c r="L6" s="32">
        <v>15</v>
      </c>
      <c r="M6" s="34">
        <v>15</v>
      </c>
      <c r="P6" s="72">
        <v>2272</v>
      </c>
      <c r="Q6" s="73">
        <f>+G6+H6</f>
        <v>272600</v>
      </c>
      <c r="R6" s="74">
        <f>+G13+H13</f>
        <v>322480</v>
      </c>
      <c r="S6" s="75">
        <f>+Q6-R6</f>
        <v>-49880</v>
      </c>
      <c r="T6" s="76"/>
    </row>
    <row r="7" spans="1:73" ht="30" customHeight="1" x14ac:dyDescent="0.25">
      <c r="A7" s="25" t="s">
        <v>18</v>
      </c>
      <c r="B7" s="35" t="s">
        <v>19</v>
      </c>
      <c r="C7" s="27" t="s">
        <v>20</v>
      </c>
      <c r="D7" s="28" t="s">
        <v>22</v>
      </c>
      <c r="E7" s="36">
        <v>375000</v>
      </c>
      <c r="F7" s="37">
        <v>0</v>
      </c>
      <c r="G7" s="37">
        <v>0</v>
      </c>
      <c r="H7" s="37">
        <f>185600+185600</f>
        <v>371200</v>
      </c>
      <c r="I7" s="38">
        <f t="shared" si="0"/>
        <v>3800</v>
      </c>
      <c r="J7" s="32">
        <v>1</v>
      </c>
      <c r="K7" s="33">
        <v>1</v>
      </c>
      <c r="L7" s="32">
        <v>15</v>
      </c>
      <c r="M7" s="34">
        <v>15</v>
      </c>
      <c r="P7" s="77">
        <v>2252</v>
      </c>
      <c r="Q7" s="73">
        <f>+G7+H7</f>
        <v>371200</v>
      </c>
      <c r="R7" s="74">
        <f>+G12+H12</f>
        <v>324800</v>
      </c>
      <c r="S7" s="75">
        <f t="shared" ref="S7:S11" si="1">+Q7-R7</f>
        <v>46400</v>
      </c>
      <c r="T7" s="76"/>
    </row>
    <row r="8" spans="1:73" ht="28.5" customHeight="1" x14ac:dyDescent="0.25">
      <c r="A8" s="25" t="s">
        <v>18</v>
      </c>
      <c r="B8" s="26" t="s">
        <v>19</v>
      </c>
      <c r="C8" s="27" t="s">
        <v>20</v>
      </c>
      <c r="D8" s="28" t="s">
        <v>23</v>
      </c>
      <c r="E8" s="36">
        <v>600000</v>
      </c>
      <c r="F8" s="37">
        <v>0</v>
      </c>
      <c r="G8" s="37">
        <v>0</v>
      </c>
      <c r="H8" s="37">
        <f>298700+298700</f>
        <v>597400</v>
      </c>
      <c r="I8" s="38">
        <f t="shared" si="0"/>
        <v>2600</v>
      </c>
      <c r="J8" s="32">
        <v>1</v>
      </c>
      <c r="K8" s="33">
        <v>1</v>
      </c>
      <c r="L8" s="32">
        <v>20</v>
      </c>
      <c r="M8" s="34">
        <v>20</v>
      </c>
      <c r="P8" s="78">
        <v>2222</v>
      </c>
      <c r="Q8" s="73">
        <f>+G8+G8</f>
        <v>0</v>
      </c>
      <c r="R8" s="74">
        <f>+G14+H14</f>
        <v>429200</v>
      </c>
      <c r="S8" s="75">
        <f t="shared" si="1"/>
        <v>-429200</v>
      </c>
      <c r="T8" s="76"/>
    </row>
    <row r="9" spans="1:73" s="41" customFormat="1" ht="31.5" customHeight="1" x14ac:dyDescent="0.25">
      <c r="A9" s="25" t="s">
        <v>18</v>
      </c>
      <c r="B9" s="35" t="s">
        <v>19</v>
      </c>
      <c r="C9" s="27" t="s">
        <v>24</v>
      </c>
      <c r="D9" s="28" t="s">
        <v>22</v>
      </c>
      <c r="E9" s="36">
        <v>375000</v>
      </c>
      <c r="F9" s="37">
        <v>0</v>
      </c>
      <c r="G9" s="37">
        <v>0</v>
      </c>
      <c r="H9" s="37">
        <f>185600+185600</f>
        <v>371200</v>
      </c>
      <c r="I9" s="38">
        <f t="shared" si="0"/>
        <v>3800</v>
      </c>
      <c r="J9" s="32">
        <v>1</v>
      </c>
      <c r="K9" s="33">
        <v>1</v>
      </c>
      <c r="L9" s="40">
        <v>15</v>
      </c>
      <c r="M9" s="34">
        <v>15</v>
      </c>
      <c r="N9" s="39"/>
      <c r="O9" s="39"/>
      <c r="P9" s="77">
        <v>2252</v>
      </c>
      <c r="Q9" s="73">
        <f>+G9+H9</f>
        <v>371200</v>
      </c>
      <c r="R9" s="74">
        <f>+G17+H17</f>
        <v>324800</v>
      </c>
      <c r="S9" s="75">
        <f t="shared" si="1"/>
        <v>46400</v>
      </c>
      <c r="T9" s="76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</row>
    <row r="10" spans="1:73" s="41" customFormat="1" ht="27" customHeight="1" x14ac:dyDescent="0.25">
      <c r="A10" s="25" t="s">
        <v>18</v>
      </c>
      <c r="B10" s="26" t="s">
        <v>19</v>
      </c>
      <c r="C10" s="27" t="s">
        <v>24</v>
      </c>
      <c r="D10" s="28" t="s">
        <v>23</v>
      </c>
      <c r="E10" s="36">
        <v>600000</v>
      </c>
      <c r="F10" s="37">
        <v>0</v>
      </c>
      <c r="G10" s="37">
        <v>0</v>
      </c>
      <c r="H10" s="37">
        <f>298700+298700</f>
        <v>597400</v>
      </c>
      <c r="I10" s="38">
        <f t="shared" si="0"/>
        <v>2600</v>
      </c>
      <c r="J10" s="32">
        <v>1</v>
      </c>
      <c r="K10" s="33">
        <v>1</v>
      </c>
      <c r="L10" s="32">
        <v>20</v>
      </c>
      <c r="M10" s="34">
        <v>20</v>
      </c>
      <c r="N10" s="39"/>
      <c r="O10" s="39"/>
      <c r="P10" s="78">
        <v>2222</v>
      </c>
      <c r="Q10" s="73">
        <f>+G10+H10</f>
        <v>597400</v>
      </c>
      <c r="R10" s="74">
        <f>+G15+H15</f>
        <v>429200</v>
      </c>
      <c r="S10" s="75">
        <f t="shared" si="1"/>
        <v>168200</v>
      </c>
      <c r="T10" s="76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</row>
    <row r="11" spans="1:73" s="41" customFormat="1" ht="51" customHeight="1" x14ac:dyDescent="0.25">
      <c r="A11" s="25" t="s">
        <v>18</v>
      </c>
      <c r="B11" s="35" t="s">
        <v>19</v>
      </c>
      <c r="C11" s="27" t="s">
        <v>24</v>
      </c>
      <c r="D11" s="28" t="s">
        <v>21</v>
      </c>
      <c r="E11" s="36">
        <v>274128.5</v>
      </c>
      <c r="F11" s="37">
        <v>0</v>
      </c>
      <c r="G11" s="37">
        <v>0</v>
      </c>
      <c r="H11" s="37">
        <f>136300+136300</f>
        <v>272600</v>
      </c>
      <c r="I11" s="38">
        <f t="shared" si="0"/>
        <v>1528.5</v>
      </c>
      <c r="J11" s="32">
        <v>1</v>
      </c>
      <c r="K11" s="33">
        <v>1</v>
      </c>
      <c r="L11" s="32">
        <v>15</v>
      </c>
      <c r="M11" s="42">
        <v>15</v>
      </c>
      <c r="N11" s="39"/>
      <c r="O11" s="39"/>
      <c r="P11" s="72">
        <v>2272</v>
      </c>
      <c r="Q11" s="73">
        <f>+G11+H11</f>
        <v>272600</v>
      </c>
      <c r="R11" s="74">
        <f>+G16+H16</f>
        <v>322480</v>
      </c>
      <c r="S11" s="75">
        <f t="shared" si="1"/>
        <v>-49880</v>
      </c>
      <c r="T11" s="76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</row>
    <row r="12" spans="1:73" s="39" customFormat="1" ht="28.5" customHeight="1" x14ac:dyDescent="0.25">
      <c r="A12" s="25" t="s">
        <v>18</v>
      </c>
      <c r="B12" s="26" t="s">
        <v>25</v>
      </c>
      <c r="C12" s="27" t="s">
        <v>26</v>
      </c>
      <c r="D12" s="43" t="s">
        <v>22</v>
      </c>
      <c r="E12" s="36">
        <v>325000</v>
      </c>
      <c r="F12" s="37">
        <v>0</v>
      </c>
      <c r="G12" s="37">
        <v>0</v>
      </c>
      <c r="H12" s="37">
        <f>162400+162400</f>
        <v>324800</v>
      </c>
      <c r="I12" s="38">
        <f t="shared" si="0"/>
        <v>200</v>
      </c>
      <c r="J12" s="32">
        <v>1</v>
      </c>
      <c r="K12" s="33">
        <v>1</v>
      </c>
      <c r="L12" s="32">
        <v>15</v>
      </c>
      <c r="M12" s="42">
        <v>15</v>
      </c>
      <c r="Q12" s="73"/>
      <c r="R12" s="74"/>
      <c r="S12" s="75"/>
      <c r="T12" s="76"/>
    </row>
    <row r="13" spans="1:73" s="39" customFormat="1" ht="52.5" customHeight="1" x14ac:dyDescent="0.25">
      <c r="A13" s="25" t="s">
        <v>18</v>
      </c>
      <c r="B13" s="35" t="s">
        <v>25</v>
      </c>
      <c r="C13" s="27" t="s">
        <v>26</v>
      </c>
      <c r="D13" s="43" t="s">
        <v>21</v>
      </c>
      <c r="E13" s="36">
        <v>325000</v>
      </c>
      <c r="F13" s="37">
        <v>0</v>
      </c>
      <c r="G13" s="37">
        <v>0</v>
      </c>
      <c r="H13" s="37">
        <f>161240+161240</f>
        <v>322480</v>
      </c>
      <c r="I13" s="62">
        <f t="shared" si="0"/>
        <v>2520</v>
      </c>
      <c r="J13" s="32">
        <v>1</v>
      </c>
      <c r="K13" s="33">
        <v>1</v>
      </c>
      <c r="L13" s="32">
        <v>15</v>
      </c>
      <c r="M13" s="42">
        <v>15</v>
      </c>
      <c r="Q13" s="73">
        <f>SUM(Q6:Q12)</f>
        <v>1885000</v>
      </c>
      <c r="R13" s="74">
        <f>SUM(R6:R12)</f>
        <v>2152960</v>
      </c>
      <c r="S13" s="75">
        <f>+Q13-R13</f>
        <v>-267960</v>
      </c>
      <c r="T13" s="76"/>
    </row>
    <row r="14" spans="1:73" s="39" customFormat="1" ht="30.75" customHeight="1" x14ac:dyDescent="0.25">
      <c r="A14" s="25" t="s">
        <v>18</v>
      </c>
      <c r="B14" s="26" t="s">
        <v>25</v>
      </c>
      <c r="C14" s="27" t="s">
        <v>26</v>
      </c>
      <c r="D14" s="43" t="s">
        <v>23</v>
      </c>
      <c r="E14" s="36">
        <v>433269</v>
      </c>
      <c r="F14" s="37">
        <v>0</v>
      </c>
      <c r="G14" s="37">
        <v>0</v>
      </c>
      <c r="H14" s="37">
        <f>214600+214600</f>
        <v>429200</v>
      </c>
      <c r="I14" s="38">
        <f t="shared" si="0"/>
        <v>4069</v>
      </c>
      <c r="J14" s="32">
        <v>1</v>
      </c>
      <c r="K14" s="33">
        <v>1</v>
      </c>
      <c r="L14" s="32">
        <v>20</v>
      </c>
      <c r="M14" s="42">
        <v>20</v>
      </c>
      <c r="Q14" s="79"/>
      <c r="R14" s="79"/>
      <c r="S14" s="76"/>
      <c r="T14" s="76"/>
    </row>
    <row r="15" spans="1:73" s="39" customFormat="1" ht="32.25" customHeight="1" x14ac:dyDescent="0.25">
      <c r="A15" s="25" t="s">
        <v>18</v>
      </c>
      <c r="B15" s="35" t="s">
        <v>25</v>
      </c>
      <c r="C15" s="27" t="s">
        <v>27</v>
      </c>
      <c r="D15" s="43" t="s">
        <v>23</v>
      </c>
      <c r="E15" s="36">
        <v>433269</v>
      </c>
      <c r="F15" s="37">
        <v>0</v>
      </c>
      <c r="G15" s="37">
        <v>0</v>
      </c>
      <c r="H15" s="37">
        <f>214600+214600</f>
        <v>429200</v>
      </c>
      <c r="I15" s="38">
        <f t="shared" si="0"/>
        <v>4069</v>
      </c>
      <c r="J15" s="32">
        <v>1</v>
      </c>
      <c r="K15" s="33">
        <v>1</v>
      </c>
      <c r="L15" s="32">
        <v>20</v>
      </c>
      <c r="M15" s="42">
        <v>20</v>
      </c>
      <c r="Q15" s="79"/>
      <c r="R15" s="79"/>
      <c r="S15" s="76"/>
      <c r="T15" s="76"/>
    </row>
    <row r="16" spans="1:73" s="39" customFormat="1" ht="54" customHeight="1" x14ac:dyDescent="0.25">
      <c r="A16" s="25" t="s">
        <v>18</v>
      </c>
      <c r="B16" s="26" t="s">
        <v>25</v>
      </c>
      <c r="C16" s="27" t="s">
        <v>27</v>
      </c>
      <c r="D16" s="43" t="s">
        <v>21</v>
      </c>
      <c r="E16" s="36">
        <v>325000</v>
      </c>
      <c r="F16" s="37">
        <v>0</v>
      </c>
      <c r="G16" s="37">
        <v>0</v>
      </c>
      <c r="H16" s="37">
        <f>161240+161240</f>
        <v>322480</v>
      </c>
      <c r="I16" s="62">
        <f t="shared" si="0"/>
        <v>2520</v>
      </c>
      <c r="J16" s="32">
        <v>1</v>
      </c>
      <c r="K16" s="33">
        <v>1</v>
      </c>
      <c r="L16" s="32">
        <v>15</v>
      </c>
      <c r="M16" s="42">
        <v>15</v>
      </c>
      <c r="Q16" s="79"/>
      <c r="R16" s="79"/>
      <c r="S16" s="76"/>
      <c r="T16" s="76"/>
    </row>
    <row r="17" spans="1:20" s="39" customFormat="1" ht="28.5" customHeight="1" x14ac:dyDescent="0.25">
      <c r="A17" s="25" t="s">
        <v>18</v>
      </c>
      <c r="B17" s="35" t="s">
        <v>25</v>
      </c>
      <c r="C17" s="27" t="s">
        <v>27</v>
      </c>
      <c r="D17" s="43" t="s">
        <v>22</v>
      </c>
      <c r="E17" s="36">
        <v>325000</v>
      </c>
      <c r="F17" s="37">
        <v>0</v>
      </c>
      <c r="G17" s="37">
        <v>0</v>
      </c>
      <c r="H17" s="37">
        <f>162400+162400</f>
        <v>324800</v>
      </c>
      <c r="I17" s="38">
        <f t="shared" si="0"/>
        <v>200</v>
      </c>
      <c r="J17" s="32">
        <v>1</v>
      </c>
      <c r="K17" s="33">
        <v>1</v>
      </c>
      <c r="L17" s="32">
        <v>15</v>
      </c>
      <c r="M17" s="42">
        <v>15</v>
      </c>
      <c r="Q17" s="79"/>
      <c r="R17" s="79"/>
      <c r="S17" s="76"/>
      <c r="T17" s="76"/>
    </row>
    <row r="18" spans="1:20" s="39" customFormat="1" ht="25.5" customHeight="1" x14ac:dyDescent="0.25">
      <c r="A18" s="44" t="s">
        <v>28</v>
      </c>
      <c r="B18" s="45"/>
      <c r="C18" s="46"/>
      <c r="D18" s="47"/>
      <c r="E18" s="48">
        <f>SUM(E6:E17)</f>
        <v>4664795</v>
      </c>
      <c r="F18" s="48">
        <f t="shared" ref="F18:M18" si="2">SUM(F6:F17)</f>
        <v>0</v>
      </c>
      <c r="G18" s="48">
        <f t="shared" si="2"/>
        <v>0</v>
      </c>
      <c r="H18" s="48">
        <f t="shared" si="2"/>
        <v>4635360</v>
      </c>
      <c r="I18" s="48">
        <f t="shared" si="2"/>
        <v>29435</v>
      </c>
      <c r="J18" s="49">
        <f t="shared" si="2"/>
        <v>12</v>
      </c>
      <c r="K18" s="49">
        <f t="shared" si="2"/>
        <v>12</v>
      </c>
      <c r="L18" s="49">
        <f t="shared" si="2"/>
        <v>200</v>
      </c>
      <c r="M18" s="49">
        <f t="shared" si="2"/>
        <v>200</v>
      </c>
      <c r="Q18" s="79"/>
      <c r="R18" s="79"/>
      <c r="S18" s="76"/>
      <c r="T18" s="76"/>
    </row>
    <row r="19" spans="1:20" s="39" customFormat="1" ht="8.25" customHeight="1" x14ac:dyDescent="0.25">
      <c r="A19" s="50"/>
      <c r="B19" s="51"/>
      <c r="C19" s="50"/>
      <c r="D19" s="50"/>
      <c r="E19" s="50"/>
      <c r="F19" s="50"/>
      <c r="G19" s="50"/>
      <c r="H19" s="50"/>
      <c r="I19" s="50"/>
      <c r="J19" s="52"/>
      <c r="K19" s="52"/>
      <c r="L19" s="52"/>
      <c r="M19" s="52"/>
      <c r="Q19" s="79"/>
      <c r="R19" s="79"/>
      <c r="S19" s="76"/>
      <c r="T19" s="76"/>
    </row>
    <row r="20" spans="1:20" ht="20.25" customHeight="1" x14ac:dyDescent="0.25">
      <c r="A20" s="53" t="s">
        <v>29</v>
      </c>
      <c r="B20" s="53"/>
      <c r="C20" s="53"/>
      <c r="D20" s="53"/>
      <c r="E20" s="48">
        <f>+E18</f>
        <v>4664795</v>
      </c>
      <c r="F20" s="48">
        <f t="shared" ref="F20:I20" si="3">+F18</f>
        <v>0</v>
      </c>
      <c r="G20" s="48">
        <f t="shared" si="3"/>
        <v>0</v>
      </c>
      <c r="H20" s="48">
        <f t="shared" si="3"/>
        <v>4635360</v>
      </c>
      <c r="I20" s="48">
        <f t="shared" si="3"/>
        <v>29435</v>
      </c>
      <c r="J20" s="49">
        <f>+J18</f>
        <v>12</v>
      </c>
      <c r="K20" s="54">
        <f>+K18</f>
        <v>12</v>
      </c>
      <c r="L20" s="49">
        <f>+L18</f>
        <v>200</v>
      </c>
      <c r="M20" s="55">
        <f>+M18</f>
        <v>200</v>
      </c>
      <c r="Q20" s="79"/>
      <c r="R20" s="79"/>
      <c r="S20" s="76"/>
      <c r="T20" s="76"/>
    </row>
    <row r="21" spans="1:20" x14ac:dyDescent="0.25">
      <c r="A21" s="80" t="s">
        <v>30</v>
      </c>
      <c r="B21" s="80"/>
      <c r="C21" s="80"/>
      <c r="D21" s="80"/>
      <c r="E21" s="80"/>
      <c r="F21" s="81"/>
      <c r="G21" s="61"/>
      <c r="H21" s="61"/>
      <c r="I21" s="61"/>
      <c r="J21" s="67"/>
      <c r="K21" s="67"/>
      <c r="L21" s="67"/>
      <c r="M21" s="67"/>
    </row>
    <row r="23" spans="1:20" ht="33" customHeight="1" x14ac:dyDescent="0.25">
      <c r="A23" s="57" t="s">
        <v>31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7" spans="1:20" x14ac:dyDescent="0.25">
      <c r="E27" s="59"/>
    </row>
  </sheetData>
  <protectedRanges>
    <protectedRange sqref="E5:F5 A7:A17 J5:M9 A6:F6 B7:E9 H5:H17 F7:F17" name="Rango1_1"/>
  </protectedRanges>
  <mergeCells count="12">
    <mergeCell ref="A5:M5"/>
    <mergeCell ref="A21:E21"/>
    <mergeCell ref="A23:M23"/>
    <mergeCell ref="A1:M1"/>
    <mergeCell ref="A2:I2"/>
    <mergeCell ref="A3:A4"/>
    <mergeCell ref="B3:B4"/>
    <mergeCell ref="C3:C4"/>
    <mergeCell ref="D3:D4"/>
    <mergeCell ref="E3:I3"/>
    <mergeCell ref="J3:K3"/>
    <mergeCell ref="L3:M3"/>
  </mergeCells>
  <pageMargins left="0.31496062992125984" right="0.23622047244094491" top="1.3385826771653544" bottom="0.74803149606299213" header="0.31496062992125984" footer="0.31496062992125984"/>
  <pageSetup scale="65" fitToHeight="0" orientation="landscape" r:id="rId1"/>
  <headerFooter>
    <oddHeader>&amp;L&amp;G&amp;C&amp;G&amp;R&amp;G</oddHeader>
    <oddFooter>&amp;CReporte sujeto a revisión por parte de la Subsecretaría de Prevención y Participación Ciudadana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1er TRIMESTRE</vt:lpstr>
      <vt:lpstr>2o TRIMESTRE</vt:lpstr>
      <vt:lpstr>3er TRIMESTRE</vt:lpstr>
      <vt:lpstr>4o TRIMESTRE_FINAL</vt:lpstr>
      <vt:lpstr>'3er TRIMESTRE'!Área_de_impresión</vt:lpstr>
      <vt:lpstr>'4o TRIMESTRE_FINAL'!Área_de_impresión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BLAR-UP</dc:creator>
  <cp:lastModifiedBy>BLAR-UP</cp:lastModifiedBy>
  <dcterms:created xsi:type="dcterms:W3CDTF">2019-07-11T15:12:59Z</dcterms:created>
  <dcterms:modified xsi:type="dcterms:W3CDTF">2019-07-11T15:17:04Z</dcterms:modified>
</cp:coreProperties>
</file>