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O-D 2020\"/>
    </mc:Choice>
  </mc:AlternateContent>
  <bookViews>
    <workbookView xWindow="0" yWindow="0" windowWidth="20490" windowHeight="62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9" i="6" l="1"/>
  <c r="E45" i="6"/>
  <c r="H43" i="6"/>
  <c r="H45" i="6"/>
  <c r="H46" i="6"/>
  <c r="H47" i="6"/>
  <c r="H48" i="6"/>
  <c r="E140" i="6" l="1"/>
  <c r="E124" i="6"/>
  <c r="E61" i="6"/>
  <c r="E59" i="6"/>
  <c r="E56" i="6"/>
  <c r="E44" i="6"/>
  <c r="H44" i="6" s="1"/>
  <c r="E41" i="6"/>
  <c r="H41" i="6" s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D119" i="6"/>
  <c r="E119" i="6" s="1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D165" i="6" l="1"/>
  <c r="G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<sst xmlns="http://schemas.openxmlformats.org/spreadsheetml/2006/main" count="171" uniqueCount="90">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</sst>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1859643</xdr:colOff>
      <xdr:row>3</xdr:row>
      <xdr:rowOff>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2321" y="181429"/>
          <a:ext cx="4422322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76" zoomScale="42" zoomScaleNormal="42" zoomScaleSheetLayoutView="40" workbookViewId="0">
      <selection activeCell="G62" sqref="G62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246325077.47</v>
      </c>
      <c r="D11" s="8">
        <f t="shared" ref="D11:H11" si="0">SUM(D12,D20,D30,D40,D50,D60,D64,D73,D77)</f>
        <v>417826112.09000003</v>
      </c>
      <c r="E11" s="8">
        <f t="shared" si="0"/>
        <v>664151189.55999994</v>
      </c>
      <c r="F11" s="8">
        <f t="shared" si="0"/>
        <v>604336433.49000001</v>
      </c>
      <c r="G11" s="8">
        <f t="shared" si="0"/>
        <v>431115751.63</v>
      </c>
      <c r="H11" s="9">
        <f t="shared" si="0"/>
        <v>59814756.069999963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4.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8">
        <f>SUM(C41:C49)</f>
        <v>246325077.47</v>
      </c>
      <c r="D40" s="8">
        <f t="shared" ref="D40:H40" si="7">SUM(D41:D49)</f>
        <v>88366579.600000009</v>
      </c>
      <c r="E40" s="8">
        <f t="shared" si="7"/>
        <v>334691657.06999999</v>
      </c>
      <c r="F40" s="8">
        <f t="shared" si="7"/>
        <v>334546208.91000003</v>
      </c>
      <c r="G40" s="8">
        <f t="shared" si="7"/>
        <v>293618755.61000001</v>
      </c>
      <c r="H40" s="8">
        <f t="shared" si="7"/>
        <v>145448.15999996662</v>
      </c>
    </row>
    <row r="41" spans="2:8" s="4" customFormat="1" ht="32.25" x14ac:dyDescent="0.35">
      <c r="B41" s="10" t="s">
        <v>40</v>
      </c>
      <c r="C41" s="11">
        <v>231215584.66999999</v>
      </c>
      <c r="D41" s="11">
        <v>82723704.799999997</v>
      </c>
      <c r="E41" s="11">
        <f>SUM(C41:D41)</f>
        <v>313939289.46999997</v>
      </c>
      <c r="F41" s="11">
        <v>313793841.31</v>
      </c>
      <c r="G41" s="11">
        <v>274538316.50999999</v>
      </c>
      <c r="H41" s="11">
        <f>SUM(E41-F41)</f>
        <v>145448.15999996662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3069999.96</v>
      </c>
      <c r="D44" s="11">
        <v>3165000.04</v>
      </c>
      <c r="E44" s="11">
        <f>SUM(C44:D44)</f>
        <v>6235000</v>
      </c>
      <c r="F44" s="11">
        <v>6235000</v>
      </c>
      <c r="G44" s="11">
        <v>5820000</v>
      </c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12039492.84</v>
      </c>
      <c r="D45" s="11">
        <v>2477874.7599999998</v>
      </c>
      <c r="E45" s="11">
        <f>SUM(C45:D45)</f>
        <v>14517367.6</v>
      </c>
      <c r="F45" s="11">
        <v>14517367.6</v>
      </c>
      <c r="G45" s="11">
        <v>13260439.1</v>
      </c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8">
        <f t="shared" ref="D50:H50" si="9">SUM(D51:D59)</f>
        <v>6275036</v>
      </c>
      <c r="E50" s="8">
        <f t="shared" si="9"/>
        <v>6275036</v>
      </c>
      <c r="F50" s="8">
        <f t="shared" si="9"/>
        <v>6275036</v>
      </c>
      <c r="G50" s="8">
        <f t="shared" si="9"/>
        <v>6275036</v>
      </c>
      <c r="H50" s="8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1367424</v>
      </c>
      <c r="E56" s="11">
        <f>SUM(D56)</f>
        <v>1367424</v>
      </c>
      <c r="F56" s="11">
        <v>1367424</v>
      </c>
      <c r="G56" s="11">
        <v>1367424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>
        <v>4907612</v>
      </c>
      <c r="E59" s="11">
        <f>SUM(D59)</f>
        <v>4907612</v>
      </c>
      <c r="F59" s="11">
        <v>4907612</v>
      </c>
      <c r="G59" s="11">
        <v>4907612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8">
        <f t="shared" ref="D60:H60" si="11">SUM(D61:D63)</f>
        <v>323184496.49000001</v>
      </c>
      <c r="E60" s="8">
        <f t="shared" si="11"/>
        <v>323184496.49000001</v>
      </c>
      <c r="F60" s="8">
        <f t="shared" si="11"/>
        <v>263515188.58000001</v>
      </c>
      <c r="G60" s="8">
        <f t="shared" si="11"/>
        <v>131221960.02</v>
      </c>
      <c r="H60" s="8">
        <f t="shared" si="11"/>
        <v>59669307.909999996</v>
      </c>
    </row>
    <row r="61" spans="2:8" s="4" customFormat="1" ht="32.25" x14ac:dyDescent="0.35">
      <c r="B61" s="10" t="s">
        <v>60</v>
      </c>
      <c r="C61" s="11"/>
      <c r="D61" s="11">
        <v>323184496.49000001</v>
      </c>
      <c r="E61" s="11">
        <f>SUM(D61)</f>
        <v>323184496.49000001</v>
      </c>
      <c r="F61" s="11">
        <v>263515188.58000001</v>
      </c>
      <c r="G61" s="11">
        <v>131221960.02</v>
      </c>
      <c r="H61" s="11">
        <f>E61-F61</f>
        <v>59669307.909999996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89476905.760000005</v>
      </c>
      <c r="E90" s="8">
        <f t="shared" si="19"/>
        <v>89476905.760000005</v>
      </c>
      <c r="F90" s="8">
        <f t="shared" si="19"/>
        <v>89476905.760000005</v>
      </c>
      <c r="G90" s="8">
        <f t="shared" si="19"/>
        <v>78869109.870000005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SUM(A119:B119)</f>
        <v>0</v>
      </c>
      <c r="D119" s="11">
        <f t="shared" ref="D119:H119" si="26">SUM(D120:D128)</f>
        <v>0</v>
      </c>
      <c r="E119" s="11">
        <f>SUM(C119:D119)</f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f>SUM(C124:D124)</f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1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89476905.760000005</v>
      </c>
      <c r="E139" s="11">
        <f t="shared" si="30"/>
        <v>89476905.760000005</v>
      </c>
      <c r="F139" s="11">
        <f t="shared" si="30"/>
        <v>89476905.760000005</v>
      </c>
      <c r="G139" s="11">
        <f t="shared" si="30"/>
        <v>78869109.870000005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>
        <v>89476905.760000005</v>
      </c>
      <c r="E140" s="11">
        <f>SUM(D140)</f>
        <v>89476905.760000005</v>
      </c>
      <c r="F140" s="11">
        <v>89476905.760000005</v>
      </c>
      <c r="G140" s="11">
        <v>78869109.870000005</v>
      </c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246325077.47</v>
      </c>
      <c r="D165" s="8">
        <f t="shared" si="38"/>
        <v>507303017.85000002</v>
      </c>
      <c r="E165" s="8">
        <f t="shared" si="38"/>
        <v>753628095.31999993</v>
      </c>
      <c r="F165" s="8">
        <f t="shared" si="38"/>
        <v>693813339.25</v>
      </c>
      <c r="G165" s="8">
        <f t="shared" si="38"/>
        <v>509984861.5</v>
      </c>
      <c r="H165" s="8">
        <f t="shared" si="38"/>
        <v>59814756.069999963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2021-01-14T15:42:12Z</cp:lastPrinted>
  <dcterms:created xsi:type="dcterms:W3CDTF">2018-07-04T15:46:54Z</dcterms:created>
  <dcterms:modified xsi:type="dcterms:W3CDTF">2021-01-14T15:44:12Z</dcterms:modified>
</cp:coreProperties>
</file>