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9" i="6" l="1"/>
  <c r="E45" i="6"/>
  <c r="H43" i="6"/>
  <c r="H45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<sst xmlns="http://schemas.openxmlformats.org/spreadsheetml/2006/main" count="171" uniqueCount="90">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</sst>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1859643</xdr:colOff>
      <xdr:row>3</xdr:row>
      <xdr:rowOff>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2321" y="181429"/>
          <a:ext cx="4422322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2" zoomScaleNormal="42" zoomScaleSheetLayoutView="40" workbookViewId="0">
      <pane xSplit="1" ySplit="11" topLeftCell="B132" activePane="bottomRight" state="frozen"/>
      <selection pane="topRight" activeCell="B1" sqref="B1"/>
      <selection pane="bottomLeft" activeCell="A12" sqref="A12"/>
      <selection pane="bottomRight" activeCell="G141" sqref="G141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246325077.47</v>
      </c>
      <c r="D11" s="8">
        <f t="shared" ref="D11:H11" si="0">SUM(D12,D20,D30,D40,D50,D60,D64,D73,D77)</f>
        <v>334195515.14000005</v>
      </c>
      <c r="E11" s="8">
        <f t="shared" si="0"/>
        <v>580520592.61000001</v>
      </c>
      <c r="F11" s="8">
        <f t="shared" si="0"/>
        <v>294959140.59999996</v>
      </c>
      <c r="G11" s="8">
        <f t="shared" si="0"/>
        <v>235135444.02999997</v>
      </c>
      <c r="H11" s="9">
        <f t="shared" si="0"/>
        <v>285561452.00999999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</v>
      </c>
      <c r="D40" s="8">
        <f t="shared" ref="D40:H40" si="7">SUM(D41:D49)</f>
        <v>38669632.68</v>
      </c>
      <c r="E40" s="8">
        <f t="shared" si="7"/>
        <v>284994710.14999998</v>
      </c>
      <c r="F40" s="8">
        <f t="shared" si="7"/>
        <v>240729450.56999999</v>
      </c>
      <c r="G40" s="8">
        <f t="shared" si="7"/>
        <v>208969543.79999998</v>
      </c>
      <c r="H40" s="8">
        <f t="shared" si="7"/>
        <v>44265259.580000006</v>
      </c>
    </row>
    <row r="41" spans="2:8" s="4" customFormat="1" ht="32.25" x14ac:dyDescent="0.35">
      <c r="B41" s="10" t="s">
        <v>40</v>
      </c>
      <c r="C41" s="11">
        <v>231215584.66999999</v>
      </c>
      <c r="D41" s="11">
        <v>36559632.640000001</v>
      </c>
      <c r="E41" s="11">
        <f>SUM(C41:D41)</f>
        <v>267775217.31</v>
      </c>
      <c r="F41" s="11">
        <v>226200880.97</v>
      </c>
      <c r="G41" s="11">
        <v>196354198.84999999</v>
      </c>
      <c r="H41" s="11">
        <f>SUM(E41-F41)</f>
        <v>41574336.340000004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2110000.04</v>
      </c>
      <c r="E44" s="11">
        <f>SUM(C44:D44)</f>
        <v>5180000</v>
      </c>
      <c r="F44" s="11">
        <v>4430000</v>
      </c>
      <c r="G44" s="11">
        <v>3710000</v>
      </c>
      <c r="H44" s="11">
        <f t="shared" si="8"/>
        <v>750000</v>
      </c>
    </row>
    <row r="45" spans="2:8" s="4" customFormat="1" ht="32.25" x14ac:dyDescent="0.35">
      <c r="B45" s="10" t="s">
        <v>44</v>
      </c>
      <c r="C45" s="11">
        <v>12039492.84</v>
      </c>
      <c r="D45" s="11">
        <v>0</v>
      </c>
      <c r="E45" s="11">
        <f>SUM(C45:D45)</f>
        <v>12039492.84</v>
      </c>
      <c r="F45" s="11">
        <v>10098569.6</v>
      </c>
      <c r="G45" s="11">
        <v>8905344.9499999993</v>
      </c>
      <c r="H45" s="11">
        <f t="shared" si="8"/>
        <v>1940923.2400000002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7276013.3600000003</v>
      </c>
      <c r="E50" s="8">
        <f t="shared" si="9"/>
        <v>7276013.3600000003</v>
      </c>
      <c r="F50" s="8">
        <f t="shared" si="9"/>
        <v>6078833.5999999996</v>
      </c>
      <c r="G50" s="8">
        <f t="shared" si="9"/>
        <v>2737175</v>
      </c>
      <c r="H50" s="8">
        <f t="shared" si="9"/>
        <v>1197179.76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1176013.3600000001</v>
      </c>
      <c r="E56" s="11">
        <f>SUM(D56)</f>
        <v>1176013.3600000001</v>
      </c>
      <c r="F56" s="11">
        <v>1171221.6000000001</v>
      </c>
      <c r="G56" s="11">
        <v>275527</v>
      </c>
      <c r="H56" s="11">
        <f t="shared" si="10"/>
        <v>4791.7600000000093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6100000</v>
      </c>
      <c r="E59" s="11">
        <f>SUM(D59)</f>
        <v>6100000</v>
      </c>
      <c r="F59" s="11">
        <v>4907612</v>
      </c>
      <c r="G59" s="11">
        <v>2461648</v>
      </c>
      <c r="H59" s="11">
        <f t="shared" si="10"/>
        <v>1192388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288249869.10000002</v>
      </c>
      <c r="E60" s="8">
        <f t="shared" si="11"/>
        <v>288249869.10000002</v>
      </c>
      <c r="F60" s="8">
        <f t="shared" si="11"/>
        <v>48150856.43</v>
      </c>
      <c r="G60" s="8">
        <f t="shared" si="11"/>
        <v>23428725.23</v>
      </c>
      <c r="H60" s="8">
        <f t="shared" si="11"/>
        <v>240099012.67000002</v>
      </c>
    </row>
    <row r="61" spans="2:8" s="4" customFormat="1" ht="32.25" x14ac:dyDescent="0.35">
      <c r="B61" s="10" t="s">
        <v>60</v>
      </c>
      <c r="C61" s="11"/>
      <c r="D61" s="11">
        <v>288249869.10000002</v>
      </c>
      <c r="E61" s="11">
        <f>SUM(D61)</f>
        <v>288249869.10000002</v>
      </c>
      <c r="F61" s="11">
        <v>48150856.43</v>
      </c>
      <c r="G61" s="11">
        <v>23428725.23</v>
      </c>
      <c r="H61" s="11">
        <f>E61-F61</f>
        <v>240099012.67000002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73745865.280000001</v>
      </c>
      <c r="E90" s="8">
        <f t="shared" si="19"/>
        <v>73745865.280000001</v>
      </c>
      <c r="F90" s="8">
        <f t="shared" si="19"/>
        <v>49426104.210000001</v>
      </c>
      <c r="G90" s="8">
        <f t="shared" si="19"/>
        <v>49426104.210000001</v>
      </c>
      <c r="H90" s="8">
        <f t="shared" si="19"/>
        <v>24319761.07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73745865.280000001</v>
      </c>
      <c r="E139" s="11">
        <f t="shared" si="30"/>
        <v>73745865.280000001</v>
      </c>
      <c r="F139" s="11">
        <f t="shared" si="30"/>
        <v>49426104.210000001</v>
      </c>
      <c r="G139" s="11">
        <f t="shared" si="30"/>
        <v>49426104.210000001</v>
      </c>
      <c r="H139" s="11">
        <f t="shared" si="30"/>
        <v>24319761.07</v>
      </c>
    </row>
    <row r="140" spans="2:8" s="4" customFormat="1" ht="32.25" x14ac:dyDescent="0.35">
      <c r="B140" s="10" t="s">
        <v>60</v>
      </c>
      <c r="C140" s="11"/>
      <c r="D140" s="11">
        <v>73745865.280000001</v>
      </c>
      <c r="E140" s="11">
        <f>SUM(D140)</f>
        <v>73745865.280000001</v>
      </c>
      <c r="F140" s="11">
        <v>49426104.210000001</v>
      </c>
      <c r="G140" s="11">
        <v>49426104.210000001</v>
      </c>
      <c r="H140" s="11">
        <f>E140-F140</f>
        <v>24319761.07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</v>
      </c>
      <c r="D165" s="8">
        <f t="shared" si="38"/>
        <v>407941380.42000008</v>
      </c>
      <c r="E165" s="8">
        <f t="shared" si="38"/>
        <v>654266457.88999999</v>
      </c>
      <c r="F165" s="8">
        <f t="shared" si="38"/>
        <v>344385244.80999994</v>
      </c>
      <c r="G165" s="8">
        <f t="shared" si="38"/>
        <v>284561548.23999995</v>
      </c>
      <c r="H165" s="8">
        <f t="shared" si="38"/>
        <v>309881213.07999998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2020-04-15T16:29:33Z</cp:lastPrinted>
  <dcterms:created xsi:type="dcterms:W3CDTF">2018-07-04T15:46:54Z</dcterms:created>
  <dcterms:modified xsi:type="dcterms:W3CDTF">2020-10-13T16:05:33Z</dcterms:modified>
</cp:coreProperties>
</file>