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O-D 2019\"/>
    </mc:Choice>
  </mc:AlternateContent>
  <bookViews>
    <workbookView xWindow="0" yWindow="0" windowWidth="20490" windowHeight="715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44" i="6" l="1"/>
  <c r="H144" i="6" s="1"/>
  <c r="E128" i="6"/>
  <c r="E124" i="6"/>
  <c r="E61" i="6"/>
  <c r="E44" i="6"/>
  <c r="E41" i="6"/>
  <c r="H124" i="6" l="1"/>
  <c r="H45" i="6" l="1"/>
  <c r="H61" i="6"/>
  <c r="H167" i="6" l="1"/>
  <c r="H166" i="6"/>
  <c r="H165" i="6"/>
  <c r="H164" i="6"/>
  <c r="H163" i="6"/>
  <c r="H162" i="6"/>
  <c r="H161" i="6"/>
  <c r="H160" i="6" s="1"/>
  <c r="G160" i="6"/>
  <c r="F160" i="6"/>
  <c r="E160" i="6"/>
  <c r="D160" i="6"/>
  <c r="C160" i="6"/>
  <c r="H159" i="6"/>
  <c r="H158" i="6"/>
  <c r="H157" i="6"/>
  <c r="G156" i="6"/>
  <c r="F156" i="6"/>
  <c r="E156" i="6"/>
  <c r="D156" i="6"/>
  <c r="C156" i="6"/>
  <c r="H155" i="6"/>
  <c r="H154" i="6"/>
  <c r="H153" i="6"/>
  <c r="H152" i="6"/>
  <c r="H151" i="6"/>
  <c r="H150" i="6"/>
  <c r="H149" i="6"/>
  <c r="H148" i="6"/>
  <c r="G147" i="6"/>
  <c r="F147" i="6"/>
  <c r="E147" i="6"/>
  <c r="D147" i="6"/>
  <c r="C147" i="6"/>
  <c r="H146" i="6"/>
  <c r="H145" i="6"/>
  <c r="G143" i="6"/>
  <c r="F143" i="6"/>
  <c r="E143" i="6"/>
  <c r="D143" i="6"/>
  <c r="C143" i="6"/>
  <c r="H142" i="6"/>
  <c r="H141" i="6"/>
  <c r="H140" i="6"/>
  <c r="H139" i="6"/>
  <c r="H138" i="6"/>
  <c r="H137" i="6"/>
  <c r="H136" i="6"/>
  <c r="H135" i="6"/>
  <c r="H134" i="6"/>
  <c r="G133" i="6"/>
  <c r="F133" i="6"/>
  <c r="E133" i="6"/>
  <c r="D133" i="6"/>
  <c r="C133" i="6"/>
  <c r="H132" i="6"/>
  <c r="H131" i="6"/>
  <c r="H130" i="6"/>
  <c r="H129" i="6"/>
  <c r="H128" i="6"/>
  <c r="H127" i="6"/>
  <c r="H126" i="6"/>
  <c r="H125" i="6"/>
  <c r="G123" i="6"/>
  <c r="F123" i="6"/>
  <c r="E123" i="6"/>
  <c r="D123" i="6"/>
  <c r="C123" i="6"/>
  <c r="H122" i="6"/>
  <c r="H121" i="6"/>
  <c r="H120" i="6"/>
  <c r="H119" i="6"/>
  <c r="H118" i="6"/>
  <c r="H117" i="6"/>
  <c r="H116" i="6"/>
  <c r="H115" i="6"/>
  <c r="H114" i="6"/>
  <c r="G113" i="6"/>
  <c r="F113" i="6"/>
  <c r="E113" i="6"/>
  <c r="D113" i="6"/>
  <c r="C113" i="6"/>
  <c r="H112" i="6"/>
  <c r="H111" i="6"/>
  <c r="H110" i="6"/>
  <c r="H109" i="6"/>
  <c r="H108" i="6"/>
  <c r="H107" i="6"/>
  <c r="H106" i="6"/>
  <c r="H105" i="6"/>
  <c r="H104" i="6"/>
  <c r="G103" i="6"/>
  <c r="F103" i="6"/>
  <c r="E103" i="6"/>
  <c r="D103" i="6"/>
  <c r="C103" i="6"/>
  <c r="H102" i="6"/>
  <c r="H101" i="6"/>
  <c r="H100" i="6"/>
  <c r="H99" i="6"/>
  <c r="H98" i="6"/>
  <c r="H97" i="6"/>
  <c r="H96" i="6"/>
  <c r="G95" i="6"/>
  <c r="F95" i="6"/>
  <c r="E95" i="6"/>
  <c r="D95" i="6"/>
  <c r="C95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4" i="6"/>
  <c r="H43" i="6"/>
  <c r="H42" i="6"/>
  <c r="H41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H30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F93" i="6" l="1"/>
  <c r="H113" i="6"/>
  <c r="H95" i="6"/>
  <c r="H143" i="6"/>
  <c r="H147" i="6"/>
  <c r="C93" i="6"/>
  <c r="E93" i="6"/>
  <c r="G93" i="6"/>
  <c r="H156" i="6"/>
  <c r="H123" i="6"/>
  <c r="D11" i="6"/>
  <c r="H73" i="6"/>
  <c r="F11" i="6"/>
  <c r="H20" i="6"/>
  <c r="H77" i="6"/>
  <c r="H103" i="6"/>
  <c r="E11" i="6"/>
  <c r="H12" i="6"/>
  <c r="C11" i="6"/>
  <c r="G11" i="6"/>
  <c r="H40" i="6"/>
  <c r="H50" i="6"/>
  <c r="H60" i="6"/>
  <c r="H64" i="6"/>
  <c r="D93" i="6"/>
  <c r="H133" i="6"/>
  <c r="F169" i="6" l="1"/>
  <c r="D169" i="6"/>
  <c r="E169" i="6"/>
  <c r="C169" i="6"/>
  <c r="G169" i="6"/>
  <c r="H93" i="6"/>
  <c r="H11" i="6"/>
  <c r="H169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<sst xmlns="http://schemas.openxmlformats.org/spreadsheetml/2006/main" count="171" uniqueCount="90">
  <si>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</si>
  <si>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</si>
  <si>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</si>
  <si>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</si>
  <si>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</si>
  <si>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</si>
  <si>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</si>
  <si>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</si>
  <si>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</si>
  <si>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</si>
  <si>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</si>
  <si>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</si>
  <si>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</si>
  <si>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</si>
  <si>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</si>
  <si>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</si>
  <si>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</si>
  <si>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</si>
  <si>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</si>
  <si>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</si>
  <si>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</si>
  <si>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</si>
  <si>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</si>
  <si>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</si>
  <si>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</si>
  <si>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</si>
  <si>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</si>
  <si>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</si>
  <si>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</si>
  <si>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</si>
  <si>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</si>
  <si>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</si>
  <si>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</si>
  <si>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</si>
  <si>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</si>
  <si>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</si>
  <si>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</si>
  <si>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</si>
  <si>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</si>
  <si>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</si>
  <si>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</si>
  <si>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</si>
  <si>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</si>
  <si>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</si>
  <si>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</si>
  <si>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</si>
  <si>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</si>
  <si>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</si>
  <si>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</si>
  <si>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</si>
  <si>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</si>
  <si>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</si>
  <si>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</si>
  <si>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</si>
  <si>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</si>
  <si>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</si>
  <si>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</si>
  <si>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</si>
  <si>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</si>
  <si>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</si>
  <si>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</si>
  <si>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</si>
  <si>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</si>
  <si>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</si>
  <si>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</si>
  <si>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</si>
  <si>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</si>
  <si>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</si>
  <si>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</si>
  <si>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</si>
  <si>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</si>
  <si>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</si>
  <si>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</si>
  <si>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</si>
  <si>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</si>
  <si>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</si>
  <si>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</si>
  <si>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</si>
  <si>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</si>
  <si>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</si>
  <si>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</si>
  <si>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</si>
  <si>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</si>
  <si>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</si>
  <si>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</si>
  <si>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</si>
  <si>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</si>
  <si>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</si>
  <si>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SERVICIOS DE AGUA POTABLE Y ALCANTARILLADO DE OAXACA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</si>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</sst>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1" fillId="3" borderId="10" xfId="0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1" fillId="3" borderId="0" xfId="0" applyFont="1" applyFill="1" applyBorder="1" applyAlignment="1">
      <alignment horizontal="center" vertical="center" wrapText="1"/>
    </xf>
    <xf numFmtId="164" fontId="0" fillId="3" borderId="10" xfId="11" applyNumberFormat="1" applyFont="1" applyFill="1" applyBorder="1" applyAlignment="1" applyProtection="1">
      <alignment vertical="center"/>
      <protection locked="0"/>
    </xf>
    <xf numFmtId="164" fontId="1" fillId="3" borderId="10" xfId="11" applyNumberFormat="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 applyProtection="1">
      <alignment vertical="center"/>
      <protection locked="0"/>
    </xf>
    <xf numFmtId="164" fontId="1" fillId="3" borderId="12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0" fontId="1" fillId="3" borderId="10" xfId="11" applyNumberFormat="1" applyFont="1" applyFill="1" applyBorder="1" applyAlignment="1" applyProtection="1">
      <alignment vertical="center"/>
      <protection locked="0"/>
    </xf>
    <xf numFmtId="43" fontId="0" fillId="0" borderId="0" xfId="11" applyFont="1"/>
    <xf numFmtId="43" fontId="0" fillId="0" borderId="0" xfId="0" applyNumberFormat="1"/>
    <xf numFmtId="0" fontId="0" fillId="3" borderId="10" xfId="0" applyNumberFormat="1" applyFill="1" applyBorder="1" applyAlignment="1" applyProtection="1">
      <alignment vertical="center"/>
      <protection locked="0"/>
    </xf>
    <xf numFmtId="164" fontId="0" fillId="3" borderId="10" xfId="0" applyNumberFormat="1" applyFill="1" applyBorder="1" applyAlignment="1" applyProtection="1">
      <alignment vertical="center"/>
      <protection locked="0"/>
    </xf>
    <xf numFmtId="43" fontId="1" fillId="3" borderId="10" xfId="11" applyFont="1" applyFill="1" applyBorder="1" applyAlignment="1" applyProtection="1">
      <alignment vertical="center"/>
      <protection locked="0"/>
    </xf>
    <xf numFmtId="0" fontId="0" fillId="3" borderId="0" xfId="0" applyFill="1"/>
    <xf numFmtId="0" fontId="1" fillId="3" borderId="10" xfId="0" applyFont="1" applyFill="1" applyBorder="1" applyAlignment="1">
      <alignment horizontal="left" indent="3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85725</xdr:colOff>
      <xdr:row>1</xdr:row>
      <xdr:rowOff>257175</xdr:rowOff>
    </xdr:from>
    <xdr:to>
      <xdr:col>7</xdr:col>
      <xdr:colOff>971550</xdr:colOff>
      <xdr:row>1</xdr:row>
      <xdr:rowOff>661555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600" y="447675"/>
          <a:ext cx="885825" cy="404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tabSelected="1" topLeftCell="A4" zoomScale="80" zoomScaleNormal="80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D144" sqref="D144:G14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1</v>
      </c>
    </row>
    <row r="2" spans="1:8" s="4" customFormat="1" ht="61.9" customHeight="1" x14ac:dyDescent="0.25">
      <c r="B2" s="41"/>
      <c r="C2" s="41"/>
      <c r="D2" s="41"/>
      <c r="E2" s="5"/>
      <c r="F2" s="5"/>
      <c r="G2" s="5"/>
      <c r="H2" s="23"/>
    </row>
    <row r="3" spans="1:8" ht="14.45" customHeight="1" x14ac:dyDescent="0.25">
      <c r="B3" s="6"/>
    </row>
    <row r="4" spans="1:8" x14ac:dyDescent="0.25">
      <c r="B4" s="42" t="s">
        <v>88</v>
      </c>
      <c r="C4" s="43"/>
      <c r="D4" s="43"/>
      <c r="E4" s="43"/>
      <c r="F4" s="43"/>
      <c r="G4" s="43"/>
      <c r="H4" s="44"/>
    </row>
    <row r="5" spans="1:8" x14ac:dyDescent="0.25">
      <c r="B5" s="45" t="s">
        <v>2</v>
      </c>
      <c r="C5" s="46"/>
      <c r="D5" s="46"/>
      <c r="E5" s="46"/>
      <c r="F5" s="46"/>
      <c r="G5" s="46"/>
      <c r="H5" s="47"/>
    </row>
    <row r="6" spans="1:8" x14ac:dyDescent="0.25">
      <c r="B6" s="45" t="s">
        <v>3</v>
      </c>
      <c r="C6" s="46"/>
      <c r="D6" s="46"/>
      <c r="E6" s="46"/>
      <c r="F6" s="46"/>
      <c r="G6" s="46"/>
      <c r="H6" s="47"/>
    </row>
    <row r="7" spans="1:8" x14ac:dyDescent="0.25">
      <c r="B7" s="48" t="s">
        <v>89</v>
      </c>
      <c r="C7" s="48"/>
      <c r="D7" s="48"/>
      <c r="E7" s="48"/>
      <c r="F7" s="48"/>
      <c r="G7" s="48"/>
      <c r="H7" s="48"/>
    </row>
    <row r="8" spans="1:8" x14ac:dyDescent="0.25">
      <c r="B8" s="38" t="s">
        <v>0</v>
      </c>
      <c r="C8" s="39"/>
      <c r="D8" s="39"/>
      <c r="E8" s="39"/>
      <c r="F8" s="39"/>
      <c r="G8" s="39"/>
      <c r="H8" s="40"/>
    </row>
    <row r="9" spans="1:8" ht="14.45" customHeight="1" x14ac:dyDescent="0.25">
      <c r="B9" s="49" t="s">
        <v>4</v>
      </c>
      <c r="C9" s="49" t="s">
        <v>5</v>
      </c>
      <c r="D9" s="49"/>
      <c r="E9" s="49"/>
      <c r="F9" s="49"/>
      <c r="G9" s="49"/>
      <c r="H9" s="49" t="s">
        <v>6</v>
      </c>
    </row>
    <row r="10" spans="1:8" ht="30" x14ac:dyDescent="0.25">
      <c r="B10" s="50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50"/>
    </row>
    <row r="11" spans="1:8" x14ac:dyDescent="0.25">
      <c r="B11" s="7" t="s">
        <v>12</v>
      </c>
      <c r="C11" s="25">
        <f>SUM(C12,C20,C30,C40,C50,C60,C64,C73,C77)</f>
        <v>250157163.75</v>
      </c>
      <c r="D11" s="25">
        <f t="shared" ref="D11:H11" si="0">SUM(D12,D20,D30,D40,D50,D60,D64,D73,D77)</f>
        <v>247954188.62</v>
      </c>
      <c r="E11" s="25">
        <f t="shared" si="0"/>
        <v>498111352.37</v>
      </c>
      <c r="F11" s="25">
        <f t="shared" si="0"/>
        <v>430250730.55000001</v>
      </c>
      <c r="G11" s="25">
        <f t="shared" si="0"/>
        <v>344148318.78000009</v>
      </c>
      <c r="H11" s="28">
        <f t="shared" si="0"/>
        <v>67860621.820000008</v>
      </c>
    </row>
    <row r="12" spans="1:8" x14ac:dyDescent="0.25">
      <c r="B12" s="9" t="s">
        <v>13</v>
      </c>
      <c r="C12" s="10">
        <f>SUM(C13:C19)</f>
        <v>0</v>
      </c>
      <c r="D12" s="10">
        <f t="shared" ref="D12:G12" si="1">SUM(D13:D19)</f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>SUM(H13:H19)</f>
        <v>0</v>
      </c>
    </row>
    <row r="13" spans="1:8" x14ac:dyDescent="0.25">
      <c r="B13" s="11" t="s">
        <v>14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f>E13-F13</f>
        <v>0</v>
      </c>
    </row>
    <row r="14" spans="1:8" x14ac:dyDescent="0.25">
      <c r="B14" s="11" t="s">
        <v>15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 x14ac:dyDescent="0.25">
      <c r="B15" s="11" t="s">
        <v>16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19" si="2">E15-F15</f>
        <v>0</v>
      </c>
    </row>
    <row r="16" spans="1:8" x14ac:dyDescent="0.25">
      <c r="B16" s="11" t="s">
        <v>17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x14ac:dyDescent="0.25">
      <c r="B17" s="11" t="s">
        <v>18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1" t="s">
        <v>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x14ac:dyDescent="0.25">
      <c r="B19" s="11" t="s">
        <v>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x14ac:dyDescent="0.25">
      <c r="B20" s="9" t="s">
        <v>21</v>
      </c>
      <c r="C20" s="8">
        <f>SUM(C21:C29)</f>
        <v>0</v>
      </c>
      <c r="D20" s="8">
        <f t="shared" ref="D20:G20" si="3">SUM(D21:D29)</f>
        <v>0</v>
      </c>
      <c r="E20" s="8">
        <f t="shared" si="3"/>
        <v>0</v>
      </c>
      <c r="F20" s="8">
        <f t="shared" si="3"/>
        <v>0</v>
      </c>
      <c r="G20" s="8">
        <f t="shared" si="3"/>
        <v>0</v>
      </c>
      <c r="H20" s="8">
        <f>SUM(H21:H29)</f>
        <v>0</v>
      </c>
    </row>
    <row r="21" spans="2:8" x14ac:dyDescent="0.25">
      <c r="B21" s="11" t="s">
        <v>22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>E21-F21</f>
        <v>0</v>
      </c>
    </row>
    <row r="22" spans="2:8" x14ac:dyDescent="0.25">
      <c r="B22" s="11" t="s">
        <v>23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f t="shared" ref="H22:H29" si="4">E22-F22</f>
        <v>0</v>
      </c>
    </row>
    <row r="23" spans="2:8" x14ac:dyDescent="0.25">
      <c r="B23" s="11" t="s">
        <v>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 t="shared" si="4"/>
        <v>0</v>
      </c>
    </row>
    <row r="24" spans="2:8" x14ac:dyDescent="0.25">
      <c r="B24" s="11" t="s">
        <v>25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si="4"/>
        <v>0</v>
      </c>
    </row>
    <row r="25" spans="2:8" x14ac:dyDescent="0.25">
      <c r="B25" s="11" t="s">
        <v>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f t="shared" si="4"/>
        <v>0</v>
      </c>
    </row>
    <row r="26" spans="2:8" x14ac:dyDescent="0.25">
      <c r="B26" s="11" t="s">
        <v>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 x14ac:dyDescent="0.25">
      <c r="B27" s="11" t="s">
        <v>28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 x14ac:dyDescent="0.25">
      <c r="B28" s="11" t="s">
        <v>29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 x14ac:dyDescent="0.25">
      <c r="B29" s="11" t="s">
        <v>30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 x14ac:dyDescent="0.25">
      <c r="B30" s="9" t="s">
        <v>31</v>
      </c>
      <c r="C30" s="8">
        <f>SUM(C31:C39)</f>
        <v>0</v>
      </c>
      <c r="D30" s="8">
        <f t="shared" ref="D30:H30" si="5">SUM(D31:D39)</f>
        <v>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</row>
    <row r="31" spans="2:8" x14ac:dyDescent="0.25">
      <c r="B31" s="11" t="s">
        <v>32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x14ac:dyDescent="0.25">
      <c r="B32" s="11" t="s">
        <v>33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 x14ac:dyDescent="0.25">
      <c r="B33" s="11" t="s">
        <v>34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 x14ac:dyDescent="0.25">
      <c r="B34" s="11" t="s">
        <v>35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 x14ac:dyDescent="0.25">
      <c r="B35" s="11" t="s">
        <v>36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 x14ac:dyDescent="0.25">
      <c r="B36" s="11" t="s">
        <v>37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 x14ac:dyDescent="0.25">
      <c r="B37" s="11" t="s">
        <v>38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 x14ac:dyDescent="0.25">
      <c r="B38" s="11" t="s">
        <v>39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 x14ac:dyDescent="0.25">
      <c r="B39" s="11" t="s">
        <v>40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 x14ac:dyDescent="0.25">
      <c r="B40" s="9" t="s">
        <v>41</v>
      </c>
      <c r="C40" s="25">
        <f>SUM(C41:C49)</f>
        <v>250157163.75</v>
      </c>
      <c r="D40" s="25">
        <f t="shared" ref="D40:H40" si="7">SUM(D41:D49)</f>
        <v>70789794.769999996</v>
      </c>
      <c r="E40" s="25">
        <f t="shared" si="7"/>
        <v>320946958.51999998</v>
      </c>
      <c r="F40" s="25">
        <f t="shared" si="7"/>
        <v>320946958.51999998</v>
      </c>
      <c r="G40" s="25">
        <f t="shared" si="7"/>
        <v>271238799.38000005</v>
      </c>
      <c r="H40" s="25">
        <f t="shared" si="7"/>
        <v>0</v>
      </c>
    </row>
    <row r="41" spans="2:8" x14ac:dyDescent="0.25">
      <c r="B41" s="11" t="s">
        <v>42</v>
      </c>
      <c r="C41" s="24">
        <v>247757163.75</v>
      </c>
      <c r="D41" s="24">
        <v>65286587.369999997</v>
      </c>
      <c r="E41" s="24">
        <f>SUM(C41+D41)</f>
        <v>313043751.12</v>
      </c>
      <c r="F41" s="24">
        <v>313043751.12</v>
      </c>
      <c r="G41" s="24">
        <v>265265632.83000001</v>
      </c>
      <c r="H41" s="24">
        <f>E41-F41</f>
        <v>0</v>
      </c>
    </row>
    <row r="42" spans="2:8" x14ac:dyDescent="0.25">
      <c r="B42" s="11" t="s">
        <v>43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 t="shared" ref="H42:H49" si="8">E42-F42</f>
        <v>0</v>
      </c>
    </row>
    <row r="43" spans="2:8" x14ac:dyDescent="0.25">
      <c r="B43" s="11" t="s">
        <v>44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 t="shared" si="8"/>
        <v>0</v>
      </c>
    </row>
    <row r="44" spans="2:8" s="36" customFormat="1" x14ac:dyDescent="0.25">
      <c r="B44" s="11" t="s">
        <v>45</v>
      </c>
      <c r="C44" s="24">
        <v>2400000</v>
      </c>
      <c r="D44" s="24">
        <v>1650000</v>
      </c>
      <c r="E44" s="24">
        <f>SUM(C44+D44)</f>
        <v>4050000</v>
      </c>
      <c r="F44" s="24">
        <v>4050000</v>
      </c>
      <c r="G44" s="24">
        <v>3300000</v>
      </c>
      <c r="H44" s="24">
        <f t="shared" si="8"/>
        <v>0</v>
      </c>
    </row>
    <row r="45" spans="2:8" x14ac:dyDescent="0.25">
      <c r="B45" s="11" t="s">
        <v>46</v>
      </c>
      <c r="C45" s="29">
        <v>0</v>
      </c>
      <c r="D45" s="26">
        <v>3853207.4</v>
      </c>
      <c r="E45" s="26">
        <v>3853207.4</v>
      </c>
      <c r="F45" s="26">
        <v>3853207.4</v>
      </c>
      <c r="G45" s="29">
        <v>2673166.5499999998</v>
      </c>
      <c r="H45" s="33">
        <f>SUM(E45-F45)</f>
        <v>0</v>
      </c>
    </row>
    <row r="46" spans="2:8" x14ac:dyDescent="0.25">
      <c r="B46" s="11" t="s">
        <v>47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8"/>
        <v>0</v>
      </c>
    </row>
    <row r="47" spans="2:8" x14ac:dyDescent="0.25">
      <c r="B47" s="11" t="s">
        <v>48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f t="shared" si="8"/>
        <v>0</v>
      </c>
    </row>
    <row r="48" spans="2:8" x14ac:dyDescent="0.25">
      <c r="B48" s="11" t="s">
        <v>49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 t="shared" si="8"/>
        <v>0</v>
      </c>
    </row>
    <row r="49" spans="2:8" x14ac:dyDescent="0.25">
      <c r="B49" s="11" t="s">
        <v>50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si="8"/>
        <v>0</v>
      </c>
    </row>
    <row r="50" spans="2:8" x14ac:dyDescent="0.25">
      <c r="B50" s="9" t="s">
        <v>51</v>
      </c>
      <c r="C50" s="8">
        <f>SUM(C51:C59)</f>
        <v>0</v>
      </c>
      <c r="D50" s="35">
        <f t="shared" ref="D50:H50" si="9">SUM(D51:D59)</f>
        <v>5856585.9800000004</v>
      </c>
      <c r="E50" s="35">
        <f t="shared" si="9"/>
        <v>5856585.9800000004</v>
      </c>
      <c r="F50" s="35">
        <f t="shared" si="9"/>
        <v>5856585.9800000004</v>
      </c>
      <c r="G50" s="35">
        <f t="shared" si="9"/>
        <v>5489097.9800000004</v>
      </c>
      <c r="H50" s="35">
        <f t="shared" si="9"/>
        <v>0</v>
      </c>
    </row>
    <row r="51" spans="2:8" x14ac:dyDescent="0.25">
      <c r="B51" s="11" t="s">
        <v>52</v>
      </c>
      <c r="C51" s="10">
        <v>0</v>
      </c>
      <c r="D51" s="29">
        <v>0</v>
      </c>
      <c r="E51" s="29">
        <v>0</v>
      </c>
      <c r="F51" s="29">
        <v>0</v>
      </c>
      <c r="G51" s="29">
        <v>0</v>
      </c>
      <c r="H51" s="10">
        <f>E51-F51</f>
        <v>0</v>
      </c>
    </row>
    <row r="52" spans="2:8" x14ac:dyDescent="0.25">
      <c r="B52" s="11" t="s">
        <v>53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ref="H52:H59" si="10">E52-F52</f>
        <v>0</v>
      </c>
    </row>
    <row r="53" spans="2:8" x14ac:dyDescent="0.25">
      <c r="B53" s="11" t="s">
        <v>54</v>
      </c>
      <c r="C53" s="10">
        <v>0</v>
      </c>
      <c r="D53" s="29">
        <v>0</v>
      </c>
      <c r="E53" s="29">
        <v>0</v>
      </c>
      <c r="F53" s="29">
        <v>0</v>
      </c>
      <c r="G53" s="29">
        <v>0</v>
      </c>
      <c r="H53" s="10">
        <f t="shared" si="10"/>
        <v>0</v>
      </c>
    </row>
    <row r="54" spans="2:8" x14ac:dyDescent="0.25">
      <c r="B54" s="11" t="s">
        <v>55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 x14ac:dyDescent="0.25">
      <c r="B55" s="11" t="s">
        <v>56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 x14ac:dyDescent="0.25">
      <c r="B56" s="11" t="s">
        <v>57</v>
      </c>
      <c r="C56" s="10">
        <v>0</v>
      </c>
      <c r="D56" s="26">
        <v>1028287.98</v>
      </c>
      <c r="E56" s="26">
        <v>1028287.98</v>
      </c>
      <c r="F56" s="26">
        <v>1028287.98</v>
      </c>
      <c r="G56" s="26">
        <v>660799.98</v>
      </c>
      <c r="H56" s="26">
        <f t="shared" si="10"/>
        <v>0</v>
      </c>
    </row>
    <row r="57" spans="2:8" x14ac:dyDescent="0.25">
      <c r="B57" s="11" t="s">
        <v>58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 t="shared" si="10"/>
        <v>0</v>
      </c>
    </row>
    <row r="58" spans="2:8" x14ac:dyDescent="0.25">
      <c r="B58" s="11" t="s">
        <v>59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si="10"/>
        <v>0</v>
      </c>
    </row>
    <row r="59" spans="2:8" x14ac:dyDescent="0.25">
      <c r="B59" s="11" t="s">
        <v>60</v>
      </c>
      <c r="C59" s="10">
        <v>0</v>
      </c>
      <c r="D59" s="26">
        <v>4828298</v>
      </c>
      <c r="E59" s="26">
        <v>4828298</v>
      </c>
      <c r="F59" s="26">
        <v>4828298</v>
      </c>
      <c r="G59" s="26">
        <v>4828298</v>
      </c>
      <c r="H59" s="26">
        <f t="shared" si="10"/>
        <v>0</v>
      </c>
    </row>
    <row r="60" spans="2:8" x14ac:dyDescent="0.25">
      <c r="B60" s="9" t="s">
        <v>61</v>
      </c>
      <c r="C60" s="10">
        <f>SUM(C61:C63)</f>
        <v>0</v>
      </c>
      <c r="D60" s="25">
        <f t="shared" ref="D60:H60" si="11">SUM(D61:D63)</f>
        <v>171307807.87</v>
      </c>
      <c r="E60" s="25">
        <f t="shared" si="11"/>
        <v>171307807.87</v>
      </c>
      <c r="F60" s="25">
        <f t="shared" si="11"/>
        <v>103447186.05</v>
      </c>
      <c r="G60" s="35">
        <f t="shared" si="11"/>
        <v>67420421.420000002</v>
      </c>
      <c r="H60" s="25">
        <f t="shared" si="11"/>
        <v>67860621.820000008</v>
      </c>
    </row>
    <row r="61" spans="2:8" x14ac:dyDescent="0.25">
      <c r="B61" s="11" t="s">
        <v>62</v>
      </c>
      <c r="C61" s="10">
        <v>0</v>
      </c>
      <c r="D61" s="24">
        <v>171307807.87</v>
      </c>
      <c r="E61" s="24">
        <f>SUM(C61+D61)</f>
        <v>171307807.87</v>
      </c>
      <c r="F61" s="24">
        <v>103447186.05</v>
      </c>
      <c r="G61" s="26">
        <v>67420421.420000002</v>
      </c>
      <c r="H61" s="24">
        <f>SUM(E61-F61)</f>
        <v>67860621.820000008</v>
      </c>
    </row>
    <row r="62" spans="2:8" x14ac:dyDescent="0.25">
      <c r="B62" s="11" t="s">
        <v>63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ref="H62:H63" si="12">E62-F62</f>
        <v>0</v>
      </c>
    </row>
    <row r="63" spans="2:8" x14ac:dyDescent="0.25">
      <c r="B63" s="11" t="s">
        <v>64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2"/>
        <v>0</v>
      </c>
    </row>
    <row r="64" spans="2:8" x14ac:dyDescent="0.25">
      <c r="B64" s="9" t="s">
        <v>65</v>
      </c>
      <c r="C64" s="8">
        <f>SUM(C65:C69,C71:C72)</f>
        <v>0</v>
      </c>
      <c r="D64" s="8">
        <f t="shared" ref="D64:H64" si="13">SUM(D65:D69,D71:D72)</f>
        <v>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2:8" x14ac:dyDescent="0.25">
      <c r="B65" s="11" t="s">
        <v>66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x14ac:dyDescent="0.25">
      <c r="B66" s="11" t="s">
        <v>67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2" si="14">E66-F66</f>
        <v>0</v>
      </c>
    </row>
    <row r="67" spans="2:8" x14ac:dyDescent="0.25">
      <c r="B67" s="11" t="s">
        <v>68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4"/>
        <v>0</v>
      </c>
    </row>
    <row r="68" spans="2:8" x14ac:dyDescent="0.25">
      <c r="B68" s="11" t="s">
        <v>69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4"/>
        <v>0</v>
      </c>
    </row>
    <row r="69" spans="2:8" x14ac:dyDescent="0.25">
      <c r="B69" s="11" t="s">
        <v>70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4"/>
        <v>0</v>
      </c>
    </row>
    <row r="70" spans="2:8" x14ac:dyDescent="0.25">
      <c r="B70" s="11" t="s">
        <v>71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4"/>
        <v>0</v>
      </c>
    </row>
    <row r="71" spans="2:8" x14ac:dyDescent="0.25">
      <c r="B71" s="11" t="s">
        <v>72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4"/>
        <v>0</v>
      </c>
    </row>
    <row r="72" spans="2:8" x14ac:dyDescent="0.25">
      <c r="B72" s="11" t="s">
        <v>73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4"/>
        <v>0</v>
      </c>
    </row>
    <row r="73" spans="2:8" x14ac:dyDescent="0.25">
      <c r="B73" s="9" t="s">
        <v>74</v>
      </c>
      <c r="C73" s="8">
        <f>SUM(C74:C76)</f>
        <v>0</v>
      </c>
      <c r="D73" s="8">
        <f t="shared" ref="D73:H73" si="15">SUM(D74:D76)</f>
        <v>0</v>
      </c>
      <c r="E73" s="8">
        <f t="shared" si="15"/>
        <v>0</v>
      </c>
      <c r="F73" s="8">
        <f t="shared" si="15"/>
        <v>0</v>
      </c>
      <c r="G73" s="8">
        <f t="shared" si="15"/>
        <v>0</v>
      </c>
      <c r="H73" s="8">
        <f t="shared" si="15"/>
        <v>0</v>
      </c>
    </row>
    <row r="74" spans="2:8" x14ac:dyDescent="0.25">
      <c r="B74" s="11" t="s">
        <v>75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f>E74-F74</f>
        <v>0</v>
      </c>
    </row>
    <row r="75" spans="2:8" x14ac:dyDescent="0.25">
      <c r="B75" s="11" t="s">
        <v>76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 t="shared" ref="H75:H76" si="16">E75-F75</f>
        <v>0</v>
      </c>
    </row>
    <row r="76" spans="2:8" x14ac:dyDescent="0.25">
      <c r="B76" s="11" t="s">
        <v>77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16"/>
        <v>0</v>
      </c>
    </row>
    <row r="77" spans="2:8" x14ac:dyDescent="0.25">
      <c r="B77" s="9" t="s">
        <v>78</v>
      </c>
      <c r="C77" s="8">
        <f>SUM(C78:C84)</f>
        <v>0</v>
      </c>
      <c r="D77" s="8">
        <f t="shared" ref="D77:H77" si="17">SUM(D78:D84)</f>
        <v>0</v>
      </c>
      <c r="E77" s="8">
        <f t="shared" si="17"/>
        <v>0</v>
      </c>
      <c r="F77" s="8">
        <f t="shared" si="17"/>
        <v>0</v>
      </c>
      <c r="G77" s="8">
        <f t="shared" si="17"/>
        <v>0</v>
      </c>
      <c r="H77" s="8">
        <f t="shared" si="17"/>
        <v>0</v>
      </c>
    </row>
    <row r="78" spans="2:8" x14ac:dyDescent="0.25">
      <c r="B78" s="11" t="s">
        <v>79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x14ac:dyDescent="0.25">
      <c r="B79" s="11" t="s">
        <v>80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f t="shared" ref="H79:H84" si="18">E79-F79</f>
        <v>0</v>
      </c>
    </row>
    <row r="80" spans="2:8" x14ac:dyDescent="0.25">
      <c r="B80" s="11" t="s">
        <v>81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f t="shared" si="18"/>
        <v>0</v>
      </c>
    </row>
    <row r="81" spans="2:8" x14ac:dyDescent="0.25">
      <c r="B81" s="11" t="s">
        <v>82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f t="shared" si="18"/>
        <v>0</v>
      </c>
    </row>
    <row r="82" spans="2:8" x14ac:dyDescent="0.25">
      <c r="B82" s="11" t="s">
        <v>83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f t="shared" si="18"/>
        <v>0</v>
      </c>
    </row>
    <row r="83" spans="2:8" x14ac:dyDescent="0.25">
      <c r="B83" s="11" t="s">
        <v>84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f t="shared" si="18"/>
        <v>0</v>
      </c>
    </row>
    <row r="84" spans="2:8" x14ac:dyDescent="0.25">
      <c r="B84" s="11" t="s">
        <v>85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f t="shared" si="18"/>
        <v>0</v>
      </c>
    </row>
    <row r="85" spans="2:8" x14ac:dyDescent="0.25">
      <c r="B85" s="12"/>
      <c r="C85" s="13"/>
      <c r="D85" s="13"/>
      <c r="E85" s="13"/>
      <c r="F85" s="13"/>
      <c r="G85" s="13"/>
      <c r="H85" s="13"/>
    </row>
    <row r="86" spans="2:8" x14ac:dyDescent="0.25">
      <c r="B86" s="14"/>
      <c r="C86" s="15"/>
      <c r="D86" s="15"/>
      <c r="E86" s="15"/>
      <c r="F86" s="15"/>
      <c r="G86" s="15"/>
      <c r="H86" s="15"/>
    </row>
    <row r="87" spans="2:8" x14ac:dyDescent="0.25">
      <c r="B87" s="16"/>
      <c r="C87" s="17"/>
      <c r="D87" s="17"/>
      <c r="E87" s="17"/>
      <c r="F87" s="17"/>
      <c r="G87" s="17"/>
      <c r="H87" s="17"/>
    </row>
    <row r="88" spans="2:8" ht="14.45" customHeight="1" x14ac:dyDescent="0.25">
      <c r="B88" s="51" t="s">
        <v>4</v>
      </c>
      <c r="C88" s="51" t="s">
        <v>5</v>
      </c>
      <c r="D88" s="51"/>
      <c r="E88" s="51"/>
      <c r="F88" s="51"/>
      <c r="G88" s="51"/>
      <c r="H88" s="51" t="s">
        <v>6</v>
      </c>
    </row>
    <row r="89" spans="2:8" ht="30" x14ac:dyDescent="0.25">
      <c r="B89" s="51"/>
      <c r="C89" s="3" t="s">
        <v>7</v>
      </c>
      <c r="D89" s="3" t="s">
        <v>8</v>
      </c>
      <c r="E89" s="3" t="s">
        <v>9</v>
      </c>
      <c r="F89" s="3" t="s">
        <v>10</v>
      </c>
      <c r="G89" s="3" t="s">
        <v>11</v>
      </c>
      <c r="H89" s="51"/>
    </row>
    <row r="90" spans="2:8" x14ac:dyDescent="0.25">
      <c r="B90" s="18"/>
      <c r="C90" s="19"/>
      <c r="D90" s="19"/>
      <c r="E90" s="19"/>
      <c r="F90" s="19"/>
      <c r="G90" s="19"/>
      <c r="H90" s="19"/>
    </row>
    <row r="91" spans="2:8" x14ac:dyDescent="0.25">
      <c r="B91" s="18"/>
      <c r="C91" s="19"/>
      <c r="D91" s="19"/>
      <c r="E91" s="19"/>
      <c r="F91" s="19"/>
      <c r="G91" s="19"/>
      <c r="H91" s="19"/>
    </row>
    <row r="92" spans="2:8" x14ac:dyDescent="0.25">
      <c r="B92" s="18"/>
      <c r="C92" s="19"/>
      <c r="D92" s="19"/>
      <c r="E92" s="19"/>
      <c r="F92" s="19"/>
      <c r="G92" s="19"/>
      <c r="H92" s="19"/>
    </row>
    <row r="93" spans="2:8" x14ac:dyDescent="0.25">
      <c r="B93" s="20" t="s">
        <v>86</v>
      </c>
      <c r="C93" s="25">
        <f>SUM(C95,C103,C113,C123,C133,C143,C147,C156,C160)</f>
        <v>10074714.6</v>
      </c>
      <c r="D93" s="25">
        <f t="shared" ref="D93:H93" si="19">SUM(D95,D103,D113,D123,D133,D143,D147,D156,D160)</f>
        <v>85290853.549999997</v>
      </c>
      <c r="E93" s="25">
        <f t="shared" si="19"/>
        <v>95365568.149999991</v>
      </c>
      <c r="F93" s="25">
        <f t="shared" si="19"/>
        <v>55755090.5</v>
      </c>
      <c r="G93" s="25">
        <f t="shared" si="19"/>
        <v>30871928.219999999</v>
      </c>
      <c r="H93" s="25">
        <f t="shared" si="19"/>
        <v>39610477.649999999</v>
      </c>
    </row>
    <row r="94" spans="2:8" x14ac:dyDescent="0.25">
      <c r="B94" s="20"/>
      <c r="C94" s="8"/>
      <c r="D94" s="8"/>
      <c r="E94" s="8"/>
      <c r="F94" s="8"/>
      <c r="G94" s="8"/>
      <c r="H94" s="8"/>
    </row>
    <row r="95" spans="2:8" x14ac:dyDescent="0.25">
      <c r="B95" s="9" t="s">
        <v>13</v>
      </c>
      <c r="C95" s="10">
        <f>SUM(C96:C102)</f>
        <v>0</v>
      </c>
      <c r="D95" s="10">
        <f t="shared" ref="D95:H95" si="20">SUM(D96:D102)</f>
        <v>0</v>
      </c>
      <c r="E95" s="10">
        <f t="shared" si="20"/>
        <v>0</v>
      </c>
      <c r="F95" s="10">
        <f t="shared" si="20"/>
        <v>0</v>
      </c>
      <c r="G95" s="10">
        <f t="shared" si="20"/>
        <v>0</v>
      </c>
      <c r="H95" s="10">
        <f t="shared" si="20"/>
        <v>0</v>
      </c>
    </row>
    <row r="96" spans="2:8" x14ac:dyDescent="0.25">
      <c r="B96" s="11" t="s">
        <v>14</v>
      </c>
      <c r="C96" s="10">
        <v>0</v>
      </c>
      <c r="D96" s="10"/>
      <c r="E96" s="10"/>
      <c r="F96" s="10"/>
      <c r="G96" s="10"/>
      <c r="H96" s="10">
        <f>E96-F96</f>
        <v>0</v>
      </c>
    </row>
    <row r="97" spans="2:8" x14ac:dyDescent="0.25">
      <c r="B97" s="11" t="s">
        <v>15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f t="shared" ref="H97:H102" si="21">E97-F97</f>
        <v>0</v>
      </c>
    </row>
    <row r="98" spans="2:8" x14ac:dyDescent="0.25">
      <c r="B98" s="11" t="s">
        <v>16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f t="shared" si="21"/>
        <v>0</v>
      </c>
    </row>
    <row r="99" spans="2:8" x14ac:dyDescent="0.25">
      <c r="B99" s="11" t="s">
        <v>17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f t="shared" si="21"/>
        <v>0</v>
      </c>
    </row>
    <row r="100" spans="2:8" x14ac:dyDescent="0.25">
      <c r="B100" s="11" t="s">
        <v>18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f t="shared" si="21"/>
        <v>0</v>
      </c>
    </row>
    <row r="101" spans="2:8" x14ac:dyDescent="0.25">
      <c r="B101" s="11" t="s">
        <v>19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f t="shared" si="21"/>
        <v>0</v>
      </c>
    </row>
    <row r="102" spans="2:8" x14ac:dyDescent="0.25">
      <c r="B102" s="11" t="s">
        <v>20</v>
      </c>
      <c r="C102" s="10"/>
      <c r="D102" s="10"/>
      <c r="E102" s="10"/>
      <c r="F102" s="10"/>
      <c r="G102" s="10"/>
      <c r="H102" s="10">
        <f t="shared" si="21"/>
        <v>0</v>
      </c>
    </row>
    <row r="103" spans="2:8" x14ac:dyDescent="0.25">
      <c r="B103" s="9" t="s">
        <v>21</v>
      </c>
      <c r="C103" s="8">
        <f>SUM(C104:C112)</f>
        <v>0</v>
      </c>
      <c r="D103" s="8">
        <f t="shared" ref="D103:H103" si="22">SUM(D104:D112)</f>
        <v>0</v>
      </c>
      <c r="E103" s="8">
        <f t="shared" si="22"/>
        <v>0</v>
      </c>
      <c r="F103" s="8">
        <f t="shared" si="22"/>
        <v>0</v>
      </c>
      <c r="G103" s="8">
        <f t="shared" si="22"/>
        <v>0</v>
      </c>
      <c r="H103" s="8">
        <f t="shared" si="22"/>
        <v>0</v>
      </c>
    </row>
    <row r="104" spans="2:8" x14ac:dyDescent="0.25">
      <c r="B104" s="11" t="s">
        <v>22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f>E104-F104</f>
        <v>0</v>
      </c>
    </row>
    <row r="105" spans="2:8" x14ac:dyDescent="0.25">
      <c r="B105" s="11" t="s">
        <v>23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f t="shared" ref="H105:H112" si="23">E105-F105</f>
        <v>0</v>
      </c>
    </row>
    <row r="106" spans="2:8" x14ac:dyDescent="0.25">
      <c r="B106" s="11" t="s">
        <v>24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f t="shared" si="23"/>
        <v>0</v>
      </c>
    </row>
    <row r="107" spans="2:8" x14ac:dyDescent="0.25">
      <c r="B107" s="11" t="s">
        <v>25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si="23"/>
        <v>0</v>
      </c>
    </row>
    <row r="108" spans="2:8" x14ac:dyDescent="0.25">
      <c r="B108" s="21" t="s">
        <v>26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f t="shared" si="23"/>
        <v>0</v>
      </c>
    </row>
    <row r="109" spans="2:8" x14ac:dyDescent="0.25">
      <c r="B109" s="11" t="s">
        <v>27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f t="shared" si="23"/>
        <v>0</v>
      </c>
    </row>
    <row r="110" spans="2:8" x14ac:dyDescent="0.25">
      <c r="B110" s="11" t="s">
        <v>28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f t="shared" si="23"/>
        <v>0</v>
      </c>
    </row>
    <row r="111" spans="2:8" x14ac:dyDescent="0.25">
      <c r="B111" s="11" t="s">
        <v>29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f t="shared" si="23"/>
        <v>0</v>
      </c>
    </row>
    <row r="112" spans="2:8" x14ac:dyDescent="0.25">
      <c r="B112" s="11" t="s">
        <v>30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f t="shared" si="23"/>
        <v>0</v>
      </c>
    </row>
    <row r="113" spans="2:8" x14ac:dyDescent="0.25">
      <c r="B113" s="9" t="s">
        <v>31</v>
      </c>
      <c r="C113" s="8">
        <f>SUM(C114:C122)</f>
        <v>0</v>
      </c>
      <c r="D113" s="8">
        <f>SUM(D114:D122)</f>
        <v>0</v>
      </c>
      <c r="E113" s="8">
        <f t="shared" ref="E113:H113" si="24">SUM(E114:E122)</f>
        <v>0</v>
      </c>
      <c r="F113" s="8">
        <f t="shared" si="24"/>
        <v>0</v>
      </c>
      <c r="G113" s="8">
        <f t="shared" si="24"/>
        <v>0</v>
      </c>
      <c r="H113" s="8">
        <f t="shared" si="24"/>
        <v>0</v>
      </c>
    </row>
    <row r="114" spans="2:8" x14ac:dyDescent="0.25">
      <c r="B114" s="11" t="s">
        <v>32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f>E114-F114</f>
        <v>0</v>
      </c>
    </row>
    <row r="115" spans="2:8" x14ac:dyDescent="0.25">
      <c r="B115" s="11" t="s">
        <v>33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f t="shared" ref="H115:H122" si="25">E115-F115</f>
        <v>0</v>
      </c>
    </row>
    <row r="116" spans="2:8" x14ac:dyDescent="0.25">
      <c r="B116" s="11" t="s">
        <v>34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f t="shared" si="25"/>
        <v>0</v>
      </c>
    </row>
    <row r="117" spans="2:8" x14ac:dyDescent="0.25">
      <c r="B117" s="11" t="s">
        <v>35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f t="shared" si="25"/>
        <v>0</v>
      </c>
    </row>
    <row r="118" spans="2:8" x14ac:dyDescent="0.25">
      <c r="B118" s="11" t="s">
        <v>36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f t="shared" si="25"/>
        <v>0</v>
      </c>
    </row>
    <row r="119" spans="2:8" x14ac:dyDescent="0.25">
      <c r="B119" s="11" t="s">
        <v>37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f t="shared" si="25"/>
        <v>0</v>
      </c>
    </row>
    <row r="120" spans="2:8" x14ac:dyDescent="0.25">
      <c r="B120" s="11" t="s">
        <v>38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f t="shared" si="25"/>
        <v>0</v>
      </c>
    </row>
    <row r="121" spans="2:8" x14ac:dyDescent="0.25">
      <c r="B121" s="11" t="s">
        <v>39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f t="shared" si="25"/>
        <v>0</v>
      </c>
    </row>
    <row r="122" spans="2:8" x14ac:dyDescent="0.25">
      <c r="B122" s="11" t="s">
        <v>40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f t="shared" si="25"/>
        <v>0</v>
      </c>
    </row>
    <row r="123" spans="2:8" x14ac:dyDescent="0.25">
      <c r="B123" s="9" t="s">
        <v>41</v>
      </c>
      <c r="C123" s="25">
        <f>SUM(C124:C132)</f>
        <v>10074714.6</v>
      </c>
      <c r="D123" s="30">
        <f t="shared" ref="D123:H123" si="26">SUM(D124:D132)</f>
        <v>0</v>
      </c>
      <c r="E123" s="25">
        <f t="shared" si="26"/>
        <v>10074714.6</v>
      </c>
      <c r="F123" s="25">
        <f t="shared" si="26"/>
        <v>10074714.6</v>
      </c>
      <c r="G123" s="25">
        <f t="shared" si="26"/>
        <v>10074714.6</v>
      </c>
      <c r="H123" s="25">
        <f t="shared" si="26"/>
        <v>0</v>
      </c>
    </row>
    <row r="124" spans="2:8" x14ac:dyDescent="0.25">
      <c r="B124" s="11" t="s">
        <v>42</v>
      </c>
      <c r="C124" s="29">
        <v>0</v>
      </c>
      <c r="D124" s="29">
        <v>0</v>
      </c>
      <c r="E124" s="29">
        <f>SUM(C124+D124)</f>
        <v>0</v>
      </c>
      <c r="F124" s="29">
        <v>0</v>
      </c>
      <c r="G124" s="24">
        <v>0</v>
      </c>
      <c r="H124" s="24">
        <f>SUM(E124-F124)</f>
        <v>0</v>
      </c>
    </row>
    <row r="125" spans="2:8" x14ac:dyDescent="0.25">
      <c r="B125" s="11" t="s">
        <v>43</v>
      </c>
      <c r="C125" s="10">
        <v>0</v>
      </c>
      <c r="D125" s="10">
        <v>0</v>
      </c>
      <c r="E125" s="10">
        <v>0</v>
      </c>
      <c r="F125" s="10">
        <v>0</v>
      </c>
      <c r="G125" s="24">
        <v>0</v>
      </c>
      <c r="H125" s="10">
        <f t="shared" ref="H125:H132" si="27">E125-F125</f>
        <v>0</v>
      </c>
    </row>
    <row r="126" spans="2:8" x14ac:dyDescent="0.25">
      <c r="B126" s="11" t="s">
        <v>44</v>
      </c>
      <c r="C126" s="10">
        <v>0</v>
      </c>
      <c r="D126" s="10">
        <v>0</v>
      </c>
      <c r="E126" s="10">
        <v>0</v>
      </c>
      <c r="F126" s="10">
        <v>0</v>
      </c>
      <c r="G126" s="24">
        <v>0</v>
      </c>
      <c r="H126" s="10">
        <f t="shared" si="27"/>
        <v>0</v>
      </c>
    </row>
    <row r="127" spans="2:8" x14ac:dyDescent="0.25">
      <c r="B127" s="11" t="s">
        <v>45</v>
      </c>
      <c r="C127" s="24"/>
      <c r="D127" s="24"/>
      <c r="E127" s="24"/>
      <c r="F127" s="24"/>
      <c r="G127" s="24"/>
      <c r="H127" s="10">
        <f t="shared" si="27"/>
        <v>0</v>
      </c>
    </row>
    <row r="128" spans="2:8" x14ac:dyDescent="0.25">
      <c r="B128" s="11" t="s">
        <v>46</v>
      </c>
      <c r="C128" s="24">
        <v>10074714.6</v>
      </c>
      <c r="D128" s="10">
        <v>0</v>
      </c>
      <c r="E128" s="34">
        <f>SUM(C128+D128)</f>
        <v>10074714.6</v>
      </c>
      <c r="F128" s="24">
        <v>10074714.6</v>
      </c>
      <c r="G128" s="24">
        <v>10074714.6</v>
      </c>
      <c r="H128" s="24">
        <f t="shared" si="27"/>
        <v>0</v>
      </c>
    </row>
    <row r="129" spans="2:8" x14ac:dyDescent="0.25">
      <c r="B129" s="11" t="s">
        <v>47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f t="shared" si="27"/>
        <v>0</v>
      </c>
    </row>
    <row r="130" spans="2:8" x14ac:dyDescent="0.25">
      <c r="B130" s="11" t="s">
        <v>48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f t="shared" si="27"/>
        <v>0</v>
      </c>
    </row>
    <row r="131" spans="2:8" x14ac:dyDescent="0.25">
      <c r="B131" s="11" t="s">
        <v>49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f t="shared" si="27"/>
        <v>0</v>
      </c>
    </row>
    <row r="132" spans="2:8" x14ac:dyDescent="0.25">
      <c r="B132" s="11" t="s">
        <v>50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f t="shared" si="27"/>
        <v>0</v>
      </c>
    </row>
    <row r="133" spans="2:8" x14ac:dyDescent="0.25">
      <c r="B133" s="9" t="s">
        <v>51</v>
      </c>
      <c r="C133" s="8">
        <f>SUM(C134:C142)</f>
        <v>0</v>
      </c>
      <c r="D133" s="30">
        <f t="shared" ref="D133:H133" si="28">SUM(D134:D142)</f>
        <v>0</v>
      </c>
      <c r="E133" s="30">
        <f t="shared" si="28"/>
        <v>0</v>
      </c>
      <c r="F133" s="30">
        <f t="shared" si="28"/>
        <v>0</v>
      </c>
      <c r="G133" s="30">
        <f t="shared" si="28"/>
        <v>0</v>
      </c>
      <c r="H133" s="30">
        <f t="shared" si="28"/>
        <v>0</v>
      </c>
    </row>
    <row r="134" spans="2:8" x14ac:dyDescent="0.25">
      <c r="B134" s="11" t="s">
        <v>52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f>E134-F134</f>
        <v>0</v>
      </c>
    </row>
    <row r="135" spans="2:8" x14ac:dyDescent="0.25">
      <c r="B135" s="11" t="s">
        <v>53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f t="shared" ref="H135:H142" si="29">E135-F135</f>
        <v>0</v>
      </c>
    </row>
    <row r="136" spans="2:8" x14ac:dyDescent="0.25">
      <c r="B136" s="11" t="s">
        <v>54</v>
      </c>
      <c r="C136" s="10">
        <v>0</v>
      </c>
      <c r="D136" s="26"/>
      <c r="E136" s="27"/>
      <c r="F136" s="27"/>
      <c r="G136" s="10">
        <v>0</v>
      </c>
      <c r="H136" s="10">
        <f t="shared" si="29"/>
        <v>0</v>
      </c>
    </row>
    <row r="137" spans="2:8" x14ac:dyDescent="0.25">
      <c r="B137" s="11" t="s">
        <v>55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f t="shared" si="29"/>
        <v>0</v>
      </c>
    </row>
    <row r="138" spans="2:8" x14ac:dyDescent="0.25">
      <c r="B138" s="11" t="s">
        <v>56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f t="shared" si="29"/>
        <v>0</v>
      </c>
    </row>
    <row r="139" spans="2:8" x14ac:dyDescent="0.25">
      <c r="B139" s="11" t="s">
        <v>57</v>
      </c>
      <c r="C139" s="10">
        <v>0</v>
      </c>
      <c r="D139" s="27"/>
      <c r="E139" s="27"/>
      <c r="F139" s="27"/>
      <c r="G139" s="10">
        <v>0</v>
      </c>
      <c r="H139" s="29">
        <f t="shared" si="29"/>
        <v>0</v>
      </c>
    </row>
    <row r="140" spans="2:8" x14ac:dyDescent="0.25">
      <c r="B140" s="11" t="s">
        <v>58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f t="shared" si="29"/>
        <v>0</v>
      </c>
    </row>
    <row r="141" spans="2:8" x14ac:dyDescent="0.25">
      <c r="B141" s="11" t="s">
        <v>59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f t="shared" si="29"/>
        <v>0</v>
      </c>
    </row>
    <row r="142" spans="2:8" x14ac:dyDescent="0.25">
      <c r="B142" s="11" t="s">
        <v>60</v>
      </c>
      <c r="C142" s="10">
        <v>0</v>
      </c>
      <c r="D142" s="24"/>
      <c r="E142" s="24"/>
      <c r="F142" s="24"/>
      <c r="G142" s="27"/>
      <c r="H142" s="10">
        <f t="shared" si="29"/>
        <v>0</v>
      </c>
    </row>
    <row r="143" spans="2:8" x14ac:dyDescent="0.25">
      <c r="B143" s="9" t="s">
        <v>61</v>
      </c>
      <c r="C143" s="10">
        <f>SUM(C144:C146)</f>
        <v>0</v>
      </c>
      <c r="D143" s="25">
        <f t="shared" ref="D143:H143" si="30">SUM(D144:D146)</f>
        <v>85290853.549999997</v>
      </c>
      <c r="E143" s="25">
        <f t="shared" si="30"/>
        <v>85290853.549999997</v>
      </c>
      <c r="F143" s="25">
        <f t="shared" si="30"/>
        <v>45680375.899999999</v>
      </c>
      <c r="G143" s="25">
        <f t="shared" si="30"/>
        <v>20797213.620000001</v>
      </c>
      <c r="H143" s="35">
        <f t="shared" si="30"/>
        <v>39610477.649999999</v>
      </c>
    </row>
    <row r="144" spans="2:8" x14ac:dyDescent="0.25">
      <c r="B144" s="11" t="s">
        <v>62</v>
      </c>
      <c r="C144" s="10">
        <v>0</v>
      </c>
      <c r="D144" s="24">
        <v>85290853.549999997</v>
      </c>
      <c r="E144" s="24">
        <f>SUM(C144+D144)</f>
        <v>85290853.549999997</v>
      </c>
      <c r="F144" s="24">
        <v>45680375.899999999</v>
      </c>
      <c r="G144" s="24">
        <v>20797213.620000001</v>
      </c>
      <c r="H144" s="26">
        <f>E144-F144</f>
        <v>39610477.649999999</v>
      </c>
    </row>
    <row r="145" spans="2:8" x14ac:dyDescent="0.25">
      <c r="B145" s="11" t="s">
        <v>63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f t="shared" ref="H145:H146" si="31">E145-F145</f>
        <v>0</v>
      </c>
    </row>
    <row r="146" spans="2:8" x14ac:dyDescent="0.25">
      <c r="B146" s="11" t="s">
        <v>64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f t="shared" si="31"/>
        <v>0</v>
      </c>
    </row>
    <row r="147" spans="2:8" x14ac:dyDescent="0.25">
      <c r="B147" s="9" t="s">
        <v>65</v>
      </c>
      <c r="C147" s="10">
        <f>SUM(C148:C152,C154:C155)</f>
        <v>0</v>
      </c>
      <c r="D147" s="10">
        <f t="shared" ref="D147:H147" si="32">SUM(D148:D152,D154:D155)</f>
        <v>0</v>
      </c>
      <c r="E147" s="10">
        <f t="shared" si="32"/>
        <v>0</v>
      </c>
      <c r="F147" s="10">
        <f t="shared" si="32"/>
        <v>0</v>
      </c>
      <c r="G147" s="10">
        <f t="shared" si="32"/>
        <v>0</v>
      </c>
      <c r="H147" s="10">
        <f t="shared" si="32"/>
        <v>0</v>
      </c>
    </row>
    <row r="148" spans="2:8" x14ac:dyDescent="0.25">
      <c r="B148" s="11" t="s">
        <v>66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f>E148-F148</f>
        <v>0</v>
      </c>
    </row>
    <row r="149" spans="2:8" x14ac:dyDescent="0.25">
      <c r="B149" s="11" t="s">
        <v>67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f t="shared" ref="H149:H155" si="33">E149-F149</f>
        <v>0</v>
      </c>
    </row>
    <row r="150" spans="2:8" x14ac:dyDescent="0.25">
      <c r="B150" s="11" t="s">
        <v>68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f t="shared" si="33"/>
        <v>0</v>
      </c>
    </row>
    <row r="151" spans="2:8" x14ac:dyDescent="0.25">
      <c r="B151" s="11" t="s">
        <v>69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f t="shared" si="33"/>
        <v>0</v>
      </c>
    </row>
    <row r="152" spans="2:8" x14ac:dyDescent="0.25">
      <c r="B152" s="11" t="s">
        <v>70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f t="shared" si="33"/>
        <v>0</v>
      </c>
    </row>
    <row r="153" spans="2:8" x14ac:dyDescent="0.25">
      <c r="B153" s="11" t="s">
        <v>71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f t="shared" si="33"/>
        <v>0</v>
      </c>
    </row>
    <row r="154" spans="2:8" x14ac:dyDescent="0.25">
      <c r="B154" s="11" t="s">
        <v>72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f t="shared" si="33"/>
        <v>0</v>
      </c>
    </row>
    <row r="155" spans="2:8" x14ac:dyDescent="0.25">
      <c r="B155" s="11" t="s">
        <v>73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f t="shared" si="33"/>
        <v>0</v>
      </c>
    </row>
    <row r="156" spans="2:8" x14ac:dyDescent="0.25">
      <c r="B156" s="9" t="s">
        <v>74</v>
      </c>
      <c r="C156" s="10">
        <f>SUM(C157:C159)</f>
        <v>0</v>
      </c>
      <c r="D156" s="10">
        <f t="shared" ref="D156:H156" si="34">SUM(D157:D159)</f>
        <v>0</v>
      </c>
      <c r="E156" s="10">
        <f t="shared" si="34"/>
        <v>0</v>
      </c>
      <c r="F156" s="10">
        <f t="shared" si="34"/>
        <v>0</v>
      </c>
      <c r="G156" s="10">
        <f t="shared" si="34"/>
        <v>0</v>
      </c>
      <c r="H156" s="10">
        <f t="shared" si="34"/>
        <v>0</v>
      </c>
    </row>
    <row r="157" spans="2:8" x14ac:dyDescent="0.25">
      <c r="B157" s="11" t="s">
        <v>75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f>E157-F157</f>
        <v>0</v>
      </c>
    </row>
    <row r="158" spans="2:8" x14ac:dyDescent="0.25">
      <c r="B158" s="11" t="s">
        <v>76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f t="shared" ref="H158:H159" si="35">E158-F158</f>
        <v>0</v>
      </c>
    </row>
    <row r="159" spans="2:8" x14ac:dyDescent="0.25">
      <c r="B159" s="11" t="s">
        <v>77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f t="shared" si="35"/>
        <v>0</v>
      </c>
    </row>
    <row r="160" spans="2:8" x14ac:dyDescent="0.25">
      <c r="B160" s="9" t="s">
        <v>78</v>
      </c>
      <c r="C160" s="10">
        <f>SUM(C161:C167)</f>
        <v>0</v>
      </c>
      <c r="D160" s="10">
        <f t="shared" ref="D160:H160" si="36">SUM(D161:D167)</f>
        <v>0</v>
      </c>
      <c r="E160" s="10">
        <f t="shared" si="36"/>
        <v>0</v>
      </c>
      <c r="F160" s="10">
        <f t="shared" si="36"/>
        <v>0</v>
      </c>
      <c r="G160" s="10">
        <f t="shared" si="36"/>
        <v>0</v>
      </c>
      <c r="H160" s="10">
        <f t="shared" si="36"/>
        <v>0</v>
      </c>
    </row>
    <row r="161" spans="2:8" x14ac:dyDescent="0.25">
      <c r="B161" s="11" t="s">
        <v>79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f>E161-F161</f>
        <v>0</v>
      </c>
    </row>
    <row r="162" spans="2:8" x14ac:dyDescent="0.25">
      <c r="B162" s="11" t="s">
        <v>80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f t="shared" ref="H162:H167" si="37">E162-F162</f>
        <v>0</v>
      </c>
    </row>
    <row r="163" spans="2:8" x14ac:dyDescent="0.25">
      <c r="B163" s="11" t="s">
        <v>81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f t="shared" si="37"/>
        <v>0</v>
      </c>
    </row>
    <row r="164" spans="2:8" x14ac:dyDescent="0.25">
      <c r="B164" s="21" t="s">
        <v>82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f t="shared" si="37"/>
        <v>0</v>
      </c>
    </row>
    <row r="165" spans="2:8" x14ac:dyDescent="0.25">
      <c r="B165" s="11" t="s">
        <v>83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f t="shared" si="37"/>
        <v>0</v>
      </c>
    </row>
    <row r="166" spans="2:8" x14ac:dyDescent="0.25">
      <c r="B166" s="11" t="s">
        <v>84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f t="shared" si="37"/>
        <v>0</v>
      </c>
    </row>
    <row r="167" spans="2:8" x14ac:dyDescent="0.25">
      <c r="B167" s="11" t="s">
        <v>85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f t="shared" si="37"/>
        <v>0</v>
      </c>
    </row>
    <row r="168" spans="2:8" x14ac:dyDescent="0.25">
      <c r="B168" s="22"/>
      <c r="C168" s="19"/>
      <c r="D168" s="19"/>
      <c r="E168" s="19"/>
      <c r="F168" s="19"/>
      <c r="G168" s="19"/>
      <c r="H168" s="19"/>
    </row>
    <row r="169" spans="2:8" s="36" customFormat="1" x14ac:dyDescent="0.25">
      <c r="B169" s="37" t="s">
        <v>87</v>
      </c>
      <c r="C169" s="25">
        <f t="shared" ref="C169:H169" si="38">C11+C93</f>
        <v>260231878.34999999</v>
      </c>
      <c r="D169" s="25">
        <f t="shared" si="38"/>
        <v>333245042.17000002</v>
      </c>
      <c r="E169" s="25">
        <f t="shared" si="38"/>
        <v>593476920.51999998</v>
      </c>
      <c r="F169" s="25">
        <f t="shared" si="38"/>
        <v>486005821.05000001</v>
      </c>
      <c r="G169" s="25">
        <f t="shared" si="38"/>
        <v>375020247.00000012</v>
      </c>
      <c r="H169" s="25">
        <f t="shared" si="38"/>
        <v>107471099.47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4"/>
    </row>
    <row r="172" spans="2:8" x14ac:dyDescent="0.25">
      <c r="D172" s="31"/>
      <c r="E172" s="31"/>
      <c r="F172" s="31"/>
      <c r="G172" s="31"/>
      <c r="H172" s="31"/>
    </row>
    <row r="173" spans="2:8" x14ac:dyDescent="0.25">
      <c r="H173" s="32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9 C11:H87">
      <formula1>-1.79769313486231E+100</formula1>
      <formula2>1.79769313486231E+100</formula2>
    </dataValidation>
  </dataValidations>
  <pageMargins left="0.70866141732283472" right="0.59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2019-04-09T17:08:44Z</cp:lastPrinted>
  <dcterms:created xsi:type="dcterms:W3CDTF">2018-07-04T15:46:54Z</dcterms:created>
  <dcterms:modified xsi:type="dcterms:W3CDTF">2020-01-17T16:39:38Z</dcterms:modified>
</cp:coreProperties>
</file>