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E58" i="8" l="1"/>
  <c r="E24" i="8"/>
  <c r="H24" i="8" l="1"/>
  <c r="H58" i="8" l="1"/>
  <c r="H57" i="8"/>
  <c r="H23" i="8" l="1"/>
  <c r="H78" i="8" l="1"/>
  <c r="H77" i="8"/>
  <c r="H76" i="8"/>
  <c r="H75" i="8"/>
  <c r="H74" i="8" s="1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0" i="8" s="1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2" i="8"/>
  <c r="G22" i="8"/>
  <c r="F22" i="8"/>
  <c r="E22" i="8"/>
  <c r="D22" i="8"/>
  <c r="C22" i="8"/>
  <c r="C12" i="8" s="1"/>
  <c r="H21" i="8"/>
  <c r="H20" i="8"/>
  <c r="H19" i="8"/>
  <c r="H18" i="8"/>
  <c r="H17" i="8"/>
  <c r="H16" i="8"/>
  <c r="H15" i="8"/>
  <c r="H14" i="8"/>
  <c r="H13" i="8" s="1"/>
  <c r="G13" i="8"/>
  <c r="F13" i="8"/>
  <c r="E13" i="8"/>
  <c r="D13" i="8"/>
  <c r="C13" i="8"/>
  <c r="G12" i="8"/>
  <c r="E46" i="8" l="1"/>
  <c r="D12" i="8"/>
  <c r="H64" i="8"/>
  <c r="E12" i="8"/>
  <c r="F12" i="8"/>
  <c r="F80" i="8" s="1"/>
  <c r="H30" i="8"/>
  <c r="C46" i="8"/>
  <c r="C80" i="8" s="1"/>
  <c r="G46" i="8"/>
  <c r="G80" i="8" s="1"/>
  <c r="H47" i="8"/>
  <c r="D46" i="8"/>
  <c r="H56" i="8"/>
  <c r="H12" i="8"/>
  <c r="D80" i="8" l="1"/>
  <c r="E80" i="8"/>
  <c r="H46" i="8"/>
  <c r="H80" i="8" s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<sst xmlns="http://schemas.openxmlformats.org/spreadsheetml/2006/main" count="81" uniqueCount="51">
  <si>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</si>
  <si>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</si>
  <si>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</si>
  <si>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</si>
  <si>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</si>
  <si>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</si>
  <si>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</si>
  <si>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</si>
  <si>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</si>
  <si>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</si>
  <si>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</si>
  <si>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</si>
  <si>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</si>
  <si>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</si>
  <si>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</si>
  <si>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</si>
  <si>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</si>
  <si>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</si>
  <si>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</si>
  <si>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</si>
  <si>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</si>
  <si>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</si>
  <si>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</si>
  <si>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</si>
  <si>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</si>
  <si>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</si>
  <si>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</si>
  <si>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</si>
  <si>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</si>
  <si>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</si>
  <si>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</si>
  <si>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</si>
  <si>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</si>
  <si>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</si>
  <si>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</si>
  <si>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</si>
  <si>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</si>
  <si>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</si>
  <si>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</si>
  <si>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</si>
  <si>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</si>
  <si>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</si>
  <si>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</si>
  <si>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</si>
  <si>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</si>
  <si>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</si>
  <si>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</si>
  <si>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</si>
  <si>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t xml:space="preserve">Del 1 de enero al 31 de Diciembre de 2019 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</si>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</sst>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164" fontId="10" fillId="3" borderId="10" xfId="11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5" xfId="0" applyFont="1" applyFill="1" applyBorder="1" applyAlignment="1" applyProtection="1">
      <alignment vertical="center"/>
      <protection locked="0"/>
    </xf>
    <xf numFmtId="0" fontId="12" fillId="3" borderId="10" xfId="0" applyFont="1" applyFill="1" applyBorder="1" applyAlignment="1">
      <alignment horizontal="left" vertical="center" indent="9"/>
    </xf>
    <xf numFmtId="0" fontId="12" fillId="3" borderId="5" xfId="0" applyFont="1" applyFill="1" applyBorder="1" applyAlignment="1" applyProtection="1">
      <alignment vertical="center"/>
      <protection locked="0"/>
    </xf>
    <xf numFmtId="164" fontId="10" fillId="3" borderId="5" xfId="11" applyNumberFormat="1" applyFont="1" applyFill="1" applyBorder="1" applyAlignment="1" applyProtection="1">
      <alignment vertical="center"/>
      <protection locked="0"/>
    </xf>
    <xf numFmtId="0" fontId="12" fillId="3" borderId="5" xfId="11" applyNumberFormat="1" applyFont="1" applyFill="1" applyBorder="1" applyAlignment="1" applyProtection="1">
      <alignment vertical="center"/>
      <protection locked="0"/>
    </xf>
    <xf numFmtId="164" fontId="12" fillId="3" borderId="5" xfId="11" applyNumberFormat="1" applyFont="1" applyFill="1" applyBorder="1" applyAlignment="1" applyProtection="1">
      <alignment vertical="center"/>
      <protection locked="0"/>
    </xf>
    <xf numFmtId="0" fontId="12" fillId="3" borderId="10" xfId="0" applyFont="1" applyFill="1" applyBorder="1" applyAlignment="1">
      <alignment horizontal="left" vertical="center" wrapText="1" indent="9"/>
    </xf>
    <xf numFmtId="0" fontId="12" fillId="3" borderId="10" xfId="0" applyFont="1" applyFill="1" applyBorder="1" applyAlignment="1">
      <alignment horizontal="left" wrapText="1" indent="9"/>
    </xf>
    <xf numFmtId="0" fontId="12" fillId="3" borderId="10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0" borderId="11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886161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168089</xdr:colOff>
      <xdr:row>1</xdr:row>
      <xdr:rowOff>268941</xdr:rowOff>
    </xdr:from>
    <xdr:to>
      <xdr:col>7</xdr:col>
      <xdr:colOff>1154207</xdr:colOff>
      <xdr:row>1</xdr:row>
      <xdr:rowOff>762001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5618" y="459441"/>
          <a:ext cx="986118" cy="493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4" zoomScale="66" zoomScaleNormal="66" workbookViewId="0">
      <pane xSplit="1" ySplit="7" topLeftCell="B68" activePane="bottomRight" state="frozen"/>
      <selection activeCell="A4" sqref="A4"/>
      <selection pane="topRight" activeCell="B4" sqref="B4"/>
      <selection pane="bottomLeft" activeCell="A11" sqref="A11"/>
      <selection pane="bottomRight" activeCell="G25" sqref="G25"/>
    </sheetView>
  </sheetViews>
  <sheetFormatPr baseColWidth="10" defaultRowHeight="15" x14ac:dyDescent="0.25"/>
  <cols>
    <col min="1" max="1" width="2.7109375" customWidth="1"/>
    <col min="2" max="2" width="98.140625" customWidth="1"/>
    <col min="3" max="8" width="22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4"/>
    </row>
    <row r="4" spans="1:8" ht="21" x14ac:dyDescent="0.25">
      <c r="B4" s="22" t="s">
        <v>47</v>
      </c>
      <c r="C4" s="23"/>
      <c r="D4" s="23"/>
      <c r="E4" s="23"/>
      <c r="F4" s="23"/>
      <c r="G4" s="23"/>
      <c r="H4" s="24"/>
    </row>
    <row r="5" spans="1:8" ht="21" x14ac:dyDescent="0.25">
      <c r="B5" s="25" t="s">
        <v>2</v>
      </c>
      <c r="C5" s="26"/>
      <c r="D5" s="26"/>
      <c r="E5" s="26"/>
      <c r="F5" s="26"/>
      <c r="G5" s="26"/>
      <c r="H5" s="27"/>
    </row>
    <row r="6" spans="1:8" ht="21" x14ac:dyDescent="0.25">
      <c r="B6" s="25" t="s">
        <v>10</v>
      </c>
      <c r="C6" s="26"/>
      <c r="D6" s="26"/>
      <c r="E6" s="26"/>
      <c r="F6" s="26"/>
      <c r="G6" s="26"/>
      <c r="H6" s="27"/>
    </row>
    <row r="7" spans="1:8" ht="21" x14ac:dyDescent="0.25">
      <c r="B7" s="28" t="s">
        <v>48</v>
      </c>
      <c r="C7" s="28"/>
      <c r="D7" s="28"/>
      <c r="E7" s="28"/>
      <c r="F7" s="28"/>
      <c r="G7" s="28"/>
      <c r="H7" s="28"/>
    </row>
    <row r="8" spans="1:8" ht="21" x14ac:dyDescent="0.25">
      <c r="B8" s="29" t="s">
        <v>0</v>
      </c>
      <c r="C8" s="30"/>
      <c r="D8" s="30"/>
      <c r="E8" s="30"/>
      <c r="F8" s="30"/>
      <c r="G8" s="30"/>
      <c r="H8" s="31"/>
    </row>
    <row r="9" spans="1:8" ht="14.45" customHeight="1" x14ac:dyDescent="0.25">
      <c r="B9" s="21" t="s">
        <v>3</v>
      </c>
      <c r="C9" s="21" t="s">
        <v>49</v>
      </c>
      <c r="D9" s="21"/>
      <c r="E9" s="21"/>
      <c r="F9" s="21"/>
      <c r="G9" s="21"/>
      <c r="H9" s="21" t="s">
        <v>4</v>
      </c>
    </row>
    <row r="10" spans="1:8" ht="42" x14ac:dyDescent="0.25">
      <c r="B10" s="21"/>
      <c r="C10" s="5" t="s">
        <v>5</v>
      </c>
      <c r="D10" s="5" t="s">
        <v>6</v>
      </c>
      <c r="E10" s="5" t="s">
        <v>50</v>
      </c>
      <c r="F10" s="5" t="s">
        <v>7</v>
      </c>
      <c r="G10" s="5" t="s">
        <v>8</v>
      </c>
      <c r="H10" s="21"/>
    </row>
    <row r="11" spans="1:8" ht="21" x14ac:dyDescent="0.25">
      <c r="B11" s="6"/>
      <c r="C11" s="6"/>
      <c r="D11" s="6"/>
      <c r="E11" s="6"/>
      <c r="F11" s="6"/>
      <c r="G11" s="6"/>
      <c r="H11" s="6"/>
    </row>
    <row r="12" spans="1:8" ht="21" x14ac:dyDescent="0.25">
      <c r="B12" s="7" t="s">
        <v>11</v>
      </c>
      <c r="C12" s="8">
        <f>SUM(C13,C22,C30,C40)</f>
        <v>250157163.75</v>
      </c>
      <c r="D12" s="8">
        <f t="shared" ref="D12:H12" si="0">SUM(D13,D22,D30,D40)</f>
        <v>247954188.62</v>
      </c>
      <c r="E12" s="8">
        <f t="shared" si="0"/>
        <v>498111352.37</v>
      </c>
      <c r="F12" s="8">
        <f t="shared" si="0"/>
        <v>430250730.55000001</v>
      </c>
      <c r="G12" s="8">
        <f t="shared" si="0"/>
        <v>344148318.77999997</v>
      </c>
      <c r="H12" s="8">
        <f t="shared" si="0"/>
        <v>67860621.819999993</v>
      </c>
    </row>
    <row r="13" spans="1:8" ht="21" x14ac:dyDescent="0.25">
      <c r="B13" s="9" t="s">
        <v>12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ht="21" x14ac:dyDescent="0.25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ht="21" x14ac:dyDescent="0.25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ht="21" x14ac:dyDescent="0.25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ht="21" x14ac:dyDescent="0.25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ht="21" x14ac:dyDescent="0.25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ht="21" x14ac:dyDescent="0.25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ht="21" x14ac:dyDescent="0.25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ht="21" x14ac:dyDescent="0.25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ht="21" x14ac:dyDescent="0.25">
      <c r="B22" s="9" t="s">
        <v>21</v>
      </c>
      <c r="C22" s="13">
        <f>SUM(C23:C29)</f>
        <v>250157163.75</v>
      </c>
      <c r="D22" s="13">
        <f t="shared" ref="D22:G22" si="3">SUM(D23:D29)</f>
        <v>247954188.62</v>
      </c>
      <c r="E22" s="13">
        <f t="shared" si="3"/>
        <v>498111352.37</v>
      </c>
      <c r="F22" s="13">
        <f t="shared" si="3"/>
        <v>430250730.55000001</v>
      </c>
      <c r="G22" s="13">
        <f t="shared" si="3"/>
        <v>344148318.77999997</v>
      </c>
      <c r="H22" s="13">
        <f>SUM(H23:H29)</f>
        <v>67860621.819999993</v>
      </c>
    </row>
    <row r="23" spans="2:8" ht="21" x14ac:dyDescent="0.25">
      <c r="B23" s="11" t="s">
        <v>22</v>
      </c>
      <c r="C23" s="14">
        <v>0</v>
      </c>
      <c r="D23" s="15">
        <v>22352398.629999999</v>
      </c>
      <c r="E23" s="15">
        <v>22352398.629999999</v>
      </c>
      <c r="F23" s="15">
        <v>22352398.629999999</v>
      </c>
      <c r="G23" s="15">
        <v>8791500</v>
      </c>
      <c r="H23" s="15">
        <f>E23-F23</f>
        <v>0</v>
      </c>
    </row>
    <row r="24" spans="2:8" ht="21" x14ac:dyDescent="0.25">
      <c r="B24" s="11" t="s">
        <v>23</v>
      </c>
      <c r="C24" s="15">
        <v>250157163.75</v>
      </c>
      <c r="D24" s="15">
        <v>225601789.99000001</v>
      </c>
      <c r="E24" s="15">
        <f>SUM(C24+D24)</f>
        <v>475758953.74000001</v>
      </c>
      <c r="F24" s="15">
        <v>407898331.92000002</v>
      </c>
      <c r="G24" s="15">
        <v>335356818.77999997</v>
      </c>
      <c r="H24" s="15">
        <f>SUM(E24-F24)</f>
        <v>67860621.819999993</v>
      </c>
    </row>
    <row r="25" spans="2:8" ht="21" x14ac:dyDescent="0.25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ref="H25:H29" si="4">E25-F25</f>
        <v>0</v>
      </c>
    </row>
    <row r="26" spans="2:8" ht="21" x14ac:dyDescent="0.25">
      <c r="B26" s="11" t="s">
        <v>25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ht="21" x14ac:dyDescent="0.25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ht="21" x14ac:dyDescent="0.25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ht="21" x14ac:dyDescent="0.25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ht="21" x14ac:dyDescent="0.25">
      <c r="B30" s="9" t="s">
        <v>29</v>
      </c>
      <c r="C30" s="10">
        <f>SUM(C31:C39)</f>
        <v>0</v>
      </c>
      <c r="D30" s="10">
        <f t="shared" ref="D30:G30" si="5">SUM(D31:D39)</f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>SUM(H31:H39)</f>
        <v>0</v>
      </c>
    </row>
    <row r="31" spans="2:8" ht="21" x14ac:dyDescent="0.25">
      <c r="B31" s="16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ht="21" x14ac:dyDescent="0.25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ht="21" x14ac:dyDescent="0.25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ht="21" x14ac:dyDescent="0.25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ht="21" x14ac:dyDescent="0.25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ht="21" x14ac:dyDescent="0.25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ht="21" x14ac:dyDescent="0.25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ht="21" x14ac:dyDescent="0.25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ht="21" x14ac:dyDescent="0.25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ht="21" x14ac:dyDescent="0.25">
      <c r="B40" s="9" t="s">
        <v>39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ht="42" x14ac:dyDescent="0.25">
      <c r="B41" s="16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ht="42" x14ac:dyDescent="0.25">
      <c r="B42" s="16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ht="21" x14ac:dyDescent="0.25">
      <c r="B43" s="16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ht="21" x14ac:dyDescent="0.25">
      <c r="B44" s="16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ht="21" x14ac:dyDescent="0.25">
      <c r="B45" s="16"/>
      <c r="C45" s="12"/>
      <c r="D45" s="12"/>
      <c r="E45" s="12"/>
      <c r="F45" s="12"/>
      <c r="G45" s="12"/>
      <c r="H45" s="12"/>
    </row>
    <row r="46" spans="2:8" ht="21" x14ac:dyDescent="0.25">
      <c r="B46" s="7" t="s">
        <v>44</v>
      </c>
      <c r="C46" s="13">
        <f>SUM(C47,C56,C64,C74)</f>
        <v>10074714.6</v>
      </c>
      <c r="D46" s="13">
        <f t="shared" ref="D46:H46" si="9">SUM(D47,D56,D64,D74)</f>
        <v>85290853.549999997</v>
      </c>
      <c r="E46" s="13">
        <f t="shared" si="9"/>
        <v>95365568.149999991</v>
      </c>
      <c r="F46" s="13">
        <f t="shared" si="9"/>
        <v>55755090.5</v>
      </c>
      <c r="G46" s="13">
        <f t="shared" si="9"/>
        <v>30871928.219999999</v>
      </c>
      <c r="H46" s="13">
        <f t="shared" si="9"/>
        <v>39610477.649999991</v>
      </c>
    </row>
    <row r="47" spans="2:8" ht="21" x14ac:dyDescent="0.25">
      <c r="B47" s="9" t="s">
        <v>45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ht="21" x14ac:dyDescent="0.2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ht="21" x14ac:dyDescent="0.2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ht="21" x14ac:dyDescent="0.2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ht="21" x14ac:dyDescent="0.2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ht="21" x14ac:dyDescent="0.2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ht="21" x14ac:dyDescent="0.2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ht="21" x14ac:dyDescent="0.2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ht="21" x14ac:dyDescent="0.2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ht="21" x14ac:dyDescent="0.25">
      <c r="B56" s="9" t="s">
        <v>21</v>
      </c>
      <c r="C56" s="13">
        <f>SUM(C57:C63)</f>
        <v>10074714.6</v>
      </c>
      <c r="D56" s="13">
        <f t="shared" ref="D56:H56" si="12">SUM(D57:D63)</f>
        <v>85290853.549999997</v>
      </c>
      <c r="E56" s="13">
        <f t="shared" si="12"/>
        <v>95365568.149999991</v>
      </c>
      <c r="F56" s="13">
        <f t="shared" si="12"/>
        <v>55755090.5</v>
      </c>
      <c r="G56" s="13">
        <f t="shared" si="12"/>
        <v>30871928.219999999</v>
      </c>
      <c r="H56" s="13">
        <f t="shared" si="12"/>
        <v>39610477.649999991</v>
      </c>
    </row>
    <row r="57" spans="2:8" ht="21" x14ac:dyDescent="0.25">
      <c r="B57" s="16" t="s">
        <v>22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f>SUM(E57-F57)</f>
        <v>0</v>
      </c>
    </row>
    <row r="58" spans="2:8" ht="21" x14ac:dyDescent="0.25">
      <c r="B58" s="16" t="s">
        <v>23</v>
      </c>
      <c r="C58" s="15">
        <v>10074714.6</v>
      </c>
      <c r="D58" s="15">
        <v>85290853.549999997</v>
      </c>
      <c r="E58" s="15">
        <f>SUM(C58+D58)</f>
        <v>95365568.149999991</v>
      </c>
      <c r="F58" s="15">
        <v>55755090.5</v>
      </c>
      <c r="G58" s="15">
        <v>30871928.219999999</v>
      </c>
      <c r="H58" s="15">
        <f>SUM(E58-F58)</f>
        <v>39610477.649999991</v>
      </c>
    </row>
    <row r="59" spans="2:8" ht="21" x14ac:dyDescent="0.2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ref="H59:H63" si="13">E59-F59</f>
        <v>0</v>
      </c>
    </row>
    <row r="60" spans="2:8" ht="21" x14ac:dyDescent="0.3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ht="21" x14ac:dyDescent="0.2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3"/>
        <v>0</v>
      </c>
    </row>
    <row r="62" spans="2:8" ht="21" x14ac:dyDescent="0.2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ht="21" x14ac:dyDescent="0.2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ht="21" x14ac:dyDescent="0.25">
      <c r="B64" s="9" t="s">
        <v>29</v>
      </c>
      <c r="C64" s="10">
        <f>SUM(C65:C73)</f>
        <v>0</v>
      </c>
      <c r="D64" s="10">
        <f t="shared" ref="D64:H64" si="14">SUM(D65:D73)</f>
        <v>0</v>
      </c>
      <c r="E64" s="10">
        <f t="shared" si="14"/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</row>
    <row r="65" spans="2:8" ht="21" x14ac:dyDescent="0.2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ht="21" x14ac:dyDescent="0.2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ht="21" x14ac:dyDescent="0.2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ht="21" x14ac:dyDescent="0.2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ht="21" x14ac:dyDescent="0.2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ht="21" x14ac:dyDescent="0.2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ht="21" x14ac:dyDescent="0.2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ht="21" x14ac:dyDescent="0.2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ht="21" x14ac:dyDescent="0.2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ht="21" x14ac:dyDescent="0.25">
      <c r="B74" s="9" t="s">
        <v>46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ht="42" x14ac:dyDescent="0.2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ht="42" x14ac:dyDescent="0.2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ht="21" x14ac:dyDescent="0.2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ht="21" x14ac:dyDescent="0.2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ht="21" x14ac:dyDescent="0.25">
      <c r="B79" s="18"/>
      <c r="C79" s="19"/>
      <c r="D79" s="19"/>
      <c r="E79" s="19"/>
      <c r="F79" s="19"/>
      <c r="G79" s="19"/>
      <c r="H79" s="19"/>
    </row>
    <row r="80" spans="2:8" ht="21" x14ac:dyDescent="0.25">
      <c r="B80" s="9" t="s">
        <v>9</v>
      </c>
      <c r="C80" s="13">
        <f>C46+C12</f>
        <v>260231878.34999999</v>
      </c>
      <c r="D80" s="13">
        <f t="shared" ref="D80:G80" si="18">D46+D12</f>
        <v>333245042.17000002</v>
      </c>
      <c r="E80" s="13">
        <f t="shared" si="18"/>
        <v>593476920.51999998</v>
      </c>
      <c r="F80" s="13">
        <f t="shared" si="18"/>
        <v>486005821.05000001</v>
      </c>
      <c r="G80" s="13">
        <f t="shared" si="18"/>
        <v>375020247</v>
      </c>
      <c r="H80" s="13">
        <f>H46+H12</f>
        <v>107471099.46999998</v>
      </c>
    </row>
    <row r="81" spans="2:8" ht="21" x14ac:dyDescent="0.35">
      <c r="B81" s="20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83" right="0.59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2020-01-11T19:13:04Z</cp:lastPrinted>
  <dcterms:created xsi:type="dcterms:W3CDTF">2018-07-04T15:46:54Z</dcterms:created>
  <dcterms:modified xsi:type="dcterms:W3CDTF">2020-01-17T16:02:01Z</dcterms:modified>
</cp:coreProperties>
</file>