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5\Cuenta Pública\FORMATOS LDF 1ER TRIM 2025\"/>
    </mc:Choice>
  </mc:AlternateContent>
  <xr:revisionPtr revIDLastSave="0" documentId="13_ncr:1_{1005BA8F-CE10-47F5-888E-5F1D0079D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B72" i="3" l="1"/>
  <c r="G55" i="3"/>
  <c r="G36" i="3"/>
  <c r="B43" i="3"/>
  <c r="B18" i="3"/>
  <c r="C47" i="3"/>
  <c r="D47" i="3"/>
  <c r="E47" i="3"/>
  <c r="F47" i="3"/>
  <c r="G18" i="3" l="1"/>
  <c r="B47" i="3" l="1"/>
  <c r="G47" i="3" l="1"/>
  <c r="G67" i="3" s="1"/>
  <c r="G43" i="3" l="1"/>
  <c r="G72" i="3" s="1"/>
  <c r="C67" i="3" l="1"/>
  <c r="D67" i="3"/>
  <c r="F67" i="3"/>
  <c r="B67" i="3"/>
  <c r="C43" i="3"/>
  <c r="E43" i="3"/>
  <c r="C18" i="3"/>
  <c r="D18" i="3"/>
  <c r="D43" i="3" s="1"/>
  <c r="E18" i="3"/>
  <c r="F18" i="3"/>
  <c r="F43" i="3" s="1"/>
  <c r="E67" i="3"/>
  <c r="F72" i="3" l="1"/>
  <c r="E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<sst xmlns="http://schemas.openxmlformats.org/spreadsheetml/2006/main" count="74" uniqueCount="74">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</sst>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1314450</xdr:colOff>
      <xdr:row>1</xdr:row>
      <xdr:rowOff>800100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zoomScale="50" zoomScaleNormal="50" workbookViewId="0">
      <selection activeCell="B55" sqref="B55"/>
    </sheetView>
  </sheetViews>
  <sheetFormatPr baseColWidth="10" defaultRowHeight="24" x14ac:dyDescent="0.45"/>
  <cols>
    <col min="1" max="1" width="128.5703125" style="4" customWidth="1"/>
    <col min="2" max="4" width="25" style="29" customWidth="1"/>
    <col min="5" max="6" width="26.7109375" style="29" bestFit="1" customWidth="1"/>
    <col min="7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>
        <f>B19+B20+B21+B22+B23+B24+B25+B26+B27+B28+B29</f>
        <v>0</v>
      </c>
      <c r="C18" s="24">
        <f t="shared" ref="C18:F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298229572.73000002</v>
      </c>
      <c r="C36" s="24">
        <v>226307.6</v>
      </c>
      <c r="D36" s="24">
        <v>298455880.32999998</v>
      </c>
      <c r="E36" s="24">
        <v>64330147.770000003</v>
      </c>
      <c r="F36" s="24">
        <v>64330147.770000003</v>
      </c>
      <c r="G36" s="24">
        <f>F36-B36</f>
        <v>-233899424.96000001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B11+B12+B13+B14+B15+B16+B17+B18+B30+B36+B37+B39</f>
        <v>298229572.73000002</v>
      </c>
      <c r="C43" s="25">
        <f t="shared" ref="C43:F43" si="1">C11+C12+C13+C14+C15+C16+C17+C18+C30+C36+C37+C39</f>
        <v>226307.6</v>
      </c>
      <c r="D43" s="25">
        <f t="shared" si="1"/>
        <v>298455880.32999998</v>
      </c>
      <c r="E43" s="25">
        <f t="shared" si="1"/>
        <v>64330147.770000003</v>
      </c>
      <c r="F43" s="25">
        <f t="shared" si="1"/>
        <v>64330147.770000003</v>
      </c>
      <c r="G43" s="25">
        <f>G11+G12+G13+G14+G15+G16+G17+G18+G30+G36+G37+G39</f>
        <v>-233899424.96000001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f>B48+B49+B50+B51+B52+B53+B54+B55</f>
        <v>880762462.87</v>
      </c>
      <c r="C47" s="24">
        <f t="shared" ref="C47:F47" si="2">C48+C49+C50+C51+C52+C53+C54+C55</f>
        <v>0</v>
      </c>
      <c r="D47" s="24">
        <f t="shared" si="2"/>
        <v>880762462.87</v>
      </c>
      <c r="E47" s="24">
        <f t="shared" si="2"/>
        <v>233202212.08000001</v>
      </c>
      <c r="F47" s="24">
        <f t="shared" si="2"/>
        <v>233202212.08000001</v>
      </c>
      <c r="G47" s="24">
        <f>G48+G49+G50+G51+G52+G53+G54+G55</f>
        <v>-647560250.78999996</v>
      </c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>
        <v>880762462.87</v>
      </c>
      <c r="C55" s="24">
        <v>0</v>
      </c>
      <c r="D55" s="24">
        <v>880762462.87</v>
      </c>
      <c r="E55" s="24">
        <v>233202212.08000001</v>
      </c>
      <c r="F55" s="24">
        <v>233202212.08000001</v>
      </c>
      <c r="G55" s="24">
        <f>F55-B55</f>
        <v>-647560250.78999996</v>
      </c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/>
      <c r="C64" s="24"/>
      <c r="D64" s="24"/>
      <c r="E64" s="24"/>
      <c r="F64" s="24"/>
      <c r="G64" s="24"/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B47+B56+B61+B64+B65</f>
        <v>880762462.87</v>
      </c>
      <c r="C67" s="25">
        <f t="shared" ref="C67:F67" si="3">C47+C56+C61+C64+C65</f>
        <v>0</v>
      </c>
      <c r="D67" s="25">
        <f t="shared" si="3"/>
        <v>880762462.87</v>
      </c>
      <c r="E67" s="25">
        <f t="shared" si="3"/>
        <v>233202212.08000001</v>
      </c>
      <c r="F67" s="25">
        <f t="shared" si="3"/>
        <v>233202212.08000001</v>
      </c>
      <c r="G67" s="25">
        <f>G47+G56+G61+G64+G65</f>
        <v>-647560250.78999996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1178992035.5999999</v>
      </c>
      <c r="C72" s="25">
        <f t="shared" ref="C72:D72" si="4">C43+C67+C69</f>
        <v>226307.6</v>
      </c>
      <c r="D72" s="25">
        <f t="shared" si="4"/>
        <v>1179218343.2</v>
      </c>
      <c r="E72" s="25">
        <f>E43+E67+E69</f>
        <v>297532359.85000002</v>
      </c>
      <c r="F72" s="25">
        <f>F43+F67+F69</f>
        <v>297532359.85000002</v>
      </c>
      <c r="G72" s="25">
        <f>G43+G67+G69</f>
        <v>-881459675.75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43:F43 C67:G67 B47 C72:G72 H72 G48:G54 G37:G44 G47 C18:F18 G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2024-10-11T20:16:28Z</cp:lastPrinted>
  <dcterms:created xsi:type="dcterms:W3CDTF">2018-07-04T15:46:54Z</dcterms:created>
  <dcterms:modified xsi:type="dcterms:W3CDTF">2025-04-11T23:17:33Z</dcterms:modified>
</cp:coreProperties>
</file>