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1355B3FA-5A1F-4F01-A817-079D82E402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46" i="10" l="1"/>
  <c r="H46" i="10"/>
  <c r="E44" i="10"/>
  <c r="E43" i="10"/>
  <c r="E42" i="10"/>
  <c r="E41" i="10"/>
  <c r="E40" i="10"/>
  <c r="E39" i="10"/>
  <c r="E38" i="10"/>
  <c r="H37" i="10"/>
  <c r="G37" i="10"/>
  <c r="F37" i="10"/>
  <c r="D37" i="10"/>
  <c r="E37" i="10" s="1"/>
  <c r="E35" i="10"/>
  <c r="H34" i="10"/>
  <c r="G34" i="10"/>
  <c r="G46" i="10" s="1"/>
  <c r="F34" i="10"/>
  <c r="F46" i="10" s="1"/>
  <c r="D34" i="10"/>
  <c r="E34" i="10" s="1"/>
  <c r="E8" i="10"/>
  <c r="H7" i="10"/>
  <c r="G7" i="10"/>
  <c r="F7" i="10"/>
  <c r="D7" i="10"/>
  <c r="F26" i="10"/>
  <c r="G26" i="10"/>
  <c r="H26" i="10"/>
  <c r="D26" i="10"/>
  <c r="F27" i="10" s="1"/>
  <c r="E24" i="10"/>
  <c r="E12" i="10"/>
  <c r="E13" i="10"/>
  <c r="E14" i="10"/>
  <c r="E15" i="10"/>
  <c r="E11" i="10"/>
  <c r="D46" i="10" l="1"/>
  <c r="E7" i="10"/>
  <c r="E23" i="10"/>
  <c r="E26" i="10" s="1"/>
  <c r="H10" i="10"/>
  <c r="H17" i="10" s="1"/>
  <c r="G10" i="10"/>
  <c r="G17" i="10" s="1"/>
  <c r="F10" i="10"/>
  <c r="F17" i="10" s="1"/>
  <c r="D10" i="10"/>
  <c r="D17" i="10" s="1"/>
  <c r="M26" i="10"/>
  <c r="L26" i="10"/>
  <c r="K26" i="10"/>
  <c r="J26" i="10"/>
  <c r="K27" i="10" s="1"/>
  <c r="M17" i="10"/>
  <c r="L17" i="10"/>
  <c r="K17" i="10"/>
  <c r="J17" i="10"/>
  <c r="K19" i="10" s="1"/>
  <c r="I8" i="10"/>
  <c r="E10" i="10" l="1"/>
  <c r="E17" i="10" s="1"/>
  <c r="I17" i="10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G12" i="9" s="1"/>
  <c r="F15" i="9"/>
  <c r="E15" i="9"/>
  <c r="E12" i="9" s="1"/>
  <c r="D15" i="9"/>
  <c r="C15" i="9"/>
  <c r="C12" i="9" s="1"/>
  <c r="H14" i="9"/>
  <c r="F12" i="9" l="1"/>
  <c r="H24" i="9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<sst xmlns="http://schemas.openxmlformats.org/spreadsheetml/2006/main" count="72" uniqueCount="37">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</sst>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" fontId="0" fillId="0" borderId="0" xfId="0" applyNumberFormat="1"/>
    <xf numFmtId="4" fontId="13" fillId="0" borderId="12" xfId="0" applyNumberFormat="1" applyFont="1" applyBorder="1"/>
    <xf numFmtId="0" fontId="13" fillId="0" borderId="0" xfId="0" applyFont="1"/>
    <xf numFmtId="4" fontId="0" fillId="10" borderId="0" xfId="0" applyNumberFormat="1" applyFill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B10" zoomScaleNormal="100" workbookViewId="0">
      <selection activeCell="H13" sqref="H13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5"/>
      <c r="C2" s="25"/>
      <c r="D2" s="25"/>
      <c r="E2" s="25"/>
      <c r="F2" s="10"/>
      <c r="G2" s="10"/>
      <c r="H2" s="17"/>
    </row>
    <row r="4" spans="1:8" x14ac:dyDescent="0.35">
      <c r="B4" s="26" t="s">
        <v>25</v>
      </c>
      <c r="C4" s="27"/>
      <c r="D4" s="27"/>
      <c r="E4" s="27"/>
      <c r="F4" s="27"/>
      <c r="G4" s="27"/>
      <c r="H4" s="28"/>
    </row>
    <row r="5" spans="1:8" x14ac:dyDescent="0.35">
      <c r="B5" s="29" t="s">
        <v>2</v>
      </c>
      <c r="C5" s="30"/>
      <c r="D5" s="30"/>
      <c r="E5" s="30"/>
      <c r="F5" s="30"/>
      <c r="G5" s="30"/>
      <c r="H5" s="31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36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3" t="s">
        <v>3</v>
      </c>
      <c r="C9" s="24" t="s">
        <v>23</v>
      </c>
      <c r="D9" s="24"/>
      <c r="E9" s="24"/>
      <c r="F9" s="24"/>
      <c r="G9" s="24"/>
      <c r="H9" s="23" t="s">
        <v>4</v>
      </c>
    </row>
    <row r="10" spans="1:8" ht="36" x14ac:dyDescent="0.35">
      <c r="B10" s="23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3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 t="shared" ref="C12:H12" si="0">SUM(C13,C14,C15,C18,C19,C22)</f>
        <v>39808698.390000001</v>
      </c>
      <c r="D12" s="11">
        <f t="shared" si="0"/>
        <v>-7556106.2300000004</v>
      </c>
      <c r="E12" s="11">
        <f t="shared" si="0"/>
        <v>32252592.16</v>
      </c>
      <c r="F12" s="11">
        <f t="shared" si="0"/>
        <v>32252592.16</v>
      </c>
      <c r="G12" s="11">
        <f t="shared" si="0"/>
        <v>29548381.190000001</v>
      </c>
      <c r="H12" s="11">
        <f t="shared" si="0"/>
        <v>0</v>
      </c>
    </row>
    <row r="13" spans="1:8" x14ac:dyDescent="0.35">
      <c r="B13" s="6" t="s">
        <v>11</v>
      </c>
      <c r="C13" s="12">
        <v>39808698.390000001</v>
      </c>
      <c r="D13" s="12">
        <v>-7556106.2300000004</v>
      </c>
      <c r="E13" s="12">
        <v>32252592.16</v>
      </c>
      <c r="F13" s="12">
        <v>32252592.16</v>
      </c>
      <c r="G13" s="12">
        <v>29548381.190000001</v>
      </c>
      <c r="H13" s="12">
        <f>E13-F13</f>
        <v>0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H24" si="3">SUM(C25,C26,C27,C30,C31,C34)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</row>
    <row r="25" spans="2:8" x14ac:dyDescent="0.35">
      <c r="B25" s="6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39808698.390000001</v>
      </c>
      <c r="D36" s="11">
        <f t="shared" si="6"/>
        <v>-7556106.2300000004</v>
      </c>
      <c r="E36" s="11">
        <f t="shared" si="6"/>
        <v>32252592.16</v>
      </c>
      <c r="F36" s="11">
        <f t="shared" si="6"/>
        <v>32252592.16</v>
      </c>
      <c r="G36" s="11">
        <f t="shared" si="6"/>
        <v>29548381.190000001</v>
      </c>
      <c r="H36" s="11">
        <f t="shared" si="6"/>
        <v>0</v>
      </c>
    </row>
    <row r="37" spans="2:8" x14ac:dyDescent="0.35">
      <c r="B37" s="8"/>
      <c r="C37" s="15"/>
      <c r="D37" s="15"/>
      <c r="E37" s="15"/>
      <c r="F37" s="15"/>
      <c r="G37" s="15"/>
      <c r="H37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M46"/>
  <sheetViews>
    <sheetView topLeftCell="A4" workbookViewId="0">
      <selection activeCell="C28" sqref="C28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6" spans="2:13" x14ac:dyDescent="0.25">
      <c r="D6" t="s">
        <v>26</v>
      </c>
      <c r="E6" t="s">
        <v>27</v>
      </c>
      <c r="F6" t="s">
        <v>28</v>
      </c>
      <c r="G6" t="s">
        <v>29</v>
      </c>
      <c r="H6" t="s">
        <v>30</v>
      </c>
      <c r="J6" t="s">
        <v>26</v>
      </c>
      <c r="K6" t="s">
        <v>28</v>
      </c>
      <c r="L6" t="s">
        <v>29</v>
      </c>
      <c r="M6" t="s">
        <v>30</v>
      </c>
    </row>
    <row r="7" spans="2:13" x14ac:dyDescent="0.25">
      <c r="B7" s="18" t="s">
        <v>11</v>
      </c>
      <c r="C7" t="s">
        <v>31</v>
      </c>
      <c r="D7" s="22">
        <f>36306827.33+0</f>
        <v>36306827.329999998</v>
      </c>
      <c r="E7" s="22">
        <f>F7-D7</f>
        <v>1720069.7800000086</v>
      </c>
      <c r="F7" s="22">
        <f>37813483.34+213413.77</f>
        <v>38026897.110000007</v>
      </c>
      <c r="G7" s="22">
        <f>37813483.34+213413.77</f>
        <v>38026897.110000007</v>
      </c>
      <c r="H7" s="22">
        <f>37813483.34+213413.77</f>
        <v>38026897.110000007</v>
      </c>
      <c r="I7" s="19"/>
      <c r="J7" s="19"/>
      <c r="K7" s="19"/>
      <c r="L7" s="19"/>
      <c r="M7" s="19"/>
    </row>
    <row r="8" spans="2:13" x14ac:dyDescent="0.25">
      <c r="C8" t="s">
        <v>32</v>
      </c>
      <c r="D8" s="22">
        <v>2931737.64</v>
      </c>
      <c r="E8" s="22">
        <f>F8-D8</f>
        <v>106894.98999999976</v>
      </c>
      <c r="F8" s="22">
        <v>3038632.63</v>
      </c>
      <c r="G8" s="22">
        <v>3038632.63</v>
      </c>
      <c r="H8" s="22">
        <v>3038632.63</v>
      </c>
      <c r="I8" s="19">
        <f>G8-H8</f>
        <v>0</v>
      </c>
      <c r="J8" s="19"/>
      <c r="K8" s="19"/>
      <c r="L8" s="19"/>
      <c r="M8" s="19"/>
    </row>
    <row r="9" spans="2:13" x14ac:dyDescent="0.25">
      <c r="C9" t="s">
        <v>33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2:13" x14ac:dyDescent="0.25">
      <c r="C10" t="s">
        <v>34</v>
      </c>
      <c r="D10" s="22">
        <f>6083693.03+3248375.91</f>
        <v>9332068.9400000013</v>
      </c>
      <c r="E10" s="22">
        <f>F10-D10</f>
        <v>821831.07999999821</v>
      </c>
      <c r="F10" s="22">
        <f>7458318.26+2695581.76</f>
        <v>10153900.02</v>
      </c>
      <c r="G10" s="22">
        <f>7458318.26+2695581.76</f>
        <v>10153900.02</v>
      </c>
      <c r="H10" s="22">
        <f>7458318.26+2695581.76</f>
        <v>10153900.02</v>
      </c>
      <c r="I10" s="19"/>
      <c r="J10" s="19"/>
      <c r="K10" s="19"/>
      <c r="L10" s="19"/>
      <c r="M10" s="19"/>
    </row>
    <row r="11" spans="2:13" x14ac:dyDescent="0.25">
      <c r="C11" t="s">
        <v>35</v>
      </c>
      <c r="D11" s="19">
        <v>923963</v>
      </c>
      <c r="E11" s="19">
        <f>F11-D11</f>
        <v>-130126</v>
      </c>
      <c r="F11" s="19">
        <v>793837</v>
      </c>
      <c r="G11" s="19">
        <v>793837</v>
      </c>
      <c r="H11" s="19">
        <v>793837</v>
      </c>
      <c r="I11" s="19"/>
      <c r="J11" s="19"/>
      <c r="K11" s="19"/>
      <c r="L11" s="19"/>
      <c r="M11" s="19"/>
    </row>
    <row r="12" spans="2:13" x14ac:dyDescent="0.25">
      <c r="C12" t="s">
        <v>35</v>
      </c>
      <c r="D12" s="19">
        <v>168823</v>
      </c>
      <c r="E12" s="19">
        <f t="shared" ref="E12:E15" si="0">F12-D12</f>
        <v>-28816</v>
      </c>
      <c r="F12" s="19">
        <v>140007</v>
      </c>
      <c r="G12" s="19">
        <v>140007</v>
      </c>
      <c r="H12" s="19">
        <v>140007</v>
      </c>
      <c r="I12" s="19"/>
      <c r="J12" s="19"/>
      <c r="K12" s="19"/>
      <c r="L12" s="19"/>
      <c r="M12" s="19"/>
    </row>
    <row r="13" spans="2:13" x14ac:dyDescent="0.25">
      <c r="C13" t="s">
        <v>35</v>
      </c>
      <c r="D13" s="19">
        <v>119053</v>
      </c>
      <c r="E13" s="19">
        <f t="shared" si="0"/>
        <v>-17999</v>
      </c>
      <c r="F13" s="19">
        <v>101054</v>
      </c>
      <c r="G13" s="19">
        <v>101054</v>
      </c>
      <c r="H13" s="19">
        <v>101054</v>
      </c>
      <c r="I13" s="19"/>
      <c r="J13" s="19"/>
      <c r="K13" s="19"/>
      <c r="L13" s="19"/>
      <c r="M13" s="19"/>
    </row>
    <row r="14" spans="2:13" x14ac:dyDescent="0.25">
      <c r="C14" t="s">
        <v>35</v>
      </c>
      <c r="D14" s="19">
        <v>34859</v>
      </c>
      <c r="E14" s="19">
        <f t="shared" si="0"/>
        <v>-10478</v>
      </c>
      <c r="F14" s="19">
        <v>24381</v>
      </c>
      <c r="G14" s="19">
        <v>24381</v>
      </c>
      <c r="H14" s="19">
        <v>24381</v>
      </c>
      <c r="I14" s="19"/>
      <c r="J14" s="19"/>
      <c r="K14" s="19"/>
      <c r="L14" s="19"/>
      <c r="M14" s="19"/>
    </row>
    <row r="15" spans="2:13" x14ac:dyDescent="0.25">
      <c r="C15" t="s">
        <v>35</v>
      </c>
      <c r="D15" s="19">
        <v>0</v>
      </c>
      <c r="E15" s="19">
        <f t="shared" si="0"/>
        <v>0</v>
      </c>
      <c r="F15" s="19">
        <v>0</v>
      </c>
      <c r="G15" s="19">
        <v>0</v>
      </c>
      <c r="H15" s="19">
        <v>0</v>
      </c>
      <c r="I15" s="19"/>
      <c r="J15" s="19"/>
      <c r="K15" s="19"/>
      <c r="L15" s="19"/>
      <c r="M15" s="19"/>
    </row>
    <row r="16" spans="2:13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2:13" ht="15.75" thickBot="1" x14ac:dyDescent="0.3">
      <c r="D17" s="20">
        <f>SUM(D7:D15)</f>
        <v>49817331.909999996</v>
      </c>
      <c r="E17" s="20">
        <f>SUM(E7:E15)</f>
        <v>2461376.8500000066</v>
      </c>
      <c r="F17" s="20">
        <f>SUM(F7:F15)</f>
        <v>52278708.760000005</v>
      </c>
      <c r="G17" s="20">
        <f>SUM(G7:G15)</f>
        <v>52278708.760000005</v>
      </c>
      <c r="H17" s="20">
        <f>SUM(H7:H15)</f>
        <v>52278708.760000005</v>
      </c>
      <c r="I17" s="19">
        <f>G17-H17</f>
        <v>0</v>
      </c>
      <c r="J17" s="20">
        <f>SUM(J8:J16)</f>
        <v>0</v>
      </c>
      <c r="K17" s="20">
        <f>SUM(K8:K16)</f>
        <v>0</v>
      </c>
      <c r="L17" s="20">
        <f>SUM(L8:L16)</f>
        <v>0</v>
      </c>
      <c r="M17" s="20">
        <f>SUM(M8:M16)</f>
        <v>0</v>
      </c>
    </row>
    <row r="18" spans="2:13" x14ac:dyDescent="0.25">
      <c r="B18" s="21"/>
      <c r="I18" s="19"/>
    </row>
    <row r="19" spans="2:13" x14ac:dyDescent="0.25">
      <c r="D19" s="19"/>
      <c r="E19" s="19"/>
      <c r="F19" s="19"/>
      <c r="G19" s="19"/>
      <c r="H19" s="19"/>
      <c r="I19" s="19"/>
      <c r="J19" s="19"/>
      <c r="K19" s="19">
        <f>J17-K17</f>
        <v>0</v>
      </c>
      <c r="L19" s="19"/>
      <c r="M19" s="19"/>
    </row>
    <row r="20" spans="2:13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2:13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3" x14ac:dyDescent="0.25">
      <c r="B23" s="18" t="s">
        <v>20</v>
      </c>
      <c r="C23">
        <v>459164</v>
      </c>
      <c r="D23" s="22">
        <v>125581747.98999999</v>
      </c>
      <c r="E23" s="22">
        <f>F23-D23</f>
        <v>738694</v>
      </c>
      <c r="F23" s="22">
        <v>126320441.98999999</v>
      </c>
      <c r="G23" s="22">
        <v>126320441.98999999</v>
      </c>
      <c r="H23" s="22">
        <v>126320441.98999999</v>
      </c>
      <c r="I23" s="19"/>
      <c r="J23" s="19"/>
      <c r="K23" s="19"/>
      <c r="L23" s="19"/>
      <c r="M23" s="19"/>
    </row>
    <row r="24" spans="2:13" x14ac:dyDescent="0.25">
      <c r="C24">
        <v>459164</v>
      </c>
      <c r="D24" s="19">
        <v>24012578.399999999</v>
      </c>
      <c r="E24" s="19">
        <f>F24-D24</f>
        <v>1483396.6000000015</v>
      </c>
      <c r="F24" s="19">
        <v>25495975</v>
      </c>
      <c r="G24" s="19">
        <v>25495975</v>
      </c>
      <c r="H24" s="19">
        <v>25495975</v>
      </c>
      <c r="I24" s="19"/>
      <c r="J24" s="19"/>
      <c r="K24" s="19"/>
      <c r="L24" s="19"/>
      <c r="M24" s="19"/>
    </row>
    <row r="25" spans="2:13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13" ht="15.75" thickBot="1" x14ac:dyDescent="0.3">
      <c r="C26" s="21"/>
      <c r="D26" s="20">
        <f>SUM(D23:D25)</f>
        <v>149594326.38999999</v>
      </c>
      <c r="E26" s="20">
        <f>SUM(E23:E25)</f>
        <v>2222090.6000000015</v>
      </c>
      <c r="F26" s="20">
        <f t="shared" ref="F26:H26" si="1">SUM(F23:F25)</f>
        <v>151816416.99000001</v>
      </c>
      <c r="G26" s="20">
        <f t="shared" si="1"/>
        <v>151816416.99000001</v>
      </c>
      <c r="H26" s="20">
        <f t="shared" si="1"/>
        <v>151816416.99000001</v>
      </c>
      <c r="I26" s="19"/>
      <c r="J26" s="20">
        <f>SUM(J23:J25)</f>
        <v>0</v>
      </c>
      <c r="K26" s="20">
        <f t="shared" ref="K26:M26" si="2">SUM(K23:K25)</f>
        <v>0</v>
      </c>
      <c r="L26" s="20">
        <f t="shared" si="2"/>
        <v>0</v>
      </c>
      <c r="M26" s="20">
        <f t="shared" si="2"/>
        <v>0</v>
      </c>
    </row>
    <row r="27" spans="2:13" x14ac:dyDescent="0.25">
      <c r="F27" s="19">
        <f>D26-F26</f>
        <v>-2222090.6000000238</v>
      </c>
      <c r="K27" s="19">
        <f>J26-K26</f>
        <v>0</v>
      </c>
    </row>
    <row r="33" spans="2:8" x14ac:dyDescent="0.25">
      <c r="D33" t="s">
        <v>26</v>
      </c>
      <c r="E33" t="s">
        <v>27</v>
      </c>
      <c r="F33" t="s">
        <v>28</v>
      </c>
      <c r="G33" t="s">
        <v>29</v>
      </c>
      <c r="H33" t="s">
        <v>30</v>
      </c>
    </row>
    <row r="34" spans="2:8" x14ac:dyDescent="0.25">
      <c r="B34" s="18" t="s">
        <v>11</v>
      </c>
      <c r="C34" t="s">
        <v>31</v>
      </c>
      <c r="D34" s="22">
        <f>36306827.33+0</f>
        <v>36306827.329999998</v>
      </c>
      <c r="E34" s="22">
        <f>F34-D34</f>
        <v>1720069.7800000086</v>
      </c>
      <c r="F34" s="22">
        <f>37813483.34+213413.77</f>
        <v>38026897.110000007</v>
      </c>
      <c r="G34" s="22">
        <f>37813483.34+213413.77</f>
        <v>38026897.110000007</v>
      </c>
      <c r="H34" s="22">
        <f>37813483.34+213413.77</f>
        <v>38026897.110000007</v>
      </c>
    </row>
    <row r="35" spans="2:8" x14ac:dyDescent="0.25">
      <c r="C35" t="s">
        <v>32</v>
      </c>
      <c r="D35" s="22">
        <v>2931737.64</v>
      </c>
      <c r="E35" s="22">
        <f>F35-D35</f>
        <v>106894.98999999976</v>
      </c>
      <c r="F35" s="22">
        <v>3038632.63</v>
      </c>
      <c r="G35" s="22">
        <v>3038632.63</v>
      </c>
      <c r="H35" s="22">
        <v>3038632.63</v>
      </c>
    </row>
    <row r="36" spans="2:8" x14ac:dyDescent="0.25">
      <c r="C36" t="s">
        <v>33</v>
      </c>
      <c r="D36" s="19"/>
      <c r="E36" s="19"/>
      <c r="F36" s="19"/>
      <c r="G36" s="19"/>
      <c r="H36" s="19"/>
    </row>
    <row r="37" spans="2:8" x14ac:dyDescent="0.25">
      <c r="C37" t="s">
        <v>34</v>
      </c>
      <c r="D37" s="22">
        <f>6083693.03+3248375.91</f>
        <v>9332068.9400000013</v>
      </c>
      <c r="E37" s="22">
        <f>F37-D37</f>
        <v>821831.07999999821</v>
      </c>
      <c r="F37" s="22">
        <f>7458318.26+2695581.76</f>
        <v>10153900.02</v>
      </c>
      <c r="G37" s="22">
        <f>7458318.26+2695581.76</f>
        <v>10153900.02</v>
      </c>
      <c r="H37" s="22">
        <f>7458318.26+2695581.76</f>
        <v>10153900.02</v>
      </c>
    </row>
    <row r="38" spans="2:8" x14ac:dyDescent="0.25">
      <c r="C38" t="s">
        <v>35</v>
      </c>
      <c r="D38" s="19">
        <v>923963</v>
      </c>
      <c r="E38" s="19">
        <f>F38-D38</f>
        <v>-130126</v>
      </c>
      <c r="F38" s="19">
        <v>793837</v>
      </c>
      <c r="G38" s="19">
        <v>793837</v>
      </c>
      <c r="H38" s="19">
        <v>793837</v>
      </c>
    </row>
    <row r="39" spans="2:8" x14ac:dyDescent="0.25">
      <c r="C39" t="s">
        <v>35</v>
      </c>
      <c r="D39" s="19">
        <v>168823</v>
      </c>
      <c r="E39" s="19">
        <f t="shared" ref="E39:E42" si="3">F39-D39</f>
        <v>-28816</v>
      </c>
      <c r="F39" s="19">
        <v>140007</v>
      </c>
      <c r="G39" s="19">
        <v>140007</v>
      </c>
      <c r="H39" s="19">
        <v>140007</v>
      </c>
    </row>
    <row r="40" spans="2:8" x14ac:dyDescent="0.25">
      <c r="C40" t="s">
        <v>35</v>
      </c>
      <c r="D40" s="19">
        <v>119053</v>
      </c>
      <c r="E40" s="19">
        <f t="shared" si="3"/>
        <v>-17999</v>
      </c>
      <c r="F40" s="19">
        <v>101054</v>
      </c>
      <c r="G40" s="19">
        <v>101054</v>
      </c>
      <c r="H40" s="19">
        <v>101054</v>
      </c>
    </row>
    <row r="41" spans="2:8" x14ac:dyDescent="0.25">
      <c r="C41" t="s">
        <v>35</v>
      </c>
      <c r="D41" s="19">
        <v>34859</v>
      </c>
      <c r="E41" s="19">
        <f t="shared" si="3"/>
        <v>-10478</v>
      </c>
      <c r="F41" s="19">
        <v>24381</v>
      </c>
      <c r="G41" s="19">
        <v>24381</v>
      </c>
      <c r="H41" s="19">
        <v>24381</v>
      </c>
    </row>
    <row r="42" spans="2:8" x14ac:dyDescent="0.25">
      <c r="C42" t="s">
        <v>35</v>
      </c>
      <c r="D42" s="19">
        <v>0</v>
      </c>
      <c r="E42" s="19">
        <f t="shared" si="3"/>
        <v>0</v>
      </c>
      <c r="F42" s="19">
        <v>0</v>
      </c>
      <c r="G42" s="19">
        <v>0</v>
      </c>
      <c r="H42" s="19">
        <v>0</v>
      </c>
    </row>
    <row r="43" spans="2:8" x14ac:dyDescent="0.25">
      <c r="B43" s="18"/>
      <c r="C43">
        <v>459164</v>
      </c>
      <c r="D43" s="22">
        <v>125581747.98999999</v>
      </c>
      <c r="E43" s="22">
        <f>F43-D43</f>
        <v>738694</v>
      </c>
      <c r="F43" s="22">
        <v>126320441.98999999</v>
      </c>
      <c r="G43" s="22">
        <v>126320441.98999999</v>
      </c>
      <c r="H43" s="22">
        <v>126320441.98999999</v>
      </c>
    </row>
    <row r="44" spans="2:8" x14ac:dyDescent="0.25">
      <c r="C44">
        <v>459164</v>
      </c>
      <c r="D44" s="19">
        <v>24012578.399999999</v>
      </c>
      <c r="E44" s="19">
        <f>F44-D44</f>
        <v>1483396.6000000015</v>
      </c>
      <c r="F44" s="19">
        <v>25495975</v>
      </c>
      <c r="G44" s="19">
        <v>25495975</v>
      </c>
      <c r="H44" s="19">
        <v>25495975</v>
      </c>
    </row>
    <row r="45" spans="2:8" x14ac:dyDescent="0.25">
      <c r="D45" s="19"/>
      <c r="E45" s="19"/>
      <c r="F45" s="19"/>
      <c r="G45" s="19"/>
      <c r="H45" s="19"/>
    </row>
    <row r="46" spans="2:8" ht="15.75" thickBot="1" x14ac:dyDescent="0.3">
      <c r="C46" s="21"/>
      <c r="D46" s="20">
        <f>SUM(D34:D44)</f>
        <v>199411658.29999998</v>
      </c>
      <c r="E46" s="20">
        <f t="shared" ref="E46:H46" si="4">SUM(E34:E44)</f>
        <v>4683467.4500000086</v>
      </c>
      <c r="F46" s="20">
        <f t="shared" si="4"/>
        <v>204095125.75</v>
      </c>
      <c r="G46" s="20">
        <f t="shared" si="4"/>
        <v>204095125.75</v>
      </c>
      <c r="H46" s="20">
        <f t="shared" si="4"/>
        <v>204095125.75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2024-01-16T16:47:02Z</cp:lastPrinted>
  <dcterms:created xsi:type="dcterms:W3CDTF">2018-07-04T15:46:54Z</dcterms:created>
  <dcterms:modified xsi:type="dcterms:W3CDTF">2024-10-11T18:11:30Z</dcterms:modified>
</cp:coreProperties>
</file>