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4TO TRIM 2022\FORMATOS LDF 4TO INF TRIM AV CTA PUB 2022\"/>
    </mc:Choice>
  </mc:AlternateContent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0" i="6" l="1"/>
  <c r="C40" i="6"/>
  <c r="F119" i="6" l="1"/>
  <c r="H126" i="6" l="1"/>
  <c r="H51" i="6" l="1"/>
  <c r="H41" i="6"/>
  <c r="D50" i="6"/>
  <c r="G40" i="6" l="1"/>
  <c r="H47" i="6" l="1"/>
  <c r="E40" i="6"/>
  <c r="H45" i="6"/>
  <c r="D40" i="6" l="1"/>
  <c r="H39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5" i="6"/>
  <c r="H124" i="6"/>
  <c r="H123" i="6"/>
  <c r="H122" i="6"/>
  <c r="H121" i="6"/>
  <c r="G119" i="6"/>
  <c r="E119" i="6"/>
  <c r="D119" i="6"/>
  <c r="D90" i="6" s="1"/>
  <c r="D165" i="6" s="1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C50" i="6"/>
  <c r="H49" i="6"/>
  <c r="H48" i="6"/>
  <c r="H46" i="6"/>
  <c r="H44" i="6"/>
  <c r="H43" i="6"/>
  <c r="H42" i="6"/>
  <c r="F40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D11" i="6" l="1"/>
  <c r="H50" i="6"/>
  <c r="E11" i="6"/>
  <c r="H91" i="6"/>
  <c r="H73" i="6"/>
  <c r="G90" i="6"/>
  <c r="H129" i="6"/>
  <c r="H139" i="6"/>
  <c r="H40" i="6"/>
  <c r="H64" i="6"/>
  <c r="H30" i="6"/>
  <c r="F11" i="6"/>
  <c r="H156" i="6"/>
  <c r="C90" i="6"/>
  <c r="F90" i="6"/>
  <c r="H20" i="6"/>
  <c r="H12" i="6"/>
  <c r="G11" i="6"/>
  <c r="H60" i="6"/>
  <c r="E90" i="6"/>
  <c r="H119" i="6"/>
  <c r="H77" i="6"/>
  <c r="H99" i="6"/>
  <c r="H109" i="6"/>
  <c r="H143" i="6"/>
  <c r="H152" i="6"/>
  <c r="C11" i="6"/>
  <c r="G165" i="6" l="1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<sst xmlns="http://schemas.openxmlformats.org/spreadsheetml/2006/main" count="171" uniqueCount="90">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</sst>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2254250</xdr:colOff>
      <xdr:row>0</xdr:row>
      <xdr:rowOff>63500</xdr:rowOff>
    </xdr:from>
    <xdr:to>
      <xdr:col>7</xdr:col>
      <xdr:colOff>2032000</xdr:colOff>
      <xdr:row>2</xdr:row>
      <xdr:rowOff>71437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45" t="-19048"/>
        <a:stretch/>
      </xdr:blipFill>
      <xdr:spPr bwMode="auto">
        <a:xfrm>
          <a:off x="24574500" y="63500"/>
          <a:ext cx="2222500" cy="992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zoomScale="30" zoomScaleNormal="30" zoomScaleSheetLayoutView="40" workbookViewId="0">
      <selection activeCell="H165" sqref="H165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43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122.25" customHeight="1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175612212.43000001</v>
      </c>
      <c r="D11" s="8">
        <f t="shared" ref="D11:H11" si="0">SUM(D12,D20,D30,D40,D50,D60,D64,D73,D77)</f>
        <v>58662157.270000003</v>
      </c>
      <c r="E11" s="8">
        <f t="shared" si="0"/>
        <v>234274369.69999999</v>
      </c>
      <c r="F11" s="8">
        <f t="shared" si="0"/>
        <v>234215783.62</v>
      </c>
      <c r="G11" s="8">
        <f t="shared" si="0"/>
        <v>218156625.14999998</v>
      </c>
      <c r="H11" s="9">
        <f t="shared" si="0"/>
        <v>58586.079999998212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175612212.43000001</v>
      </c>
      <c r="D40" s="11">
        <f>SUM(D41:D49)</f>
        <v>58662157.270000003</v>
      </c>
      <c r="E40" s="11">
        <f>SUM(E41:E49)</f>
        <v>234274369.69999999</v>
      </c>
      <c r="F40" s="11">
        <f t="shared" ref="F40:H40" si="7">SUM(F41:F49)</f>
        <v>234215783.62</v>
      </c>
      <c r="G40" s="11">
        <f>SUM(G41:G49)</f>
        <v>218156625.14999998</v>
      </c>
      <c r="H40" s="11">
        <f t="shared" si="7"/>
        <v>58586.079999998212</v>
      </c>
    </row>
    <row r="41" spans="2:8" s="4" customFormat="1" ht="32.25" x14ac:dyDescent="0.35">
      <c r="B41" s="10" t="s">
        <v>40</v>
      </c>
      <c r="C41" s="11">
        <v>40225202.369999997</v>
      </c>
      <c r="D41" s="11">
        <v>1549496.92</v>
      </c>
      <c r="E41" s="11">
        <v>41774699.289999999</v>
      </c>
      <c r="F41" s="11">
        <v>41716113.210000001</v>
      </c>
      <c r="G41" s="11">
        <v>36115654.299999997</v>
      </c>
      <c r="H41" s="11">
        <f>E41-F41</f>
        <v>58586.079999998212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135387010.06</v>
      </c>
      <c r="D45" s="11">
        <v>30817848.030000001</v>
      </c>
      <c r="E45" s="11">
        <v>166204858.09</v>
      </c>
      <c r="F45" s="11">
        <v>166204858.09</v>
      </c>
      <c r="G45" s="11">
        <v>155746158.53</v>
      </c>
      <c r="H45" s="11">
        <f>E45-F45</f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v>26294812.32</v>
      </c>
      <c r="E47" s="11">
        <v>26294812.32</v>
      </c>
      <c r="F47" s="11">
        <v>26294812.32</v>
      </c>
      <c r="G47" s="11">
        <v>26294812.32</v>
      </c>
      <c r="H47" s="11">
        <f>E47-F47</f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0</v>
      </c>
      <c r="D50" s="11">
        <f t="shared" ref="D50:G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>SUM(H51:H59)</f>
        <v>0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414800000</v>
      </c>
      <c r="D90" s="8">
        <f>SUM(D91,D99,D109,D119,D129,D139,D143,D152,D156)</f>
        <v>4631488.88</v>
      </c>
      <c r="E90" s="8">
        <f t="shared" ref="D90:H90" si="19">SUM(E91,E99,E109,E119,E129,E139,E143,E152,E156)</f>
        <v>419431488.88</v>
      </c>
      <c r="F90" s="8">
        <f t="shared" si="19"/>
        <v>419427313.52000004</v>
      </c>
      <c r="G90" s="8">
        <f t="shared" si="19"/>
        <v>419427313.52000004</v>
      </c>
      <c r="H90" s="8">
        <f t="shared" si="19"/>
        <v>4175.3599999690196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414800000</v>
      </c>
      <c r="D119" s="11">
        <f t="shared" ref="D119:H119" si="26">SUM(D120:D128)</f>
        <v>4631488.88</v>
      </c>
      <c r="E119" s="11">
        <f t="shared" si="26"/>
        <v>419431488.88</v>
      </c>
      <c r="F119" s="11">
        <f t="shared" si="26"/>
        <v>419427313.52000004</v>
      </c>
      <c r="G119" s="11">
        <f t="shared" si="26"/>
        <v>419427313.52000004</v>
      </c>
      <c r="H119" s="11">
        <f t="shared" si="26"/>
        <v>4175.3599999690196</v>
      </c>
    </row>
    <row r="120" spans="2:8" s="4" customFormat="1" ht="32.25" x14ac:dyDescent="0.35">
      <c r="B120" s="10" t="s">
        <v>40</v>
      </c>
      <c r="C120" s="11">
        <v>0</v>
      </c>
      <c r="D120" s="11">
        <v>430360.74</v>
      </c>
      <c r="E120" s="11">
        <v>430360.74</v>
      </c>
      <c r="F120" s="11">
        <v>430300.1</v>
      </c>
      <c r="G120" s="11">
        <v>430300.1</v>
      </c>
      <c r="H120" s="11">
        <f>E120-F120</f>
        <v>60.64000000001397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>
        <v>414800000</v>
      </c>
      <c r="D126" s="11">
        <v>4201128.1399999997</v>
      </c>
      <c r="E126" s="11">
        <v>419001128.13999999</v>
      </c>
      <c r="F126" s="11">
        <v>418997013.42000002</v>
      </c>
      <c r="G126" s="11">
        <v>418997013.42000002</v>
      </c>
      <c r="H126" s="11">
        <f>E126-F126</f>
        <v>4114.7199999690056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590412212.43000007</v>
      </c>
      <c r="D165" s="8">
        <f>D11+D90</f>
        <v>63293646.150000006</v>
      </c>
      <c r="E165" s="8">
        <f t="shared" si="38"/>
        <v>653705858.57999992</v>
      </c>
      <c r="F165" s="8">
        <f t="shared" si="38"/>
        <v>653643097.1400001</v>
      </c>
      <c r="G165" s="8">
        <f t="shared" si="38"/>
        <v>637583938.67000008</v>
      </c>
      <c r="H165" s="8">
        <f t="shared" si="38"/>
        <v>62761.439999967231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ignoredErrors>
    <ignoredError sqref="C11:H19 C84:H84 C20:G39 C91:H98 C99:G119 C42:G44 F40 C46:G46 C48:G50 C52:G83 C127:G164 H47 H50:H51 C121:G125 C165 E165:G165 C90 E90:H90" unlockedFormula="1"/>
    <ignoredError sqref="H20:H40 H99:H119 H127:H165 H53:H83 H42:H46 H52 H48:H49 H121:H125" formula="1" unlockedFormula="1"/>
    <ignoredError sqref="H166:H1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2022-10-06T20:28:45Z</cp:lastPrinted>
  <dcterms:created xsi:type="dcterms:W3CDTF">2018-07-04T15:46:54Z</dcterms:created>
  <dcterms:modified xsi:type="dcterms:W3CDTF">2023-01-13T22:01:01Z</dcterms:modified>
</cp:coreProperties>
</file>