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sol\Documents\INFORMES TRIMESTRALES 2022\INFORME TRIM 2DO TRIM 2022\FORMATOS LDF 2do INF TRIM 2022\"/>
    </mc:Choice>
  </mc:AlternateContent>
  <bookViews>
    <workbookView xWindow="0" yWindow="0" windowWidth="20730" windowHeight="9660"/>
  </bookViews>
  <sheets>
    <sheet name="(6d) SERVICIOS PERSONALES" sheetId="9" r:id="rId1"/>
    <sheet name="Hoja1 (2)" sheetId="1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 localSheetId="1">#REF!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" i="11" l="1"/>
  <c r="I9" i="11"/>
  <c r="I16" i="11" s="1"/>
  <c r="H9" i="11"/>
  <c r="E9" i="11"/>
  <c r="E22" i="9" l="1"/>
  <c r="G22" i="11"/>
  <c r="E13" i="9"/>
  <c r="H13" i="9" s="1"/>
  <c r="F16" i="11" l="1"/>
  <c r="E16" i="11" l="1"/>
  <c r="G16" i="11"/>
  <c r="H16" i="11"/>
  <c r="J16" i="11" s="1"/>
  <c r="N25" i="11"/>
  <c r="M25" i="11"/>
  <c r="L25" i="11"/>
  <c r="K25" i="11"/>
  <c r="I25" i="11"/>
  <c r="H25" i="11"/>
  <c r="G25" i="11"/>
  <c r="E25" i="11"/>
  <c r="L16" i="11"/>
  <c r="K16" i="11"/>
  <c r="N16" i="11"/>
  <c r="M16" i="11"/>
  <c r="G26" i="11" l="1"/>
  <c r="L26" i="11"/>
  <c r="L18" i="11"/>
  <c r="H25" i="9" l="1"/>
  <c r="H34" i="9" l="1"/>
  <c r="H33" i="9"/>
  <c r="H32" i="9"/>
  <c r="G31" i="9"/>
  <c r="F31" i="9"/>
  <c r="E31" i="9"/>
  <c r="D31" i="9"/>
  <c r="C31" i="9"/>
  <c r="H30" i="9"/>
  <c r="H29" i="9"/>
  <c r="H28" i="9"/>
  <c r="G27" i="9"/>
  <c r="G24" i="9" s="1"/>
  <c r="F27" i="9"/>
  <c r="E27" i="9"/>
  <c r="E24" i="9" s="1"/>
  <c r="D27" i="9"/>
  <c r="D24" i="9" s="1"/>
  <c r="C27" i="9"/>
  <c r="C24" i="9" s="1"/>
  <c r="H26" i="9"/>
  <c r="H22" i="9"/>
  <c r="H21" i="9"/>
  <c r="H20" i="9"/>
  <c r="G19" i="9"/>
  <c r="F19" i="9"/>
  <c r="E19" i="9"/>
  <c r="D19" i="9"/>
  <c r="C19" i="9"/>
  <c r="H18" i="9"/>
  <c r="H17" i="9"/>
  <c r="H16" i="9"/>
  <c r="G15" i="9"/>
  <c r="F15" i="9"/>
  <c r="E15" i="9"/>
  <c r="E12" i="9" s="1"/>
  <c r="D15" i="9"/>
  <c r="C15" i="9"/>
  <c r="H14" i="9"/>
  <c r="C12" i="9" l="1"/>
  <c r="C36" i="9" s="1"/>
  <c r="H19" i="9"/>
  <c r="G12" i="9"/>
  <c r="G36" i="9" s="1"/>
  <c r="F12" i="9"/>
  <c r="H31" i="9"/>
  <c r="F24" i="9"/>
  <c r="H15" i="9"/>
  <c r="E36" i="9"/>
  <c r="D12" i="9"/>
  <c r="D36" i="9" s="1"/>
  <c r="H27" i="9"/>
  <c r="H12" i="9" l="1"/>
  <c r="H24" i="9"/>
  <c r="F36" i="9"/>
  <c r="H36" i="9" l="1"/>
</calcChain>
</file>

<file path=xl/sharedStrings.xml><?xml version="1.0" encoding="utf-8"?>
<sst xmlns="http://schemas.openxmlformats.org/spreadsheetml/2006/main" count="57" uniqueCount="37">
  <si>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</si>
  <si>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</si>
  <si>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</si>
  <si>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</si>
  <si>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</si>
  <si>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</si>
  <si>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</si>
  <si>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</si>
  <si>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</si>
  <si>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</si>
  <si>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</si>
  <si>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</si>
  <si>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</si>
  <si>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</si>
  <si>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</si>
  <si>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</si>
  <si>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</si>
  <si>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</si>
  <si>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</si>
  <si>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</si>
  <si>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</si>
  <si>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</si>
  <si>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</si>
  <si>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</si>
  <si>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</si>
  <si>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OFICINA DE PENSIONES DEL ESTADO DE OAXACA</t>
  </si>
  <si>
    <t xml:space="preserve">aprobado </t>
  </si>
  <si>
    <t xml:space="preserve">modificado </t>
  </si>
  <si>
    <t xml:space="preserve">devengado </t>
  </si>
  <si>
    <t xml:space="preserve">pagado </t>
  </si>
  <si>
    <t>451111/452163</t>
  </si>
  <si>
    <t>serv personales</t>
  </si>
  <si>
    <t xml:space="preserve">impuesto sobre nominas </t>
  </si>
  <si>
    <t>451 pensiones y jub</t>
  </si>
  <si>
    <t>411060 cuotas imss jub</t>
  </si>
  <si>
    <t>ampliaciones red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</si>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</sst>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4" fillId="0" borderId="0" applyFont="0" applyFill="0" applyBorder="0" applyAlignment="0" applyProtection="0"/>
    <xf numFmtId="0" fontId="6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Fill="1"/>
    <xf numFmtId="0" fontId="10" fillId="0" borderId="10" xfId="0" applyFont="1" applyFill="1" applyBorder="1" applyAlignment="1">
      <alignment horizontal="left" vertical="center" indent="6"/>
    </xf>
    <xf numFmtId="0" fontId="11" fillId="0" borderId="10" xfId="0" applyFont="1" applyFill="1" applyBorder="1" applyAlignment="1">
      <alignment horizontal="left" vertical="center" indent="3"/>
    </xf>
    <xf numFmtId="0" fontId="10" fillId="0" borderId="10" xfId="0" applyFont="1" applyFill="1" applyBorder="1" applyAlignment="1">
      <alignment horizontal="left" vertical="center" wrapText="1" indent="6"/>
    </xf>
    <xf numFmtId="0" fontId="11" fillId="2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 applyProtection="1">
      <alignment horizontal="right" vertical="center"/>
      <protection locked="0"/>
    </xf>
    <xf numFmtId="3" fontId="10" fillId="0" borderId="5" xfId="0" applyNumberFormat="1" applyFont="1" applyFill="1" applyBorder="1" applyAlignment="1" applyProtection="1">
      <alignment horizontal="right" vertical="center"/>
      <protection locked="0"/>
    </xf>
    <xf numFmtId="0" fontId="10" fillId="0" borderId="10" xfId="0" applyFont="1" applyFill="1" applyBorder="1" applyAlignment="1">
      <alignment horizontal="left" vertical="center" indent="9"/>
    </xf>
    <xf numFmtId="0" fontId="14" fillId="0" borderId="10" xfId="0" applyFont="1" applyFill="1" applyBorder="1" applyAlignment="1">
      <alignment horizontal="center" vertical="center"/>
    </xf>
    <xf numFmtId="3" fontId="14" fillId="0" borderId="5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right" vertical="center"/>
    </xf>
    <xf numFmtId="3" fontId="10" fillId="0" borderId="8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vertical="center"/>
    </xf>
    <xf numFmtId="0" fontId="0" fillId="0" borderId="0" xfId="0" applyFont="1" applyAlignment="1"/>
    <xf numFmtId="4" fontId="0" fillId="0" borderId="0" xfId="0" applyNumberFormat="1" applyFont="1" applyAlignment="1"/>
    <xf numFmtId="4" fontId="0" fillId="0" borderId="0" xfId="0" applyNumberFormat="1" applyFont="1" applyFill="1" applyBorder="1" applyAlignment="1"/>
    <xf numFmtId="0" fontId="15" fillId="0" borderId="0" xfId="0" applyFont="1" applyAlignment="1"/>
    <xf numFmtId="4" fontId="15" fillId="0" borderId="12" xfId="0" applyNumberFormat="1" applyFont="1" applyBorder="1" applyAlignment="1"/>
    <xf numFmtId="4" fontId="0" fillId="0" borderId="0" xfId="0" applyNumberFormat="1" applyFont="1" applyFill="1" applyAlignment="1"/>
    <xf numFmtId="0" fontId="0" fillId="0" borderId="0" xfId="0" applyFont="1" applyFill="1" applyAlignment="1"/>
    <xf numFmtId="4" fontId="0" fillId="10" borderId="0" xfId="0" applyNumberFormat="1" applyFont="1" applyFill="1" applyAlignment="1"/>
    <xf numFmtId="4" fontId="0" fillId="10" borderId="0" xfId="0" applyNumberFormat="1" applyFont="1" applyFill="1" applyBorder="1" applyAlignment="1"/>
    <xf numFmtId="4" fontId="0" fillId="11" borderId="0" xfId="0" applyNumberFormat="1" applyFont="1" applyFill="1" applyAlignment="1"/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893155</xdr:colOff>
      <xdr:row>1</xdr:row>
      <xdr:rowOff>0</xdr:rowOff>
    </xdr:from>
    <xdr:to>
      <xdr:col>6</xdr:col>
      <xdr:colOff>1464655</xdr:colOff>
      <xdr:row>1</xdr:row>
      <xdr:rowOff>734768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B2FDA36C-B865-4EDF-B9FD-E5225DD3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6755" y="190500"/>
          <a:ext cx="571500" cy="734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1981200</xdr:colOff>
      <xdr:row>0</xdr:row>
      <xdr:rowOff>38100</xdr:rowOff>
    </xdr:from>
    <xdr:to>
      <xdr:col>7</xdr:col>
      <xdr:colOff>1924049</xdr:colOff>
      <xdr:row>3</xdr:row>
      <xdr:rowOff>0</xdr:rowOff>
    </xdr:to>
    <xdr:pic>
      <xdr:nvPicPr>
        <xdr:cNvPr id="4" name="4 Imagen" descr="logo_pensiones_gris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93"/>
        <a:stretch/>
      </xdr:blipFill>
      <xdr:spPr bwMode="auto">
        <a:xfrm>
          <a:off x="19354800" y="38100"/>
          <a:ext cx="2000249" cy="11239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tabSelected="1" zoomScale="50" zoomScaleNormal="50" zoomScaleSheetLayoutView="40" workbookViewId="0">
      <selection activeCell="H14" sqref="H14"/>
    </sheetView>
  </sheetViews>
  <sheetFormatPr baseColWidth="10" defaultRowHeight="15" x14ac:dyDescent="0.25"/>
  <cols>
    <col min="1" max="1" width="2.7109375" customWidth="1"/>
    <col min="2" max="2" width="134.28515625" customWidth="1"/>
    <col min="3" max="8" width="30.7109375" customWidth="1"/>
  </cols>
  <sheetData>
    <row r="1" spans="1:8" x14ac:dyDescent="0.25">
      <c r="A1" t="s">
        <v>1</v>
      </c>
    </row>
    <row r="2" spans="1:8" s="1" customFormat="1" ht="61.15" customHeight="1" x14ac:dyDescent="0.25">
      <c r="B2" s="33"/>
      <c r="C2" s="33"/>
      <c r="D2" s="33"/>
      <c r="E2" s="33"/>
      <c r="F2" s="2"/>
      <c r="G2" s="2"/>
      <c r="H2" s="19"/>
    </row>
    <row r="4" spans="1:8" s="3" customFormat="1" ht="32.25" x14ac:dyDescent="0.35">
      <c r="B4" s="34" t="s">
        <v>25</v>
      </c>
      <c r="C4" s="35"/>
      <c r="D4" s="35"/>
      <c r="E4" s="35"/>
      <c r="F4" s="35"/>
      <c r="G4" s="35"/>
      <c r="H4" s="36"/>
    </row>
    <row r="5" spans="1:8" s="3" customFormat="1" ht="32.25" x14ac:dyDescent="0.35">
      <c r="B5" s="37" t="s">
        <v>2</v>
      </c>
      <c r="C5" s="38"/>
      <c r="D5" s="38"/>
      <c r="E5" s="38"/>
      <c r="F5" s="38"/>
      <c r="G5" s="38"/>
      <c r="H5" s="39"/>
    </row>
    <row r="6" spans="1:8" s="3" customFormat="1" ht="32.25" x14ac:dyDescent="0.35">
      <c r="B6" s="40" t="s">
        <v>9</v>
      </c>
      <c r="C6" s="41"/>
      <c r="D6" s="41"/>
      <c r="E6" s="41"/>
      <c r="F6" s="41"/>
      <c r="G6" s="41"/>
      <c r="H6" s="42"/>
    </row>
    <row r="7" spans="1:8" s="3" customFormat="1" ht="32.25" x14ac:dyDescent="0.35">
      <c r="B7" s="43" t="s">
        <v>36</v>
      </c>
      <c r="C7" s="43"/>
      <c r="D7" s="43"/>
      <c r="E7" s="43"/>
      <c r="F7" s="43"/>
      <c r="G7" s="43"/>
      <c r="H7" s="43"/>
    </row>
    <row r="8" spans="1:8" s="3" customFormat="1" ht="32.25" x14ac:dyDescent="0.35">
      <c r="B8" s="44" t="s">
        <v>0</v>
      </c>
      <c r="C8" s="45"/>
      <c r="D8" s="45"/>
      <c r="E8" s="45"/>
      <c r="F8" s="45"/>
      <c r="G8" s="45"/>
      <c r="H8" s="46"/>
    </row>
    <row r="9" spans="1:8" s="3" customFormat="1" ht="30.75" customHeight="1" x14ac:dyDescent="0.35">
      <c r="B9" s="31" t="s">
        <v>3</v>
      </c>
      <c r="C9" s="32" t="s">
        <v>23</v>
      </c>
      <c r="D9" s="32"/>
      <c r="E9" s="32"/>
      <c r="F9" s="32"/>
      <c r="G9" s="32"/>
      <c r="H9" s="31" t="s">
        <v>4</v>
      </c>
    </row>
    <row r="10" spans="1:8" s="3" customFormat="1" ht="64.5" x14ac:dyDescent="0.35">
      <c r="B10" s="31"/>
      <c r="C10" s="8" t="s">
        <v>5</v>
      </c>
      <c r="D10" s="8" t="s">
        <v>6</v>
      </c>
      <c r="E10" s="8" t="s">
        <v>24</v>
      </c>
      <c r="F10" s="8" t="s">
        <v>7</v>
      </c>
      <c r="G10" s="8" t="s">
        <v>8</v>
      </c>
      <c r="H10" s="31"/>
    </row>
    <row r="11" spans="1:8" s="3" customFormat="1" ht="32.25" x14ac:dyDescent="0.35">
      <c r="B11" s="11"/>
      <c r="C11" s="11"/>
      <c r="D11" s="11"/>
      <c r="E11" s="11"/>
      <c r="F11" s="11"/>
      <c r="G11" s="11"/>
      <c r="H11" s="11"/>
    </row>
    <row r="12" spans="1:8" s="4" customFormat="1" ht="32.25" x14ac:dyDescent="0.35">
      <c r="B12" s="6" t="s">
        <v>10</v>
      </c>
      <c r="C12" s="12">
        <f>SUM(C13,C14,C15,C18,C19,C22)</f>
        <v>47311379.340000004</v>
      </c>
      <c r="D12" s="12">
        <f t="shared" ref="D12:G12" si="0">SUM(D13,D14,D15,D18,D19,D22)</f>
        <v>400405.55</v>
      </c>
      <c r="E12" s="12">
        <f>SUM(E13,E14,E15,E18,E19,E22)</f>
        <v>47711784.890000001</v>
      </c>
      <c r="F12" s="12">
        <f t="shared" si="0"/>
        <v>24492821.41</v>
      </c>
      <c r="G12" s="12">
        <f t="shared" si="0"/>
        <v>20782235.609999999</v>
      </c>
      <c r="H12" s="12">
        <f>SUM(H13,H14,H15,H18,H19,H22)</f>
        <v>23218963.48</v>
      </c>
    </row>
    <row r="13" spans="1:8" s="4" customFormat="1" ht="32.25" x14ac:dyDescent="0.35">
      <c r="B13" s="5" t="s">
        <v>11</v>
      </c>
      <c r="C13" s="13">
        <v>47311379.340000004</v>
      </c>
      <c r="D13" s="13">
        <v>400405.55</v>
      </c>
      <c r="E13" s="13">
        <f>C13+D13</f>
        <v>47711784.890000001</v>
      </c>
      <c r="F13" s="13">
        <v>24492821.41</v>
      </c>
      <c r="G13" s="13">
        <v>20782235.609999999</v>
      </c>
      <c r="H13" s="13">
        <f>E13-F13</f>
        <v>23218963.48</v>
      </c>
    </row>
    <row r="14" spans="1:8" s="4" customFormat="1" ht="32.25" x14ac:dyDescent="0.35">
      <c r="B14" s="5" t="s">
        <v>12</v>
      </c>
      <c r="C14" s="13"/>
      <c r="D14" s="13"/>
      <c r="E14" s="13"/>
      <c r="F14" s="13"/>
      <c r="G14" s="13"/>
      <c r="H14" s="13">
        <f>E14-F14</f>
        <v>0</v>
      </c>
    </row>
    <row r="15" spans="1:8" s="4" customFormat="1" ht="32.25" x14ac:dyDescent="0.35">
      <c r="B15" s="5" t="s">
        <v>13</v>
      </c>
      <c r="C15" s="13">
        <f>C16+C17</f>
        <v>0</v>
      </c>
      <c r="D15" s="13">
        <f t="shared" ref="D15:G15" si="1">D16+D17</f>
        <v>0</v>
      </c>
      <c r="E15" s="13">
        <f t="shared" si="1"/>
        <v>0</v>
      </c>
      <c r="F15" s="13">
        <f t="shared" si="1"/>
        <v>0</v>
      </c>
      <c r="G15" s="13">
        <f t="shared" si="1"/>
        <v>0</v>
      </c>
      <c r="H15" s="13">
        <f>H16+H17</f>
        <v>0</v>
      </c>
    </row>
    <row r="16" spans="1:8" s="4" customFormat="1" ht="32.25" x14ac:dyDescent="0.35">
      <c r="B16" s="14" t="s">
        <v>14</v>
      </c>
      <c r="C16" s="13"/>
      <c r="D16" s="13"/>
      <c r="E16" s="13"/>
      <c r="F16" s="13"/>
      <c r="G16" s="13"/>
      <c r="H16" s="13">
        <f>E16-F16</f>
        <v>0</v>
      </c>
    </row>
    <row r="17" spans="2:8" s="4" customFormat="1" ht="32.25" x14ac:dyDescent="0.35">
      <c r="B17" s="14" t="s">
        <v>15</v>
      </c>
      <c r="C17" s="13"/>
      <c r="D17" s="13"/>
      <c r="E17" s="13"/>
      <c r="F17" s="13"/>
      <c r="G17" s="13"/>
      <c r="H17" s="13">
        <f t="shared" ref="H17:H18" si="2">E17-F17</f>
        <v>0</v>
      </c>
    </row>
    <row r="18" spans="2:8" s="4" customFormat="1" ht="32.25" x14ac:dyDescent="0.35">
      <c r="B18" s="5" t="s">
        <v>16</v>
      </c>
      <c r="C18" s="13"/>
      <c r="D18" s="13"/>
      <c r="E18" s="13"/>
      <c r="F18" s="13"/>
      <c r="G18" s="13"/>
      <c r="H18" s="13">
        <f t="shared" si="2"/>
        <v>0</v>
      </c>
    </row>
    <row r="19" spans="2:8" s="4" customFormat="1" ht="64.5" x14ac:dyDescent="0.35">
      <c r="B19" s="7" t="s">
        <v>17</v>
      </c>
      <c r="C19" s="13">
        <f>C20+C21</f>
        <v>0</v>
      </c>
      <c r="D19" s="13">
        <f t="shared" ref="D19:H19" si="3">D20+D21</f>
        <v>0</v>
      </c>
      <c r="E19" s="13">
        <f t="shared" si="3"/>
        <v>0</v>
      </c>
      <c r="F19" s="13">
        <f t="shared" si="3"/>
        <v>0</v>
      </c>
      <c r="G19" s="13">
        <f t="shared" si="3"/>
        <v>0</v>
      </c>
      <c r="H19" s="13">
        <f t="shared" si="3"/>
        <v>0</v>
      </c>
    </row>
    <row r="20" spans="2:8" s="4" customFormat="1" ht="32.25" x14ac:dyDescent="0.35">
      <c r="B20" s="14" t="s">
        <v>18</v>
      </c>
      <c r="C20" s="13"/>
      <c r="D20" s="13"/>
      <c r="E20" s="13"/>
      <c r="F20" s="13"/>
      <c r="G20" s="13"/>
      <c r="H20" s="13">
        <f>E20-F20</f>
        <v>0</v>
      </c>
    </row>
    <row r="21" spans="2:8" s="4" customFormat="1" ht="32.25" x14ac:dyDescent="0.35">
      <c r="B21" s="14" t="s">
        <v>19</v>
      </c>
      <c r="C21" s="13"/>
      <c r="D21" s="13"/>
      <c r="E21" s="13"/>
      <c r="F21" s="13"/>
      <c r="G21" s="13"/>
      <c r="H21" s="13">
        <f>E21-F21</f>
        <v>0</v>
      </c>
    </row>
    <row r="22" spans="2:8" s="4" customFormat="1" ht="32.25" x14ac:dyDescent="0.35">
      <c r="B22" s="5" t="s">
        <v>20</v>
      </c>
      <c r="C22" s="13">
        <v>0</v>
      </c>
      <c r="D22" s="13">
        <v>0</v>
      </c>
      <c r="E22" s="13">
        <f>C22+D22</f>
        <v>0</v>
      </c>
      <c r="F22" s="13">
        <v>0</v>
      </c>
      <c r="G22" s="13">
        <v>0</v>
      </c>
      <c r="H22" s="13">
        <f>E22-F22</f>
        <v>0</v>
      </c>
    </row>
    <row r="23" spans="2:8" s="4" customFormat="1" ht="32.25" x14ac:dyDescent="0.35">
      <c r="B23" s="15"/>
      <c r="C23" s="16"/>
      <c r="D23" s="16"/>
      <c r="E23" s="16"/>
      <c r="F23" s="16"/>
      <c r="G23" s="16"/>
      <c r="H23" s="16"/>
    </row>
    <row r="24" spans="2:8" s="4" customFormat="1" ht="32.25" x14ac:dyDescent="0.35">
      <c r="B24" s="6" t="s">
        <v>21</v>
      </c>
      <c r="C24" s="12">
        <f>SUM(C25,C26,C27,C30,C31,C34)</f>
        <v>0</v>
      </c>
      <c r="D24" s="12">
        <f t="shared" ref="D24:G24" si="4">SUM(D25,D26,D27,D30,D31,D34)</f>
        <v>0</v>
      </c>
      <c r="E24" s="12">
        <f t="shared" si="4"/>
        <v>0</v>
      </c>
      <c r="F24" s="12">
        <f t="shared" si="4"/>
        <v>0</v>
      </c>
      <c r="G24" s="12">
        <f t="shared" si="4"/>
        <v>0</v>
      </c>
      <c r="H24" s="12">
        <f>SUM(H25,H26,H27,H30,H31,H34)</f>
        <v>0</v>
      </c>
    </row>
    <row r="25" spans="2:8" s="4" customFormat="1" ht="32.25" x14ac:dyDescent="0.35">
      <c r="B25" s="5" t="s">
        <v>11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f>E25-F25</f>
        <v>0</v>
      </c>
    </row>
    <row r="26" spans="2:8" s="4" customFormat="1" ht="32.25" x14ac:dyDescent="0.35">
      <c r="B26" s="5" t="s">
        <v>12</v>
      </c>
      <c r="C26" s="13"/>
      <c r="D26" s="13"/>
      <c r="E26" s="13"/>
      <c r="F26" s="13"/>
      <c r="G26" s="13"/>
      <c r="H26" s="13">
        <f>E26-F26</f>
        <v>0</v>
      </c>
    </row>
    <row r="27" spans="2:8" s="4" customFormat="1" ht="32.25" x14ac:dyDescent="0.35">
      <c r="B27" s="5" t="s">
        <v>13</v>
      </c>
      <c r="C27" s="13">
        <f>C28+C29</f>
        <v>0</v>
      </c>
      <c r="D27" s="13">
        <f t="shared" ref="D27:H27" si="5">D28+D29</f>
        <v>0</v>
      </c>
      <c r="E27" s="13">
        <f t="shared" si="5"/>
        <v>0</v>
      </c>
      <c r="F27" s="13">
        <f t="shared" si="5"/>
        <v>0</v>
      </c>
      <c r="G27" s="13">
        <f t="shared" si="5"/>
        <v>0</v>
      </c>
      <c r="H27" s="13">
        <f t="shared" si="5"/>
        <v>0</v>
      </c>
    </row>
    <row r="28" spans="2:8" s="4" customFormat="1" ht="32.25" x14ac:dyDescent="0.35">
      <c r="B28" s="14" t="s">
        <v>14</v>
      </c>
      <c r="C28" s="13"/>
      <c r="D28" s="13"/>
      <c r="E28" s="13"/>
      <c r="F28" s="13"/>
      <c r="G28" s="13"/>
      <c r="H28" s="13">
        <f>E28-F28</f>
        <v>0</v>
      </c>
    </row>
    <row r="29" spans="2:8" s="4" customFormat="1" ht="32.25" x14ac:dyDescent="0.35">
      <c r="B29" s="14" t="s">
        <v>15</v>
      </c>
      <c r="C29" s="13"/>
      <c r="D29" s="13"/>
      <c r="E29" s="13"/>
      <c r="F29" s="13"/>
      <c r="G29" s="13"/>
      <c r="H29" s="13">
        <f t="shared" ref="H29:H30" si="6">E29-F29</f>
        <v>0</v>
      </c>
    </row>
    <row r="30" spans="2:8" s="4" customFormat="1" ht="32.25" x14ac:dyDescent="0.35">
      <c r="B30" s="5" t="s">
        <v>16</v>
      </c>
      <c r="C30" s="13"/>
      <c r="D30" s="13"/>
      <c r="E30" s="13"/>
      <c r="F30" s="13"/>
      <c r="G30" s="13"/>
      <c r="H30" s="13">
        <f t="shared" si="6"/>
        <v>0</v>
      </c>
    </row>
    <row r="31" spans="2:8" s="4" customFormat="1" ht="64.5" x14ac:dyDescent="0.35">
      <c r="B31" s="7" t="s">
        <v>17</v>
      </c>
      <c r="C31" s="13">
        <f>C32+C33</f>
        <v>0</v>
      </c>
      <c r="D31" s="13">
        <f t="shared" ref="D31:H31" si="7">D32+D33</f>
        <v>0</v>
      </c>
      <c r="E31" s="13">
        <f t="shared" si="7"/>
        <v>0</v>
      </c>
      <c r="F31" s="13">
        <f t="shared" si="7"/>
        <v>0</v>
      </c>
      <c r="G31" s="13">
        <f t="shared" si="7"/>
        <v>0</v>
      </c>
      <c r="H31" s="13">
        <f t="shared" si="7"/>
        <v>0</v>
      </c>
    </row>
    <row r="32" spans="2:8" s="4" customFormat="1" ht="32.25" x14ac:dyDescent="0.35">
      <c r="B32" s="14" t="s">
        <v>18</v>
      </c>
      <c r="C32" s="13"/>
      <c r="D32" s="13"/>
      <c r="E32" s="13"/>
      <c r="F32" s="13"/>
      <c r="G32" s="13"/>
      <c r="H32" s="13">
        <f>E32-F32</f>
        <v>0</v>
      </c>
    </row>
    <row r="33" spans="2:8" s="4" customFormat="1" ht="32.25" x14ac:dyDescent="0.35">
      <c r="B33" s="14" t="s">
        <v>19</v>
      </c>
      <c r="C33" s="13"/>
      <c r="D33" s="13"/>
      <c r="E33" s="13"/>
      <c r="F33" s="13"/>
      <c r="G33" s="13"/>
      <c r="H33" s="13">
        <f t="shared" ref="H33:H34" si="8">E33-F33</f>
        <v>0</v>
      </c>
    </row>
    <row r="34" spans="2:8" s="4" customFormat="1" ht="32.25" x14ac:dyDescent="0.35">
      <c r="B34" s="5" t="s">
        <v>20</v>
      </c>
      <c r="C34" s="13"/>
      <c r="D34" s="13"/>
      <c r="E34" s="13"/>
      <c r="F34" s="13"/>
      <c r="G34" s="13"/>
      <c r="H34" s="13">
        <f t="shared" si="8"/>
        <v>0</v>
      </c>
    </row>
    <row r="35" spans="2:8" s="4" customFormat="1" ht="32.25" x14ac:dyDescent="0.35">
      <c r="B35" s="9"/>
      <c r="C35" s="17"/>
      <c r="D35" s="17"/>
      <c r="E35" s="17"/>
      <c r="F35" s="17"/>
      <c r="G35" s="17"/>
      <c r="H35" s="17"/>
    </row>
    <row r="36" spans="2:8" s="4" customFormat="1" ht="32.25" x14ac:dyDescent="0.35">
      <c r="B36" s="6" t="s">
        <v>22</v>
      </c>
      <c r="C36" s="12">
        <f>C24+C12</f>
        <v>47311379.340000004</v>
      </c>
      <c r="D36" s="12">
        <f t="shared" ref="D36:H36" si="9">D24+D12</f>
        <v>400405.55</v>
      </c>
      <c r="E36" s="12">
        <f t="shared" si="9"/>
        <v>47711784.890000001</v>
      </c>
      <c r="F36" s="12">
        <f t="shared" si="9"/>
        <v>24492821.41</v>
      </c>
      <c r="G36" s="12">
        <f t="shared" si="9"/>
        <v>20782235.609999999</v>
      </c>
      <c r="H36" s="12">
        <f t="shared" si="9"/>
        <v>23218963.48</v>
      </c>
    </row>
    <row r="37" spans="2:8" s="4" customFormat="1" ht="32.25" x14ac:dyDescent="0.5">
      <c r="B37" s="10"/>
      <c r="C37" s="18"/>
      <c r="D37" s="18"/>
      <c r="E37" s="18"/>
      <c r="F37" s="18"/>
      <c r="G37" s="18"/>
      <c r="H37" s="18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8" orientation="landscape" r:id="rId1"/>
  <ignoredErrors>
    <ignoredError sqref="C12:D12 C20:H21 C23:H37 H22 C14:D19 F12:G12 E14:H14 E13 E12 H12 E15:G19 E22" unlockedFormula="1"/>
    <ignoredError sqref="H15:H19" formula="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26"/>
  <sheetViews>
    <sheetView workbookViewId="0">
      <selection activeCell="I16" sqref="I16"/>
    </sheetView>
  </sheetViews>
  <sheetFormatPr baseColWidth="10" defaultRowHeight="15" x14ac:dyDescent="0.25"/>
  <cols>
    <col min="1" max="2" width="11.42578125" style="21"/>
    <col min="3" max="3" width="33.85546875" style="21" customWidth="1"/>
    <col min="4" max="4" width="15" style="21" customWidth="1"/>
    <col min="5" max="5" width="13.85546875" style="21" bestFit="1" customWidth="1"/>
    <col min="6" max="6" width="13" style="21" customWidth="1"/>
    <col min="7" max="8" width="13.85546875" style="21" bestFit="1" customWidth="1"/>
    <col min="9" max="9" width="12.85546875" style="21" bestFit="1" customWidth="1"/>
    <col min="10" max="10" width="12.7109375" style="21" bestFit="1" customWidth="1"/>
    <col min="11" max="11" width="14" style="21" customWidth="1"/>
    <col min="12" max="12" width="13.5703125" style="21" customWidth="1"/>
    <col min="13" max="13" width="15.42578125" style="21" customWidth="1"/>
    <col min="14" max="14" width="15" style="21" customWidth="1"/>
    <col min="15" max="16384" width="11.42578125" style="21"/>
  </cols>
  <sheetData>
    <row r="3" spans="3:14" x14ac:dyDescent="0.25">
      <c r="E3" s="27"/>
      <c r="F3" s="27"/>
    </row>
    <row r="4" spans="3:14" x14ac:dyDescent="0.25">
      <c r="E4" s="27"/>
      <c r="F4" s="27"/>
    </row>
    <row r="5" spans="3:14" x14ac:dyDescent="0.25">
      <c r="E5" s="27" t="s">
        <v>26</v>
      </c>
      <c r="F5" s="27" t="s">
        <v>35</v>
      </c>
      <c r="G5" s="21" t="s">
        <v>27</v>
      </c>
      <c r="H5" s="21" t="s">
        <v>28</v>
      </c>
      <c r="I5" s="21" t="s">
        <v>29</v>
      </c>
      <c r="K5" s="21" t="s">
        <v>26</v>
      </c>
      <c r="L5" s="21" t="s">
        <v>27</v>
      </c>
      <c r="M5" s="21" t="s">
        <v>28</v>
      </c>
      <c r="N5" s="21" t="s">
        <v>29</v>
      </c>
    </row>
    <row r="6" spans="3:14" x14ac:dyDescent="0.25">
      <c r="C6" s="20" t="s">
        <v>11</v>
      </c>
      <c r="D6" s="21" t="s">
        <v>31</v>
      </c>
      <c r="E6" s="28">
        <v>33697169.369999997</v>
      </c>
      <c r="F6" s="28">
        <v>0</v>
      </c>
      <c r="G6" s="28">
        <v>33697169.369999997</v>
      </c>
      <c r="H6" s="28">
        <v>7526637.6799999997</v>
      </c>
      <c r="I6" s="29">
        <v>7526637.6799999997</v>
      </c>
      <c r="J6" s="22"/>
      <c r="K6" s="22"/>
      <c r="L6" s="22"/>
      <c r="M6" s="22"/>
      <c r="N6" s="23"/>
    </row>
    <row r="7" spans="3:14" x14ac:dyDescent="0.25">
      <c r="D7" s="21" t="s">
        <v>33</v>
      </c>
      <c r="E7" s="28">
        <v>2763795.12</v>
      </c>
      <c r="F7" s="28">
        <v>0</v>
      </c>
      <c r="G7" s="28">
        <v>2763795.12</v>
      </c>
      <c r="H7" s="30">
        <v>677981.26</v>
      </c>
      <c r="I7" s="30">
        <v>574435.5</v>
      </c>
      <c r="J7" s="22">
        <f>H7-I7</f>
        <v>103545.76000000001</v>
      </c>
      <c r="K7" s="22"/>
      <c r="L7" s="22"/>
      <c r="M7" s="22"/>
      <c r="N7" s="22"/>
    </row>
    <row r="8" spans="3:14" x14ac:dyDescent="0.25">
      <c r="D8" s="21" t="s">
        <v>34</v>
      </c>
      <c r="E8" s="28"/>
      <c r="F8" s="28"/>
      <c r="G8" s="28"/>
      <c r="H8" s="28"/>
      <c r="I8" s="28"/>
      <c r="J8" s="22"/>
      <c r="K8" s="22"/>
      <c r="L8" s="22"/>
      <c r="M8" s="22"/>
      <c r="N8" s="22"/>
    </row>
    <row r="9" spans="3:14" x14ac:dyDescent="0.25">
      <c r="D9" s="21" t="s">
        <v>30</v>
      </c>
      <c r="E9" s="28">
        <f>7137439.86+2543013.99</f>
        <v>9680453.8500000015</v>
      </c>
      <c r="F9" s="28">
        <v>0</v>
      </c>
      <c r="G9" s="28">
        <v>9680453.8499999996</v>
      </c>
      <c r="H9" s="28">
        <f>1618039.95+530507.84</f>
        <v>2148547.79</v>
      </c>
      <c r="I9" s="28">
        <f>1618039.95+530507.84</f>
        <v>2148547.79</v>
      </c>
      <c r="J9" s="22"/>
      <c r="K9" s="22"/>
      <c r="L9" s="22"/>
      <c r="M9" s="22"/>
      <c r="N9" s="22"/>
    </row>
    <row r="10" spans="3:14" x14ac:dyDescent="0.25">
      <c r="D10" s="21" t="s">
        <v>32</v>
      </c>
      <c r="E10" s="28">
        <v>852491</v>
      </c>
      <c r="F10" s="28">
        <v>0</v>
      </c>
      <c r="G10" s="28">
        <v>852491</v>
      </c>
      <c r="H10" s="28">
        <v>253221</v>
      </c>
      <c r="I10" s="28">
        <v>253221</v>
      </c>
      <c r="J10" s="22"/>
      <c r="K10" s="22"/>
      <c r="L10" s="22"/>
      <c r="M10" s="22"/>
      <c r="N10" s="22"/>
    </row>
    <row r="11" spans="3:14" x14ac:dyDescent="0.25">
      <c r="D11" s="21" t="s">
        <v>32</v>
      </c>
      <c r="E11" s="28">
        <v>167933</v>
      </c>
      <c r="F11" s="28">
        <v>0</v>
      </c>
      <c r="G11" s="28">
        <v>167933</v>
      </c>
      <c r="H11" s="28">
        <v>48441</v>
      </c>
      <c r="I11" s="28">
        <v>48441</v>
      </c>
      <c r="J11" s="22"/>
      <c r="K11" s="22"/>
      <c r="L11" s="22"/>
      <c r="M11" s="22"/>
      <c r="N11" s="22"/>
    </row>
    <row r="12" spans="3:14" x14ac:dyDescent="0.25">
      <c r="D12" s="21" t="s">
        <v>32</v>
      </c>
      <c r="E12" s="28">
        <v>106589</v>
      </c>
      <c r="F12" s="28">
        <v>0</v>
      </c>
      <c r="G12" s="28">
        <v>106589</v>
      </c>
      <c r="H12" s="28">
        <v>31453</v>
      </c>
      <c r="I12" s="28">
        <v>31453</v>
      </c>
      <c r="J12" s="22"/>
      <c r="K12" s="22"/>
      <c r="L12" s="22"/>
      <c r="M12" s="22"/>
      <c r="N12" s="22"/>
    </row>
    <row r="13" spans="3:14" x14ac:dyDescent="0.25">
      <c r="D13" s="21" t="s">
        <v>32</v>
      </c>
      <c r="E13" s="28">
        <v>42948</v>
      </c>
      <c r="F13" s="28">
        <v>0</v>
      </c>
      <c r="G13" s="28">
        <v>42948</v>
      </c>
      <c r="H13" s="28">
        <v>11324</v>
      </c>
      <c r="I13" s="28">
        <v>11324</v>
      </c>
      <c r="J13" s="22"/>
      <c r="K13" s="22"/>
      <c r="L13" s="22"/>
      <c r="M13" s="22"/>
      <c r="N13" s="22"/>
    </row>
    <row r="14" spans="3:14" x14ac:dyDescent="0.25">
      <c r="D14" s="21" t="s">
        <v>32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2"/>
      <c r="K14" s="22"/>
      <c r="L14" s="22"/>
      <c r="M14" s="22"/>
      <c r="N14" s="22"/>
    </row>
    <row r="15" spans="3:14" x14ac:dyDescent="0.25"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3:14" ht="15.75" thickBot="1" x14ac:dyDescent="0.3">
      <c r="E16" s="25">
        <f>SUM(E6:E14)</f>
        <v>47311379.339999996</v>
      </c>
      <c r="F16" s="25">
        <f>SUM(F6:F14)</f>
        <v>0</v>
      </c>
      <c r="G16" s="25">
        <f>SUM(G6:G14)</f>
        <v>47311379.339999996</v>
      </c>
      <c r="H16" s="25">
        <f>SUM(H6:H14)</f>
        <v>10697605.73</v>
      </c>
      <c r="I16" s="25">
        <f>SUM(I6:I14)</f>
        <v>10594059.969999999</v>
      </c>
      <c r="J16" s="22">
        <f>H16-I16</f>
        <v>103545.76000000164</v>
      </c>
      <c r="K16" s="25">
        <f>SUM(K7:K15)</f>
        <v>0</v>
      </c>
      <c r="L16" s="25">
        <f>SUM(L7:L15)</f>
        <v>0</v>
      </c>
      <c r="M16" s="25">
        <f>SUM(M7:M15)</f>
        <v>0</v>
      </c>
      <c r="N16" s="25">
        <f>SUM(N7:N15)</f>
        <v>0</v>
      </c>
    </row>
    <row r="17" spans="3:14" x14ac:dyDescent="0.25">
      <c r="C17" s="24"/>
      <c r="J17" s="22"/>
    </row>
    <row r="18" spans="3:14" x14ac:dyDescent="0.25">
      <c r="E18" s="22"/>
      <c r="F18" s="22"/>
      <c r="G18" s="22"/>
      <c r="H18" s="22"/>
      <c r="I18" s="22"/>
      <c r="J18" s="22"/>
      <c r="K18" s="22"/>
      <c r="L18" s="22">
        <f>K16-L16</f>
        <v>0</v>
      </c>
      <c r="M18" s="22"/>
      <c r="N18" s="22"/>
    </row>
    <row r="19" spans="3:14" x14ac:dyDescent="0.25"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3:14" x14ac:dyDescent="0.25"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3:14" x14ac:dyDescent="0.25"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3:14" x14ac:dyDescent="0.25">
      <c r="C22" s="20" t="s">
        <v>20</v>
      </c>
      <c r="D22" s="21">
        <v>459164</v>
      </c>
      <c r="E22" s="22">
        <v>104744057.86</v>
      </c>
      <c r="F22" s="22">
        <v>0</v>
      </c>
      <c r="G22" s="22">
        <f>E22+F22</f>
        <v>104744057.86</v>
      </c>
      <c r="H22" s="22">
        <v>28483852.93</v>
      </c>
      <c r="I22" s="22">
        <v>28483852.93</v>
      </c>
      <c r="J22" s="22"/>
      <c r="K22" s="26"/>
      <c r="L22" s="26"/>
      <c r="M22" s="26"/>
      <c r="N22" s="26"/>
    </row>
    <row r="23" spans="3:14" s="27" customFormat="1" x14ac:dyDescent="0.25">
      <c r="D23" s="27">
        <v>459164</v>
      </c>
      <c r="E23" s="26">
        <v>18198703.23</v>
      </c>
      <c r="F23" s="26">
        <v>0</v>
      </c>
      <c r="G23" s="26">
        <v>18198703.23</v>
      </c>
      <c r="H23" s="26">
        <v>6246155</v>
      </c>
      <c r="I23" s="26">
        <v>6246155</v>
      </c>
      <c r="J23" s="26"/>
      <c r="K23" s="26"/>
      <c r="L23" s="26"/>
      <c r="M23" s="26"/>
      <c r="N23" s="26"/>
    </row>
    <row r="24" spans="3:14" x14ac:dyDescent="0.25"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3:14" ht="15.75" thickBot="1" x14ac:dyDescent="0.3">
      <c r="D25" s="24"/>
      <c r="E25" s="25">
        <f>SUM(E22:E24)</f>
        <v>122942761.09</v>
      </c>
      <c r="F25" s="25"/>
      <c r="G25" s="25">
        <f t="shared" ref="G25:I25" si="0">SUM(G22:G24)</f>
        <v>122942761.09</v>
      </c>
      <c r="H25" s="25">
        <f t="shared" si="0"/>
        <v>34730007.93</v>
      </c>
      <c r="I25" s="25">
        <f t="shared" si="0"/>
        <v>34730007.93</v>
      </c>
      <c r="J25" s="22"/>
      <c r="K25" s="25">
        <f>SUM(K22:K24)</f>
        <v>0</v>
      </c>
      <c r="L25" s="25">
        <f t="shared" ref="L25:N25" si="1">SUM(L22:L24)</f>
        <v>0</v>
      </c>
      <c r="M25" s="25">
        <f t="shared" si="1"/>
        <v>0</v>
      </c>
      <c r="N25" s="25">
        <f t="shared" si="1"/>
        <v>0</v>
      </c>
    </row>
    <row r="26" spans="3:14" x14ac:dyDescent="0.25">
      <c r="G26" s="22">
        <f>E25-G25</f>
        <v>0</v>
      </c>
      <c r="L26" s="22">
        <f>K25-L25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(6d) SERVICIOS PERSONALES</vt:lpstr>
      <vt:lpstr>Hoja1 (2)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Marisol</cp:lastModifiedBy>
  <cp:lastPrinted>2022-04-18T20:37:29Z</cp:lastPrinted>
  <dcterms:created xsi:type="dcterms:W3CDTF">2018-07-04T15:46:54Z</dcterms:created>
  <dcterms:modified xsi:type="dcterms:W3CDTF">2022-07-18T18:24:06Z</dcterms:modified>
</cp:coreProperties>
</file>