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INFORMES TRIMESTRALES 2022\INFORME TRIM 2DO TRIM 2022\FORMATOS LDF 2do INF TRIM 2022\"/>
    </mc:Choice>
  </mc:AlternateContent>
  <bookViews>
    <workbookView xWindow="0" yWindow="0" windowWidth="20730" windowHeight="966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2" i="8" l="1"/>
  <c r="H28" i="8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C46" i="8" l="1"/>
  <c r="E12" i="8"/>
  <c r="E80" i="8" s="1"/>
  <c r="H74" i="8"/>
  <c r="F46" i="8"/>
  <c r="G46" i="8"/>
  <c r="G12" i="8"/>
  <c r="E46" i="8"/>
  <c r="H30" i="8"/>
  <c r="H22" i="8"/>
  <c r="F12" i="8"/>
  <c r="H47" i="8"/>
  <c r="D46" i="8"/>
  <c r="H56" i="8"/>
  <c r="H64" i="8"/>
  <c r="D12" i="8"/>
  <c r="H13" i="8"/>
  <c r="C12" i="8"/>
  <c r="C80" i="8" s="1"/>
  <c r="H40" i="8"/>
  <c r="F80" i="8" l="1"/>
  <c r="G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<sst xmlns="http://schemas.openxmlformats.org/spreadsheetml/2006/main" count="81" uniqueCount="51">
  <si>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</si>
  <si>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</si>
  <si>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</si>
  <si>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</si>
  <si>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</si>
  <si>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</si>
  <si>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</si>
  <si>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</si>
  <si>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</si>
  <si>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</si>
  <si>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</si>
  <si>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</si>
  <si>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</si>
  <si>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</si>
  <si>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</si>
  <si>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</si>
  <si>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</si>
  <si>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</si>
  <si>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</si>
  <si>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</si>
  <si>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</si>
  <si>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</si>
  <si>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</si>
  <si>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</si>
  <si>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</si>
  <si>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</si>
  <si>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</si>
  <si>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</si>
  <si>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</si>
  <si>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</si>
  <si>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</si>
  <si>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</si>
  <si>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</si>
  <si>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</si>
  <si>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</si>
  <si>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</si>
  <si>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</si>
  <si>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</si>
  <si>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</si>
  <si>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</si>
  <si>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</si>
  <si>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</si>
  <si>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</si>
  <si>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</si>
  <si>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</si>
  <si>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</si>
  <si>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</si>
  <si>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</si>
  <si>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</si>
  <si>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</si>
  <si>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r>
      <t>Del 1 de enero al 30 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</si>
</sst>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2111315</xdr:colOff>
      <xdr:row>0</xdr:row>
      <xdr:rowOff>39052</xdr:rowOff>
    </xdr:from>
    <xdr:to>
      <xdr:col>7</xdr:col>
      <xdr:colOff>15815</xdr:colOff>
      <xdr:row>1</xdr:row>
      <xdr:rowOff>587106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7815" y="390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595313</xdr:colOff>
      <xdr:row>0</xdr:row>
      <xdr:rowOff>0</xdr:rowOff>
    </xdr:from>
    <xdr:to>
      <xdr:col>7</xdr:col>
      <xdr:colOff>2595562</xdr:colOff>
      <xdr:row>2</xdr:row>
      <xdr:rowOff>147637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24788813" y="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topLeftCell="A67" zoomScale="40" zoomScaleNormal="40" workbookViewId="0">
      <selection activeCell="F80" sqref="F80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24" customHeight="1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175612212.43000001</v>
      </c>
      <c r="D12" s="8">
        <f t="shared" ref="D12:H12" si="0">SUM(D13,D22,D30,D40)</f>
        <v>435162.1</v>
      </c>
      <c r="E12" s="8">
        <f t="shared" si="0"/>
        <v>176047374.53</v>
      </c>
      <c r="F12" s="8">
        <f t="shared" si="0"/>
        <v>99650476.189999998</v>
      </c>
      <c r="G12" s="8">
        <f t="shared" si="0"/>
        <v>80723077.379999995</v>
      </c>
      <c r="H12" s="8">
        <f t="shared" si="0"/>
        <v>76396898.340000004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175612212.43000001</v>
      </c>
      <c r="D22" s="14">
        <f t="shared" ref="D22:G22" si="3">SUM(D23:D29)</f>
        <v>435162.1</v>
      </c>
      <c r="E22" s="14">
        <f t="shared" si="3"/>
        <v>176047374.53</v>
      </c>
      <c r="F22" s="14">
        <f t="shared" si="3"/>
        <v>99650476.189999998</v>
      </c>
      <c r="G22" s="14">
        <f t="shared" si="3"/>
        <v>80723077.379999995</v>
      </c>
      <c r="H22" s="14">
        <f>SUM(H23:H29)</f>
        <v>76396898.340000004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/>
      <c r="E24" s="15"/>
      <c r="F24" s="15"/>
      <c r="G24" s="15"/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/>
      <c r="D26" s="15"/>
      <c r="E26" s="15"/>
      <c r="F26" s="15"/>
      <c r="G26" s="15"/>
      <c r="H26" s="15">
        <f t="shared" si="4"/>
        <v>0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>
        <v>175612212.43000001</v>
      </c>
      <c r="D28" s="15">
        <v>435162.1</v>
      </c>
      <c r="E28" s="15">
        <v>176047374.53</v>
      </c>
      <c r="F28" s="15">
        <v>99650476.189999998</v>
      </c>
      <c r="G28" s="15">
        <v>80723077.379999995</v>
      </c>
      <c r="H28" s="15">
        <f>E28-F28</f>
        <v>76396898.340000004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0</v>
      </c>
      <c r="D30" s="14">
        <f t="shared" ref="D30:G30" si="5">SUM(D31:D39)</f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>SUM(H31:H39)</f>
        <v>0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/>
      <c r="D35" s="15"/>
      <c r="E35" s="15"/>
      <c r="F35" s="15"/>
      <c r="G35" s="15"/>
      <c r="H35" s="15">
        <f t="shared" si="6"/>
        <v>0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414800000</v>
      </c>
      <c r="D46" s="14">
        <f t="shared" ref="D46:H46" si="9">SUM(D47,D56,D64,D74)</f>
        <v>0</v>
      </c>
      <c r="E46" s="14">
        <f t="shared" si="9"/>
        <v>414800000</v>
      </c>
      <c r="F46" s="14">
        <f t="shared" si="9"/>
        <v>229100000</v>
      </c>
      <c r="G46" s="14">
        <f t="shared" si="9"/>
        <v>203400000</v>
      </c>
      <c r="H46" s="14">
        <f t="shared" si="9"/>
        <v>185700000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414800000</v>
      </c>
      <c r="D56" s="14">
        <f t="shared" ref="D56:H56" si="12">SUM(D57:D63)</f>
        <v>0</v>
      </c>
      <c r="E56" s="14">
        <f t="shared" si="12"/>
        <v>414800000</v>
      </c>
      <c r="F56" s="14">
        <f t="shared" si="12"/>
        <v>229100000</v>
      </c>
      <c r="G56" s="14">
        <f t="shared" si="12"/>
        <v>203400000</v>
      </c>
      <c r="H56" s="14">
        <f t="shared" si="12"/>
        <v>185700000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15"/>
      <c r="E58" s="15"/>
      <c r="F58" s="15"/>
      <c r="G58" s="15"/>
      <c r="H58" s="15">
        <f t="shared" ref="H58:H63" si="13"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si="13"/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f t="shared" si="13"/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>
        <v>414800000</v>
      </c>
      <c r="D62" s="15">
        <v>0</v>
      </c>
      <c r="E62" s="15">
        <v>414800000</v>
      </c>
      <c r="F62" s="15">
        <v>229100000</v>
      </c>
      <c r="G62" s="15">
        <v>203400000</v>
      </c>
      <c r="H62" s="15">
        <f>E62-F62</f>
        <v>185700000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/>
      <c r="E69" s="15"/>
      <c r="F69" s="15"/>
      <c r="G69" s="15"/>
      <c r="H69" s="15">
        <f t="shared" si="15"/>
        <v>0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590412212.43000007</v>
      </c>
      <c r="D80" s="14">
        <f t="shared" ref="D80:G80" si="18">D46+D12</f>
        <v>435162.1</v>
      </c>
      <c r="E80" s="14">
        <f>E46+E12</f>
        <v>590847374.52999997</v>
      </c>
      <c r="F80" s="14">
        <f>F46+F12</f>
        <v>328750476.19</v>
      </c>
      <c r="G80" s="14">
        <f t="shared" si="18"/>
        <v>284123077.38</v>
      </c>
      <c r="H80" s="14">
        <f>H46+H12</f>
        <v>262096898.34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ignoredErrors>
    <ignoredError sqref="C12:H21 C77:H79 C64:G76 C45:H55 C22:G27 C57:H61 C56:G56 C29:G44 C63:H63 H62 C81:H81 C80:D80 G80:H80 F80" unlockedFormula="1"/>
    <ignoredError sqref="H64:H76 H22:H27 H56 H29:H44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Marisol</cp:lastModifiedBy>
  <cp:lastPrinted>2022-04-18T20:37:20Z</cp:lastPrinted>
  <dcterms:created xsi:type="dcterms:W3CDTF">2018-07-04T15:46:54Z</dcterms:created>
  <dcterms:modified xsi:type="dcterms:W3CDTF">2022-07-18T18:21:01Z</dcterms:modified>
</cp:coreProperties>
</file>