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6d) SERVICIOS PERSONALES" sheetId="9" r:id="rId1"/>
    <sheet name="Hoja1 (2)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1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1" l="1"/>
  <c r="I9" i="11"/>
  <c r="I16" i="11" s="1"/>
  <c r="H9" i="11"/>
  <c r="E9" i="11"/>
  <c r="E22" i="9" l="1"/>
  <c r="G22" i="11"/>
  <c r="E13" i="9"/>
  <c r="H13" i="9" s="1"/>
  <c r="F16" i="11" l="1"/>
  <c r="E16" i="11" l="1"/>
  <c r="G16" i="11"/>
  <c r="H16" i="11"/>
  <c r="J16" i="11" s="1"/>
  <c r="N25" i="11"/>
  <c r="M25" i="11"/>
  <c r="L25" i="11"/>
  <c r="K25" i="11"/>
  <c r="I25" i="11"/>
  <c r="H25" i="11"/>
  <c r="G25" i="11"/>
  <c r="E25" i="11"/>
  <c r="L16" i="11"/>
  <c r="K16" i="11"/>
  <c r="N16" i="11"/>
  <c r="M16" i="11"/>
  <c r="G26" i="11" l="1"/>
  <c r="L26" i="11"/>
  <c r="L18" i="1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H14" i="9"/>
  <c r="C12" i="9" l="1"/>
  <c r="C36" i="9" s="1"/>
  <c r="H19" i="9"/>
  <c r="G12" i="9"/>
  <c r="G36" i="9" s="1"/>
  <c r="F12" i="9"/>
  <c r="H31" i="9"/>
  <c r="F24" i="9"/>
  <c r="H15" i="9"/>
  <c r="E36" i="9"/>
  <c r="D12" i="9"/>
  <c r="D36" i="9" s="1"/>
  <c r="H27" i="9"/>
  <c r="H12" i="9" l="1"/>
  <c r="H24" i="9"/>
  <c r="F36" i="9"/>
  <c r="H36" i="9" l="1"/>
</calcChain>
</file>

<file path=xl/sharedStrings.xml><?xml version="1.0" encoding="utf-8"?>
<sst xmlns="http://schemas.openxmlformats.org/spreadsheetml/2006/main" count="57" uniqueCount="37">
  <si>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</si>
  <si>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</si>
  <si>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</si>
  <si>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</si>
  <si>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</si>
  <si>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</si>
  <si>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</si>
  <si>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</si>
  <si>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</si>
  <si>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</si>
  <si>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</si>
  <si>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</si>
  <si>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</si>
  <si>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</si>
  <si>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</si>
  <si>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</si>
  <si>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</si>
  <si>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</si>
  <si>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</si>
  <si>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</si>
  <si>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</si>
  <si>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</si>
  <si>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</si>
  <si>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</si>
  <si>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</si>
  <si>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</si>
  <si>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aprobado </t>
  </si>
  <si>
    <t xml:space="preserve">modificado </t>
  </si>
  <si>
    <t xml:space="preserve">devengado </t>
  </si>
  <si>
    <t xml:space="preserve">pagado </t>
  </si>
  <si>
    <t>451111/452163</t>
  </si>
  <si>
    <t>serv personales</t>
  </si>
  <si>
    <t xml:space="preserve">impuesto sobre nominas </t>
  </si>
  <si>
    <t>451 pensiones y jub</t>
  </si>
  <si>
    <t>411060 cuotas imss jub</t>
  </si>
  <si>
    <t>ampliaciones red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</si>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</sst>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15" fillId="0" borderId="12" xfId="0" applyNumberFormat="1" applyFont="1" applyBorder="1" applyAlignment="1"/>
    <xf numFmtId="4" fontId="0" fillId="0" borderId="0" xfId="0" applyNumberFormat="1" applyFont="1" applyFill="1" applyAlignment="1"/>
    <xf numFmtId="0" fontId="0" fillId="0" borderId="0" xfId="0" applyFont="1" applyFill="1" applyAlignment="1"/>
    <xf numFmtId="4" fontId="0" fillId="10" borderId="0" xfId="0" applyNumberFormat="1" applyFont="1" applyFill="1" applyAlignment="1"/>
    <xf numFmtId="4" fontId="0" fillId="10" borderId="0" xfId="0" applyNumberFormat="1" applyFont="1" applyFill="1" applyBorder="1" applyAlignment="1"/>
    <xf numFmtId="4" fontId="0" fillId="11" borderId="0" xfId="0" applyNumberFormat="1" applyFont="1" applyFill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893155</xdr:colOff>
      <xdr:row>1</xdr:row>
      <xdr:rowOff>0</xdr:rowOff>
    </xdr:from>
    <xdr:to>
      <xdr:col>6</xdr:col>
      <xdr:colOff>1464655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67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33"/>
      <c r="C2" s="33"/>
      <c r="D2" s="33"/>
      <c r="E2" s="33"/>
      <c r="F2" s="2"/>
      <c r="G2" s="2"/>
      <c r="H2" s="19"/>
    </row>
    <row r="4" spans="1:8" s="3" customFormat="1" ht="32.25" x14ac:dyDescent="0.35">
      <c r="B4" s="34" t="s">
        <v>25</v>
      </c>
      <c r="C4" s="35"/>
      <c r="D4" s="35"/>
      <c r="E4" s="35"/>
      <c r="F4" s="35"/>
      <c r="G4" s="35"/>
      <c r="H4" s="36"/>
    </row>
    <row r="5" spans="1:8" s="3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3" customFormat="1" ht="32.25" x14ac:dyDescent="0.35">
      <c r="B6" s="40" t="s">
        <v>9</v>
      </c>
      <c r="C6" s="41"/>
      <c r="D6" s="41"/>
      <c r="E6" s="41"/>
      <c r="F6" s="41"/>
      <c r="G6" s="41"/>
      <c r="H6" s="42"/>
    </row>
    <row r="7" spans="1:8" s="3" customFormat="1" ht="32.25" x14ac:dyDescent="0.35">
      <c r="B7" s="43" t="s">
        <v>36</v>
      </c>
      <c r="C7" s="43"/>
      <c r="D7" s="43"/>
      <c r="E7" s="43"/>
      <c r="F7" s="43"/>
      <c r="G7" s="43"/>
      <c r="H7" s="43"/>
    </row>
    <row r="8" spans="1:8" s="3" customFormat="1" ht="32.25" x14ac:dyDescent="0.35">
      <c r="B8" s="44" t="s">
        <v>0</v>
      </c>
      <c r="C8" s="45"/>
      <c r="D8" s="45"/>
      <c r="E8" s="45"/>
      <c r="F8" s="45"/>
      <c r="G8" s="45"/>
      <c r="H8" s="46"/>
    </row>
    <row r="9" spans="1:8" s="3" customFormat="1" ht="30.75" customHeight="1" x14ac:dyDescent="0.35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8" s="3" customFormat="1" ht="64.5" x14ac:dyDescent="0.35">
      <c r="B10" s="31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1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47311379.340000004</v>
      </c>
      <c r="D12" s="12">
        <f t="shared" ref="D12:G12" si="0">SUM(D13,D14,D15,D18,D19,D22)</f>
        <v>0</v>
      </c>
      <c r="E12" s="12">
        <f>SUM(E13,E14,E15,E18,E19,E22)</f>
        <v>47311379.340000004</v>
      </c>
      <c r="F12" s="12">
        <f t="shared" si="0"/>
        <v>10697605.73</v>
      </c>
      <c r="G12" s="12">
        <f t="shared" si="0"/>
        <v>7491336.1100000003</v>
      </c>
      <c r="H12" s="12">
        <f>SUM(H13,H14,H15,H18,H19,H22)</f>
        <v>36613773.609999999</v>
      </c>
    </row>
    <row r="13" spans="1:8" s="4" customFormat="1" ht="32.25" x14ac:dyDescent="0.35">
      <c r="B13" s="5" t="s">
        <v>11</v>
      </c>
      <c r="C13" s="13">
        <v>47311379.340000004</v>
      </c>
      <c r="D13" s="13">
        <v>0</v>
      </c>
      <c r="E13" s="13">
        <f>C13+D13</f>
        <v>47311379.340000004</v>
      </c>
      <c r="F13" s="13">
        <v>10697605.73</v>
      </c>
      <c r="G13" s="13">
        <v>7491336.1100000003</v>
      </c>
      <c r="H13" s="13">
        <f>E13-F13</f>
        <v>36613773.609999999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47311379.340000004</v>
      </c>
      <c r="D36" s="12">
        <f t="shared" ref="D36:H36" si="9">D24+D12</f>
        <v>0</v>
      </c>
      <c r="E36" s="12">
        <f t="shared" si="9"/>
        <v>47311379.340000004</v>
      </c>
      <c r="F36" s="12">
        <f t="shared" si="9"/>
        <v>10697605.73</v>
      </c>
      <c r="G36" s="12">
        <f t="shared" si="9"/>
        <v>7491336.1100000003</v>
      </c>
      <c r="H36" s="12">
        <f t="shared" si="9"/>
        <v>36613773.609999999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D12 C20:H21 C23:H37 H22 C14:D19 F12:G12 E14:H14 E13 E12 H12 E15:G19 E22" unlockedFormula="1"/>
    <ignoredError sqref="H15:H1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6"/>
  <sheetViews>
    <sheetView workbookViewId="0">
      <selection activeCell="I16" sqref="I16"/>
    </sheetView>
  </sheetViews>
  <sheetFormatPr baseColWidth="10" defaultRowHeight="15" x14ac:dyDescent="0.25"/>
  <cols>
    <col min="1" max="2" width="11.42578125" style="21"/>
    <col min="3" max="3" width="33.85546875" style="21" customWidth="1"/>
    <col min="4" max="4" width="15" style="21" customWidth="1"/>
    <col min="5" max="5" width="13.85546875" style="21" bestFit="1" customWidth="1"/>
    <col min="6" max="6" width="13" style="21" customWidth="1"/>
    <col min="7" max="8" width="13.85546875" style="21" bestFit="1" customWidth="1"/>
    <col min="9" max="9" width="12.85546875" style="21" bestFit="1" customWidth="1"/>
    <col min="10" max="10" width="12.7109375" style="21" bestFit="1" customWidth="1"/>
    <col min="11" max="11" width="14" style="21" customWidth="1"/>
    <col min="12" max="12" width="13.5703125" style="21" customWidth="1"/>
    <col min="13" max="13" width="15.42578125" style="21" customWidth="1"/>
    <col min="14" max="14" width="15" style="21" customWidth="1"/>
    <col min="15" max="16384" width="11.42578125" style="21"/>
  </cols>
  <sheetData>
    <row r="3" spans="3:14" x14ac:dyDescent="0.25">
      <c r="E3" s="27"/>
      <c r="F3" s="27"/>
    </row>
    <row r="4" spans="3:14" x14ac:dyDescent="0.25">
      <c r="E4" s="27"/>
      <c r="F4" s="27"/>
    </row>
    <row r="5" spans="3:14" x14ac:dyDescent="0.25">
      <c r="E5" s="27" t="s">
        <v>26</v>
      </c>
      <c r="F5" s="27" t="s">
        <v>35</v>
      </c>
      <c r="G5" s="21" t="s">
        <v>27</v>
      </c>
      <c r="H5" s="21" t="s">
        <v>28</v>
      </c>
      <c r="I5" s="21" t="s">
        <v>29</v>
      </c>
      <c r="K5" s="21" t="s">
        <v>26</v>
      </c>
      <c r="L5" s="21" t="s">
        <v>27</v>
      </c>
      <c r="M5" s="21" t="s">
        <v>28</v>
      </c>
      <c r="N5" s="21" t="s">
        <v>29</v>
      </c>
    </row>
    <row r="6" spans="3:14" x14ac:dyDescent="0.25">
      <c r="C6" s="20" t="s">
        <v>11</v>
      </c>
      <c r="D6" s="21" t="s">
        <v>31</v>
      </c>
      <c r="E6" s="28">
        <v>33697169.369999997</v>
      </c>
      <c r="F6" s="28">
        <v>0</v>
      </c>
      <c r="G6" s="28">
        <v>33697169.369999997</v>
      </c>
      <c r="H6" s="28">
        <v>7526637.6799999997</v>
      </c>
      <c r="I6" s="29">
        <v>7526637.6799999997</v>
      </c>
      <c r="J6" s="22"/>
      <c r="K6" s="22"/>
      <c r="L6" s="22"/>
      <c r="M6" s="22"/>
      <c r="N6" s="23"/>
    </row>
    <row r="7" spans="3:14" x14ac:dyDescent="0.25">
      <c r="D7" s="21" t="s">
        <v>33</v>
      </c>
      <c r="E7" s="28">
        <v>2763795.12</v>
      </c>
      <c r="F7" s="28">
        <v>0</v>
      </c>
      <c r="G7" s="28">
        <v>2763795.12</v>
      </c>
      <c r="H7" s="30">
        <v>677981.26</v>
      </c>
      <c r="I7" s="30">
        <v>574435.5</v>
      </c>
      <c r="J7" s="22">
        <f>H7-I7</f>
        <v>103545.76000000001</v>
      </c>
      <c r="K7" s="22"/>
      <c r="L7" s="22"/>
      <c r="M7" s="22"/>
      <c r="N7" s="22"/>
    </row>
    <row r="8" spans="3:14" x14ac:dyDescent="0.25">
      <c r="D8" s="21" t="s">
        <v>34</v>
      </c>
      <c r="E8" s="28"/>
      <c r="F8" s="28"/>
      <c r="G8" s="28"/>
      <c r="H8" s="28"/>
      <c r="I8" s="28"/>
      <c r="J8" s="22"/>
      <c r="K8" s="22"/>
      <c r="L8" s="22"/>
      <c r="M8" s="22"/>
      <c r="N8" s="22"/>
    </row>
    <row r="9" spans="3:14" x14ac:dyDescent="0.25">
      <c r="D9" s="21" t="s">
        <v>30</v>
      </c>
      <c r="E9" s="28">
        <f>7137439.86+2543013.99</f>
        <v>9680453.8500000015</v>
      </c>
      <c r="F9" s="28">
        <v>0</v>
      </c>
      <c r="G9" s="28">
        <v>9680453.8499999996</v>
      </c>
      <c r="H9" s="28">
        <f>1618039.95+530507.84</f>
        <v>2148547.79</v>
      </c>
      <c r="I9" s="28">
        <f>1618039.95+530507.84</f>
        <v>2148547.79</v>
      </c>
      <c r="J9" s="22"/>
      <c r="K9" s="22"/>
      <c r="L9" s="22"/>
      <c r="M9" s="22"/>
      <c r="N9" s="22"/>
    </row>
    <row r="10" spans="3:14" x14ac:dyDescent="0.25">
      <c r="D10" s="21" t="s">
        <v>32</v>
      </c>
      <c r="E10" s="28">
        <v>852491</v>
      </c>
      <c r="F10" s="28">
        <v>0</v>
      </c>
      <c r="G10" s="28">
        <v>852491</v>
      </c>
      <c r="H10" s="28">
        <v>253221</v>
      </c>
      <c r="I10" s="28">
        <v>253221</v>
      </c>
      <c r="J10" s="22"/>
      <c r="K10" s="22"/>
      <c r="L10" s="22"/>
      <c r="M10" s="22"/>
      <c r="N10" s="22"/>
    </row>
    <row r="11" spans="3:14" x14ac:dyDescent="0.25">
      <c r="D11" s="21" t="s">
        <v>32</v>
      </c>
      <c r="E11" s="28">
        <v>167933</v>
      </c>
      <c r="F11" s="28">
        <v>0</v>
      </c>
      <c r="G11" s="28">
        <v>167933</v>
      </c>
      <c r="H11" s="28">
        <v>48441</v>
      </c>
      <c r="I11" s="28">
        <v>48441</v>
      </c>
      <c r="J11" s="22"/>
      <c r="K11" s="22"/>
      <c r="L11" s="22"/>
      <c r="M11" s="22"/>
      <c r="N11" s="22"/>
    </row>
    <row r="12" spans="3:14" x14ac:dyDescent="0.25">
      <c r="D12" s="21" t="s">
        <v>32</v>
      </c>
      <c r="E12" s="28">
        <v>106589</v>
      </c>
      <c r="F12" s="28">
        <v>0</v>
      </c>
      <c r="G12" s="28">
        <v>106589</v>
      </c>
      <c r="H12" s="28">
        <v>31453</v>
      </c>
      <c r="I12" s="28">
        <v>31453</v>
      </c>
      <c r="J12" s="22"/>
      <c r="K12" s="22"/>
      <c r="L12" s="22"/>
      <c r="M12" s="22"/>
      <c r="N12" s="22"/>
    </row>
    <row r="13" spans="3:14" x14ac:dyDescent="0.25">
      <c r="D13" s="21" t="s">
        <v>32</v>
      </c>
      <c r="E13" s="28">
        <v>42948</v>
      </c>
      <c r="F13" s="28">
        <v>0</v>
      </c>
      <c r="G13" s="28">
        <v>42948</v>
      </c>
      <c r="H13" s="28">
        <v>11324</v>
      </c>
      <c r="I13" s="28">
        <v>11324</v>
      </c>
      <c r="J13" s="22"/>
      <c r="K13" s="22"/>
      <c r="L13" s="22"/>
      <c r="M13" s="22"/>
      <c r="N13" s="22"/>
    </row>
    <row r="14" spans="3:14" x14ac:dyDescent="0.25">
      <c r="D14" s="21" t="s">
        <v>32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2"/>
      <c r="K14" s="22"/>
      <c r="L14" s="22"/>
      <c r="M14" s="22"/>
      <c r="N14" s="22"/>
    </row>
    <row r="15" spans="3:14" x14ac:dyDescent="0.25"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3:14" ht="15.75" thickBot="1" x14ac:dyDescent="0.3">
      <c r="E16" s="25">
        <f>SUM(E6:E14)</f>
        <v>47311379.339999996</v>
      </c>
      <c r="F16" s="25">
        <f>SUM(F6:F14)</f>
        <v>0</v>
      </c>
      <c r="G16" s="25">
        <f>SUM(G6:G14)</f>
        <v>47311379.339999996</v>
      </c>
      <c r="H16" s="25">
        <f>SUM(H6:H14)</f>
        <v>10697605.73</v>
      </c>
      <c r="I16" s="25">
        <f>SUM(I6:I14)</f>
        <v>10594059.969999999</v>
      </c>
      <c r="J16" s="22">
        <f>H16-I16</f>
        <v>103545.76000000164</v>
      </c>
      <c r="K16" s="25">
        <f>SUM(K7:K15)</f>
        <v>0</v>
      </c>
      <c r="L16" s="25">
        <f>SUM(L7:L15)</f>
        <v>0</v>
      </c>
      <c r="M16" s="25">
        <f>SUM(M7:M15)</f>
        <v>0</v>
      </c>
      <c r="N16" s="25">
        <f>SUM(N7:N15)</f>
        <v>0</v>
      </c>
    </row>
    <row r="17" spans="3:14" x14ac:dyDescent="0.25">
      <c r="C17" s="24"/>
      <c r="J17" s="22"/>
    </row>
    <row r="18" spans="3:14" x14ac:dyDescent="0.25">
      <c r="E18" s="22"/>
      <c r="F18" s="22"/>
      <c r="G18" s="22"/>
      <c r="H18" s="22"/>
      <c r="I18" s="22"/>
      <c r="J18" s="22"/>
      <c r="K18" s="22"/>
      <c r="L18" s="22">
        <f>K16-L16</f>
        <v>0</v>
      </c>
      <c r="M18" s="22"/>
      <c r="N18" s="22"/>
    </row>
    <row r="19" spans="3:14" x14ac:dyDescent="0.25"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3:14" x14ac:dyDescent="0.25"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3:14" x14ac:dyDescent="0.25"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3:14" x14ac:dyDescent="0.25">
      <c r="C22" s="20" t="s">
        <v>20</v>
      </c>
      <c r="D22" s="21">
        <v>459164</v>
      </c>
      <c r="E22" s="22">
        <v>104744057.86</v>
      </c>
      <c r="F22" s="22">
        <v>0</v>
      </c>
      <c r="G22" s="22">
        <f>E22+F22</f>
        <v>104744057.86</v>
      </c>
      <c r="H22" s="22">
        <v>28483852.93</v>
      </c>
      <c r="I22" s="22">
        <v>28483852.93</v>
      </c>
      <c r="J22" s="22"/>
      <c r="K22" s="26"/>
      <c r="L22" s="26"/>
      <c r="M22" s="26"/>
      <c r="N22" s="26"/>
    </row>
    <row r="23" spans="3:14" s="27" customFormat="1" x14ac:dyDescent="0.25">
      <c r="D23" s="27">
        <v>459164</v>
      </c>
      <c r="E23" s="26">
        <v>18198703.23</v>
      </c>
      <c r="F23" s="26">
        <v>0</v>
      </c>
      <c r="G23" s="26">
        <v>18198703.23</v>
      </c>
      <c r="H23" s="26">
        <v>6246155</v>
      </c>
      <c r="I23" s="26">
        <v>6246155</v>
      </c>
      <c r="J23" s="26"/>
      <c r="K23" s="26"/>
      <c r="L23" s="26"/>
      <c r="M23" s="26"/>
      <c r="N23" s="26"/>
    </row>
    <row r="24" spans="3:14" x14ac:dyDescent="0.25"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4" ht="15.75" thickBot="1" x14ac:dyDescent="0.3">
      <c r="D25" s="24"/>
      <c r="E25" s="25">
        <f>SUM(E22:E24)</f>
        <v>122942761.09</v>
      </c>
      <c r="F25" s="25"/>
      <c r="G25" s="25">
        <f t="shared" ref="G25:I25" si="0">SUM(G22:G24)</f>
        <v>122942761.09</v>
      </c>
      <c r="H25" s="25">
        <f t="shared" si="0"/>
        <v>34730007.93</v>
      </c>
      <c r="I25" s="25">
        <f t="shared" si="0"/>
        <v>34730007.93</v>
      </c>
      <c r="J25" s="22"/>
      <c r="K25" s="25">
        <f>SUM(K22:K24)</f>
        <v>0</v>
      </c>
      <c r="L25" s="25">
        <f t="shared" ref="L25:N25" si="1">SUM(L22:L24)</f>
        <v>0</v>
      </c>
      <c r="M25" s="25">
        <f t="shared" si="1"/>
        <v>0</v>
      </c>
      <c r="N25" s="25">
        <f t="shared" si="1"/>
        <v>0</v>
      </c>
    </row>
    <row r="26" spans="3:14" x14ac:dyDescent="0.25">
      <c r="G26" s="22">
        <f>E25-G25</f>
        <v>0</v>
      </c>
      <c r="L26" s="22">
        <f>K25-L25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2022-04-18T20:37:29Z</cp:lastPrinted>
  <dcterms:created xsi:type="dcterms:W3CDTF">2018-07-04T15:46:54Z</dcterms:created>
  <dcterms:modified xsi:type="dcterms:W3CDTF">2022-04-18T20:39:50Z</dcterms:modified>
</cp:coreProperties>
</file>