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6" l="1"/>
  <c r="H41" i="6"/>
  <c r="H50" i="6"/>
  <c r="D50" i="6"/>
  <c r="E40" i="6"/>
  <c r="D47" i="6"/>
  <c r="G47" i="6" l="1"/>
  <c r="G40" i="6" s="1"/>
  <c r="F47" i="6"/>
  <c r="E47" i="6"/>
  <c r="H47" i="6" s="1"/>
  <c r="E126" i="6"/>
  <c r="H126" i="6" s="1"/>
  <c r="H45" i="6" l="1"/>
  <c r="D40" i="6" l="1"/>
  <c r="C40" i="6" l="1"/>
  <c r="H39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C50" i="6"/>
  <c r="H49" i="6"/>
  <c r="H48" i="6"/>
  <c r="H46" i="6"/>
  <c r="H44" i="6"/>
  <c r="H43" i="6"/>
  <c r="H42" i="6"/>
  <c r="F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D11" i="6" s="1"/>
  <c r="C12" i="6"/>
  <c r="E11" i="6" l="1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<sst xmlns="http://schemas.openxmlformats.org/spreadsheetml/2006/main" count="171" uniqueCount="90">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</sst>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133" zoomScale="30" zoomScaleNormal="30" zoomScaleSheetLayoutView="40" workbookViewId="0">
      <selection activeCell="G156" sqref="G156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122.25" customHeight="1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165749361.55000001</v>
      </c>
      <c r="D11" s="8">
        <f t="shared" ref="D11:H11" si="0">SUM(D12,D20,D30,D40,D50,D60,D64,D73,D77)</f>
        <v>31131545.370000001</v>
      </c>
      <c r="E11" s="8">
        <f t="shared" si="0"/>
        <v>196880906.92000002</v>
      </c>
      <c r="F11" s="8">
        <f t="shared" si="0"/>
        <v>162057685.26999998</v>
      </c>
      <c r="G11" s="8">
        <f t="shared" si="0"/>
        <v>146249943.13999999</v>
      </c>
      <c r="H11" s="9">
        <f t="shared" si="0"/>
        <v>34823221.650000006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165359361.55000001</v>
      </c>
      <c r="D40" s="11">
        <f>SUM(D41:D49)</f>
        <v>31521545.370000001</v>
      </c>
      <c r="E40" s="11">
        <f>SUM(E41:E49)</f>
        <v>196880906.92000002</v>
      </c>
      <c r="F40" s="11">
        <f t="shared" ref="F40:H40" si="7">SUM(F41:F49)</f>
        <v>162057685.26999998</v>
      </c>
      <c r="G40" s="11">
        <f>SUM(G41:G49)</f>
        <v>146249943.13999999</v>
      </c>
      <c r="H40" s="11">
        <f t="shared" si="7"/>
        <v>34823221.650000006</v>
      </c>
    </row>
    <row r="41" spans="2:8" s="4" customFormat="1" ht="32.25" x14ac:dyDescent="0.35">
      <c r="B41" s="10" t="s">
        <v>40</v>
      </c>
      <c r="C41" s="11">
        <v>54667975.549999997</v>
      </c>
      <c r="D41" s="11">
        <v>303462.37</v>
      </c>
      <c r="E41" s="11">
        <v>54971437.920000002</v>
      </c>
      <c r="F41" s="11">
        <v>41048049.079999998</v>
      </c>
      <c r="G41" s="11">
        <v>35488611.060000002</v>
      </c>
      <c r="H41" s="11">
        <f>E41-F41</f>
        <v>13923388.840000004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110691386</v>
      </c>
      <c r="D45" s="11">
        <v>0</v>
      </c>
      <c r="E45" s="11">
        <v>110691386</v>
      </c>
      <c r="F45" s="11">
        <v>89791553.189999998</v>
      </c>
      <c r="G45" s="11">
        <v>79543249.079999998</v>
      </c>
      <c r="H45" s="11">
        <f>E45-F45</f>
        <v>20899832.810000002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f>13912786+627983+66843+16425164+185307</f>
        <v>31218083</v>
      </c>
      <c r="E47" s="11">
        <f>C47+D47</f>
        <v>31218083</v>
      </c>
      <c r="F47" s="11">
        <f>13912786+627983+66843+185307+16425164</f>
        <v>31218083</v>
      </c>
      <c r="G47" s="11">
        <f>13912786+627983+66843+185307+16425164</f>
        <v>31218083</v>
      </c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390000</v>
      </c>
      <c r="D50" s="11">
        <f t="shared" ref="D50:G50" si="9">SUM(D51:D59)</f>
        <v>-390000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>SUM(H51:H59)</f>
        <v>0</v>
      </c>
    </row>
    <row r="51" spans="2:8" s="4" customFormat="1" ht="26.25" customHeight="1" x14ac:dyDescent="0.35">
      <c r="B51" s="10" t="s">
        <v>50</v>
      </c>
      <c r="C51" s="11">
        <v>390000</v>
      </c>
      <c r="D51" s="11">
        <v>-390000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167328207.59</v>
      </c>
      <c r="E90" s="8">
        <f t="shared" si="19"/>
        <v>167328207.59</v>
      </c>
      <c r="F90" s="8">
        <f t="shared" si="19"/>
        <v>167328207.59</v>
      </c>
      <c r="G90" s="8">
        <f t="shared" si="19"/>
        <v>152908168.59999999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167328207.59</v>
      </c>
      <c r="E119" s="11">
        <f t="shared" si="26"/>
        <v>167328207.59</v>
      </c>
      <c r="F119" s="11">
        <f t="shared" si="26"/>
        <v>167328207.59</v>
      </c>
      <c r="G119" s="11">
        <f t="shared" si="26"/>
        <v>152908168.59999999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0</v>
      </c>
      <c r="D126" s="11">
        <v>167328207.59</v>
      </c>
      <c r="E126" s="11">
        <f>C126+D126</f>
        <v>167328207.59</v>
      </c>
      <c r="F126" s="11">
        <v>167328207.59</v>
      </c>
      <c r="G126" s="11">
        <v>152908168.59999999</v>
      </c>
      <c r="H126" s="11">
        <f>E126-F126</f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165749361.55000001</v>
      </c>
      <c r="D165" s="8">
        <f t="shared" si="38"/>
        <v>198459752.96000001</v>
      </c>
      <c r="E165" s="8">
        <f t="shared" si="38"/>
        <v>364209114.50999999</v>
      </c>
      <c r="F165" s="8">
        <f t="shared" si="38"/>
        <v>329385892.86000001</v>
      </c>
      <c r="G165" s="8">
        <f t="shared" si="38"/>
        <v>299158111.74000001</v>
      </c>
      <c r="H165" s="8">
        <f t="shared" si="38"/>
        <v>34823221.650000006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25 C42:G44 F40 C46:G46 C48:G50 C47 C52:G83 G51 C127:G165 H126 H47 H50:H51" unlockedFormula="1"/>
    <ignoredError sqref="H20:H40 H99:H125 H127:H165 H53:H83 H42:H46 H52 H48:H49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2021-04-12T19:00:56Z</cp:lastPrinted>
  <dcterms:created xsi:type="dcterms:W3CDTF">2018-07-04T15:46:54Z</dcterms:created>
  <dcterms:modified xsi:type="dcterms:W3CDTF">2021-10-09T18:37:15Z</dcterms:modified>
</cp:coreProperties>
</file>