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SEGUNDO INF TRIM 2021\FORMATOS LDF 2DO INF TRIM 2021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6" l="1"/>
  <c r="H47" i="6"/>
  <c r="G47" i="6"/>
  <c r="F47" i="6"/>
  <c r="E47" i="6"/>
  <c r="D47" i="6"/>
  <c r="E126" i="6"/>
  <c r="H126" i="6"/>
  <c r="H45" i="6" l="1"/>
  <c r="D40" i="6" l="1"/>
  <c r="C40" i="6" l="1"/>
  <c r="H51" i="6" l="1"/>
  <c r="H41" i="6" l="1"/>
  <c r="H39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D50" i="6"/>
  <c r="C50" i="6"/>
  <c r="H49" i="6"/>
  <c r="H48" i="6"/>
  <c r="H46" i="6"/>
  <c r="H44" i="6"/>
  <c r="H43" i="6"/>
  <c r="H42" i="6"/>
  <c r="F40" i="6"/>
  <c r="E40" i="6"/>
  <c r="D11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E11" i="6" l="1"/>
  <c r="H91" i="6"/>
  <c r="H73" i="6"/>
  <c r="G90" i="6"/>
  <c r="H129" i="6"/>
  <c r="H139" i="6"/>
  <c r="D90" i="6"/>
  <c r="H40" i="6"/>
  <c r="H64" i="6"/>
  <c r="H30" i="6"/>
  <c r="F11" i="6"/>
  <c r="H156" i="6"/>
  <c r="C90" i="6"/>
  <c r="F90" i="6"/>
  <c r="H20" i="6"/>
  <c r="H12" i="6"/>
  <c r="G11" i="6"/>
  <c r="H50" i="6"/>
  <c r="H60" i="6"/>
  <c r="E90" i="6"/>
  <c r="H119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<sst xmlns="http://schemas.openxmlformats.org/spreadsheetml/2006/main" count="171" uniqueCount="90">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</sst>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2254250</xdr:colOff>
      <xdr:row>0</xdr:row>
      <xdr:rowOff>63500</xdr:rowOff>
    </xdr:from>
    <xdr:to>
      <xdr:col>7</xdr:col>
      <xdr:colOff>2032000</xdr:colOff>
      <xdr:row>2</xdr:row>
      <xdr:rowOff>71437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45" t="-19048"/>
        <a:stretch/>
      </xdr:blipFill>
      <xdr:spPr bwMode="auto">
        <a:xfrm>
          <a:off x="24574500" y="63500"/>
          <a:ext cx="2222500" cy="992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zoomScale="30" zoomScaleNormal="30" zoomScaleSheetLayoutView="40" workbookViewId="0">
      <selection activeCell="K2" sqref="K2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122.25" customHeight="1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165749361.55000001</v>
      </c>
      <c r="D11" s="8">
        <f t="shared" ref="D11:H11" si="0">SUM(D12,D20,D30,D40,D50,D60,D64,D73,D77)</f>
        <v>31612082.52</v>
      </c>
      <c r="E11" s="8">
        <f t="shared" si="0"/>
        <v>197361445</v>
      </c>
      <c r="F11" s="8">
        <f t="shared" si="0"/>
        <v>118325843</v>
      </c>
      <c r="G11" s="8">
        <f t="shared" si="0"/>
        <v>102355678</v>
      </c>
      <c r="H11" s="9">
        <f t="shared" si="0"/>
        <v>79035602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165359361.55000001</v>
      </c>
      <c r="D40" s="11">
        <f>SUM(D41:D49)</f>
        <v>31612082.52</v>
      </c>
      <c r="E40" s="11">
        <f t="shared" ref="E40:H40" si="7">SUM(E41:E49)</f>
        <v>196971445</v>
      </c>
      <c r="F40" s="11">
        <f t="shared" si="7"/>
        <v>118325843</v>
      </c>
      <c r="G40" s="11">
        <f>SUM(G41:G49)</f>
        <v>102355678</v>
      </c>
      <c r="H40" s="11">
        <f t="shared" si="7"/>
        <v>78645602</v>
      </c>
    </row>
    <row r="41" spans="2:8" s="4" customFormat="1" ht="32.25" x14ac:dyDescent="0.35">
      <c r="B41" s="10" t="s">
        <v>40</v>
      </c>
      <c r="C41" s="11">
        <v>54667975.549999997</v>
      </c>
      <c r="D41" s="11">
        <v>393999.52</v>
      </c>
      <c r="E41" s="11">
        <v>55061976</v>
      </c>
      <c r="F41" s="11">
        <v>27705042</v>
      </c>
      <c r="G41" s="11">
        <v>23300466</v>
      </c>
      <c r="H41" s="11">
        <f>E41-F41</f>
        <v>27356934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110691386</v>
      </c>
      <c r="D45" s="11">
        <v>0</v>
      </c>
      <c r="E45" s="11">
        <v>110691386</v>
      </c>
      <c r="F45" s="11">
        <v>59402718</v>
      </c>
      <c r="G45" s="11">
        <v>47837129</v>
      </c>
      <c r="H45" s="11">
        <f>E45-F45</f>
        <v>51288668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f>13912786+627983+66843+16425164+185307</f>
        <v>31218083</v>
      </c>
      <c r="E47" s="11">
        <f>C47+D47</f>
        <v>31218083</v>
      </c>
      <c r="F47" s="11">
        <f>13912786+627983+66843+185307+16425164</f>
        <v>31218083</v>
      </c>
      <c r="G47" s="11">
        <f>13912786+627983+66843+185307+16425164</f>
        <v>31218083</v>
      </c>
      <c r="H47" s="11">
        <f>E47-F47</f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390000</v>
      </c>
      <c r="D50" s="11">
        <f t="shared" ref="D50:H50" si="9">SUM(D51:D59)</f>
        <v>0</v>
      </c>
      <c r="E50" s="11">
        <f t="shared" si="9"/>
        <v>390000</v>
      </c>
      <c r="F50" s="11">
        <f t="shared" si="9"/>
        <v>0</v>
      </c>
      <c r="G50" s="11">
        <f t="shared" si="9"/>
        <v>0</v>
      </c>
      <c r="H50" s="11">
        <f t="shared" si="9"/>
        <v>390000</v>
      </c>
    </row>
    <row r="51" spans="2:8" s="4" customFormat="1" ht="26.25" customHeight="1" x14ac:dyDescent="0.35">
      <c r="B51" s="10" t="s">
        <v>50</v>
      </c>
      <c r="C51" s="11">
        <v>390000</v>
      </c>
      <c r="D51" s="11">
        <v>0</v>
      </c>
      <c r="E51" s="11">
        <v>390000</v>
      </c>
      <c r="F51" s="11">
        <v>0</v>
      </c>
      <c r="G51" s="11">
        <v>0</v>
      </c>
      <c r="H51" s="11">
        <f>E51-F51</f>
        <v>390000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123631608.48999999</v>
      </c>
      <c r="E90" s="8">
        <f t="shared" si="19"/>
        <v>123631608.48999999</v>
      </c>
      <c r="F90" s="8">
        <f t="shared" si="19"/>
        <v>123631608.48999999</v>
      </c>
      <c r="G90" s="8">
        <f t="shared" si="19"/>
        <v>85491232.450000003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123631608.48999999</v>
      </c>
      <c r="E119" s="11">
        <f t="shared" si="26"/>
        <v>123631608.48999999</v>
      </c>
      <c r="F119" s="11">
        <f t="shared" si="26"/>
        <v>123631608.48999999</v>
      </c>
      <c r="G119" s="11">
        <f t="shared" si="26"/>
        <v>85491232.450000003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0</v>
      </c>
      <c r="D126" s="11">
        <v>123631608.48999999</v>
      </c>
      <c r="E126" s="11">
        <f>C126+D126</f>
        <v>123631608.48999999</v>
      </c>
      <c r="F126" s="11">
        <v>123631608.48999999</v>
      </c>
      <c r="G126" s="11">
        <v>85491232.450000003</v>
      </c>
      <c r="H126" s="11">
        <f>E126-F126</f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165749361.55000001</v>
      </c>
      <c r="D165" s="8">
        <f t="shared" si="38"/>
        <v>155243691.00999999</v>
      </c>
      <c r="E165" s="8">
        <f t="shared" si="38"/>
        <v>320993053.49000001</v>
      </c>
      <c r="F165" s="8">
        <f t="shared" si="38"/>
        <v>241957451.49000001</v>
      </c>
      <c r="G165" s="8">
        <f t="shared" si="38"/>
        <v>187846910.44999999</v>
      </c>
      <c r="H165" s="8">
        <f t="shared" si="38"/>
        <v>79035602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0:H98 C99:G125 C42:G44 E40:F40 C46:G46 C48:G50 C47 C52:G83 D51 G51 C127:G165 H126" unlockedFormula="1"/>
    <ignoredError sqref="H20:H46 H99:H125 H127:H165 H48:H83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2021-04-12T19:00:56Z</cp:lastPrinted>
  <dcterms:created xsi:type="dcterms:W3CDTF">2018-07-04T15:46:54Z</dcterms:created>
  <dcterms:modified xsi:type="dcterms:W3CDTF">2021-07-14T21:11:27Z</dcterms:modified>
</cp:coreProperties>
</file>