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SEGUNDO TRIMESTRE ENERO JUNIO 2019\FORMATOS LDF SEGUNDO TRIM 2019\"/>
    </mc:Choice>
  </mc:AlternateContent>
  <bookViews>
    <workbookView xWindow="0" yWindow="0" windowWidth="15480" windowHeight="1164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F62" i="1"/>
  <c r="E62" i="1"/>
  <c r="D62" i="1"/>
  <c r="G28" i="1"/>
  <c r="F28" i="1"/>
  <c r="E28" i="1"/>
  <c r="D28" i="1"/>
  <c r="H62" i="1" l="1"/>
  <c r="G74" i="1" l="1"/>
  <c r="F74" i="1"/>
  <c r="E74" i="1"/>
  <c r="D74" i="1"/>
  <c r="C74" i="1"/>
  <c r="G64" i="1"/>
  <c r="F64" i="1"/>
  <c r="E64" i="1"/>
  <c r="D64" i="1"/>
  <c r="C64" i="1"/>
  <c r="G56" i="1"/>
  <c r="F56" i="1"/>
  <c r="F46" i="1" s="1"/>
  <c r="E56" i="1"/>
  <c r="D56" i="1"/>
  <c r="C56" i="1"/>
  <c r="C46" i="1" s="1"/>
  <c r="G47" i="1"/>
  <c r="G46" i="1" s="1"/>
  <c r="F47" i="1"/>
  <c r="E47" i="1"/>
  <c r="D47" i="1"/>
  <c r="C47" i="1"/>
  <c r="G40" i="1"/>
  <c r="F40" i="1"/>
  <c r="E40" i="1"/>
  <c r="D40" i="1"/>
  <c r="C40" i="1"/>
  <c r="H30" i="1"/>
  <c r="G30" i="1"/>
  <c r="F30" i="1"/>
  <c r="E30" i="1"/>
  <c r="D30" i="1"/>
  <c r="C30" i="1"/>
  <c r="H28" i="1"/>
  <c r="H22" i="1" s="1"/>
  <c r="G22" i="1"/>
  <c r="G12" i="1" s="1"/>
  <c r="F22" i="1"/>
  <c r="F13" i="1"/>
  <c r="E22" i="1"/>
  <c r="D22" i="1"/>
  <c r="C22" i="1"/>
  <c r="C12" i="1" s="1"/>
  <c r="G13" i="1"/>
  <c r="E13" i="1"/>
  <c r="D13" i="1"/>
  <c r="D12" i="1" s="1"/>
  <c r="C13" i="1"/>
  <c r="H56" i="1"/>
  <c r="H40" i="1"/>
  <c r="H47" i="1"/>
  <c r="H74" i="1"/>
  <c r="H13" i="1"/>
  <c r="H64" i="1"/>
  <c r="H46" i="1" l="1"/>
  <c r="D46" i="1"/>
  <c r="D80" i="1" s="1"/>
  <c r="H12" i="1"/>
  <c r="E46" i="1"/>
  <c r="E12" i="1"/>
  <c r="G80" i="1"/>
  <c r="F12" i="1"/>
  <c r="F80" i="1" s="1"/>
  <c r="C80" i="1"/>
  <c r="E80" i="1" l="1"/>
  <c r="H80" i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<sst xmlns="http://schemas.openxmlformats.org/spreadsheetml/2006/main" count="81" uniqueCount="51">
  <si>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</si>
  <si>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</si>
  <si>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</si>
  <si>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</si>
  <si>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</si>
  <si>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</si>
  <si>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</si>
  <si>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</si>
  <si>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</si>
  <si>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</si>
  <si>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</si>
  <si>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</si>
  <si>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</si>
  <si>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</si>
  <si>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</si>
  <si>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</si>
  <si>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</si>
  <si>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</si>
  <si>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</si>
  <si>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</si>
  <si>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</si>
  <si>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</si>
  <si>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</si>
  <si>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</si>
  <si>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</si>
  <si>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</si>
  <si>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</si>
  <si>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</si>
  <si>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</si>
  <si>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</si>
  <si>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</si>
  <si>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</si>
  <si>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</si>
  <si>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</si>
  <si>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</si>
  <si>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</si>
  <si>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</si>
  <si>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</si>
  <si>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</si>
  <si>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</si>
  <si>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</si>
  <si>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</si>
  <si>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</si>
  <si>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</si>
  <si>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</si>
  <si>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</si>
  <si>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</si>
  <si>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</si>
  <si>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</si>
  <si>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OFICINA DE PENSIONES DEL ESTADO DE OAXACA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</si>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</sst>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4" applyNumberFormat="0" applyAlignment="0" applyProtection="0"/>
    <xf numFmtId="0" fontId="10" fillId="7" borderId="15" applyNumberFormat="0" applyAlignment="0" applyProtection="0"/>
    <xf numFmtId="0" fontId="11" fillId="7" borderId="14" applyNumberFormat="0" applyAlignment="0" applyProtection="0"/>
    <xf numFmtId="0" fontId="12" fillId="0" borderId="16" applyNumberFormat="0" applyFill="0" applyAlignment="0" applyProtection="0"/>
    <xf numFmtId="0" fontId="13" fillId="8" borderId="17" applyNumberFormat="0" applyAlignment="0" applyProtection="0"/>
    <xf numFmtId="0" fontId="14" fillId="0" borderId="0" applyNumberFormat="0" applyFill="0" applyBorder="0" applyAlignment="0" applyProtection="0"/>
    <xf numFmtId="0" fontId="5" fillId="9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3" borderId="1" xfId="0" applyFill="1" applyBorder="1" applyAlignment="1">
      <alignment horizontal="left" vertical="center" wrapText="1" indent="9"/>
    </xf>
    <xf numFmtId="0" fontId="0" fillId="3" borderId="1" xfId="0" applyFill="1" applyBorder="1" applyAlignment="1">
      <alignment horizontal="left" wrapText="1" indent="9"/>
    </xf>
    <xf numFmtId="0" fontId="1" fillId="3" borderId="1" xfId="0" applyFont="1" applyFill="1" applyBorder="1" applyAlignment="1">
      <alignment horizontal="left" vertical="center" indent="6"/>
    </xf>
    <xf numFmtId="0" fontId="4" fillId="0" borderId="0" xfId="0" applyFont="1" applyFill="1" applyAlignment="1">
      <alignment horizontal="center" vertical="center" wrapText="1"/>
    </xf>
    <xf numFmtId="3" fontId="1" fillId="3" borderId="1" xfId="0" applyNumberFormat="1" applyFont="1" applyFill="1" applyBorder="1" applyAlignment="1" applyProtection="1">
      <alignment vertical="center"/>
      <protection locked="0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>
      <alignment vertical="center"/>
    </xf>
    <xf numFmtId="3" fontId="0" fillId="0" borderId="2" xfId="0" applyNumberForma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360" y="246490"/>
          <a:ext cx="206980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0583" y="19812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33618</xdr:colOff>
      <xdr:row>0</xdr:row>
      <xdr:rowOff>33618</xdr:rowOff>
    </xdr:from>
    <xdr:to>
      <xdr:col>8</xdr:col>
      <xdr:colOff>-1</xdr:colOff>
      <xdr:row>2</xdr:row>
      <xdr:rowOff>179294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2091147" y="33618"/>
          <a:ext cx="1187823" cy="11205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.FORMATO%206A%20ESTADO%20ANALITICO%20CLASIF%20OB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Formato 6a públicar cifra (2"/>
    </sheetNames>
    <sheetDataSet>
      <sheetData sheetId="0">
        <row r="11">
          <cell r="D11">
            <v>-66585</v>
          </cell>
          <cell r="E11">
            <v>41406286.5</v>
          </cell>
          <cell r="F11">
            <v>24412430.75</v>
          </cell>
          <cell r="G11">
            <v>20623981.299999997</v>
          </cell>
        </row>
        <row r="116">
          <cell r="D116">
            <v>0</v>
          </cell>
          <cell r="E116">
            <v>115466317</v>
          </cell>
          <cell r="F116">
            <v>57025669.350000001</v>
          </cell>
          <cell r="G116">
            <v>56358411.5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85" zoomScaleNormal="85" workbookViewId="0">
      <selection activeCell="B8" sqref="B8:H8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8"/>
      <c r="C2" s="8"/>
      <c r="D2" s="8"/>
      <c r="E2" s="8"/>
      <c r="F2" s="1"/>
      <c r="G2" s="1"/>
      <c r="H2" s="12"/>
    </row>
    <row r="4" spans="1:8" x14ac:dyDescent="0.25">
      <c r="B4" s="20" t="s">
        <v>49</v>
      </c>
      <c r="C4" s="21"/>
      <c r="D4" s="21"/>
      <c r="E4" s="21"/>
      <c r="F4" s="21"/>
      <c r="G4" s="21"/>
      <c r="H4" s="22"/>
    </row>
    <row r="5" spans="1:8" x14ac:dyDescent="0.25">
      <c r="B5" s="23" t="s">
        <v>1</v>
      </c>
      <c r="C5" s="24"/>
      <c r="D5" s="24"/>
      <c r="E5" s="24"/>
      <c r="F5" s="24"/>
      <c r="G5" s="24"/>
      <c r="H5" s="25"/>
    </row>
    <row r="6" spans="1:8" x14ac:dyDescent="0.25">
      <c r="B6" s="23" t="s">
        <v>2</v>
      </c>
      <c r="C6" s="24"/>
      <c r="D6" s="24"/>
      <c r="E6" s="24"/>
      <c r="F6" s="24"/>
      <c r="G6" s="24"/>
      <c r="H6" s="25"/>
    </row>
    <row r="7" spans="1:8" x14ac:dyDescent="0.25">
      <c r="B7" s="26" t="s">
        <v>50</v>
      </c>
      <c r="C7" s="26"/>
      <c r="D7" s="26"/>
      <c r="E7" s="26"/>
      <c r="F7" s="26"/>
      <c r="G7" s="26"/>
      <c r="H7" s="26"/>
    </row>
    <row r="8" spans="1:8" x14ac:dyDescent="0.25">
      <c r="B8" s="27" t="s">
        <v>3</v>
      </c>
      <c r="C8" s="28"/>
      <c r="D8" s="28"/>
      <c r="E8" s="28"/>
      <c r="F8" s="28"/>
      <c r="G8" s="28"/>
      <c r="H8" s="29"/>
    </row>
    <row r="9" spans="1:8" ht="14.45" customHeight="1" x14ac:dyDescent="0.25">
      <c r="B9" s="18" t="s">
        <v>4</v>
      </c>
      <c r="C9" s="19" t="s">
        <v>5</v>
      </c>
      <c r="D9" s="19"/>
      <c r="E9" s="19"/>
      <c r="F9" s="19"/>
      <c r="G9" s="19"/>
      <c r="H9" s="18" t="s">
        <v>6</v>
      </c>
    </row>
    <row r="10" spans="1:8" ht="30" x14ac:dyDescent="0.25">
      <c r="B10" s="18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18"/>
    </row>
    <row r="11" spans="1:8" x14ac:dyDescent="0.25">
      <c r="B11" s="7"/>
      <c r="C11" s="7"/>
      <c r="D11" s="7"/>
      <c r="E11" s="7"/>
      <c r="F11" s="7"/>
      <c r="G11" s="7"/>
      <c r="H11" s="7"/>
    </row>
    <row r="12" spans="1:8" x14ac:dyDescent="0.25">
      <c r="B12" s="6" t="s">
        <v>12</v>
      </c>
      <c r="C12" s="13">
        <f>SUM(C13,C22,C30,C40)</f>
        <v>41472871.82</v>
      </c>
      <c r="D12" s="13">
        <f t="shared" ref="D12:H12" si="0">SUM(D13,D22,D30,D40)</f>
        <v>-66585</v>
      </c>
      <c r="E12" s="13">
        <f t="shared" si="0"/>
        <v>41406286.5</v>
      </c>
      <c r="F12" s="13">
        <f t="shared" si="0"/>
        <v>24412430.75</v>
      </c>
      <c r="G12" s="13">
        <f t="shared" si="0"/>
        <v>20623981.299999997</v>
      </c>
      <c r="H12" s="13">
        <f t="shared" si="0"/>
        <v>16993855.75</v>
      </c>
    </row>
    <row r="13" spans="1:8" x14ac:dyDescent="0.25">
      <c r="B13" s="11" t="s">
        <v>13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x14ac:dyDescent="0.25">
      <c r="B14" s="4" t="s">
        <v>14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5">
      <c r="B15" s="4" t="s">
        <v>15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x14ac:dyDescent="0.25">
      <c r="B16" s="4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2:8" x14ac:dyDescent="0.25">
      <c r="B17" s="4" t="s">
        <v>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2:8" x14ac:dyDescent="0.25">
      <c r="B18" s="4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x14ac:dyDescent="0.25">
      <c r="B19" s="4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x14ac:dyDescent="0.25">
      <c r="B20" s="4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x14ac:dyDescent="0.25">
      <c r="B21" s="4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x14ac:dyDescent="0.25">
      <c r="B22" s="11" t="s">
        <v>22</v>
      </c>
      <c r="C22" s="14">
        <f>SUM(C23:C29)</f>
        <v>41472871.82</v>
      </c>
      <c r="D22" s="14">
        <f t="shared" ref="D22:G22" si="2">SUM(D23:D29)</f>
        <v>-66585</v>
      </c>
      <c r="E22" s="14">
        <f t="shared" si="2"/>
        <v>41406286.5</v>
      </c>
      <c r="F22" s="14">
        <f t="shared" si="2"/>
        <v>24412430.75</v>
      </c>
      <c r="G22" s="14">
        <f t="shared" si="2"/>
        <v>20623981.299999997</v>
      </c>
      <c r="H22" s="14">
        <f>SUM(H23:H29)</f>
        <v>16993855.75</v>
      </c>
    </row>
    <row r="23" spans="2:8" x14ac:dyDescent="0.25">
      <c r="B23" s="4" t="s">
        <v>23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x14ac:dyDescent="0.25">
      <c r="B24" s="4" t="s">
        <v>24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x14ac:dyDescent="0.25">
      <c r="B25" s="4" t="s">
        <v>25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x14ac:dyDescent="0.25">
      <c r="B26" s="4" t="s">
        <v>26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x14ac:dyDescent="0.25">
      <c r="B27" s="4" t="s">
        <v>27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x14ac:dyDescent="0.25">
      <c r="B28" s="4" t="s">
        <v>28</v>
      </c>
      <c r="C28" s="15">
        <v>41472871.82</v>
      </c>
      <c r="D28" s="15">
        <f>'[5]3.Formato 6a públicar cifra (2'!$D$11</f>
        <v>-66585</v>
      </c>
      <c r="E28" s="15">
        <f>'[5]3.Formato 6a públicar cifra (2'!$E$11</f>
        <v>41406286.5</v>
      </c>
      <c r="F28" s="15">
        <f>'[5]3.Formato 6a públicar cifra (2'!$F$11</f>
        <v>24412430.75</v>
      </c>
      <c r="G28" s="15">
        <f>'[5]3.Formato 6a públicar cifra (2'!$G$11</f>
        <v>20623981.299999997</v>
      </c>
      <c r="H28" s="15">
        <f t="shared" ref="H28" si="3">E28-F28</f>
        <v>16993855.75</v>
      </c>
    </row>
    <row r="29" spans="2:8" x14ac:dyDescent="0.25">
      <c r="B29" s="4" t="s">
        <v>29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x14ac:dyDescent="0.25">
      <c r="B30" s="11" t="s">
        <v>30</v>
      </c>
      <c r="C30" s="14">
        <f>SUM(C31:C39)</f>
        <v>0</v>
      </c>
      <c r="D30" s="14">
        <f t="shared" ref="D30:G30" si="4">SUM(D31:D39)</f>
        <v>0</v>
      </c>
      <c r="E30" s="14">
        <f t="shared" si="4"/>
        <v>0</v>
      </c>
      <c r="F30" s="14">
        <f t="shared" si="4"/>
        <v>0</v>
      </c>
      <c r="G30" s="14">
        <f t="shared" si="4"/>
        <v>0</v>
      </c>
      <c r="H30" s="14">
        <f>SUM(H31:H39)</f>
        <v>0</v>
      </c>
    </row>
    <row r="31" spans="2:8" x14ac:dyDescent="0.25">
      <c r="B31" s="9" t="s">
        <v>31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x14ac:dyDescent="0.25">
      <c r="B32" s="4" t="s">
        <v>32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x14ac:dyDescent="0.25">
      <c r="B33" s="4" t="s">
        <v>33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x14ac:dyDescent="0.25">
      <c r="B34" s="4" t="s">
        <v>34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x14ac:dyDescent="0.25">
      <c r="B35" s="4" t="s">
        <v>35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x14ac:dyDescent="0.25">
      <c r="B36" s="4" t="s">
        <v>36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2:8" x14ac:dyDescent="0.25">
      <c r="B37" s="4" t="s">
        <v>37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2:8" x14ac:dyDescent="0.25">
      <c r="B38" s="4" t="s">
        <v>38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2:8" x14ac:dyDescent="0.25">
      <c r="B39" s="4" t="s">
        <v>39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2:8" x14ac:dyDescent="0.25">
      <c r="B40" s="11" t="s">
        <v>40</v>
      </c>
      <c r="C40" s="14">
        <f>SUM(C41:C44)</f>
        <v>0</v>
      </c>
      <c r="D40" s="14">
        <f t="shared" ref="D40:G40" si="5">SUM(D41:D44)</f>
        <v>0</v>
      </c>
      <c r="E40" s="14">
        <f t="shared" si="5"/>
        <v>0</v>
      </c>
      <c r="F40" s="14">
        <f t="shared" si="5"/>
        <v>0</v>
      </c>
      <c r="G40" s="14">
        <f t="shared" si="5"/>
        <v>0</v>
      </c>
      <c r="H40" s="14">
        <f>SUM(H41:H44)</f>
        <v>0</v>
      </c>
    </row>
    <row r="41" spans="2:8" x14ac:dyDescent="0.25">
      <c r="B41" s="9" t="s">
        <v>41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2:8" ht="30" x14ac:dyDescent="0.25">
      <c r="B42" s="9" t="s">
        <v>42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2:8" x14ac:dyDescent="0.25">
      <c r="B43" s="9" t="s">
        <v>43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</row>
    <row r="44" spans="2:8" x14ac:dyDescent="0.25">
      <c r="B44" s="9" t="s">
        <v>44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</row>
    <row r="45" spans="2:8" x14ac:dyDescent="0.25">
      <c r="B45" s="9"/>
      <c r="C45" s="15"/>
      <c r="D45" s="15"/>
      <c r="E45" s="15"/>
      <c r="F45" s="15"/>
      <c r="G45" s="15"/>
      <c r="H45" s="15"/>
    </row>
    <row r="46" spans="2:8" x14ac:dyDescent="0.25">
      <c r="B46" s="6" t="s">
        <v>45</v>
      </c>
      <c r="C46" s="14">
        <f>SUM(C47,C56,C64,C74)</f>
        <v>115466317</v>
      </c>
      <c r="D46" s="14">
        <f t="shared" ref="D46:H46" si="6">SUM(D47,D56,D64,D74)</f>
        <v>0</v>
      </c>
      <c r="E46" s="14">
        <f t="shared" si="6"/>
        <v>115466317</v>
      </c>
      <c r="F46" s="14">
        <f t="shared" si="6"/>
        <v>57025669.350000001</v>
      </c>
      <c r="G46" s="14">
        <f t="shared" si="6"/>
        <v>56358411.5</v>
      </c>
      <c r="H46" s="14">
        <f t="shared" si="6"/>
        <v>58440647.649999999</v>
      </c>
    </row>
    <row r="47" spans="2:8" x14ac:dyDescent="0.25">
      <c r="B47" s="11" t="s">
        <v>46</v>
      </c>
      <c r="C47" s="14">
        <f>SUM(C48:C55)</f>
        <v>0</v>
      </c>
      <c r="D47" s="14">
        <f t="shared" ref="D47:H47" si="7">SUM(D48:D55)</f>
        <v>0</v>
      </c>
      <c r="E47" s="14">
        <f t="shared" si="7"/>
        <v>0</v>
      </c>
      <c r="F47" s="14">
        <f t="shared" si="7"/>
        <v>0</v>
      </c>
      <c r="G47" s="14">
        <f t="shared" si="7"/>
        <v>0</v>
      </c>
      <c r="H47" s="14">
        <f t="shared" si="7"/>
        <v>0</v>
      </c>
    </row>
    <row r="48" spans="2:8" x14ac:dyDescent="0.25">
      <c r="B48" s="9" t="s">
        <v>14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2:8" x14ac:dyDescent="0.25">
      <c r="B49" s="9" t="s">
        <v>15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</row>
    <row r="50" spans="2:8" x14ac:dyDescent="0.25">
      <c r="B50" s="9" t="s">
        <v>16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2:8" x14ac:dyDescent="0.25">
      <c r="B51" s="9" t="s">
        <v>17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2:8" x14ac:dyDescent="0.25">
      <c r="B52" s="9" t="s">
        <v>18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</row>
    <row r="53" spans="2:8" x14ac:dyDescent="0.25">
      <c r="B53" s="9" t="s">
        <v>19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</row>
    <row r="54" spans="2:8" x14ac:dyDescent="0.25">
      <c r="B54" s="9" t="s">
        <v>20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2:8" x14ac:dyDescent="0.25">
      <c r="B55" s="9" t="s">
        <v>21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2:8" x14ac:dyDescent="0.25">
      <c r="B56" s="11" t="s">
        <v>22</v>
      </c>
      <c r="C56" s="14">
        <f>SUM(C57:C63)</f>
        <v>115466317</v>
      </c>
      <c r="D56" s="14">
        <f t="shared" ref="D56:H56" si="8">SUM(D57:D63)</f>
        <v>0</v>
      </c>
      <c r="E56" s="14">
        <f t="shared" si="8"/>
        <v>115466317</v>
      </c>
      <c r="F56" s="14">
        <f t="shared" si="8"/>
        <v>57025669.350000001</v>
      </c>
      <c r="G56" s="14">
        <f t="shared" si="8"/>
        <v>56358411.5</v>
      </c>
      <c r="H56" s="14">
        <f t="shared" si="8"/>
        <v>58440647.649999999</v>
      </c>
    </row>
    <row r="57" spans="2:8" x14ac:dyDescent="0.25">
      <c r="B57" s="9" t="s">
        <v>23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</row>
    <row r="58" spans="2:8" x14ac:dyDescent="0.25">
      <c r="B58" s="9" t="s">
        <v>24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2:8" x14ac:dyDescent="0.25">
      <c r="B59" s="9" t="s">
        <v>25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2:8" x14ac:dyDescent="0.25">
      <c r="B60" s="10" t="s">
        <v>26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2:8" x14ac:dyDescent="0.25">
      <c r="B61" s="9" t="s">
        <v>27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2:8" x14ac:dyDescent="0.25">
      <c r="B62" s="9" t="s">
        <v>28</v>
      </c>
      <c r="C62" s="15">
        <v>115466317</v>
      </c>
      <c r="D62" s="15">
        <f>'[5]3.Formato 6a públicar cifra (2'!$D$116</f>
        <v>0</v>
      </c>
      <c r="E62" s="15">
        <f>'[5]3.Formato 6a públicar cifra (2'!$E$116</f>
        <v>115466317</v>
      </c>
      <c r="F62" s="15">
        <f>'[5]3.Formato 6a públicar cifra (2'!$F$116</f>
        <v>57025669.350000001</v>
      </c>
      <c r="G62" s="15">
        <f>'[5]3.Formato 6a públicar cifra (2'!$G$116</f>
        <v>56358411.5</v>
      </c>
      <c r="H62" s="15">
        <f>E62-F62</f>
        <v>58440647.649999999</v>
      </c>
    </row>
    <row r="63" spans="2:8" x14ac:dyDescent="0.25">
      <c r="B63" s="9" t="s">
        <v>29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2:8" x14ac:dyDescent="0.25">
      <c r="B64" s="11" t="s">
        <v>30</v>
      </c>
      <c r="C64" s="14">
        <f>SUM(C65:C73)</f>
        <v>0</v>
      </c>
      <c r="D64" s="14">
        <f t="shared" ref="D64:H64" si="9">SUM(D65:D73)</f>
        <v>0</v>
      </c>
      <c r="E64" s="14">
        <f t="shared" si="9"/>
        <v>0</v>
      </c>
      <c r="F64" s="14">
        <f t="shared" si="9"/>
        <v>0</v>
      </c>
      <c r="G64" s="14">
        <f t="shared" si="9"/>
        <v>0</v>
      </c>
      <c r="H64" s="14">
        <f t="shared" si="9"/>
        <v>0</v>
      </c>
    </row>
    <row r="65" spans="2:8" x14ac:dyDescent="0.25">
      <c r="B65" s="9" t="s">
        <v>31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2:8" x14ac:dyDescent="0.25">
      <c r="B66" s="9" t="s">
        <v>32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2:8" x14ac:dyDescent="0.25">
      <c r="B67" s="9" t="s">
        <v>33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2:8" x14ac:dyDescent="0.25">
      <c r="B68" s="9" t="s">
        <v>34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2:8" x14ac:dyDescent="0.25">
      <c r="B69" s="9" t="s">
        <v>35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2:8" x14ac:dyDescent="0.25">
      <c r="B70" s="9" t="s">
        <v>36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2:8" x14ac:dyDescent="0.25">
      <c r="B71" s="9" t="s">
        <v>37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2:8" x14ac:dyDescent="0.25">
      <c r="B72" s="9" t="s">
        <v>38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2:8" x14ac:dyDescent="0.25">
      <c r="B73" s="9" t="s">
        <v>39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2:8" x14ac:dyDescent="0.25">
      <c r="B74" s="11" t="s">
        <v>47</v>
      </c>
      <c r="C74" s="14">
        <f>SUM(C75:C78)</f>
        <v>0</v>
      </c>
      <c r="D74" s="14">
        <f t="shared" ref="D74:G74" si="10">SUM(D75:D78)</f>
        <v>0</v>
      </c>
      <c r="E74" s="14">
        <f t="shared" si="10"/>
        <v>0</v>
      </c>
      <c r="F74" s="14">
        <f t="shared" si="10"/>
        <v>0</v>
      </c>
      <c r="G74" s="14">
        <f t="shared" si="10"/>
        <v>0</v>
      </c>
      <c r="H74" s="14">
        <f>SUM(H75:H78)</f>
        <v>0</v>
      </c>
    </row>
    <row r="75" spans="2:8" x14ac:dyDescent="0.25">
      <c r="B75" s="9" t="s">
        <v>41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2:8" ht="30" x14ac:dyDescent="0.25">
      <c r="B76" s="9" t="s">
        <v>42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</row>
    <row r="77" spans="2:8" x14ac:dyDescent="0.25">
      <c r="B77" s="9" t="s">
        <v>43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</row>
    <row r="78" spans="2:8" x14ac:dyDescent="0.25">
      <c r="B78" s="9" t="s">
        <v>44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</row>
    <row r="79" spans="2:8" x14ac:dyDescent="0.25">
      <c r="B79" s="5"/>
      <c r="C79" s="16"/>
      <c r="D79" s="16"/>
      <c r="E79" s="16"/>
      <c r="F79" s="16"/>
      <c r="G79" s="16"/>
      <c r="H79" s="16"/>
    </row>
    <row r="80" spans="2:8" x14ac:dyDescent="0.25">
      <c r="B80" s="11" t="s">
        <v>48</v>
      </c>
      <c r="C80" s="14">
        <f>C46+C12</f>
        <v>156939188.81999999</v>
      </c>
      <c r="D80" s="14">
        <f t="shared" ref="D80:G80" si="11">D46+D12</f>
        <v>-66585</v>
      </c>
      <c r="E80" s="14">
        <f t="shared" si="11"/>
        <v>156872603.5</v>
      </c>
      <c r="F80" s="14">
        <f t="shared" si="11"/>
        <v>81438100.099999994</v>
      </c>
      <c r="G80" s="14">
        <f t="shared" si="11"/>
        <v>76982392.799999997</v>
      </c>
      <c r="H80" s="14">
        <f>H46+H12</f>
        <v>75434503.400000006</v>
      </c>
    </row>
    <row r="81" spans="2:8" x14ac:dyDescent="0.25">
      <c r="B81" s="3"/>
      <c r="C81" s="17"/>
      <c r="D81" s="17"/>
      <c r="E81" s="17"/>
      <c r="F81" s="17"/>
      <c r="G81" s="17"/>
      <c r="H81" s="17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2" orientation="portrait" r:id="rId1"/>
  <ignoredErrors>
    <ignoredError sqref="C12:H27 C29:H61 H28 C63:H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2019-04-15T18:51:15Z</cp:lastPrinted>
  <dcterms:created xsi:type="dcterms:W3CDTF">2018-03-07T16:17:07Z</dcterms:created>
  <dcterms:modified xsi:type="dcterms:W3CDTF">2019-07-11T19:18:01Z</dcterms:modified>
</cp:coreProperties>
</file>