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05587CFF-EDAF-4BCA-8034-AC9670A0F198}" xr6:coauthVersionLast="47" xr6:coauthVersionMax="47" xr10:uidLastSave="{00000000-0000-0000-0000-000000000000}"/>
  <bookViews>
    <workbookView xWindow="-120" yWindow="-120" windowWidth="29040" windowHeight="15840" xr2:uid="{291DBA59-A1B3-4F16-A781-EB2134FA59B7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H4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F13" i="1"/>
  <c r="E13" i="1"/>
  <c r="D13" i="1"/>
  <c r="C13" i="1"/>
  <c r="G12" i="1"/>
  <c r="F12" i="1"/>
  <c r="E12" i="1"/>
  <c r="D12" i="1"/>
  <c r="C12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<sst xmlns="http://schemas.openxmlformats.org/spreadsheetml/2006/main" count="81" uniqueCount="51">
  <si>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</si>
  <si>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</si>
  <si>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</si>
  <si>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</si>
  <si>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31 de Diciembre 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</si>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</sst>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358139</xdr:colOff>
      <xdr:row>1</xdr:row>
      <xdr:rowOff>63609</xdr:rowOff>
    </xdr:from>
    <xdr:to>
      <xdr:col>5</xdr:col>
      <xdr:colOff>1143000</xdr:colOff>
      <xdr:row>2</xdr:row>
      <xdr:rowOff>384567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0BBA194-08A1-433A-9F80-576F4854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4" y="254109"/>
          <a:ext cx="3461386" cy="1102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2381251</xdr:colOff>
      <xdr:row>0</xdr:row>
      <xdr:rowOff>0</xdr:rowOff>
    </xdr:from>
    <xdr:to>
      <xdr:col>6</xdr:col>
      <xdr:colOff>1166814</xdr:colOff>
      <xdr:row>2</xdr:row>
      <xdr:rowOff>526248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212F53E7-9F4D-47C6-9632-C6C90D92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1" y="0"/>
          <a:ext cx="1462088" cy="1497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2047875</xdr:colOff>
      <xdr:row>0</xdr:row>
      <xdr:rowOff>0</xdr:rowOff>
    </xdr:from>
    <xdr:to>
      <xdr:col>8</xdr:col>
      <xdr:colOff>190500</xdr:colOff>
      <xdr:row>2</xdr:row>
      <xdr:rowOff>452437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FDFEA74-9FA1-4DC4-9103-2BA14FD6C74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602950" y="0"/>
          <a:ext cx="3495675" cy="1423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%20Estado%20Analitico%20de%20la%20Deuda%20y%20otros%20Pas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6017-FE59-48D5-A889-C64304B2824F}">
  <sheetPr>
    <pageSetUpPr fitToPage="1"/>
  </sheetPr>
  <dimension ref="A1:H81"/>
  <sheetViews>
    <sheetView showGridLines="0" tabSelected="1" topLeftCell="A4" zoomScale="40" zoomScaleNormal="40" workbookViewId="0">
      <selection activeCell="G32" sqref="G3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4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29166189</v>
      </c>
      <c r="D12" s="20">
        <f t="shared" ref="D12:H12" si="0">SUM(D13,D22,D30,D40)</f>
        <v>4821101</v>
      </c>
      <c r="E12" s="20">
        <f t="shared" si="0"/>
        <v>33987291</v>
      </c>
      <c r="F12" s="20">
        <f t="shared" si="0"/>
        <v>26831694</v>
      </c>
      <c r="G12" s="20">
        <f t="shared" si="0"/>
        <v>24737465</v>
      </c>
      <c r="H12" s="20">
        <f t="shared" si="0"/>
        <v>7155597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29166189</v>
      </c>
      <c r="D30" s="22">
        <f t="shared" ref="D30:G30" si="5">SUM(D31:D39)</f>
        <v>4821101</v>
      </c>
      <c r="E30" s="22">
        <f t="shared" si="5"/>
        <v>33987291</v>
      </c>
      <c r="F30" s="22">
        <f t="shared" si="5"/>
        <v>26831694</v>
      </c>
      <c r="G30" s="22">
        <f t="shared" si="5"/>
        <v>24737465</v>
      </c>
      <c r="H30" s="22">
        <f>SUM(H31:H39)</f>
        <v>7155597</v>
      </c>
    </row>
    <row r="31" spans="2:8" s="4" customFormat="1" ht="32.25" x14ac:dyDescent="0.35">
      <c r="B31" s="23" t="s">
        <v>33</v>
      </c>
      <c r="C31" s="24">
        <v>29166189</v>
      </c>
      <c r="D31" s="24">
        <v>4821101</v>
      </c>
      <c r="E31" s="24">
        <v>33987291</v>
      </c>
      <c r="F31" s="24">
        <v>26831694</v>
      </c>
      <c r="G31" s="24">
        <v>24737465</v>
      </c>
      <c r="H31" s="24">
        <f>E31-F31</f>
        <v>7155597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43749284</v>
      </c>
      <c r="D46" s="22">
        <f t="shared" ref="D46:H46" si="9">SUM(D47,D56,D64,D74)</f>
        <v>9223666</v>
      </c>
      <c r="E46" s="22">
        <f t="shared" si="9"/>
        <v>52972950</v>
      </c>
      <c r="F46" s="22">
        <f t="shared" si="9"/>
        <v>47348616</v>
      </c>
      <c r="G46" s="22">
        <f t="shared" si="9"/>
        <v>45007347</v>
      </c>
      <c r="H46" s="22">
        <f t="shared" si="9"/>
        <v>5624333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43749284</v>
      </c>
      <c r="D64" s="22">
        <f t="shared" ref="D64:H64" si="14">SUM(D65:D73)</f>
        <v>9223666</v>
      </c>
      <c r="E64" s="22">
        <f t="shared" si="14"/>
        <v>52972950</v>
      </c>
      <c r="F64" s="22">
        <f t="shared" si="14"/>
        <v>47348616</v>
      </c>
      <c r="G64" s="22">
        <f t="shared" si="14"/>
        <v>45007347</v>
      </c>
      <c r="H64" s="22">
        <f t="shared" si="14"/>
        <v>5624333</v>
      </c>
    </row>
    <row r="65" spans="2:8" s="4" customFormat="1" ht="32.25" x14ac:dyDescent="0.35">
      <c r="B65" s="23" t="s">
        <v>33</v>
      </c>
      <c r="C65" s="24">
        <v>43749284</v>
      </c>
      <c r="D65" s="24">
        <v>9223666</v>
      </c>
      <c r="E65" s="24">
        <v>52972950</v>
      </c>
      <c r="F65" s="24">
        <v>47348616</v>
      </c>
      <c r="G65" s="24">
        <v>45007347</v>
      </c>
      <c r="H65" s="24">
        <f>E65-F65-1</f>
        <v>5624333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C46+C12+1</f>
        <v>72915474</v>
      </c>
      <c r="D80" s="22">
        <f t="shared" ref="D80" si="18">D46+D12</f>
        <v>14044767</v>
      </c>
      <c r="E80" s="22">
        <f>E46+E12+1</f>
        <v>86960242</v>
      </c>
      <c r="F80" s="22">
        <f>F46+F12+1</f>
        <v>74180311</v>
      </c>
      <c r="G80" s="22">
        <f>G46+G12+1</f>
        <v>69744813</v>
      </c>
      <c r="H80" s="22">
        <f>H46+H12+1</f>
        <v>12779931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D5A90F1E-BD8B-4AEE-86CF-BAE7A4457D8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2022-08-17T15:35:27Z</dcterms:created>
  <dcterms:modified xsi:type="dcterms:W3CDTF">2022-08-17T15:35:40Z</dcterms:modified>
</cp:coreProperties>
</file>