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52F533F4-99F5-44AB-95BF-F4886D106717}" xr6:coauthVersionLast="47" xr6:coauthVersionMax="47" xr10:uidLastSave="{00000000-0000-0000-0000-000000000000}"/>
  <bookViews>
    <workbookView xWindow="-120" yWindow="-120" windowWidth="29040" windowHeight="15840" xr2:uid="{3478F460-1ED6-44A2-B866-98D0D0EB8784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H90" i="1" s="1"/>
  <c r="G91" i="1"/>
  <c r="F91" i="1"/>
  <c r="F90" i="1" s="1"/>
  <c r="E91" i="1"/>
  <c r="E90" i="1" s="1"/>
  <c r="D91" i="1"/>
  <c r="C91" i="1"/>
  <c r="G90" i="1"/>
  <c r="D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0" i="1" s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D11" i="1" s="1"/>
  <c r="D165" i="1" s="1"/>
  <c r="C20" i="1"/>
  <c r="H19" i="1"/>
  <c r="H18" i="1"/>
  <c r="H17" i="1"/>
  <c r="H16" i="1"/>
  <c r="H15" i="1"/>
  <c r="H14" i="1"/>
  <c r="H13" i="1"/>
  <c r="H12" i="1" s="1"/>
  <c r="H11" i="1" s="1"/>
  <c r="H165" i="1" s="1"/>
  <c r="G12" i="1"/>
  <c r="F12" i="1"/>
  <c r="F11" i="1" s="1"/>
  <c r="F165" i="1" s="1"/>
  <c r="E12" i="1"/>
  <c r="E11" i="1" s="1"/>
  <c r="E165" i="1" s="1"/>
  <c r="D12" i="1"/>
  <c r="C12" i="1"/>
  <c r="G11" i="1"/>
  <c r="G165" i="1" s="1"/>
  <c r="C11" i="1"/>
  <c r="C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<sst xmlns="http://schemas.openxmlformats.org/spreadsheetml/2006/main" count="171" uniqueCount="90">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</sst>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2012557</xdr:colOff>
      <xdr:row>0</xdr:row>
      <xdr:rowOff>142367</xdr:rowOff>
    </xdr:from>
    <xdr:to>
      <xdr:col>5</xdr:col>
      <xdr:colOff>187454</xdr:colOff>
      <xdr:row>1</xdr:row>
      <xdr:rowOff>761999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5BCAD6E-A630-489A-8352-A5710A3EB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107" y="142367"/>
          <a:ext cx="2575447" cy="810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95249</xdr:colOff>
      <xdr:row>0</xdr:row>
      <xdr:rowOff>94885</xdr:rowOff>
    </xdr:from>
    <xdr:to>
      <xdr:col>6</xdr:col>
      <xdr:colOff>914043</xdr:colOff>
      <xdr:row>2</xdr:row>
      <xdr:rowOff>174829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BDE02CA-6CE0-4D7F-AB2F-D8140A49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2624" y="94885"/>
          <a:ext cx="818794" cy="1051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1452562</xdr:colOff>
      <xdr:row>0</xdr:row>
      <xdr:rowOff>119064</xdr:rowOff>
    </xdr:from>
    <xdr:to>
      <xdr:col>7</xdr:col>
      <xdr:colOff>1976437</xdr:colOff>
      <xdr:row>2</xdr:row>
      <xdr:rowOff>95251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C3F9A3A-5F12-4561-8957-EA344E1A312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2359937" y="119064"/>
          <a:ext cx="2724150" cy="947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D13A-1988-47B8-B4E9-6B6825C1DD16}">
  <dimension ref="A1:H166"/>
  <sheetViews>
    <sheetView tabSelected="1" zoomScale="25" zoomScaleNormal="25" zoomScaleSheetLayoutView="40" workbookViewId="0">
      <selection activeCell="H166" sqref="H16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33967173</v>
      </c>
      <c r="D11" s="20">
        <f t="shared" ref="D11" si="0">SUM(D12,D20,D30,D40,D50,D60,D64,D73,D77)</f>
        <v>5640138.4900000002</v>
      </c>
      <c r="E11" s="20">
        <f>SUM(E12,E20,E30,E40,E50,E60,E64,E73,E77)+1</f>
        <v>39607311</v>
      </c>
      <c r="F11" s="20">
        <f>SUM(F12,F20,F30,F40,F50,F60,F64,F73,F77)+1</f>
        <v>39542731.200000003</v>
      </c>
      <c r="G11" s="20">
        <f>SUM(G12,G20,G30,G40,G50,G60,G64,G73,G77)+2</f>
        <v>38758589.200000003</v>
      </c>
      <c r="H11" s="21">
        <f>SUM(H12,H20,H30,H40,H50,H60,H64,H73,H77)+2</f>
        <v>64579.799999999988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26512467</v>
      </c>
      <c r="D40" s="23">
        <f>SUM(D41:D49)</f>
        <v>5640138.4900000002</v>
      </c>
      <c r="E40" s="23">
        <f t="shared" ref="E40:H40" si="7">SUM(E41:E49)</f>
        <v>32152606</v>
      </c>
      <c r="F40" s="23">
        <f t="shared" si="7"/>
        <v>32093104</v>
      </c>
      <c r="G40" s="23">
        <f t="shared" si="7"/>
        <v>31965181</v>
      </c>
      <c r="H40" s="23">
        <f t="shared" si="7"/>
        <v>59501</v>
      </c>
    </row>
    <row r="41" spans="2:8" s="5" customFormat="1" ht="32.25" x14ac:dyDescent="0.35">
      <c r="B41" s="24" t="s">
        <v>44</v>
      </c>
      <c r="C41" s="23">
        <v>26512467</v>
      </c>
      <c r="D41" s="23">
        <v>5640138.4900000002</v>
      </c>
      <c r="E41" s="23">
        <v>32152606</v>
      </c>
      <c r="F41" s="23">
        <v>32093104</v>
      </c>
      <c r="G41" s="23">
        <v>31965181</v>
      </c>
      <c r="H41" s="23">
        <f>E41-F41-1</f>
        <v>59501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9">SUM(D51:D59)</f>
        <v>0</v>
      </c>
      <c r="E50" s="23">
        <f t="shared" si="9"/>
        <v>508779</v>
      </c>
      <c r="F50" s="23">
        <f t="shared" si="9"/>
        <v>506181.2</v>
      </c>
      <c r="G50" s="23">
        <f t="shared" si="9"/>
        <v>506181.2</v>
      </c>
      <c r="H50" s="23">
        <f t="shared" si="9"/>
        <v>2596.7999999999884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0</v>
      </c>
      <c r="E51" s="23">
        <v>259211</v>
      </c>
      <c r="F51" s="23">
        <v>259201.2</v>
      </c>
      <c r="G51" s="23">
        <v>259201.2</v>
      </c>
      <c r="H51" s="23">
        <f>E51-F51</f>
        <v>9.7999999999883585</v>
      </c>
    </row>
    <row r="52" spans="2:8" s="5" customFormat="1" ht="32.25" x14ac:dyDescent="0.35">
      <c r="B52" s="24" t="s">
        <v>55</v>
      </c>
      <c r="C52" s="23">
        <v>249568</v>
      </c>
      <c r="D52" s="23">
        <v>0</v>
      </c>
      <c r="E52" s="23">
        <v>249568</v>
      </c>
      <c r="F52" s="23">
        <v>246980</v>
      </c>
      <c r="G52" s="23">
        <v>246980</v>
      </c>
      <c r="H52" s="23">
        <f>E52-F52-1</f>
        <v>2587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ref="H53:H59" si="10">E53-F53</f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6945925</v>
      </c>
      <c r="D60" s="23">
        <f t="shared" ref="D60:H60" si="11">SUM(D61:D63)</f>
        <v>0</v>
      </c>
      <c r="E60" s="23">
        <f t="shared" si="11"/>
        <v>6945925</v>
      </c>
      <c r="F60" s="23">
        <f t="shared" si="11"/>
        <v>6943445</v>
      </c>
      <c r="G60" s="23">
        <f t="shared" si="11"/>
        <v>6287225</v>
      </c>
      <c r="H60" s="23">
        <f t="shared" si="11"/>
        <v>2480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2">E62-F62</f>
        <v>0</v>
      </c>
    </row>
    <row r="63" spans="2:8" s="5" customFormat="1" ht="32.25" x14ac:dyDescent="0.35">
      <c r="B63" s="24" t="s">
        <v>66</v>
      </c>
      <c r="C63" s="23">
        <v>6945925</v>
      </c>
      <c r="D63" s="23">
        <v>0</v>
      </c>
      <c r="E63" s="23">
        <v>6945925</v>
      </c>
      <c r="F63" s="23">
        <v>6943445</v>
      </c>
      <c r="G63" s="23">
        <v>6287225</v>
      </c>
      <c r="H63" s="23">
        <f t="shared" si="12"/>
        <v>2480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SUM(C91,C99,C109,C119,C129,C139,C143,C152,C156)+2</f>
        <v>50950760</v>
      </c>
      <c r="D90" s="20">
        <f t="shared" ref="D90" si="19">SUM(D91,D99,D109,D119,D129,D139,D143,D152,D156)</f>
        <v>3334695.74</v>
      </c>
      <c r="E90" s="20">
        <f>SUM(E91,E99,E109,E119,E129,E139,E143,E152,E156)+2</f>
        <v>54285456</v>
      </c>
      <c r="F90" s="20">
        <f>SUM(F91,F99,F109,F119,F129,F139,F143,F152,F156)+2</f>
        <v>54275876</v>
      </c>
      <c r="G90" s="20">
        <f>SUM(G91,G99,G109,G119,G129,G139,G143,G152,G156)+1</f>
        <v>53872115</v>
      </c>
      <c r="H90" s="20">
        <f>SUM(H91,H99,H109,H119,H129,H139,H143,H152,H156)+1</f>
        <v>9580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29475527</v>
      </c>
      <c r="D119" s="23">
        <f t="shared" ref="D119:H119" si="26">SUM(D120:D128)</f>
        <v>2341009</v>
      </c>
      <c r="E119" s="23">
        <f t="shared" si="26"/>
        <v>31816537</v>
      </c>
      <c r="F119" s="23">
        <f t="shared" si="26"/>
        <v>31807126</v>
      </c>
      <c r="G119" s="23">
        <f t="shared" si="26"/>
        <v>31403366</v>
      </c>
      <c r="H119" s="23">
        <f t="shared" si="26"/>
        <v>9410</v>
      </c>
    </row>
    <row r="120" spans="2:8" s="5" customFormat="1" ht="32.25" x14ac:dyDescent="0.35">
      <c r="B120" s="24" t="s">
        <v>44</v>
      </c>
      <c r="C120" s="23">
        <v>29475527</v>
      </c>
      <c r="D120" s="23">
        <v>2341009</v>
      </c>
      <c r="E120" s="23">
        <v>31816537</v>
      </c>
      <c r="F120" s="23">
        <v>31807126</v>
      </c>
      <c r="G120" s="23">
        <v>31403366</v>
      </c>
      <c r="H120" s="23">
        <f>E120-F120-1</f>
        <v>9410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618877</v>
      </c>
      <c r="D129" s="23">
        <f t="shared" ref="D129:G129" si="28">SUM(D130:D138)</f>
        <v>-274251.26</v>
      </c>
      <c r="E129" s="23">
        <f t="shared" si="28"/>
        <v>344625</v>
      </c>
      <c r="F129" s="23">
        <f t="shared" si="28"/>
        <v>344586</v>
      </c>
      <c r="G129" s="23">
        <f t="shared" si="28"/>
        <v>344586</v>
      </c>
      <c r="H129" s="23">
        <f>SUM(H130:H138)</f>
        <v>39</v>
      </c>
    </row>
    <row r="130" spans="2:8" s="5" customFormat="1" ht="32.25" x14ac:dyDescent="0.35">
      <c r="B130" s="24" t="s">
        <v>54</v>
      </c>
      <c r="C130" s="23">
        <v>198578</v>
      </c>
      <c r="D130" s="23">
        <v>76054.3</v>
      </c>
      <c r="E130" s="23">
        <v>274631</v>
      </c>
      <c r="F130" s="23">
        <v>274592</v>
      </c>
      <c r="G130" s="23">
        <v>274592</v>
      </c>
      <c r="H130" s="23">
        <f>E130-F130</f>
        <v>39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420299</v>
      </c>
      <c r="D133" s="23">
        <v>-420299.56</v>
      </c>
      <c r="E133" s="23">
        <v>0</v>
      </c>
      <c r="F133" s="23">
        <v>0</v>
      </c>
      <c r="G133" s="23">
        <v>0</v>
      </c>
      <c r="H133" s="23">
        <f t="shared" si="29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69994</v>
      </c>
      <c r="E135" s="23">
        <v>69994</v>
      </c>
      <c r="F135" s="23">
        <v>69994</v>
      </c>
      <c r="G135" s="23">
        <v>69994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20856354</v>
      </c>
      <c r="D139" s="23">
        <f t="shared" ref="D139:H139" si="30">SUM(D140:D142)</f>
        <v>1267938</v>
      </c>
      <c r="E139" s="23">
        <f t="shared" si="30"/>
        <v>22124292</v>
      </c>
      <c r="F139" s="23">
        <f t="shared" si="30"/>
        <v>22124162</v>
      </c>
      <c r="G139" s="23">
        <f t="shared" si="30"/>
        <v>22124162</v>
      </c>
      <c r="H139" s="23">
        <f t="shared" si="30"/>
        <v>130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20856354</v>
      </c>
      <c r="D142" s="23">
        <v>1267938</v>
      </c>
      <c r="E142" s="23">
        <v>22124292</v>
      </c>
      <c r="F142" s="23">
        <v>22124162</v>
      </c>
      <c r="G142" s="23">
        <v>22124162</v>
      </c>
      <c r="H142" s="23">
        <f>E142-F142</f>
        <v>130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</f>
        <v>84917933</v>
      </c>
      <c r="D165" s="20">
        <f>D11+D90+1</f>
        <v>8974835.2300000004</v>
      </c>
      <c r="E165" s="20">
        <f>E11+E90+1</f>
        <v>93892768</v>
      </c>
      <c r="F165" s="20">
        <f>F11+F90</f>
        <v>93818607.200000003</v>
      </c>
      <c r="G165" s="20">
        <f>G11+G90</f>
        <v>92630704.200000003</v>
      </c>
      <c r="H165" s="20">
        <f>H11+H90</f>
        <v>74159.799999999988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9CC8D943-8DBC-484F-A882-1D31EE94BF0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2022-08-12T04:36:42Z</dcterms:created>
  <dcterms:modified xsi:type="dcterms:W3CDTF">2022-08-12T04:36:57Z</dcterms:modified>
</cp:coreProperties>
</file>