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PRIMER TRIMESTRE 2021\"/>
    </mc:Choice>
  </mc:AlternateContent>
  <xr:revisionPtr revIDLastSave="0" documentId="8_{9AC9C7CC-C871-4EBA-952C-861A0E0E664D}" xr6:coauthVersionLast="47" xr6:coauthVersionMax="47" xr10:uidLastSave="{00000000-0000-0000-0000-000000000000}"/>
  <bookViews>
    <workbookView xWindow="-120" yWindow="-120" windowWidth="29040" windowHeight="15840" xr2:uid="{9F8E0598-22B0-4047-9EDD-BBF9EB8323A1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19" i="1" s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F90" i="1" s="1"/>
  <c r="E91" i="1"/>
  <c r="E90" i="1" s="1"/>
  <c r="D91" i="1"/>
  <c r="C91" i="1"/>
  <c r="G90" i="1"/>
  <c r="D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4" i="1" s="1"/>
  <c r="H66" i="1"/>
  <c r="H65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0" i="1" s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 s="1"/>
  <c r="G20" i="1"/>
  <c r="G11" i="1" s="1"/>
  <c r="G165" i="1" s="1"/>
  <c r="F20" i="1"/>
  <c r="E20" i="1"/>
  <c r="D20" i="1"/>
  <c r="C20" i="1"/>
  <c r="C11" i="1" s="1"/>
  <c r="C165" i="1" s="1"/>
  <c r="H19" i="1"/>
  <c r="H18" i="1"/>
  <c r="H17" i="1"/>
  <c r="H16" i="1"/>
  <c r="H15" i="1"/>
  <c r="H14" i="1"/>
  <c r="H13" i="1"/>
  <c r="H12" i="1"/>
  <c r="G12" i="1"/>
  <c r="F12" i="1"/>
  <c r="E12" i="1"/>
  <c r="E11" i="1" s="1"/>
  <c r="E165" i="1" s="1"/>
  <c r="D12" i="1"/>
  <c r="C12" i="1"/>
  <c r="F11" i="1"/>
  <c r="F165" i="1" s="1"/>
  <c r="D11" i="1"/>
  <c r="D165" i="1" s="1"/>
  <c r="H11" i="1" l="1"/>
  <c r="H165" i="1" s="1"/>
  <c r="H90" i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<sst xmlns="http://schemas.openxmlformats.org/spreadsheetml/2006/main" count="171" uniqueCount="90">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</sst>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2012557</xdr:colOff>
      <xdr:row>0</xdr:row>
      <xdr:rowOff>142367</xdr:rowOff>
    </xdr:from>
    <xdr:to>
      <xdr:col>5</xdr:col>
      <xdr:colOff>187454</xdr:colOff>
      <xdr:row>1</xdr:row>
      <xdr:rowOff>761999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B32FEF5-84DE-4F56-AC06-88879767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107" y="142367"/>
          <a:ext cx="2575447" cy="810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95249</xdr:colOff>
      <xdr:row>0</xdr:row>
      <xdr:rowOff>94885</xdr:rowOff>
    </xdr:from>
    <xdr:to>
      <xdr:col>6</xdr:col>
      <xdr:colOff>914043</xdr:colOff>
      <xdr:row>2</xdr:row>
      <xdr:rowOff>174829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6A5753C-4262-495A-9D0B-4CB02283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4" y="94885"/>
          <a:ext cx="818794" cy="1051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1452562</xdr:colOff>
      <xdr:row>0</xdr:row>
      <xdr:rowOff>119064</xdr:rowOff>
    </xdr:from>
    <xdr:to>
      <xdr:col>7</xdr:col>
      <xdr:colOff>1976437</xdr:colOff>
      <xdr:row>2</xdr:row>
      <xdr:rowOff>95251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E31AE4A9-A529-49F6-ABDD-6D22B42A479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2359937" y="119064"/>
          <a:ext cx="2724150" cy="947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0F2E-337B-42FD-B335-0AD55E116640}">
  <dimension ref="A1:H166"/>
  <sheetViews>
    <sheetView tabSelected="1" topLeftCell="A4" zoomScale="40" zoomScaleNormal="40" zoomScaleSheetLayoutView="40" workbookViewId="0">
      <selection activeCell="B1" sqref="B1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33967173</v>
      </c>
      <c r="D11" s="20">
        <f t="shared" ref="D11:G11" si="0">SUM(D12,D20,D30,D40,D50,D60,D64,D73,D77)</f>
        <v>0</v>
      </c>
      <c r="E11" s="20">
        <f>SUM(E12,E20,E30,E40,E50,E60,E64,E73,E77)+2</f>
        <v>33967173</v>
      </c>
      <c r="F11" s="20">
        <f t="shared" si="0"/>
        <v>5963922</v>
      </c>
      <c r="G11" s="20">
        <f t="shared" si="0"/>
        <v>4344429</v>
      </c>
      <c r="H11" s="21">
        <f>SUM(H12,H20,H30,H40,H50,H60,H64,H73,H77)+1</f>
        <v>28003250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26512467</v>
      </c>
      <c r="D40" s="23">
        <f>SUM(D41:D49)</f>
        <v>0</v>
      </c>
      <c r="E40" s="23">
        <f t="shared" ref="E40:H40" si="7">SUM(E41:E49)</f>
        <v>26512467</v>
      </c>
      <c r="F40" s="23">
        <f t="shared" si="7"/>
        <v>5602872</v>
      </c>
      <c r="G40" s="23">
        <f t="shared" si="7"/>
        <v>3983379</v>
      </c>
      <c r="H40" s="23">
        <f t="shared" si="7"/>
        <v>20909595</v>
      </c>
    </row>
    <row r="41" spans="2:8" s="5" customFormat="1" ht="32.25" x14ac:dyDescent="0.35">
      <c r="B41" s="24" t="s">
        <v>44</v>
      </c>
      <c r="C41" s="23">
        <v>26512467</v>
      </c>
      <c r="D41" s="23">
        <v>0</v>
      </c>
      <c r="E41" s="23">
        <v>26512467</v>
      </c>
      <c r="F41" s="23">
        <v>5602872</v>
      </c>
      <c r="G41" s="23">
        <v>3983379</v>
      </c>
      <c r="H41" s="23">
        <f>E41-F41</f>
        <v>20909595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9">SUM(D51:D59)</f>
        <v>0</v>
      </c>
      <c r="E50" s="23">
        <f t="shared" si="9"/>
        <v>508779</v>
      </c>
      <c r="F50" s="23">
        <f t="shared" si="9"/>
        <v>0</v>
      </c>
      <c r="G50" s="23">
        <f t="shared" si="9"/>
        <v>0</v>
      </c>
      <c r="H50" s="23">
        <f t="shared" si="9"/>
        <v>508779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0</v>
      </c>
      <c r="E51" s="23">
        <v>259211</v>
      </c>
      <c r="F51" s="23">
        <v>0</v>
      </c>
      <c r="G51" s="23">
        <v>0</v>
      </c>
      <c r="H51" s="23">
        <f>E51-F51</f>
        <v>259211</v>
      </c>
    </row>
    <row r="52" spans="2:8" s="5" customFormat="1" ht="32.25" x14ac:dyDescent="0.35">
      <c r="B52" s="24" t="s">
        <v>55</v>
      </c>
      <c r="C52" s="23">
        <v>249568</v>
      </c>
      <c r="D52" s="23">
        <v>0</v>
      </c>
      <c r="E52" s="23">
        <v>249568</v>
      </c>
      <c r="F52" s="23">
        <v>0</v>
      </c>
      <c r="G52" s="23">
        <v>0</v>
      </c>
      <c r="H52" s="23">
        <f t="shared" ref="H52:H59" si="10">E52-F52</f>
        <v>249568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0"/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6945925</v>
      </c>
      <c r="D60" s="23">
        <f t="shared" ref="D60:H60" si="11">SUM(D61:D63)</f>
        <v>0</v>
      </c>
      <c r="E60" s="23">
        <f t="shared" si="11"/>
        <v>6945925</v>
      </c>
      <c r="F60" s="23">
        <f t="shared" si="11"/>
        <v>361050</v>
      </c>
      <c r="G60" s="23">
        <f t="shared" si="11"/>
        <v>361050</v>
      </c>
      <c r="H60" s="23">
        <f t="shared" si="11"/>
        <v>6584875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2">E62-F62</f>
        <v>0</v>
      </c>
    </row>
    <row r="63" spans="2:8" s="5" customFormat="1" ht="32.25" x14ac:dyDescent="0.35">
      <c r="B63" s="24" t="s">
        <v>66</v>
      </c>
      <c r="C63" s="23">
        <v>6945925</v>
      </c>
      <c r="D63" s="23">
        <v>0</v>
      </c>
      <c r="E63" s="23">
        <v>6945925</v>
      </c>
      <c r="F63" s="23">
        <v>361050</v>
      </c>
      <c r="G63" s="23">
        <v>361050</v>
      </c>
      <c r="H63" s="23">
        <f t="shared" si="12"/>
        <v>6584875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SUM(C91,C99,C109,C119,C129,C139,C143,C152,C156)+1</f>
        <v>50950759</v>
      </c>
      <c r="D90" s="20">
        <f t="shared" ref="D90:H90" si="19">SUM(D91,D99,D109,D119,D129,D139,D143,D152,D156)</f>
        <v>0</v>
      </c>
      <c r="E90" s="20">
        <f>SUM(E91,E99,E109,E119,E129,E139,E143,E152,E156)+1</f>
        <v>50950759</v>
      </c>
      <c r="F90" s="20">
        <f>SUM(F91,F99,F109,F119,F129,F139,F143,F152,F156)+1</f>
        <v>8329570</v>
      </c>
      <c r="G90" s="20">
        <f>SUM(G91,G99,G109,G119,G129,G139,G143,G152,G156)+1</f>
        <v>3225417</v>
      </c>
      <c r="H90" s="20">
        <f t="shared" si="19"/>
        <v>42621189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29475527</v>
      </c>
      <c r="D119" s="23">
        <f t="shared" ref="D119:H119" si="26">SUM(D120:D128)</f>
        <v>0</v>
      </c>
      <c r="E119" s="23">
        <f t="shared" si="26"/>
        <v>29475527</v>
      </c>
      <c r="F119" s="23">
        <f t="shared" si="26"/>
        <v>4910297</v>
      </c>
      <c r="G119" s="23">
        <f t="shared" si="26"/>
        <v>1581781</v>
      </c>
      <c r="H119" s="23">
        <f t="shared" si="26"/>
        <v>24565230</v>
      </c>
    </row>
    <row r="120" spans="2:8" s="5" customFormat="1" ht="32.25" x14ac:dyDescent="0.35">
      <c r="B120" s="24" t="s">
        <v>44</v>
      </c>
      <c r="C120" s="23">
        <v>29475527</v>
      </c>
      <c r="D120" s="23">
        <v>0</v>
      </c>
      <c r="E120" s="23">
        <v>29475527</v>
      </c>
      <c r="F120" s="23">
        <v>4910297</v>
      </c>
      <c r="G120" s="23">
        <v>1581781</v>
      </c>
      <c r="H120" s="23">
        <f>E120-F120</f>
        <v>24565230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618877</v>
      </c>
      <c r="D129" s="23">
        <f t="shared" ref="D129:G129" si="28">SUM(D130:D138)</f>
        <v>0</v>
      </c>
      <c r="E129" s="23">
        <f t="shared" si="28"/>
        <v>618877</v>
      </c>
      <c r="F129" s="23">
        <f t="shared" si="28"/>
        <v>0</v>
      </c>
      <c r="G129" s="23">
        <f t="shared" si="28"/>
        <v>0</v>
      </c>
      <c r="H129" s="23">
        <f>SUM(H130:H138)</f>
        <v>618877</v>
      </c>
    </row>
    <row r="130" spans="2:8" s="5" customFormat="1" ht="32.25" x14ac:dyDescent="0.35">
      <c r="B130" s="24" t="s">
        <v>54</v>
      </c>
      <c r="C130" s="23">
        <v>198578</v>
      </c>
      <c r="D130" s="23">
        <v>0</v>
      </c>
      <c r="E130" s="23">
        <v>198578</v>
      </c>
      <c r="F130" s="23">
        <v>0</v>
      </c>
      <c r="G130" s="23">
        <v>0</v>
      </c>
      <c r="H130" s="23">
        <f>E130-F130</f>
        <v>198578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420299</v>
      </c>
      <c r="D133" s="23">
        <v>0</v>
      </c>
      <c r="E133" s="23">
        <v>420299</v>
      </c>
      <c r="F133" s="23">
        <v>0</v>
      </c>
      <c r="G133" s="23">
        <v>0</v>
      </c>
      <c r="H133" s="23">
        <f t="shared" si="29"/>
        <v>420299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20856354</v>
      </c>
      <c r="D139" s="23">
        <f t="shared" ref="D139:H139" si="30">SUM(D140:D142)</f>
        <v>0</v>
      </c>
      <c r="E139" s="23">
        <f t="shared" si="30"/>
        <v>20856354</v>
      </c>
      <c r="F139" s="23">
        <f t="shared" si="30"/>
        <v>3419272</v>
      </c>
      <c r="G139" s="23">
        <f t="shared" si="30"/>
        <v>1643635</v>
      </c>
      <c r="H139" s="23">
        <f t="shared" si="30"/>
        <v>17437082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20856354</v>
      </c>
      <c r="D142" s="23">
        <v>0</v>
      </c>
      <c r="E142" s="23">
        <v>20856354</v>
      </c>
      <c r="F142" s="23">
        <v>3419272</v>
      </c>
      <c r="G142" s="23">
        <v>1643635</v>
      </c>
      <c r="H142" s="23">
        <f>E142-F142</f>
        <v>17437082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C11+C90+1</f>
        <v>84917933</v>
      </c>
      <c r="D165" s="20">
        <f t="shared" ref="D165" si="38">D11+D90</f>
        <v>0</v>
      </c>
      <c r="E165" s="20">
        <f>E11+E90+1</f>
        <v>84917933</v>
      </c>
      <c r="F165" s="20">
        <f>F11+F90-1</f>
        <v>14293491</v>
      </c>
      <c r="G165" s="20">
        <f>G11+G90</f>
        <v>7569846</v>
      </c>
      <c r="H165" s="20">
        <f>H11+H90+2</f>
        <v>70624441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AF48E1DB-2F14-4261-A7A9-46AC099DCC0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2022-08-12T03:04:35Z</dcterms:created>
  <dcterms:modified xsi:type="dcterms:W3CDTF">2022-08-12T03:04:47Z</dcterms:modified>
</cp:coreProperties>
</file>