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2\SEGUNDO TRIMESTRE 2022\"/>
    </mc:Choice>
  </mc:AlternateContent>
  <xr:revisionPtr revIDLastSave="0" documentId="8_{9B122F89-2D0D-4829-875A-344AA9962A2A}" xr6:coauthVersionLast="47" xr6:coauthVersionMax="47" xr10:uidLastSave="{00000000-0000-0000-0000-000000000000}"/>
  <bookViews>
    <workbookView xWindow="-120" yWindow="-120" windowWidth="29040" windowHeight="15840" xr2:uid="{AA4438C4-0B55-41E9-A9E9-77B3F428EA98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3" i="1" l="1"/>
  <c r="H162" i="1"/>
  <c r="H161" i="1"/>
  <c r="H160" i="1"/>
  <c r="H159" i="1"/>
  <c r="H158" i="1"/>
  <c r="H157" i="1"/>
  <c r="H156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/>
  <c r="G143" i="1"/>
  <c r="F143" i="1"/>
  <c r="E143" i="1"/>
  <c r="D143" i="1"/>
  <c r="C143" i="1"/>
  <c r="H142" i="1"/>
  <c r="H141" i="1"/>
  <c r="H140" i="1"/>
  <c r="H139" i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H129" i="1" s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H119" i="1" s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H109" i="1" s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 s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H90" i="1" s="1"/>
  <c r="G91" i="1"/>
  <c r="F91" i="1"/>
  <c r="E91" i="1"/>
  <c r="D91" i="1"/>
  <c r="C91" i="1"/>
  <c r="G90" i="1"/>
  <c r="F90" i="1"/>
  <c r="E90" i="1"/>
  <c r="D90" i="1"/>
  <c r="C90" i="1"/>
  <c r="H84" i="1"/>
  <c r="H83" i="1"/>
  <c r="H82" i="1"/>
  <c r="H81" i="1"/>
  <c r="H80" i="1"/>
  <c r="H79" i="1"/>
  <c r="H78" i="1"/>
  <c r="H77" i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6" i="1"/>
  <c r="H64" i="1" s="1"/>
  <c r="H65" i="1"/>
  <c r="G64" i="1"/>
  <c r="F64" i="1"/>
  <c r="E64" i="1"/>
  <c r="D64" i="1"/>
  <c r="C64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H50" i="1" s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H20" i="1"/>
  <c r="G20" i="1"/>
  <c r="F20" i="1"/>
  <c r="E20" i="1"/>
  <c r="D20" i="1"/>
  <c r="D11" i="1" s="1"/>
  <c r="D165" i="1" s="1"/>
  <c r="C20" i="1"/>
  <c r="H19" i="1"/>
  <c r="H18" i="1"/>
  <c r="H17" i="1"/>
  <c r="H16" i="1"/>
  <c r="H15" i="1"/>
  <c r="H14" i="1"/>
  <c r="H13" i="1"/>
  <c r="H12" i="1" s="1"/>
  <c r="H11" i="1" s="1"/>
  <c r="H165" i="1" s="1"/>
  <c r="G12" i="1"/>
  <c r="F12" i="1"/>
  <c r="E12" i="1"/>
  <c r="E11" i="1" s="1"/>
  <c r="E165" i="1" s="1"/>
  <c r="D12" i="1"/>
  <c r="C12" i="1"/>
  <c r="G11" i="1"/>
  <c r="G165" i="1" s="1"/>
  <c r="F11" i="1"/>
  <c r="F165" i="1" s="1"/>
  <c r="C11" i="1"/>
  <c r="C165" i="1" s="1"/>
</calcChain>
</file>

<file path=xl/sharedStrings.xml><?xml version="1.0" encoding="utf-8"?>
<sst xmlns="http://schemas.openxmlformats.org/spreadsheetml/2006/main" count="171" uniqueCount="90">
  <si>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</si>
  <si>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</si>
  <si>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</si>
  <si>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</si>
  <si>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Marzo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</si>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</sst>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3"/>
    </xf>
    <xf numFmtId="3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3"/>
    </xf>
    <xf numFmtId="0" fontId="8" fillId="2" borderId="2" xfId="0" applyFont="1" applyFill="1" applyBorder="1" applyAlignment="1">
      <alignment horizontal="left" vertical="center" indent="3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left" vertical="center" indent="3"/>
    </xf>
    <xf numFmtId="0" fontId="8" fillId="2" borderId="8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indent="3"/>
    </xf>
    <xf numFmtId="0" fontId="8" fillId="2" borderId="6" xfId="0" applyFont="1" applyFill="1" applyBorder="1" applyAlignment="1">
      <alignment horizontal="left" indent="3"/>
    </xf>
    <xf numFmtId="3" fontId="8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2070786</xdr:colOff>
      <xdr:row>0</xdr:row>
      <xdr:rowOff>47624</xdr:rowOff>
    </xdr:from>
    <xdr:to>
      <xdr:col>7</xdr:col>
      <xdr:colOff>2119311</xdr:colOff>
      <xdr:row>2</xdr:row>
      <xdr:rowOff>476248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3EE265-22EC-45CA-B845-F003FFC6C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77886" y="47624"/>
          <a:ext cx="4449075" cy="1400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60E40-322C-4CC4-8BC9-E14448824EAE}">
  <dimension ref="A1:H166"/>
  <sheetViews>
    <sheetView tabSelected="1" zoomScale="40" zoomScaleNormal="40" zoomScaleSheetLayoutView="40" workbookViewId="0">
      <selection activeCell="M7" sqref="M7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2"/>
      <c r="F2" s="2"/>
      <c r="G2" s="2"/>
      <c r="H2" s="3"/>
    </row>
    <row r="3" spans="1:8" ht="42.75" customHeight="1" x14ac:dyDescent="0.25">
      <c r="B3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42.75" customHeight="1" x14ac:dyDescent="0.35">
      <c r="B9" s="16" t="s">
        <v>6</v>
      </c>
      <c r="C9" s="16" t="s">
        <v>7</v>
      </c>
      <c r="D9" s="16"/>
      <c r="E9" s="16"/>
      <c r="F9" s="16"/>
      <c r="G9" s="16"/>
      <c r="H9" s="16" t="s">
        <v>8</v>
      </c>
    </row>
    <row r="10" spans="1:8" s="5" customFormat="1" ht="64.5" x14ac:dyDescent="0.35">
      <c r="B10" s="17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7"/>
    </row>
    <row r="11" spans="1:8" s="5" customFormat="1" ht="32.25" x14ac:dyDescent="0.35">
      <c r="B11" s="19" t="s">
        <v>14</v>
      </c>
      <c r="C11" s="20">
        <f>SUM(C12,C20,C30,C40,C50,C60,C64,C73,C77)+2</f>
        <v>35647963</v>
      </c>
      <c r="D11" s="20">
        <f t="shared" ref="D11" si="0">SUM(D12,D20,D30,D40,D50,D60,D64,D73,D77)</f>
        <v>-220000</v>
      </c>
      <c r="E11" s="20">
        <f>SUM(E12,E20,E30,E40,E50,E60,E64,E73,E77)+2</f>
        <v>35427963</v>
      </c>
      <c r="F11" s="20">
        <f>SUM(F12,F20,F30,F40,F50,F60,F64,F73,F77)</f>
        <v>7955734</v>
      </c>
      <c r="G11" s="20">
        <f>SUM(G12,G20,G30,G40,G50,G60,G64,G73,G77)</f>
        <v>4709431</v>
      </c>
      <c r="H11" s="21">
        <f>SUM(H12,H20,H30,H40,H50,H60,H64,H73,H77)+2</f>
        <v>27472228</v>
      </c>
    </row>
    <row r="12" spans="1:8" s="5" customFormat="1" ht="32.25" x14ac:dyDescent="0.35">
      <c r="B12" s="22" t="s">
        <v>15</v>
      </c>
      <c r="C12" s="23">
        <f>SUM(C13:C19)</f>
        <v>0</v>
      </c>
      <c r="D12" s="23">
        <f t="shared" ref="D12:G12" si="1">SUM(D13:D19)</f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23">
        <f>SUM(H13:H19)</f>
        <v>0</v>
      </c>
    </row>
    <row r="13" spans="1:8" s="5" customFormat="1" ht="32.25" x14ac:dyDescent="0.35">
      <c r="B13" s="24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f>E13-F13</f>
        <v>0</v>
      </c>
    </row>
    <row r="14" spans="1:8" s="5" customFormat="1" ht="32.25" x14ac:dyDescent="0.35">
      <c r="B14" s="24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s="5" customFormat="1" ht="32.25" x14ac:dyDescent="0.35">
      <c r="B15" s="24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19" si="2">E15-F15</f>
        <v>0</v>
      </c>
    </row>
    <row r="16" spans="1:8" s="5" customFormat="1" ht="32.25" x14ac:dyDescent="0.35">
      <c r="B16" s="24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s="5" customFormat="1" ht="32.25" x14ac:dyDescent="0.35">
      <c r="B17" s="24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s="5" customFormat="1" ht="32.25" x14ac:dyDescent="0.35">
      <c r="B18" s="24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s="5" customFormat="1" ht="32.25" x14ac:dyDescent="0.35">
      <c r="B19" s="24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s="5" customFormat="1" ht="32.25" x14ac:dyDescent="0.35">
      <c r="B20" s="22" t="s">
        <v>23</v>
      </c>
      <c r="C20" s="23">
        <f>SUM(C21:C29)</f>
        <v>0</v>
      </c>
      <c r="D20" s="23">
        <f t="shared" ref="D20:G20" si="3">SUM(D21:D29)</f>
        <v>0</v>
      </c>
      <c r="E20" s="23">
        <f t="shared" si="3"/>
        <v>0</v>
      </c>
      <c r="F20" s="23">
        <f t="shared" si="3"/>
        <v>0</v>
      </c>
      <c r="G20" s="23">
        <f t="shared" si="3"/>
        <v>0</v>
      </c>
      <c r="H20" s="23">
        <f>SUM(H21:H29)</f>
        <v>0</v>
      </c>
    </row>
    <row r="21" spans="2:8" s="5" customFormat="1" ht="32.25" x14ac:dyDescent="0.35">
      <c r="B21" s="25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>E21-F21</f>
        <v>0</v>
      </c>
    </row>
    <row r="22" spans="2:8" s="5" customFormat="1" ht="32.25" x14ac:dyDescent="0.35">
      <c r="B22" s="24" t="s">
        <v>25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 t="shared" ref="H22:H29" si="4">E22-F22</f>
        <v>0</v>
      </c>
    </row>
    <row r="23" spans="2:8" s="5" customFormat="1" ht="32.25" x14ac:dyDescent="0.35">
      <c r="B23" s="24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 t="shared" si="4"/>
        <v>0</v>
      </c>
    </row>
    <row r="24" spans="2:8" s="5" customFormat="1" ht="32.25" x14ac:dyDescent="0.35">
      <c r="B24" s="24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si="4"/>
        <v>0</v>
      </c>
    </row>
    <row r="25" spans="2:8" s="5" customFormat="1" ht="32.25" x14ac:dyDescent="0.35">
      <c r="B25" s="24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s="5" customFormat="1" ht="32.25" x14ac:dyDescent="0.35">
      <c r="B26" s="24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s="5" customFormat="1" ht="32.25" x14ac:dyDescent="0.35">
      <c r="B27" s="24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s="5" customFormat="1" ht="32.25" x14ac:dyDescent="0.35">
      <c r="B28" s="24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s="5" customFormat="1" ht="32.25" x14ac:dyDescent="0.35">
      <c r="B29" s="24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s="5" customFormat="1" ht="32.25" x14ac:dyDescent="0.35">
      <c r="B30" s="22" t="s">
        <v>33</v>
      </c>
      <c r="C30" s="23">
        <f>SUM(C31:C39)</f>
        <v>0</v>
      </c>
      <c r="D30" s="23">
        <f t="shared" ref="D30:H30" si="5">SUM(D31:D39)</f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  <c r="H30" s="23">
        <f t="shared" si="5"/>
        <v>0</v>
      </c>
    </row>
    <row r="31" spans="2:8" s="5" customFormat="1" ht="32.25" x14ac:dyDescent="0.35">
      <c r="B31" s="24" t="s">
        <v>34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f>E31-F31</f>
        <v>0</v>
      </c>
    </row>
    <row r="32" spans="2:8" s="5" customFormat="1" ht="32.25" x14ac:dyDescent="0.35">
      <c r="B32" s="24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s="5" customFormat="1" ht="32.25" x14ac:dyDescent="0.35">
      <c r="B33" s="24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s="5" customFormat="1" ht="32.25" x14ac:dyDescent="0.35">
      <c r="B34" s="24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s="5" customFormat="1" ht="32.25" x14ac:dyDescent="0.35">
      <c r="B35" s="24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s="5" customFormat="1" ht="32.25" x14ac:dyDescent="0.35">
      <c r="B36" s="24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s="5" customFormat="1" ht="32.25" x14ac:dyDescent="0.35">
      <c r="B37" s="24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s="5" customFormat="1" ht="32.25" x14ac:dyDescent="0.35">
      <c r="B38" s="24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s="5" customFormat="1" ht="32.25" x14ac:dyDescent="0.35">
      <c r="B39" s="24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s="5" customFormat="1" ht="64.5" x14ac:dyDescent="0.35">
      <c r="B40" s="26" t="s">
        <v>43</v>
      </c>
      <c r="C40" s="23">
        <f>SUM(C41:C49)</f>
        <v>27812718</v>
      </c>
      <c r="D40" s="23">
        <f>SUM(D41:D49)</f>
        <v>-220000</v>
      </c>
      <c r="E40" s="23">
        <f t="shared" ref="E40:H40" si="7">SUM(E41:E49)</f>
        <v>27592718</v>
      </c>
      <c r="F40" s="23">
        <f t="shared" si="7"/>
        <v>6122209</v>
      </c>
      <c r="G40" s="23">
        <f t="shared" si="7"/>
        <v>4024931</v>
      </c>
      <c r="H40" s="23">
        <f t="shared" si="7"/>
        <v>21470508</v>
      </c>
    </row>
    <row r="41" spans="2:8" s="5" customFormat="1" ht="32.25" x14ac:dyDescent="0.35">
      <c r="B41" s="24" t="s">
        <v>44</v>
      </c>
      <c r="C41" s="23">
        <v>27812718</v>
      </c>
      <c r="D41" s="23">
        <v>-220000</v>
      </c>
      <c r="E41" s="23">
        <v>27592718</v>
      </c>
      <c r="F41" s="23">
        <v>6122209</v>
      </c>
      <c r="G41" s="23">
        <v>4024931</v>
      </c>
      <c r="H41" s="23">
        <f>E41-F41-1</f>
        <v>21470508</v>
      </c>
    </row>
    <row r="42" spans="2:8" s="5" customFormat="1" ht="32.25" x14ac:dyDescent="0.3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9" si="8">E42-F42</f>
        <v>0</v>
      </c>
    </row>
    <row r="43" spans="2:8" s="5" customFormat="1" ht="32.25" x14ac:dyDescent="0.3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s="5" customFormat="1" ht="32.25" x14ac:dyDescent="0.3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s="5" customFormat="1" ht="32.25" x14ac:dyDescent="0.35">
      <c r="B45" s="24" t="s">
        <v>48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f t="shared" si="8"/>
        <v>0</v>
      </c>
    </row>
    <row r="46" spans="2:8" s="5" customFormat="1" ht="32.25" x14ac:dyDescent="0.35">
      <c r="B46" s="24" t="s">
        <v>49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f t="shared" si="8"/>
        <v>0</v>
      </c>
    </row>
    <row r="47" spans="2:8" s="5" customFormat="1" ht="32.25" x14ac:dyDescent="0.35">
      <c r="B47" s="24" t="s">
        <v>50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f t="shared" si="8"/>
        <v>0</v>
      </c>
    </row>
    <row r="48" spans="2:8" s="5" customFormat="1" ht="32.25" x14ac:dyDescent="0.35">
      <c r="B48" s="24" t="s">
        <v>51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 t="shared" si="8"/>
        <v>0</v>
      </c>
    </row>
    <row r="49" spans="2:8" s="5" customFormat="1" ht="32.25" x14ac:dyDescent="0.35">
      <c r="B49" s="24" t="s">
        <v>52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si="8"/>
        <v>0</v>
      </c>
    </row>
    <row r="50" spans="2:8" s="5" customFormat="1" ht="36" customHeight="1" x14ac:dyDescent="0.35">
      <c r="B50" s="26" t="s">
        <v>53</v>
      </c>
      <c r="C50" s="23">
        <f>SUM(C51:C59)</f>
        <v>508779</v>
      </c>
      <c r="D50" s="23">
        <f t="shared" ref="D50:H50" si="9">SUM(D51:D59)</f>
        <v>0</v>
      </c>
      <c r="E50" s="23">
        <f t="shared" si="9"/>
        <v>508779</v>
      </c>
      <c r="F50" s="23">
        <f t="shared" si="9"/>
        <v>0</v>
      </c>
      <c r="G50" s="23">
        <f t="shared" si="9"/>
        <v>0</v>
      </c>
      <c r="H50" s="23">
        <f t="shared" si="9"/>
        <v>508779</v>
      </c>
    </row>
    <row r="51" spans="2:8" s="5" customFormat="1" ht="26.25" customHeight="1" x14ac:dyDescent="0.35">
      <c r="B51" s="24" t="s">
        <v>54</v>
      </c>
      <c r="C51" s="23">
        <v>259211</v>
      </c>
      <c r="D51" s="23">
        <v>0</v>
      </c>
      <c r="E51" s="23">
        <v>259211</v>
      </c>
      <c r="F51" s="23">
        <v>0</v>
      </c>
      <c r="G51" s="23">
        <v>0</v>
      </c>
      <c r="H51" s="23">
        <f>E51-F51</f>
        <v>259211</v>
      </c>
    </row>
    <row r="52" spans="2:8" s="5" customFormat="1" ht="32.25" x14ac:dyDescent="0.35">
      <c r="B52" s="24" t="s">
        <v>55</v>
      </c>
      <c r="C52" s="23">
        <v>249568</v>
      </c>
      <c r="D52" s="23">
        <v>0</v>
      </c>
      <c r="E52" s="23">
        <v>249568</v>
      </c>
      <c r="F52" s="23">
        <v>0</v>
      </c>
      <c r="G52" s="23">
        <v>0</v>
      </c>
      <c r="H52" s="23">
        <f>E52-F52</f>
        <v>249568</v>
      </c>
    </row>
    <row r="53" spans="2:8" s="5" customFormat="1" ht="32.25" x14ac:dyDescent="0.35">
      <c r="B53" s="24" t="s">
        <v>56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ref="H53:H59" si="10">E53-F53</f>
        <v>0</v>
      </c>
    </row>
    <row r="54" spans="2:8" s="5" customFormat="1" ht="32.25" x14ac:dyDescent="0.35">
      <c r="B54" s="24" t="s">
        <v>57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0"/>
        <v>0</v>
      </c>
    </row>
    <row r="55" spans="2:8" s="5" customFormat="1" ht="32.25" x14ac:dyDescent="0.35">
      <c r="B55" s="24" t="s">
        <v>58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0"/>
        <v>0</v>
      </c>
    </row>
    <row r="56" spans="2:8" s="5" customFormat="1" ht="32.25" x14ac:dyDescent="0.35">
      <c r="B56" s="24" t="s">
        <v>59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f t="shared" si="10"/>
        <v>0</v>
      </c>
    </row>
    <row r="57" spans="2:8" s="5" customFormat="1" ht="32.25" x14ac:dyDescent="0.35">
      <c r="B57" s="24" t="s">
        <v>60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 t="shared" si="10"/>
        <v>0</v>
      </c>
    </row>
    <row r="58" spans="2:8" s="5" customFormat="1" ht="32.25" x14ac:dyDescent="0.35">
      <c r="B58" s="24" t="s">
        <v>61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si="10"/>
        <v>0</v>
      </c>
    </row>
    <row r="59" spans="2:8" s="5" customFormat="1" ht="32.25" x14ac:dyDescent="0.35">
      <c r="B59" s="24" t="s">
        <v>62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0"/>
        <v>0</v>
      </c>
    </row>
    <row r="60" spans="2:8" s="5" customFormat="1" ht="32.25" x14ac:dyDescent="0.35">
      <c r="B60" s="22" t="s">
        <v>63</v>
      </c>
      <c r="C60" s="23">
        <f>SUM(C61:C63)</f>
        <v>7326464</v>
      </c>
      <c r="D60" s="23">
        <f t="shared" ref="D60:H60" si="11">SUM(D61:D63)</f>
        <v>0</v>
      </c>
      <c r="E60" s="23">
        <f t="shared" si="11"/>
        <v>7326464</v>
      </c>
      <c r="F60" s="23">
        <f t="shared" si="11"/>
        <v>1833525</v>
      </c>
      <c r="G60" s="23">
        <f t="shared" si="11"/>
        <v>684500</v>
      </c>
      <c r="H60" s="23">
        <f t="shared" si="11"/>
        <v>5492939</v>
      </c>
    </row>
    <row r="61" spans="2:8" s="5" customFormat="1" ht="32.25" x14ac:dyDescent="0.35">
      <c r="B61" s="24" t="s">
        <v>64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>E61-F61</f>
        <v>0</v>
      </c>
    </row>
    <row r="62" spans="2:8" s="5" customFormat="1" ht="32.25" x14ac:dyDescent="0.35">
      <c r="B62" s="24" t="s">
        <v>65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ref="H62" si="12">E62-F62</f>
        <v>0</v>
      </c>
    </row>
    <row r="63" spans="2:8" s="5" customFormat="1" ht="32.25" x14ac:dyDescent="0.35">
      <c r="B63" s="24" t="s">
        <v>66</v>
      </c>
      <c r="C63" s="23">
        <v>7326464</v>
      </c>
      <c r="D63" s="23">
        <v>0</v>
      </c>
      <c r="E63" s="23">
        <v>7326464</v>
      </c>
      <c r="F63" s="23">
        <v>1833525</v>
      </c>
      <c r="G63" s="23">
        <v>684500</v>
      </c>
      <c r="H63" s="23">
        <v>5492939</v>
      </c>
    </row>
    <row r="64" spans="2:8" s="5" customFormat="1" ht="32.25" x14ac:dyDescent="0.35">
      <c r="B64" s="22" t="s">
        <v>67</v>
      </c>
      <c r="C64" s="23">
        <f>SUM(C65:C69,C71:C72)</f>
        <v>0</v>
      </c>
      <c r="D64" s="23">
        <f t="shared" ref="D64:H64" si="13">SUM(D65:D69,D71:D72)</f>
        <v>0</v>
      </c>
      <c r="E64" s="23">
        <f t="shared" si="13"/>
        <v>0</v>
      </c>
      <c r="F64" s="23">
        <f t="shared" si="13"/>
        <v>0</v>
      </c>
      <c r="G64" s="23">
        <f t="shared" si="13"/>
        <v>0</v>
      </c>
      <c r="H64" s="23">
        <f t="shared" si="13"/>
        <v>0</v>
      </c>
    </row>
    <row r="65" spans="2:8" s="5" customFormat="1" ht="32.25" x14ac:dyDescent="0.35">
      <c r="B65" s="24" t="s">
        <v>68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f>E65-F65</f>
        <v>0</v>
      </c>
    </row>
    <row r="66" spans="2:8" s="5" customFormat="1" ht="32.25" x14ac:dyDescent="0.35">
      <c r="B66" s="24" t="s">
        <v>69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2" si="14">E66-F66</f>
        <v>0</v>
      </c>
    </row>
    <row r="67" spans="2:8" s="5" customFormat="1" ht="32.25" x14ac:dyDescent="0.35">
      <c r="B67" s="24" t="s">
        <v>70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4"/>
        <v>0</v>
      </c>
    </row>
    <row r="68" spans="2:8" s="5" customFormat="1" ht="32.25" x14ac:dyDescent="0.35">
      <c r="B68" s="24" t="s">
        <v>71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4"/>
        <v>0</v>
      </c>
    </row>
    <row r="69" spans="2:8" s="5" customFormat="1" ht="32.25" x14ac:dyDescent="0.35">
      <c r="B69" s="24" t="s">
        <v>72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4"/>
        <v>0</v>
      </c>
    </row>
    <row r="70" spans="2:8" s="5" customFormat="1" ht="32.25" x14ac:dyDescent="0.35">
      <c r="B70" s="24" t="s">
        <v>73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4"/>
        <v>0</v>
      </c>
    </row>
    <row r="71" spans="2:8" s="5" customFormat="1" ht="32.25" x14ac:dyDescent="0.35">
      <c r="B71" s="24" t="s">
        <v>74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4"/>
        <v>0</v>
      </c>
    </row>
    <row r="72" spans="2:8" s="5" customFormat="1" ht="32.25" x14ac:dyDescent="0.35">
      <c r="B72" s="24" t="s">
        <v>75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4"/>
        <v>0</v>
      </c>
    </row>
    <row r="73" spans="2:8" s="5" customFormat="1" ht="32.25" x14ac:dyDescent="0.35">
      <c r="B73" s="22" t="s">
        <v>76</v>
      </c>
      <c r="C73" s="23">
        <f>SUM(C74:C76)</f>
        <v>0</v>
      </c>
      <c r="D73" s="23">
        <f t="shared" ref="D73:H73" si="15">SUM(D74:D76)</f>
        <v>0</v>
      </c>
      <c r="E73" s="23">
        <f t="shared" si="15"/>
        <v>0</v>
      </c>
      <c r="F73" s="23">
        <f t="shared" si="15"/>
        <v>0</v>
      </c>
      <c r="G73" s="23">
        <f t="shared" si="15"/>
        <v>0</v>
      </c>
      <c r="H73" s="23">
        <f t="shared" si="15"/>
        <v>0</v>
      </c>
    </row>
    <row r="74" spans="2:8" s="5" customFormat="1" ht="32.25" x14ac:dyDescent="0.35">
      <c r="B74" s="24" t="s">
        <v>77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f>E74-F74</f>
        <v>0</v>
      </c>
    </row>
    <row r="75" spans="2:8" s="5" customFormat="1" ht="32.25" x14ac:dyDescent="0.35">
      <c r="B75" s="24" t="s">
        <v>78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 t="shared" ref="H75:H76" si="16">E75-F75</f>
        <v>0</v>
      </c>
    </row>
    <row r="76" spans="2:8" s="5" customFormat="1" ht="32.25" x14ac:dyDescent="0.35">
      <c r="B76" s="24" t="s">
        <v>79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si="16"/>
        <v>0</v>
      </c>
    </row>
    <row r="77" spans="2:8" s="5" customFormat="1" ht="32.25" x14ac:dyDescent="0.35">
      <c r="B77" s="22" t="s">
        <v>80</v>
      </c>
      <c r="C77" s="23">
        <f>SUM(C78:C84)</f>
        <v>0</v>
      </c>
      <c r="D77" s="23">
        <f t="shared" ref="D77:H77" si="17">SUM(D78:D84)</f>
        <v>0</v>
      </c>
      <c r="E77" s="23">
        <f t="shared" si="17"/>
        <v>0</v>
      </c>
      <c r="F77" s="23">
        <f t="shared" si="17"/>
        <v>0</v>
      </c>
      <c r="G77" s="23">
        <f t="shared" si="17"/>
        <v>0</v>
      </c>
      <c r="H77" s="23">
        <f t="shared" si="17"/>
        <v>0</v>
      </c>
    </row>
    <row r="78" spans="2:8" s="5" customFormat="1" ht="32.25" x14ac:dyDescent="0.35">
      <c r="B78" s="24" t="s">
        <v>81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>E78-F78</f>
        <v>0</v>
      </c>
    </row>
    <row r="79" spans="2:8" s="5" customFormat="1" ht="32.25" x14ac:dyDescent="0.35">
      <c r="B79" s="24" t="s">
        <v>82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f t="shared" ref="H79:H84" si="18">E79-F79</f>
        <v>0</v>
      </c>
    </row>
    <row r="80" spans="2:8" s="5" customFormat="1" ht="32.25" x14ac:dyDescent="0.35">
      <c r="B80" s="24" t="s">
        <v>83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f t="shared" si="18"/>
        <v>0</v>
      </c>
    </row>
    <row r="81" spans="2:8" s="5" customFormat="1" ht="32.25" x14ac:dyDescent="0.35">
      <c r="B81" s="24" t="s">
        <v>84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f t="shared" si="18"/>
        <v>0</v>
      </c>
    </row>
    <row r="82" spans="2:8" s="5" customFormat="1" ht="32.25" x14ac:dyDescent="0.35">
      <c r="B82" s="24" t="s">
        <v>85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f t="shared" si="18"/>
        <v>0</v>
      </c>
    </row>
    <row r="83" spans="2:8" s="5" customFormat="1" ht="32.25" x14ac:dyDescent="0.35">
      <c r="B83" s="24" t="s">
        <v>86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f t="shared" si="18"/>
        <v>0</v>
      </c>
    </row>
    <row r="84" spans="2:8" s="5" customFormat="1" ht="32.25" x14ac:dyDescent="0.35">
      <c r="B84" s="24" t="s">
        <v>87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f t="shared" si="18"/>
        <v>0</v>
      </c>
    </row>
    <row r="85" spans="2:8" s="5" customFormat="1" ht="32.25" x14ac:dyDescent="0.35">
      <c r="B85" s="27"/>
      <c r="C85" s="28"/>
      <c r="D85" s="28"/>
      <c r="E85" s="28"/>
      <c r="F85" s="28"/>
      <c r="G85" s="28"/>
      <c r="H85" s="28"/>
    </row>
    <row r="86" spans="2:8" s="5" customFormat="1" ht="32.25" x14ac:dyDescent="0.35">
      <c r="B86" s="29"/>
      <c r="C86" s="30"/>
      <c r="D86" s="30"/>
      <c r="E86" s="30"/>
      <c r="F86" s="30"/>
      <c r="G86" s="30"/>
      <c r="H86" s="30"/>
    </row>
    <row r="87" spans="2:8" s="5" customFormat="1" ht="32.25" x14ac:dyDescent="0.35">
      <c r="B87" s="31"/>
      <c r="C87" s="32"/>
      <c r="D87" s="32"/>
      <c r="E87" s="32"/>
      <c r="F87" s="32"/>
      <c r="G87" s="32"/>
      <c r="H87" s="32"/>
    </row>
    <row r="88" spans="2:8" s="5" customFormat="1" ht="41.25" customHeight="1" x14ac:dyDescent="0.35">
      <c r="B88" s="33" t="s">
        <v>6</v>
      </c>
      <c r="C88" s="33" t="s">
        <v>7</v>
      </c>
      <c r="D88" s="33"/>
      <c r="E88" s="33"/>
      <c r="F88" s="33"/>
      <c r="G88" s="33"/>
      <c r="H88" s="33" t="s">
        <v>8</v>
      </c>
    </row>
    <row r="89" spans="2:8" s="5" customFormat="1" ht="64.5" x14ac:dyDescent="0.35">
      <c r="B89" s="33"/>
      <c r="C89" s="18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33"/>
    </row>
    <row r="90" spans="2:8" s="5" customFormat="1" ht="32.25" x14ac:dyDescent="0.35">
      <c r="B90" s="34" t="s">
        <v>88</v>
      </c>
      <c r="C90" s="20">
        <f>SUM(C91,C99,C109,C119,C129,C139,C143,C152,C156)+2</f>
        <v>53471947</v>
      </c>
      <c r="D90" s="20">
        <f t="shared" ref="D90" si="19">SUM(D91,D99,D109,D119,D129,D139,D143,D152,D156)</f>
        <v>0</v>
      </c>
      <c r="E90" s="20">
        <f>SUM(E91,E99,E109,E119,E129,E139,E143,E152,E156)+2</f>
        <v>53471947</v>
      </c>
      <c r="F90" s="20">
        <f>SUM(F91,F99,F109,F119,F129,F139,F143,F152,F156)</f>
        <v>12288272</v>
      </c>
      <c r="G90" s="20">
        <f>SUM(G91,G99,G109,G119,G129,G139,G143,G152,G156)</f>
        <v>3577952</v>
      </c>
      <c r="H90" s="20">
        <f>SUM(H91,H99,H109,H119,H129,H139,H143,H152,H156)+2</f>
        <v>41183674</v>
      </c>
    </row>
    <row r="91" spans="2:8" s="5" customFormat="1" ht="32.25" x14ac:dyDescent="0.35">
      <c r="B91" s="22" t="s">
        <v>15</v>
      </c>
      <c r="C91" s="23">
        <f>SUM(C92:C98)</f>
        <v>0</v>
      </c>
      <c r="D91" s="23">
        <f t="shared" ref="D91:H91" si="20">SUM(D92:D98)</f>
        <v>0</v>
      </c>
      <c r="E91" s="23">
        <f t="shared" si="20"/>
        <v>0</v>
      </c>
      <c r="F91" s="23">
        <f t="shared" si="20"/>
        <v>0</v>
      </c>
      <c r="G91" s="23">
        <f t="shared" si="20"/>
        <v>0</v>
      </c>
      <c r="H91" s="23">
        <f t="shared" si="20"/>
        <v>0</v>
      </c>
    </row>
    <row r="92" spans="2:8" s="5" customFormat="1" ht="32.25" x14ac:dyDescent="0.35">
      <c r="B92" s="24" t="s">
        <v>16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f>E92-F92</f>
        <v>0</v>
      </c>
    </row>
    <row r="93" spans="2:8" s="5" customFormat="1" ht="32.25" x14ac:dyDescent="0.35">
      <c r="B93" s="24" t="s">
        <v>17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f t="shared" ref="H93:H98" si="21">E93-F93</f>
        <v>0</v>
      </c>
    </row>
    <row r="94" spans="2:8" s="5" customFormat="1" ht="32.25" x14ac:dyDescent="0.35">
      <c r="B94" s="24" t="s">
        <v>18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f t="shared" si="21"/>
        <v>0</v>
      </c>
    </row>
    <row r="95" spans="2:8" s="5" customFormat="1" ht="32.25" x14ac:dyDescent="0.35">
      <c r="B95" s="24" t="s">
        <v>19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f t="shared" si="21"/>
        <v>0</v>
      </c>
    </row>
    <row r="96" spans="2:8" s="5" customFormat="1" ht="32.25" x14ac:dyDescent="0.35">
      <c r="B96" s="24" t="s">
        <v>20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f t="shared" si="21"/>
        <v>0</v>
      </c>
    </row>
    <row r="97" spans="2:8" s="5" customFormat="1" ht="32.25" x14ac:dyDescent="0.35">
      <c r="B97" s="24" t="s">
        <v>21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f t="shared" si="21"/>
        <v>0</v>
      </c>
    </row>
    <row r="98" spans="2:8" s="5" customFormat="1" ht="32.25" x14ac:dyDescent="0.35">
      <c r="B98" s="24" t="s">
        <v>22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f t="shared" si="21"/>
        <v>0</v>
      </c>
    </row>
    <row r="99" spans="2:8" s="5" customFormat="1" ht="32.25" x14ac:dyDescent="0.35">
      <c r="B99" s="22" t="s">
        <v>23</v>
      </c>
      <c r="C99" s="23">
        <f>SUM(C100:C108)</f>
        <v>0</v>
      </c>
      <c r="D99" s="23">
        <f t="shared" ref="D99:H99" si="22">SUM(D100:D108)</f>
        <v>0</v>
      </c>
      <c r="E99" s="23">
        <f t="shared" si="22"/>
        <v>0</v>
      </c>
      <c r="F99" s="23">
        <f t="shared" si="22"/>
        <v>0</v>
      </c>
      <c r="G99" s="23">
        <f t="shared" si="22"/>
        <v>0</v>
      </c>
      <c r="H99" s="23">
        <f t="shared" si="22"/>
        <v>0</v>
      </c>
    </row>
    <row r="100" spans="2:8" s="5" customFormat="1" ht="38.25" customHeight="1" x14ac:dyDescent="0.35">
      <c r="B100" s="24" t="s">
        <v>24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f>E100-F100</f>
        <v>0</v>
      </c>
    </row>
    <row r="101" spans="2:8" s="5" customFormat="1" ht="32.25" x14ac:dyDescent="0.35">
      <c r="B101" s="24" t="s">
        <v>25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f t="shared" ref="H101:H108" si="23">E101-F101</f>
        <v>0</v>
      </c>
    </row>
    <row r="102" spans="2:8" s="5" customFormat="1" ht="32.25" x14ac:dyDescent="0.35">
      <c r="B102" s="24" t="s">
        <v>26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f t="shared" si="23"/>
        <v>0</v>
      </c>
    </row>
    <row r="103" spans="2:8" s="5" customFormat="1" ht="32.25" x14ac:dyDescent="0.35">
      <c r="B103" s="24" t="s">
        <v>27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f t="shared" si="23"/>
        <v>0</v>
      </c>
    </row>
    <row r="104" spans="2:8" s="5" customFormat="1" ht="32.25" x14ac:dyDescent="0.35">
      <c r="B104" s="24" t="s">
        <v>28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f t="shared" si="23"/>
        <v>0</v>
      </c>
    </row>
    <row r="105" spans="2:8" s="5" customFormat="1" ht="32.25" x14ac:dyDescent="0.35">
      <c r="B105" s="24" t="s">
        <v>29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f t="shared" si="23"/>
        <v>0</v>
      </c>
    </row>
    <row r="106" spans="2:8" s="5" customFormat="1" ht="32.25" x14ac:dyDescent="0.35">
      <c r="B106" s="24" t="s">
        <v>30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f t="shared" si="23"/>
        <v>0</v>
      </c>
    </row>
    <row r="107" spans="2:8" s="5" customFormat="1" ht="32.25" x14ac:dyDescent="0.35">
      <c r="B107" s="24" t="s">
        <v>31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f t="shared" si="23"/>
        <v>0</v>
      </c>
    </row>
    <row r="108" spans="2:8" s="5" customFormat="1" ht="32.25" x14ac:dyDescent="0.35">
      <c r="B108" s="24" t="s">
        <v>32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f t="shared" si="23"/>
        <v>0</v>
      </c>
    </row>
    <row r="109" spans="2:8" s="5" customFormat="1" ht="32.25" x14ac:dyDescent="0.35">
      <c r="B109" s="22" t="s">
        <v>33</v>
      </c>
      <c r="C109" s="23">
        <f>SUM(C110:C118)</f>
        <v>0</v>
      </c>
      <c r="D109" s="23">
        <f>SUM(D110:D118)</f>
        <v>0</v>
      </c>
      <c r="E109" s="23">
        <f t="shared" ref="E109:H109" si="24">SUM(E110:E118)</f>
        <v>0</v>
      </c>
      <c r="F109" s="23">
        <f t="shared" si="24"/>
        <v>0</v>
      </c>
      <c r="G109" s="23">
        <f t="shared" si="24"/>
        <v>0</v>
      </c>
      <c r="H109" s="23">
        <f t="shared" si="24"/>
        <v>0</v>
      </c>
    </row>
    <row r="110" spans="2:8" s="5" customFormat="1" ht="32.25" x14ac:dyDescent="0.35">
      <c r="B110" s="24" t="s">
        <v>34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f>E110-F110</f>
        <v>0</v>
      </c>
    </row>
    <row r="111" spans="2:8" s="5" customFormat="1" ht="32.25" x14ac:dyDescent="0.35">
      <c r="B111" s="24" t="s">
        <v>35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f t="shared" ref="H111:H118" si="25">E111-F111</f>
        <v>0</v>
      </c>
    </row>
    <row r="112" spans="2:8" s="5" customFormat="1" ht="32.25" x14ac:dyDescent="0.35">
      <c r="B112" s="24" t="s">
        <v>36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f t="shared" si="25"/>
        <v>0</v>
      </c>
    </row>
    <row r="113" spans="2:8" s="5" customFormat="1" ht="32.25" x14ac:dyDescent="0.35">
      <c r="B113" s="24" t="s">
        <v>37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f t="shared" si="25"/>
        <v>0</v>
      </c>
    </row>
    <row r="114" spans="2:8" s="5" customFormat="1" ht="32.25" x14ac:dyDescent="0.35">
      <c r="B114" s="24" t="s">
        <v>38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f t="shared" si="25"/>
        <v>0</v>
      </c>
    </row>
    <row r="115" spans="2:8" s="5" customFormat="1" ht="32.25" x14ac:dyDescent="0.35">
      <c r="B115" s="24" t="s">
        <v>39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f t="shared" si="25"/>
        <v>0</v>
      </c>
    </row>
    <row r="116" spans="2:8" s="5" customFormat="1" ht="32.25" x14ac:dyDescent="0.35">
      <c r="B116" s="24" t="s">
        <v>40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f t="shared" si="25"/>
        <v>0</v>
      </c>
    </row>
    <row r="117" spans="2:8" s="5" customFormat="1" ht="32.25" x14ac:dyDescent="0.35">
      <c r="B117" s="24" t="s">
        <v>41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f t="shared" si="25"/>
        <v>0</v>
      </c>
    </row>
    <row r="118" spans="2:8" s="5" customFormat="1" ht="32.25" x14ac:dyDescent="0.35">
      <c r="B118" s="24" t="s">
        <v>42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f t="shared" si="25"/>
        <v>0</v>
      </c>
    </row>
    <row r="119" spans="2:8" s="5" customFormat="1" ht="64.5" x14ac:dyDescent="0.35">
      <c r="B119" s="26" t="s">
        <v>43</v>
      </c>
      <c r="C119" s="23">
        <f>SUM(C120:C128)</f>
        <v>28993918</v>
      </c>
      <c r="D119" s="23">
        <f t="shared" ref="D119:H119" si="26">SUM(D120:D128)</f>
        <v>100000</v>
      </c>
      <c r="E119" s="23">
        <f t="shared" si="26"/>
        <v>29093918</v>
      </c>
      <c r="F119" s="23">
        <f t="shared" si="26"/>
        <v>7787796</v>
      </c>
      <c r="G119" s="23">
        <f t="shared" si="26"/>
        <v>3181052</v>
      </c>
      <c r="H119" s="23">
        <f t="shared" si="26"/>
        <v>21306122</v>
      </c>
    </row>
    <row r="120" spans="2:8" s="5" customFormat="1" ht="32.25" x14ac:dyDescent="0.35">
      <c r="B120" s="24" t="s">
        <v>44</v>
      </c>
      <c r="C120" s="23">
        <v>28993918</v>
      </c>
      <c r="D120" s="23">
        <v>100000</v>
      </c>
      <c r="E120" s="23">
        <v>29093918</v>
      </c>
      <c r="F120" s="23">
        <v>7787796</v>
      </c>
      <c r="G120" s="23">
        <v>3181052</v>
      </c>
      <c r="H120" s="23">
        <f>E120-F120</f>
        <v>21306122</v>
      </c>
    </row>
    <row r="121" spans="2:8" s="5" customFormat="1" ht="32.25" x14ac:dyDescent="0.35">
      <c r="B121" s="24" t="s">
        <v>45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f t="shared" ref="H121:H128" si="27">E121-F121</f>
        <v>0</v>
      </c>
    </row>
    <row r="122" spans="2:8" s="5" customFormat="1" ht="32.25" x14ac:dyDescent="0.35">
      <c r="B122" s="24" t="s">
        <v>46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f t="shared" si="27"/>
        <v>0</v>
      </c>
    </row>
    <row r="123" spans="2:8" s="5" customFormat="1" ht="32.25" x14ac:dyDescent="0.35">
      <c r="B123" s="24" t="s">
        <v>47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f t="shared" si="27"/>
        <v>0</v>
      </c>
    </row>
    <row r="124" spans="2:8" s="5" customFormat="1" ht="32.25" x14ac:dyDescent="0.35">
      <c r="B124" s="24" t="s">
        <v>48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f t="shared" si="27"/>
        <v>0</v>
      </c>
    </row>
    <row r="125" spans="2:8" s="5" customFormat="1" ht="32.25" x14ac:dyDescent="0.35">
      <c r="B125" s="24" t="s">
        <v>49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f t="shared" si="27"/>
        <v>0</v>
      </c>
    </row>
    <row r="126" spans="2:8" s="5" customFormat="1" ht="32.25" x14ac:dyDescent="0.35">
      <c r="B126" s="24" t="s">
        <v>50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f t="shared" si="27"/>
        <v>0</v>
      </c>
    </row>
    <row r="127" spans="2:8" s="5" customFormat="1" ht="32.25" x14ac:dyDescent="0.35">
      <c r="B127" s="24" t="s">
        <v>51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f t="shared" si="27"/>
        <v>0</v>
      </c>
    </row>
    <row r="128" spans="2:8" s="5" customFormat="1" ht="32.25" x14ac:dyDescent="0.35">
      <c r="B128" s="24" t="s">
        <v>52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f t="shared" si="27"/>
        <v>0</v>
      </c>
    </row>
    <row r="129" spans="2:8" s="5" customFormat="1" ht="33.75" customHeight="1" x14ac:dyDescent="0.35">
      <c r="B129" s="26" t="s">
        <v>53</v>
      </c>
      <c r="C129" s="23">
        <f>SUM(C130:C138)</f>
        <v>288541</v>
      </c>
      <c r="D129" s="23">
        <f t="shared" ref="D129:G129" si="28">SUM(D130:D138)</f>
        <v>-100000</v>
      </c>
      <c r="E129" s="23">
        <f t="shared" si="28"/>
        <v>188541</v>
      </c>
      <c r="F129" s="23">
        <f t="shared" si="28"/>
        <v>0</v>
      </c>
      <c r="G129" s="23">
        <f t="shared" si="28"/>
        <v>0</v>
      </c>
      <c r="H129" s="23">
        <f>SUM(H130:H138)</f>
        <v>188541</v>
      </c>
    </row>
    <row r="130" spans="2:8" s="5" customFormat="1" ht="32.25" x14ac:dyDescent="0.35">
      <c r="B130" s="24" t="s">
        <v>54</v>
      </c>
      <c r="C130" s="23">
        <v>288541</v>
      </c>
      <c r="D130" s="23">
        <v>-100000</v>
      </c>
      <c r="E130" s="23">
        <v>188541</v>
      </c>
      <c r="F130" s="23">
        <v>0</v>
      </c>
      <c r="G130" s="23">
        <v>0</v>
      </c>
      <c r="H130" s="23">
        <f>E130-F130</f>
        <v>188541</v>
      </c>
    </row>
    <row r="131" spans="2:8" s="5" customFormat="1" ht="32.25" x14ac:dyDescent="0.35">
      <c r="B131" s="24" t="s">
        <v>55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f t="shared" ref="H131:H138" si="29">E131-F131</f>
        <v>0</v>
      </c>
    </row>
    <row r="132" spans="2:8" s="5" customFormat="1" ht="32.25" x14ac:dyDescent="0.35">
      <c r="B132" s="24" t="s">
        <v>56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f t="shared" si="29"/>
        <v>0</v>
      </c>
    </row>
    <row r="133" spans="2:8" s="5" customFormat="1" ht="32.25" x14ac:dyDescent="0.35">
      <c r="B133" s="24" t="s">
        <v>57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f t="shared" si="29"/>
        <v>0</v>
      </c>
    </row>
    <row r="134" spans="2:8" s="5" customFormat="1" ht="32.25" x14ac:dyDescent="0.35">
      <c r="B134" s="24" t="s">
        <v>58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f t="shared" si="29"/>
        <v>0</v>
      </c>
    </row>
    <row r="135" spans="2:8" s="5" customFormat="1" ht="32.25" x14ac:dyDescent="0.35">
      <c r="B135" s="24" t="s">
        <v>59</v>
      </c>
      <c r="C135" s="23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f t="shared" si="29"/>
        <v>0</v>
      </c>
    </row>
    <row r="136" spans="2:8" s="5" customFormat="1" ht="32.25" x14ac:dyDescent="0.35">
      <c r="B136" s="24" t="s">
        <v>60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f t="shared" si="29"/>
        <v>0</v>
      </c>
    </row>
    <row r="137" spans="2:8" s="5" customFormat="1" ht="32.25" x14ac:dyDescent="0.35">
      <c r="B137" s="24" t="s">
        <v>61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si="29"/>
        <v>0</v>
      </c>
    </row>
    <row r="138" spans="2:8" s="5" customFormat="1" ht="32.25" x14ac:dyDescent="0.35">
      <c r="B138" s="24" t="s">
        <v>62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f t="shared" si="29"/>
        <v>0</v>
      </c>
    </row>
    <row r="139" spans="2:8" s="5" customFormat="1" ht="32.25" x14ac:dyDescent="0.35">
      <c r="B139" s="22" t="s">
        <v>63</v>
      </c>
      <c r="C139" s="23">
        <f>SUM(C140:C142)</f>
        <v>24189486</v>
      </c>
      <c r="D139" s="23">
        <f t="shared" ref="D139:H139" si="30">SUM(D140:D142)</f>
        <v>0</v>
      </c>
      <c r="E139" s="23">
        <f t="shared" si="30"/>
        <v>24189486</v>
      </c>
      <c r="F139" s="23">
        <f t="shared" si="30"/>
        <v>4500476</v>
      </c>
      <c r="G139" s="23">
        <f t="shared" si="30"/>
        <v>396900</v>
      </c>
      <c r="H139" s="23">
        <f t="shared" si="30"/>
        <v>19689009</v>
      </c>
    </row>
    <row r="140" spans="2:8" s="5" customFormat="1" ht="32.25" x14ac:dyDescent="0.35">
      <c r="B140" s="24" t="s">
        <v>64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f>E140-F140</f>
        <v>0</v>
      </c>
    </row>
    <row r="141" spans="2:8" s="5" customFormat="1" ht="32.25" x14ac:dyDescent="0.35">
      <c r="B141" s="24" t="s">
        <v>65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f t="shared" ref="H141" si="31">E141-F141</f>
        <v>0</v>
      </c>
    </row>
    <row r="142" spans="2:8" s="5" customFormat="1" ht="32.25" x14ac:dyDescent="0.35">
      <c r="B142" s="24" t="s">
        <v>66</v>
      </c>
      <c r="C142" s="23">
        <v>24189486</v>
      </c>
      <c r="D142" s="23">
        <v>0</v>
      </c>
      <c r="E142" s="23">
        <v>24189486</v>
      </c>
      <c r="F142" s="23">
        <v>4500476</v>
      </c>
      <c r="G142" s="23">
        <v>396900</v>
      </c>
      <c r="H142" s="23">
        <f>E142-F142-1</f>
        <v>19689009</v>
      </c>
    </row>
    <row r="143" spans="2:8" s="5" customFormat="1" ht="27.75" customHeight="1" x14ac:dyDescent="0.35">
      <c r="B143" s="26" t="s">
        <v>67</v>
      </c>
      <c r="C143" s="23">
        <f>SUM(C144:C148,C150:C151)</f>
        <v>0</v>
      </c>
      <c r="D143" s="23">
        <f t="shared" ref="D143:H143" si="32">SUM(D144:D148,D150:D151)</f>
        <v>0</v>
      </c>
      <c r="E143" s="23">
        <f t="shared" si="32"/>
        <v>0</v>
      </c>
      <c r="F143" s="23">
        <f t="shared" si="32"/>
        <v>0</v>
      </c>
      <c r="G143" s="23">
        <f t="shared" si="32"/>
        <v>0</v>
      </c>
      <c r="H143" s="23">
        <f t="shared" si="32"/>
        <v>0</v>
      </c>
    </row>
    <row r="144" spans="2:8" s="5" customFormat="1" ht="32.25" x14ac:dyDescent="0.35">
      <c r="B144" s="24" t="s">
        <v>68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f>E144-F144</f>
        <v>0</v>
      </c>
    </row>
    <row r="145" spans="2:8" s="5" customFormat="1" ht="32.25" x14ac:dyDescent="0.35">
      <c r="B145" s="24" t="s">
        <v>69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f t="shared" ref="H145:H151" si="33">E145-F145</f>
        <v>0</v>
      </c>
    </row>
    <row r="146" spans="2:8" s="5" customFormat="1" ht="32.25" x14ac:dyDescent="0.35">
      <c r="B146" s="24" t="s">
        <v>70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f t="shared" si="33"/>
        <v>0</v>
      </c>
    </row>
    <row r="147" spans="2:8" s="5" customFormat="1" ht="32.25" x14ac:dyDescent="0.35">
      <c r="B147" s="24" t="s">
        <v>71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f t="shared" si="33"/>
        <v>0</v>
      </c>
    </row>
    <row r="148" spans="2:8" s="5" customFormat="1" ht="32.25" x14ac:dyDescent="0.35">
      <c r="B148" s="24" t="s">
        <v>72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f t="shared" si="33"/>
        <v>0</v>
      </c>
    </row>
    <row r="149" spans="2:8" s="5" customFormat="1" ht="32.25" x14ac:dyDescent="0.35">
      <c r="B149" s="24" t="s">
        <v>73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f t="shared" si="33"/>
        <v>0</v>
      </c>
    </row>
    <row r="150" spans="2:8" s="5" customFormat="1" ht="32.25" x14ac:dyDescent="0.35">
      <c r="B150" s="24" t="s">
        <v>74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f t="shared" si="33"/>
        <v>0</v>
      </c>
    </row>
    <row r="151" spans="2:8" s="5" customFormat="1" ht="32.25" x14ac:dyDescent="0.35">
      <c r="B151" s="24" t="s">
        <v>75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f t="shared" si="33"/>
        <v>0</v>
      </c>
    </row>
    <row r="152" spans="2:8" s="5" customFormat="1" ht="32.25" x14ac:dyDescent="0.35">
      <c r="B152" s="22" t="s">
        <v>76</v>
      </c>
      <c r="C152" s="23">
        <f>SUM(C153:C155)</f>
        <v>0</v>
      </c>
      <c r="D152" s="23">
        <f t="shared" ref="D152:H152" si="34">SUM(D153:D155)</f>
        <v>0</v>
      </c>
      <c r="E152" s="23">
        <f t="shared" si="34"/>
        <v>0</v>
      </c>
      <c r="F152" s="23">
        <f t="shared" si="34"/>
        <v>0</v>
      </c>
      <c r="G152" s="23">
        <f t="shared" si="34"/>
        <v>0</v>
      </c>
      <c r="H152" s="23">
        <f t="shared" si="34"/>
        <v>0</v>
      </c>
    </row>
    <row r="153" spans="2:8" s="5" customFormat="1" ht="32.25" x14ac:dyDescent="0.35">
      <c r="B153" s="24" t="s">
        <v>77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f>E153-F153</f>
        <v>0</v>
      </c>
    </row>
    <row r="154" spans="2:8" s="5" customFormat="1" ht="32.25" x14ac:dyDescent="0.35">
      <c r="B154" s="24" t="s">
        <v>78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35">E154-F154</f>
        <v>0</v>
      </c>
    </row>
    <row r="155" spans="2:8" s="5" customFormat="1" ht="32.25" x14ac:dyDescent="0.35">
      <c r="B155" s="24" t="s">
        <v>79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f t="shared" si="35"/>
        <v>0</v>
      </c>
    </row>
    <row r="156" spans="2:8" s="5" customFormat="1" ht="32.25" x14ac:dyDescent="0.35">
      <c r="B156" s="22" t="s">
        <v>80</v>
      </c>
      <c r="C156" s="23">
        <f>SUM(C157:C163)</f>
        <v>0</v>
      </c>
      <c r="D156" s="23">
        <f t="shared" ref="D156:H156" si="36">SUM(D157:D163)</f>
        <v>0</v>
      </c>
      <c r="E156" s="23">
        <f t="shared" si="36"/>
        <v>0</v>
      </c>
      <c r="F156" s="23">
        <f t="shared" si="36"/>
        <v>0</v>
      </c>
      <c r="G156" s="23">
        <f t="shared" si="36"/>
        <v>0</v>
      </c>
      <c r="H156" s="23">
        <f t="shared" si="36"/>
        <v>0</v>
      </c>
    </row>
    <row r="157" spans="2:8" s="5" customFormat="1" ht="32.25" x14ac:dyDescent="0.35">
      <c r="B157" s="24" t="s">
        <v>81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f>E157-F157</f>
        <v>0</v>
      </c>
    </row>
    <row r="158" spans="2:8" s="5" customFormat="1" ht="32.25" x14ac:dyDescent="0.35">
      <c r="B158" s="24" t="s">
        <v>82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f t="shared" ref="H158:H163" si="37">E158-F158</f>
        <v>0</v>
      </c>
    </row>
    <row r="159" spans="2:8" s="5" customFormat="1" ht="32.25" x14ac:dyDescent="0.35">
      <c r="B159" s="24" t="s">
        <v>83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f t="shared" si="37"/>
        <v>0</v>
      </c>
    </row>
    <row r="160" spans="2:8" s="5" customFormat="1" ht="32.25" x14ac:dyDescent="0.35">
      <c r="B160" s="24" t="s">
        <v>84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f t="shared" si="37"/>
        <v>0</v>
      </c>
    </row>
    <row r="161" spans="2:8" s="5" customFormat="1" ht="32.25" x14ac:dyDescent="0.35">
      <c r="B161" s="24" t="s">
        <v>85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f t="shared" si="37"/>
        <v>0</v>
      </c>
    </row>
    <row r="162" spans="2:8" s="5" customFormat="1" ht="32.25" x14ac:dyDescent="0.35">
      <c r="B162" s="24" t="s">
        <v>86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f t="shared" si="37"/>
        <v>0</v>
      </c>
    </row>
    <row r="163" spans="2:8" s="5" customFormat="1" ht="32.25" x14ac:dyDescent="0.35">
      <c r="B163" s="24" t="s">
        <v>87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f t="shared" si="37"/>
        <v>0</v>
      </c>
    </row>
    <row r="164" spans="2:8" s="5" customFormat="1" ht="32.25" x14ac:dyDescent="0.5">
      <c r="B164" s="35"/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36"/>
    </row>
    <row r="165" spans="2:8" s="5" customFormat="1" ht="32.25" x14ac:dyDescent="0.5">
      <c r="B165" s="37" t="s">
        <v>89</v>
      </c>
      <c r="C165" s="20">
        <f>C11+C90</f>
        <v>89119910</v>
      </c>
      <c r="D165" s="20">
        <f>D11+D90</f>
        <v>-220000</v>
      </c>
      <c r="E165" s="20">
        <f>E11+E90</f>
        <v>88899910</v>
      </c>
      <c r="F165" s="20">
        <f>F11+F90+1</f>
        <v>20244007</v>
      </c>
      <c r="G165" s="20">
        <f>G11+G90</f>
        <v>8287383</v>
      </c>
      <c r="H165" s="20">
        <f>H11+H90</f>
        <v>68655902</v>
      </c>
    </row>
    <row r="166" spans="2:8" s="5" customFormat="1" ht="32.25" x14ac:dyDescent="0.5">
      <c r="B166" s="38"/>
      <c r="C166" s="39"/>
      <c r="D166" s="39"/>
      <c r="E166" s="39"/>
      <c r="F166" s="39"/>
      <c r="G166" s="39"/>
      <c r="H166" s="39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5" xr:uid="{3089FC43-728F-463E-A818-AE0F1BE33999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2022-08-12T02:52:28Z</dcterms:created>
  <dcterms:modified xsi:type="dcterms:W3CDTF">2022-08-12T02:52:42Z</dcterms:modified>
</cp:coreProperties>
</file>