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1FEE6757-0AB8-41E6-9932-EB7E12CC60ED}" xr6:coauthVersionLast="47" xr6:coauthVersionMax="47" xr10:uidLastSave="{00000000-0000-0000-0000-000000000000}"/>
  <bookViews>
    <workbookView xWindow="-120" yWindow="-120" windowWidth="29040" windowHeight="15840" xr2:uid="{3B21280E-33E1-44D8-82DE-63352957C3DD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 s="1"/>
  <c r="G156" i="1"/>
  <c r="F156" i="1"/>
  <c r="E156" i="1"/>
  <c r="D156" i="1"/>
  <c r="C156" i="1"/>
  <c r="H155" i="1"/>
  <c r="H154" i="1"/>
  <c r="H153" i="1"/>
  <c r="H152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09" i="1" s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H90" i="1" s="1"/>
  <c r="G99" i="1"/>
  <c r="G90" i="1" s="1"/>
  <c r="F99" i="1"/>
  <c r="E99" i="1"/>
  <c r="D99" i="1"/>
  <c r="C99" i="1"/>
  <c r="C90" i="1" s="1"/>
  <c r="H98" i="1"/>
  <c r="H97" i="1"/>
  <c r="H96" i="1"/>
  <c r="H95" i="1"/>
  <c r="H94" i="1"/>
  <c r="H93" i="1"/>
  <c r="H92" i="1"/>
  <c r="H91" i="1"/>
  <c r="G91" i="1"/>
  <c r="F91" i="1"/>
  <c r="E91" i="1"/>
  <c r="E90" i="1" s="1"/>
  <c r="D91" i="1"/>
  <c r="C91" i="1"/>
  <c r="F90" i="1"/>
  <c r="D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3" i="1" s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0" i="1" s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0" i="1" s="1"/>
  <c r="H21" i="1"/>
  <c r="G20" i="1"/>
  <c r="F20" i="1"/>
  <c r="F11" i="1" s="1"/>
  <c r="F165" i="1" s="1"/>
  <c r="E20" i="1"/>
  <c r="D20" i="1"/>
  <c r="D11" i="1" s="1"/>
  <c r="D165" i="1" s="1"/>
  <c r="C20" i="1"/>
  <c r="H19" i="1"/>
  <c r="H18" i="1"/>
  <c r="H17" i="1"/>
  <c r="H16" i="1"/>
  <c r="H15" i="1"/>
  <c r="H14" i="1"/>
  <c r="H13" i="1"/>
  <c r="H12" i="1" s="1"/>
  <c r="G12" i="1"/>
  <c r="F12" i="1"/>
  <c r="E12" i="1"/>
  <c r="D12" i="1"/>
  <c r="C12" i="1"/>
  <c r="G11" i="1"/>
  <c r="G165" i="1" s="1"/>
  <c r="E11" i="1"/>
  <c r="E165" i="1" s="1"/>
  <c r="C11" i="1"/>
  <c r="C165" i="1" s="1"/>
  <c r="H11" i="1" l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<sst xmlns="http://schemas.openxmlformats.org/spreadsheetml/2006/main" count="171" uniqueCount="90">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</sst>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2070786</xdr:colOff>
      <xdr:row>0</xdr:row>
      <xdr:rowOff>47624</xdr:rowOff>
    </xdr:from>
    <xdr:to>
      <xdr:col>7</xdr:col>
      <xdr:colOff>2119311</xdr:colOff>
      <xdr:row>2</xdr:row>
      <xdr:rowOff>476248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416C67-C3C7-4759-BAC2-110A921E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7886" y="47624"/>
          <a:ext cx="4449075" cy="1400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B2D9-1761-438C-AF49-D7A9AA45C054}">
  <dimension ref="A1:H166"/>
  <sheetViews>
    <sheetView tabSelected="1" zoomScale="40" zoomScaleNormal="40" zoomScaleSheetLayoutView="40" workbookViewId="0">
      <selection activeCell="M7" sqref="M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42.7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35647963</v>
      </c>
      <c r="D11" s="20">
        <f t="shared" ref="D11" si="0">SUM(D12,D20,D30,D40,D50,D60,D64,D73,D77)</f>
        <v>-220000</v>
      </c>
      <c r="E11" s="20">
        <f>SUM(E12,E20,E30,E40,E50,E60,E64,E73,E77)+2</f>
        <v>35427963</v>
      </c>
      <c r="F11" s="20">
        <f>SUM(F12,F20,F30,F40,F50,F60,F64,F73,F77)</f>
        <v>7955734</v>
      </c>
      <c r="G11" s="20">
        <f>SUM(G12,G20,G30,G40,G50,G60,G64,G73,G77)</f>
        <v>4709431</v>
      </c>
      <c r="H11" s="21">
        <f>SUM(H12,H20,H30,H40,H50,H60,H64,H73,H77)+2</f>
        <v>27472228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27812718</v>
      </c>
      <c r="D40" s="23">
        <f>SUM(D41:D49)</f>
        <v>-220000</v>
      </c>
      <c r="E40" s="23">
        <f t="shared" ref="E40:H40" si="7">SUM(E41:E49)</f>
        <v>27592718</v>
      </c>
      <c r="F40" s="23">
        <f t="shared" si="7"/>
        <v>6122209</v>
      </c>
      <c r="G40" s="23">
        <f t="shared" si="7"/>
        <v>4024931</v>
      </c>
      <c r="H40" s="23">
        <f t="shared" si="7"/>
        <v>21470508</v>
      </c>
    </row>
    <row r="41" spans="2:8" s="5" customFormat="1" ht="32.25" x14ac:dyDescent="0.35">
      <c r="B41" s="24" t="s">
        <v>44</v>
      </c>
      <c r="C41" s="23">
        <v>27812718</v>
      </c>
      <c r="D41" s="23">
        <v>-220000</v>
      </c>
      <c r="E41" s="23">
        <v>27592718</v>
      </c>
      <c r="F41" s="23">
        <v>6122209</v>
      </c>
      <c r="G41" s="23">
        <v>4024931</v>
      </c>
      <c r="H41" s="23">
        <f>E41-F41-1</f>
        <v>21470508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9">SUM(D51:D59)</f>
        <v>0</v>
      </c>
      <c r="E50" s="23">
        <f t="shared" si="9"/>
        <v>508779</v>
      </c>
      <c r="F50" s="23">
        <f t="shared" si="9"/>
        <v>0</v>
      </c>
      <c r="G50" s="23">
        <f t="shared" si="9"/>
        <v>0</v>
      </c>
      <c r="H50" s="23">
        <f t="shared" si="9"/>
        <v>508779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0</v>
      </c>
      <c r="E51" s="23">
        <v>259211</v>
      </c>
      <c r="F51" s="23">
        <v>0</v>
      </c>
      <c r="G51" s="23">
        <v>0</v>
      </c>
      <c r="H51" s="23">
        <f>E51-F51</f>
        <v>259211</v>
      </c>
    </row>
    <row r="52" spans="2:8" s="5" customFormat="1" ht="32.25" x14ac:dyDescent="0.35">
      <c r="B52" s="24" t="s">
        <v>55</v>
      </c>
      <c r="C52" s="23">
        <v>249568</v>
      </c>
      <c r="D52" s="23">
        <v>0</v>
      </c>
      <c r="E52" s="23">
        <v>249568</v>
      </c>
      <c r="F52" s="23">
        <v>0</v>
      </c>
      <c r="G52" s="23">
        <v>0</v>
      </c>
      <c r="H52" s="23">
        <f>E52-F52</f>
        <v>249568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ref="H53:H59" si="10">E53-F53</f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7326464</v>
      </c>
      <c r="D60" s="23">
        <f t="shared" ref="D60:H60" si="11">SUM(D61:D63)</f>
        <v>0</v>
      </c>
      <c r="E60" s="23">
        <f t="shared" si="11"/>
        <v>7326464</v>
      </c>
      <c r="F60" s="23">
        <f t="shared" si="11"/>
        <v>1833525</v>
      </c>
      <c r="G60" s="23">
        <f t="shared" si="11"/>
        <v>684500</v>
      </c>
      <c r="H60" s="23">
        <f t="shared" si="11"/>
        <v>5492939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" si="12">E62-F62</f>
        <v>0</v>
      </c>
    </row>
    <row r="63" spans="2:8" s="5" customFormat="1" ht="32.25" x14ac:dyDescent="0.35">
      <c r="B63" s="24" t="s">
        <v>66</v>
      </c>
      <c r="C63" s="23">
        <v>7326464</v>
      </c>
      <c r="D63" s="23">
        <v>0</v>
      </c>
      <c r="E63" s="23">
        <v>7326464</v>
      </c>
      <c r="F63" s="23">
        <v>1833525</v>
      </c>
      <c r="G63" s="23">
        <v>684500</v>
      </c>
      <c r="H63" s="23">
        <v>5492939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SUM(C91,C99,C109,C119,C129,C139,C143,C152,C156)+2</f>
        <v>53471947</v>
      </c>
      <c r="D90" s="20">
        <f t="shared" ref="D90" si="19">SUM(D91,D99,D109,D119,D129,D139,D143,D152,D156)</f>
        <v>0</v>
      </c>
      <c r="E90" s="20">
        <f>SUM(E91,E99,E109,E119,E129,E139,E143,E152,E156)+2</f>
        <v>53471947</v>
      </c>
      <c r="F90" s="20">
        <f>SUM(F91,F99,F109,F119,F129,F139,F143,F152,F156)</f>
        <v>12288272</v>
      </c>
      <c r="G90" s="20">
        <f>SUM(G91,G99,G109,G119,G129,G139,G143,G152,G156)</f>
        <v>3577952</v>
      </c>
      <c r="H90" s="20">
        <f>SUM(H91,H99,H109,H119,H129,H139,H143,H152,H156)+2</f>
        <v>41183674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28993918</v>
      </c>
      <c r="D119" s="23">
        <f t="shared" ref="D119:H119" si="26">SUM(D120:D128)</f>
        <v>100000</v>
      </c>
      <c r="E119" s="23">
        <f t="shared" si="26"/>
        <v>29093918</v>
      </c>
      <c r="F119" s="23">
        <f t="shared" si="26"/>
        <v>7787796</v>
      </c>
      <c r="G119" s="23">
        <f t="shared" si="26"/>
        <v>3181052</v>
      </c>
      <c r="H119" s="23">
        <f t="shared" si="26"/>
        <v>21306122</v>
      </c>
    </row>
    <row r="120" spans="2:8" s="5" customFormat="1" ht="32.25" x14ac:dyDescent="0.35">
      <c r="B120" s="24" t="s">
        <v>44</v>
      </c>
      <c r="C120" s="23">
        <v>28993918</v>
      </c>
      <c r="D120" s="23">
        <v>100000</v>
      </c>
      <c r="E120" s="23">
        <v>29093918</v>
      </c>
      <c r="F120" s="23">
        <v>7787796</v>
      </c>
      <c r="G120" s="23">
        <v>3181052</v>
      </c>
      <c r="H120" s="23">
        <f>E120-F120</f>
        <v>21306122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288541</v>
      </c>
      <c r="D129" s="23">
        <f t="shared" ref="D129:G129" si="28">SUM(D130:D138)</f>
        <v>-100000</v>
      </c>
      <c r="E129" s="23">
        <f t="shared" si="28"/>
        <v>188541</v>
      </c>
      <c r="F129" s="23">
        <f t="shared" si="28"/>
        <v>0</v>
      </c>
      <c r="G129" s="23">
        <f t="shared" si="28"/>
        <v>0</v>
      </c>
      <c r="H129" s="23">
        <f>SUM(H130:H138)</f>
        <v>188541</v>
      </c>
    </row>
    <row r="130" spans="2:8" s="5" customFormat="1" ht="32.25" x14ac:dyDescent="0.35">
      <c r="B130" s="24" t="s">
        <v>54</v>
      </c>
      <c r="C130" s="23">
        <v>288541</v>
      </c>
      <c r="D130" s="23">
        <v>-100000</v>
      </c>
      <c r="E130" s="23">
        <v>188541</v>
      </c>
      <c r="F130" s="23">
        <v>0</v>
      </c>
      <c r="G130" s="23">
        <v>0</v>
      </c>
      <c r="H130" s="23">
        <f>E130-F130</f>
        <v>188541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f t="shared" si="29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24189486</v>
      </c>
      <c r="D139" s="23">
        <f t="shared" ref="D139:H139" si="30">SUM(D140:D142)</f>
        <v>0</v>
      </c>
      <c r="E139" s="23">
        <f t="shared" si="30"/>
        <v>24189486</v>
      </c>
      <c r="F139" s="23">
        <f t="shared" si="30"/>
        <v>4500476</v>
      </c>
      <c r="G139" s="23">
        <f t="shared" si="30"/>
        <v>396900</v>
      </c>
      <c r="H139" s="23">
        <f t="shared" si="30"/>
        <v>19689009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24189486</v>
      </c>
      <c r="D142" s="23">
        <v>0</v>
      </c>
      <c r="E142" s="23">
        <v>24189486</v>
      </c>
      <c r="F142" s="23">
        <v>4500476</v>
      </c>
      <c r="G142" s="23">
        <v>396900</v>
      </c>
      <c r="H142" s="23">
        <f>E142-F142-1</f>
        <v>19689009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</f>
        <v>89119910</v>
      </c>
      <c r="D165" s="20">
        <f>D11+D90</f>
        <v>-220000</v>
      </c>
      <c r="E165" s="20">
        <f>E11+E90</f>
        <v>88899910</v>
      </c>
      <c r="F165" s="20">
        <f>F11+F90+1</f>
        <v>20244007</v>
      </c>
      <c r="G165" s="20">
        <f>G11+G90</f>
        <v>8287383</v>
      </c>
      <c r="H165" s="20">
        <f>H11+H90</f>
        <v>68655902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F21A9CD9-0000-4BDA-B3B7-F47758677B0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2022-08-12T02:31:55Z</dcterms:created>
  <dcterms:modified xsi:type="dcterms:W3CDTF">2022-08-12T02:32:11Z</dcterms:modified>
</cp:coreProperties>
</file>