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55042F14-725B-4957-8DFB-0F61FD7EFF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INGRESO'!$A$1:$I$79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D36" i="1"/>
  <c r="C30" i="1" l="1"/>
  <c r="D30" i="1"/>
  <c r="E30" i="1"/>
  <c r="G35" i="1" l="1"/>
  <c r="G36" i="1" l="1"/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E69" i="1" s="1"/>
  <c r="D47" i="1"/>
  <c r="C47" i="1"/>
  <c r="B47" i="1"/>
  <c r="G39" i="1"/>
  <c r="F39" i="1"/>
  <c r="E39" i="1"/>
  <c r="D39" i="1"/>
  <c r="C39" i="1"/>
  <c r="B39" i="1"/>
  <c r="G30" i="1"/>
  <c r="F30" i="1"/>
  <c r="B30" i="1"/>
  <c r="G18" i="1"/>
  <c r="F18" i="1"/>
  <c r="E18" i="1"/>
  <c r="D18" i="1"/>
  <c r="C18" i="1"/>
  <c r="B18" i="1"/>
  <c r="G10" i="1"/>
  <c r="F10" i="1"/>
  <c r="E10" i="1"/>
  <c r="D10" i="1"/>
  <c r="C10" i="1"/>
  <c r="B10" i="1"/>
  <c r="D67" i="1" l="1"/>
  <c r="B67" i="1"/>
  <c r="F67" i="1"/>
  <c r="C43" i="1"/>
  <c r="G43" i="1"/>
  <c r="D43" i="1"/>
  <c r="B43" i="1"/>
  <c r="F43" i="1"/>
  <c r="F72" i="1" s="1"/>
  <c r="E43" i="1"/>
  <c r="C67" i="1"/>
  <c r="G67" i="1"/>
  <c r="E67" i="1"/>
  <c r="C69" i="1"/>
  <c r="G69" i="1"/>
  <c r="D69" i="1"/>
  <c r="B72" i="1" l="1"/>
  <c r="G72" i="1"/>
  <c r="D72" i="1"/>
  <c r="C72" i="1"/>
  <c r="E72" i="1"/>
</calcChain>
</file>

<file path=xl/sharedStrings.xml><?xml version="1.0" encoding="utf-8"?>
<sst xmlns="http://schemas.openxmlformats.org/spreadsheetml/2006/main" count="74" uniqueCount="74">
  <si>
    <t>Fideicomiso de Fomento para el Estado de Oaxaca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</si>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</sst>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4" fillId="0" borderId="12" xfId="0" applyFont="1" applyBorder="1" applyAlignment="1" applyProtection="1">
      <alignment horizontal="left" vertical="center" indent="3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5"/>
      <protection locked="0"/>
    </xf>
    <xf numFmtId="0" fontId="4" fillId="0" borderId="12" xfId="0" applyFont="1" applyBorder="1" applyAlignment="1" applyProtection="1">
      <alignment horizontal="left" vertical="center" wrapText="1" indent="5"/>
      <protection locked="0"/>
    </xf>
    <xf numFmtId="0" fontId="4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4" fillId="2" borderId="13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left" vertical="center" wrapText="1" indent="3"/>
      <protection locked="0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wrapText="1" indent="3"/>
    </xf>
    <xf numFmtId="0" fontId="4" fillId="0" borderId="11" xfId="0" applyFont="1" applyBorder="1" applyAlignment="1">
      <alignment vertical="center"/>
    </xf>
    <xf numFmtId="3" fontId="4" fillId="0" borderId="1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0</xdr:row>
      <xdr:rowOff>0</xdr:rowOff>
    </xdr:from>
    <xdr:to>
      <xdr:col>6</xdr:col>
      <xdr:colOff>1959427</xdr:colOff>
      <xdr:row>1</xdr:row>
      <xdr:rowOff>816428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0"/>
          <a:ext cx="7565571" cy="12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view="pageBreakPreview" zoomScale="37" zoomScaleNormal="40" zoomScaleSheetLayoutView="37" workbookViewId="0">
      <selection activeCell="F37" sqref="F37"/>
    </sheetView>
  </sheetViews>
  <sheetFormatPr baseColWidth="10" defaultRowHeight="32.25" x14ac:dyDescent="0.5"/>
  <cols>
    <col min="1" max="1" width="139.7109375" customWidth="1"/>
    <col min="2" max="7" width="42.140625" style="5" customWidth="1"/>
    <col min="8" max="8" width="4.42578125" customWidth="1"/>
    <col min="9" max="9" width="5.2851562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37" t="s">
        <v>4</v>
      </c>
      <c r="C7" s="38"/>
      <c r="D7" s="38"/>
      <c r="E7" s="38"/>
      <c r="F7" s="39"/>
      <c r="G7" s="42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2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>
        <f>SUM(B11:B17)</f>
        <v>0</v>
      </c>
      <c r="C10" s="14">
        <f t="shared" ref="C10:G10" si="0">SUM(C11:C17)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1">B19+B20+B21+B22+B23+B24+B25+B26+B27+B28+B29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2">B31+B32+B33+B34+B35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>D35-E35</f>
        <v>0</v>
      </c>
    </row>
    <row r="36" spans="1:7" s="5" customFormat="1" x14ac:dyDescent="0.5">
      <c r="A36" s="17" t="s">
        <v>37</v>
      </c>
      <c r="B36" s="18">
        <v>6008653.2400000002</v>
      </c>
      <c r="C36" s="18">
        <v>9691222.2899999991</v>
      </c>
      <c r="D36" s="18">
        <f>+B36+C36</f>
        <v>15699875.529999999</v>
      </c>
      <c r="E36" s="18">
        <v>15234351.27</v>
      </c>
      <c r="F36" s="18">
        <f>+E36</f>
        <v>15234351.27</v>
      </c>
      <c r="G36" s="18">
        <f>D36-E36</f>
        <v>465524.25999999978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f t="shared" ref="B39:G39" si="3">B40+B41</f>
        <v>0</v>
      </c>
      <c r="C39" s="18">
        <f t="shared" si="3"/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  <c r="G39" s="18">
        <f t="shared" si="3"/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/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/>
      <c r="C42" s="16"/>
      <c r="D42" s="16"/>
      <c r="E42" s="16"/>
      <c r="F42" s="16"/>
      <c r="G42" s="16"/>
    </row>
    <row r="43" spans="1:7" s="5" customFormat="1" x14ac:dyDescent="0.5">
      <c r="A43" s="22" t="s">
        <v>43</v>
      </c>
      <c r="B43" s="18">
        <f>B11+B12+B13+B14+B15+B16+B17+B18+B30+B36+B37+B39</f>
        <v>6008653.2400000002</v>
      </c>
      <c r="C43" s="18">
        <f>C11+C12+C13+C14+C15+C16+C17+C18+C30+C36+C37+C39</f>
        <v>9691222.2899999991</v>
      </c>
      <c r="D43" s="18">
        <f>D11+D12+D13+D14+D15+D16+D17+D18+D30+D36+D37+D39</f>
        <v>15699875.529999999</v>
      </c>
      <c r="E43" s="18">
        <f>E11+E12+E13+E14+E15+E16+E17+E18+E30+E36+E37+E39</f>
        <v>15234351.27</v>
      </c>
      <c r="F43" s="18">
        <f t="shared" ref="F43" si="4">F11+F12+F13+F14+F15+F16+F17+F18+F30+F36+F37+F39</f>
        <v>15234351.27</v>
      </c>
      <c r="G43" s="18">
        <f>G11+G12+G13+G14+G15+G16+G17+G18+G30+G36+G37+G39</f>
        <v>465524.25999999978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18"/>
    </row>
    <row r="45" spans="1:7" s="5" customFormat="1" x14ac:dyDescent="0.5">
      <c r="A45" s="21"/>
      <c r="B45" s="24"/>
      <c r="C45" s="24"/>
      <c r="D45" s="24"/>
      <c r="E45" s="24"/>
      <c r="F45" s="24"/>
      <c r="G45" s="24"/>
    </row>
    <row r="46" spans="1:7" s="5" customFormat="1" x14ac:dyDescent="0.5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5">
      <c r="A47" s="17" t="s">
        <v>46</v>
      </c>
      <c r="B47" s="18">
        <f t="shared" ref="B47:G47" si="5">B48+B49+B50+B51+B52+B53+B54+B55</f>
        <v>0</v>
      </c>
      <c r="C47" s="18">
        <f t="shared" si="5"/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:G56" si="6">B57+B58+B59+B60</f>
        <v>0</v>
      </c>
      <c r="C56" s="18">
        <f t="shared" si="6"/>
        <v>0</v>
      </c>
      <c r="D56" s="18">
        <f t="shared" si="6"/>
        <v>0</v>
      </c>
      <c r="E56" s="18">
        <f t="shared" si="6"/>
        <v>0</v>
      </c>
      <c r="F56" s="18">
        <f t="shared" si="6"/>
        <v>0</v>
      </c>
      <c r="G56" s="18">
        <f t="shared" si="6"/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7">B62+B63</f>
        <v>0</v>
      </c>
      <c r="C61" s="18">
        <f t="shared" si="7"/>
        <v>0</v>
      </c>
      <c r="D61" s="18">
        <f t="shared" si="7"/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/>
      <c r="C66" s="24"/>
      <c r="D66" s="24"/>
      <c r="E66" s="24"/>
      <c r="F66" s="24"/>
      <c r="G66" s="24"/>
    </row>
    <row r="67" spans="1:7" s="5" customFormat="1" x14ac:dyDescent="0.5">
      <c r="A67" s="22" t="s">
        <v>65</v>
      </c>
      <c r="B67" s="18">
        <f t="shared" ref="B67:G67" si="8">B47+B56+B61+B64+B65</f>
        <v>0</v>
      </c>
      <c r="C67" s="18">
        <f t="shared" si="8"/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8">
        <f t="shared" si="8"/>
        <v>0</v>
      </c>
    </row>
    <row r="68" spans="1:7" s="5" customFormat="1" x14ac:dyDescent="0.5">
      <c r="A68" s="21"/>
      <c r="B68" s="24"/>
      <c r="C68" s="24"/>
      <c r="D68" s="24"/>
      <c r="E68" s="24"/>
      <c r="F68" s="24"/>
      <c r="G68" s="24"/>
    </row>
    <row r="69" spans="1:7" s="5" customFormat="1" x14ac:dyDescent="0.5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/>
      <c r="C71" s="24"/>
      <c r="D71" s="24"/>
      <c r="E71" s="24"/>
      <c r="F71" s="24"/>
      <c r="G71" s="24"/>
    </row>
    <row r="72" spans="1:7" s="5" customFormat="1" x14ac:dyDescent="0.5">
      <c r="A72" s="22" t="s">
        <v>68</v>
      </c>
      <c r="B72" s="18">
        <f>B43+B67+B69</f>
        <v>6008653.2400000002</v>
      </c>
      <c r="C72" s="18">
        <f t="shared" ref="C72:F72" si="9">C43+C67+C69</f>
        <v>9691222.2899999991</v>
      </c>
      <c r="D72" s="18">
        <f>D43+D67+D69</f>
        <v>15699875.529999999</v>
      </c>
      <c r="E72" s="18">
        <f>E43+E67+E69</f>
        <v>15234351.27</v>
      </c>
      <c r="F72" s="18">
        <f t="shared" si="9"/>
        <v>15234351.27</v>
      </c>
      <c r="G72" s="18">
        <f>G43+G67+G69</f>
        <v>465524.25999999978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10">B75+B76</f>
        <v>0</v>
      </c>
      <c r="C77" s="18">
        <f t="shared" si="10"/>
        <v>0</v>
      </c>
      <c r="D77" s="18">
        <f t="shared" si="10"/>
        <v>0</v>
      </c>
      <c r="E77" s="18">
        <f t="shared" si="10"/>
        <v>0</v>
      </c>
      <c r="F77" s="18">
        <f t="shared" si="10"/>
        <v>0</v>
      </c>
      <c r="G77" s="18">
        <f t="shared" si="10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  <row r="79" spans="1:7" ht="17.25" customHeight="1" x14ac:dyDescent="0.5"/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2025-04-22T18:22:43Z</cp:lastPrinted>
  <dcterms:created xsi:type="dcterms:W3CDTF">2020-10-16T01:46:31Z</dcterms:created>
  <dcterms:modified xsi:type="dcterms:W3CDTF">2026-01-14T16:03:26Z</dcterms:modified>
</cp:coreProperties>
</file>