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PRIMER TRIMESTRE 2023\LEY DE DISCIPLINA FINANCIERA\"/>
    </mc:Choice>
  </mc:AlternateContent>
  <bookViews>
    <workbookView xWindow="0" yWindow="435" windowWidth="25605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1" i="1"/>
  <c r="F11" i="1"/>
  <c r="G11" i="1"/>
  <c r="G41" i="1" l="1"/>
  <c r="D40" i="1"/>
  <c r="D11" i="1" s="1"/>
  <c r="H40" i="1" l="1"/>
  <c r="H20" i="1" l="1"/>
  <c r="F41" i="1" l="1"/>
  <c r="E41" i="1"/>
  <c r="H41" i="1" l="1"/>
  <c r="H163" i="1"/>
  <c r="H162" i="1"/>
  <c r="H161" i="1"/>
  <c r="H160" i="1"/>
  <c r="H159" i="1"/>
  <c r="H158" i="1"/>
  <c r="H157" i="1"/>
  <c r="G156" i="1"/>
  <c r="F156" i="1"/>
  <c r="E156" i="1"/>
  <c r="D156" i="1"/>
  <c r="C156" i="1"/>
  <c r="H155" i="1"/>
  <c r="H154" i="1"/>
  <c r="H153" i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G143" i="1"/>
  <c r="F143" i="1"/>
  <c r="E143" i="1"/>
  <c r="D143" i="1"/>
  <c r="C143" i="1"/>
  <c r="H142" i="1"/>
  <c r="H141" i="1"/>
  <c r="H140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H84" i="1"/>
  <c r="H83" i="1"/>
  <c r="H82" i="1"/>
  <c r="H81" i="1"/>
  <c r="H80" i="1"/>
  <c r="H79" i="1"/>
  <c r="H78" i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C20" i="1"/>
  <c r="H19" i="1"/>
  <c r="H18" i="1"/>
  <c r="H17" i="1"/>
  <c r="H16" i="1"/>
  <c r="H15" i="1"/>
  <c r="G12" i="1"/>
  <c r="F12" i="1"/>
  <c r="D12" i="1"/>
  <c r="C12" i="1"/>
  <c r="H139" i="1" l="1"/>
  <c r="H143" i="1"/>
  <c r="C90" i="1"/>
  <c r="G90" i="1"/>
  <c r="H152" i="1"/>
  <c r="H99" i="1"/>
  <c r="H50" i="1"/>
  <c r="H60" i="1"/>
  <c r="H77" i="1"/>
  <c r="H156" i="1"/>
  <c r="H64" i="1"/>
  <c r="H73" i="1"/>
  <c r="E90" i="1"/>
  <c r="H119" i="1"/>
  <c r="H30" i="1"/>
  <c r="H109" i="1"/>
  <c r="F90" i="1"/>
  <c r="F165" i="1" s="1"/>
  <c r="D90" i="1"/>
  <c r="H91" i="1"/>
  <c r="H90" i="1" s="1"/>
  <c r="H129" i="1"/>
  <c r="H14" i="1"/>
  <c r="H12" i="1"/>
  <c r="E12" i="1"/>
  <c r="E165" i="1" s="1"/>
  <c r="G165" i="1" l="1"/>
  <c r="H11" i="1"/>
  <c r="H165" i="1" s="1"/>
  <c r="C165" i="1"/>
  <c r="D165" i="1"/>
  <c r="C41" i="1"/>
  <c r="D41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<sst xmlns="http://schemas.openxmlformats.org/spreadsheetml/2006/main" count="171" uniqueCount="90">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</sst>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indent="6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1952624</xdr:colOff>
      <xdr:row>1</xdr:row>
      <xdr:rowOff>762000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4313" y="190500"/>
          <a:ext cx="195262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A122" zoomScale="40" zoomScaleNormal="40" zoomScaleSheetLayoutView="40" workbookViewId="0">
      <selection activeCell="H165" sqref="H16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2.1" customHeight="1" x14ac:dyDescent="0.25">
      <c r="B2" s="33"/>
      <c r="C2" s="33"/>
      <c r="D2" s="33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4" t="s">
        <v>1</v>
      </c>
      <c r="C4" s="35"/>
      <c r="D4" s="35"/>
      <c r="E4" s="35"/>
      <c r="F4" s="35"/>
      <c r="G4" s="35"/>
      <c r="H4" s="36"/>
    </row>
    <row r="5" spans="1:8" s="5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5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5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5" customFormat="1" ht="32.25" x14ac:dyDescent="0.35">
      <c r="B8" s="30" t="s">
        <v>4</v>
      </c>
      <c r="C8" s="31"/>
      <c r="D8" s="31"/>
      <c r="E8" s="31"/>
      <c r="F8" s="31"/>
      <c r="G8" s="31"/>
      <c r="H8" s="32"/>
    </row>
    <row r="9" spans="1:8" s="5" customFormat="1" ht="42.75" customHeight="1" x14ac:dyDescent="0.35">
      <c r="B9" s="27" t="s">
        <v>5</v>
      </c>
      <c r="C9" s="27" t="s">
        <v>6</v>
      </c>
      <c r="D9" s="27"/>
      <c r="E9" s="27"/>
      <c r="F9" s="27"/>
      <c r="G9" s="27"/>
      <c r="H9" s="27" t="s">
        <v>7</v>
      </c>
    </row>
    <row r="10" spans="1:8" s="5" customFormat="1" ht="64.5" x14ac:dyDescent="0.35">
      <c r="B10" s="28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8"/>
    </row>
    <row r="11" spans="1:8" s="5" customFormat="1" ht="32.25" x14ac:dyDescent="0.35">
      <c r="B11" s="7" t="s">
        <v>13</v>
      </c>
      <c r="C11" s="8">
        <f>SUM(C12,C20,C30,C40,C50,C60,C64,C73,C77)</f>
        <v>5717533</v>
      </c>
      <c r="D11" s="8">
        <f t="shared" ref="D11:G11" si="0">SUM(D12,D20,D30,D40,D50,D60,D64,D73,D77)</f>
        <v>-1030</v>
      </c>
      <c r="E11" s="8">
        <f t="shared" si="0"/>
        <v>5716503</v>
      </c>
      <c r="F11" s="8">
        <f t="shared" si="0"/>
        <v>1047019</v>
      </c>
      <c r="G11" s="8">
        <f t="shared" si="0"/>
        <v>1047019</v>
      </c>
      <c r="H11" s="9">
        <f>SUM(H12,H20,H30,H40,H50,H60,H64,H73,H77)</f>
        <v>4669484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f>+E20-F20</f>
        <v>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3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3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3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3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3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3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3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/>
      <c r="G29" s="11">
        <v>0</v>
      </c>
      <c r="H29" s="11">
        <f t="shared" si="3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5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5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5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5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5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5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5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5"/>
        <v>0</v>
      </c>
    </row>
    <row r="40" spans="2:8" s="5" customFormat="1" ht="64.5" x14ac:dyDescent="0.35">
      <c r="B40" s="14" t="s">
        <v>42</v>
      </c>
      <c r="C40" s="11">
        <v>5717533</v>
      </c>
      <c r="D40" s="11">
        <f>+E40-C40</f>
        <v>-1030</v>
      </c>
      <c r="E40" s="11">
        <v>5716503</v>
      </c>
      <c r="F40" s="11">
        <v>1047019</v>
      </c>
      <c r="G40" s="11">
        <v>1047019</v>
      </c>
      <c r="H40" s="11">
        <f>+E40-F40</f>
        <v>4669484</v>
      </c>
    </row>
    <row r="41" spans="2:8" s="5" customFormat="1" ht="32.25" x14ac:dyDescent="0.35">
      <c r="B41" s="12" t="s">
        <v>43</v>
      </c>
      <c r="C41" s="11">
        <f>C40</f>
        <v>5717533</v>
      </c>
      <c r="D41" s="11">
        <f>E41-C41</f>
        <v>-1030</v>
      </c>
      <c r="E41" s="11">
        <f>E40</f>
        <v>5716503</v>
      </c>
      <c r="F41" s="11">
        <f>F40</f>
        <v>1047019</v>
      </c>
      <c r="G41" s="11">
        <f>+G40</f>
        <v>1047019</v>
      </c>
      <c r="H41" s="11">
        <f>+E41-F41</f>
        <v>4669484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6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6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6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6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6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6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6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6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7">SUM(D51:D59)</f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8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8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8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8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8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8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8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8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0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0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2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2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2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2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2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2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2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4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4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6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6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6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6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6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6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29" t="s">
        <v>5</v>
      </c>
      <c r="C88" s="29" t="s">
        <v>6</v>
      </c>
      <c r="D88" s="29"/>
      <c r="E88" s="29"/>
      <c r="F88" s="29"/>
      <c r="G88" s="29"/>
      <c r="H88" s="29" t="s">
        <v>7</v>
      </c>
    </row>
    <row r="89" spans="2:8" s="5" customFormat="1" ht="64.5" x14ac:dyDescent="0.35">
      <c r="B89" s="29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29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19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19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19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19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19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19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1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1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1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1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1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1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1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1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3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3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3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3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3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3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3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3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5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5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5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5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5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5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5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5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7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7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7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7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7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7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7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7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29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29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1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1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1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1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1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1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1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3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3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5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5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5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5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5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5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6">C11+C90</f>
        <v>5717533</v>
      </c>
      <c r="D165" s="8">
        <f>D11+D90</f>
        <v>-1030</v>
      </c>
      <c r="E165" s="8">
        <f t="shared" si="36"/>
        <v>5716503</v>
      </c>
      <c r="F165" s="8">
        <f t="shared" si="36"/>
        <v>1047019</v>
      </c>
      <c r="G165" s="8">
        <f t="shared" si="36"/>
        <v>1047019</v>
      </c>
      <c r="H165" s="8">
        <f t="shared" si="36"/>
        <v>4669484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2023-04-21T19:55:24Z</cp:lastPrinted>
  <dcterms:created xsi:type="dcterms:W3CDTF">2020-10-16T01:51:36Z</dcterms:created>
  <dcterms:modified xsi:type="dcterms:W3CDTF">2023-04-21T19:58:32Z</dcterms:modified>
</cp:coreProperties>
</file>