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"/>
    </mc:Choice>
  </mc:AlternateContent>
  <xr:revisionPtr revIDLastSave="0" documentId="8_{03FF57EE-13C6-414D-8EC2-15D3D8B3F522}" xr6:coauthVersionLast="47" xr6:coauthVersionMax="47" xr10:uidLastSave="{00000000-0000-0000-0000-000000000000}"/>
  <bookViews>
    <workbookView xWindow="-120" yWindow="-120" windowWidth="29040" windowHeight="15720" xr2:uid="{CF8B59B8-C701-4B38-817B-409200D1F335}"/>
  </bookViews>
  <sheets>
    <sheet name="(6o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'(6o) OBJETO DEL GASTO'!$A$1:$G$197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4" i="1" l="1"/>
  <c r="G193" i="1"/>
  <c r="G192" i="1"/>
  <c r="G191" i="1"/>
  <c r="G190" i="1"/>
  <c r="G189" i="1"/>
  <c r="G188" i="1"/>
  <c r="G187" i="1" s="1"/>
  <c r="F187" i="1"/>
  <c r="E187" i="1"/>
  <c r="D187" i="1"/>
  <c r="C187" i="1"/>
  <c r="B187" i="1"/>
  <c r="G186" i="1"/>
  <c r="G185" i="1"/>
  <c r="G183" i="1" s="1"/>
  <c r="G184" i="1"/>
  <c r="F183" i="1"/>
  <c r="E183" i="1"/>
  <c r="D183" i="1"/>
  <c r="C183" i="1"/>
  <c r="B183" i="1"/>
  <c r="G182" i="1"/>
  <c r="G181" i="1"/>
  <c r="G180" i="1"/>
  <c r="G179" i="1"/>
  <c r="G178" i="1"/>
  <c r="G177" i="1"/>
  <c r="G176" i="1"/>
  <c r="G175" i="1"/>
  <c r="G174" i="1"/>
  <c r="G173" i="1"/>
  <c r="G172" i="1"/>
  <c r="D172" i="1"/>
  <c r="D170" i="1" s="1"/>
  <c r="F170" i="1"/>
  <c r="E170" i="1"/>
  <c r="C170" i="1"/>
  <c r="B170" i="1"/>
  <c r="G169" i="1"/>
  <c r="G168" i="1"/>
  <c r="G167" i="1"/>
  <c r="G166" i="1"/>
  <c r="G165" i="1"/>
  <c r="G164" i="1"/>
  <c r="G163" i="1"/>
  <c r="G162" i="1"/>
  <c r="G161" i="1"/>
  <c r="G160" i="1" s="1"/>
  <c r="F160" i="1"/>
  <c r="E160" i="1"/>
  <c r="D160" i="1"/>
  <c r="C160" i="1"/>
  <c r="B160" i="1"/>
  <c r="G159" i="1"/>
  <c r="G158" i="1"/>
  <c r="G157" i="1"/>
  <c r="G156" i="1"/>
  <c r="D156" i="1"/>
  <c r="G155" i="1"/>
  <c r="G154" i="1"/>
  <c r="G153" i="1"/>
  <c r="G152" i="1"/>
  <c r="G151" i="1"/>
  <c r="F150" i="1"/>
  <c r="E150" i="1"/>
  <c r="D150" i="1"/>
  <c r="C150" i="1"/>
  <c r="C120" i="1" s="1"/>
  <c r="B150" i="1"/>
  <c r="G149" i="1"/>
  <c r="G148" i="1"/>
  <c r="G147" i="1"/>
  <c r="G146" i="1"/>
  <c r="G145" i="1"/>
  <c r="G144" i="1"/>
  <c r="G143" i="1"/>
  <c r="G140" i="1" s="1"/>
  <c r="G142" i="1"/>
  <c r="G141" i="1"/>
  <c r="F140" i="1"/>
  <c r="E140" i="1"/>
  <c r="D140" i="1"/>
  <c r="C140" i="1"/>
  <c r="B140" i="1"/>
  <c r="G139" i="1"/>
  <c r="G138" i="1"/>
  <c r="G137" i="1"/>
  <c r="G136" i="1"/>
  <c r="G135" i="1"/>
  <c r="G134" i="1"/>
  <c r="G133" i="1"/>
  <c r="G132" i="1"/>
  <c r="G130" i="1" s="1"/>
  <c r="G131" i="1"/>
  <c r="F130" i="1"/>
  <c r="E130" i="1"/>
  <c r="D130" i="1"/>
  <c r="C130" i="1"/>
  <c r="B130" i="1"/>
  <c r="G129" i="1"/>
  <c r="G128" i="1"/>
  <c r="G127" i="1"/>
  <c r="G126" i="1"/>
  <c r="G125" i="1"/>
  <c r="G124" i="1"/>
  <c r="G123" i="1"/>
  <c r="G122" i="1" s="1"/>
  <c r="F122" i="1"/>
  <c r="F120" i="1" s="1"/>
  <c r="E122" i="1"/>
  <c r="D122" i="1"/>
  <c r="C122" i="1"/>
  <c r="B122" i="1"/>
  <c r="E120" i="1"/>
  <c r="B120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65" i="1" s="1"/>
  <c r="G71" i="1"/>
  <c r="G70" i="1"/>
  <c r="G69" i="1"/>
  <c r="G68" i="1"/>
  <c r="G67" i="1"/>
  <c r="G66" i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F51" i="1"/>
  <c r="F12" i="1" s="1"/>
  <c r="E51" i="1"/>
  <c r="D51" i="1"/>
  <c r="C51" i="1"/>
  <c r="B51" i="1"/>
  <c r="G50" i="1"/>
  <c r="G49" i="1"/>
  <c r="G48" i="1"/>
  <c r="G46" i="1"/>
  <c r="G41" i="1" s="1"/>
  <c r="D46" i="1"/>
  <c r="G45" i="1"/>
  <c r="G44" i="1"/>
  <c r="G43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1" i="1" s="1"/>
  <c r="G23" i="1"/>
  <c r="G22" i="1"/>
  <c r="F21" i="1"/>
  <c r="E21" i="1"/>
  <c r="D21" i="1"/>
  <c r="C21" i="1"/>
  <c r="B21" i="1"/>
  <c r="B12" i="1" s="1"/>
  <c r="B196" i="1" s="1"/>
  <c r="G20" i="1"/>
  <c r="G19" i="1"/>
  <c r="G18" i="1"/>
  <c r="G17" i="1"/>
  <c r="G16" i="1"/>
  <c r="G15" i="1"/>
  <c r="G14" i="1"/>
  <c r="G13" i="1"/>
  <c r="G12" i="1" s="1"/>
  <c r="G196" i="1" s="1"/>
  <c r="F13" i="1"/>
  <c r="E13" i="1"/>
  <c r="D13" i="1"/>
  <c r="D12" i="1" s="1"/>
  <c r="C13" i="1"/>
  <c r="C12" i="1" s="1"/>
  <c r="B13" i="1"/>
  <c r="E12" i="1"/>
  <c r="E196" i="1" s="1"/>
  <c r="F196" i="1" l="1"/>
</calcChain>
</file>

<file path=xl/sharedStrings.xml><?xml version="1.0" encoding="utf-8"?>
<sst xmlns="http://schemas.openxmlformats.org/spreadsheetml/2006/main" count="170" uniqueCount="89">
  <si>
    <t>FIDEICOMISO PARA EL DESARROLLO LOGÍSTICO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</si>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</sst>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tserrat Medium"/>
    </font>
    <font>
      <b/>
      <sz val="16"/>
      <color rgb="FFC00000"/>
      <name val="Monserrat mediu"/>
    </font>
    <font>
      <sz val="16"/>
      <color theme="1"/>
      <name val="Montserrat Medium"/>
    </font>
    <font>
      <sz val="16"/>
      <color theme="1"/>
      <name val="Montserrat Light"/>
    </font>
    <font>
      <b/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1" fillId="3" borderId="15" xfId="0" applyFont="1" applyFill="1" applyBorder="1" applyAlignment="1">
      <alignment horizontal="left" vertical="center" indent="2"/>
    </xf>
    <xf numFmtId="3" fontId="5" fillId="3" borderId="15" xfId="0" applyNumberFormat="1" applyFont="1" applyFill="1" applyBorder="1" applyAlignment="1" applyProtection="1">
      <alignment vertical="center"/>
      <protection locked="0"/>
    </xf>
    <xf numFmtId="3" fontId="6" fillId="3" borderId="15" xfId="0" applyNumberFormat="1" applyFont="1" applyFill="1" applyBorder="1" applyAlignment="1" applyProtection="1">
      <alignment vertical="center"/>
      <protection locked="0"/>
    </xf>
    <xf numFmtId="3" fontId="7" fillId="3" borderId="15" xfId="0" applyNumberFormat="1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>
      <alignment horizontal="left" vertical="center" indent="3"/>
    </xf>
    <xf numFmtId="3" fontId="2" fillId="3" borderId="0" xfId="0" applyNumberFormat="1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F3C4DD9-2D8E-43ED-AB3C-CE410AC55E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850900</xdr:colOff>
      <xdr:row>0</xdr:row>
      <xdr:rowOff>190500</xdr:rowOff>
    </xdr:from>
    <xdr:to>
      <xdr:col>6</xdr:col>
      <xdr:colOff>1851834</xdr:colOff>
      <xdr:row>2</xdr:row>
      <xdr:rowOff>117745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E9BCA170-E12F-46F0-8119-BF059CC7F0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5225" y="190500"/>
          <a:ext cx="2905934" cy="965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Clasificacion%20por%20Objeto%20del%20Gasto.xlsx" TargetMode="External"/><Relationship Id="rId1" Type="http://schemas.openxmlformats.org/officeDocument/2006/relationships/externalLinkPath" Target="Clasificacion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21CB-CFCF-4225-9724-3DB47F64B701}">
  <dimension ref="A2:J197"/>
  <sheetViews>
    <sheetView tabSelected="1" topLeftCell="A151" zoomScale="50" zoomScaleNormal="50" workbookViewId="0">
      <selection activeCell="A165" sqref="A165"/>
    </sheetView>
  </sheetViews>
  <sheetFormatPr baseColWidth="10" defaultRowHeight="20.25"/>
  <cols>
    <col min="1" max="1" width="104.125" style="4" customWidth="1"/>
    <col min="2" max="7" width="25" style="4" customWidth="1"/>
    <col min="8" max="16384" width="11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2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" si="0">SUM(B13,B21,B31,B41,B51,B61,B65,B74,B78)</f>
        <v>9468509</v>
      </c>
      <c r="C12" s="22">
        <f>SUM(C13,C21,C31,C41,C51,C61,C65,C74,C78)</f>
        <v>2919151.42</v>
      </c>
      <c r="D12" s="22">
        <f>SUM(D13,D21,D31,D41,D51,D61,D65,D74,D78)</f>
        <v>12387660.42</v>
      </c>
      <c r="E12" s="22">
        <f>SUM(E13,E21,E31,E41,E51,E61,E65,E74,E78)</f>
        <v>12316444.17</v>
      </c>
      <c r="F12" s="22">
        <f>SUM(F13,F21,F31,F41,F51,F61,F65,F74,F78)</f>
        <v>12316444.17</v>
      </c>
      <c r="G12" s="22">
        <f>SUM(G13,G21,G31,G41,G51,G61,G65,G74,G78)</f>
        <v>71216.25</v>
      </c>
    </row>
    <row r="13" spans="1:7">
      <c r="A13" s="23" t="s">
        <v>14</v>
      </c>
      <c r="B13" s="24">
        <f t="shared" ref="B13:G13" si="1">SUM(B14:B20)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 t="shared" ref="B21:G21" si="3">SUM(B22:B30)</f>
        <v>0</v>
      </c>
      <c r="C21" s="24">
        <f t="shared" si="3"/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 t="shared" ref="B31:G31" si="5">SUM(B32:B40)</f>
        <v>0</v>
      </c>
      <c r="C31" s="24">
        <f t="shared" si="5"/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6" t="s">
        <v>42</v>
      </c>
      <c r="B41" s="22">
        <f>B46+B47</f>
        <v>9468509</v>
      </c>
      <c r="C41" s="22">
        <f>C42+C46+C47</f>
        <v>1446121</v>
      </c>
      <c r="D41" s="22">
        <f>D42+D46+D47</f>
        <v>10914630</v>
      </c>
      <c r="E41" s="22">
        <f>E42+E46+E47</f>
        <v>10843413.75</v>
      </c>
      <c r="F41" s="22">
        <f>F42+F46+F47</f>
        <v>10843413.75</v>
      </c>
      <c r="G41" s="22">
        <f>G42+G47+G46</f>
        <v>71216.25</v>
      </c>
    </row>
    <row r="42" spans="1:7">
      <c r="A42" s="23" t="s">
        <v>43</v>
      </c>
      <c r="B42" s="24">
        <v>0</v>
      </c>
      <c r="C42" s="24">
        <v>478365</v>
      </c>
      <c r="D42" s="24">
        <v>478365</v>
      </c>
      <c r="E42" s="24">
        <v>478365</v>
      </c>
      <c r="F42" s="24">
        <v>478365</v>
      </c>
      <c r="G42" s="27">
        <v>0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49" si="7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7"/>
        <v>0</v>
      </c>
    </row>
    <row r="45" spans="1:7">
      <c r="A45" s="23" t="s">
        <v>46</v>
      </c>
      <c r="B45" s="28">
        <v>0</v>
      </c>
      <c r="C45" s="28">
        <v>0</v>
      </c>
      <c r="D45" s="28">
        <v>0</v>
      </c>
      <c r="E45" s="28">
        <v>0</v>
      </c>
      <c r="F45" s="24">
        <v>0</v>
      </c>
      <c r="G45" s="27">
        <f>D45-E45</f>
        <v>0</v>
      </c>
    </row>
    <row r="46" spans="1:7">
      <c r="A46" s="23" t="s">
        <v>47</v>
      </c>
      <c r="B46" s="28">
        <v>241308</v>
      </c>
      <c r="C46" s="28">
        <v>53856</v>
      </c>
      <c r="D46" s="28">
        <f>SUM(B46:C46)</f>
        <v>295164</v>
      </c>
      <c r="E46" s="28">
        <v>295163.75</v>
      </c>
      <c r="F46" s="28">
        <v>295163.75</v>
      </c>
      <c r="G46" s="27">
        <f>D46-E46</f>
        <v>0.25</v>
      </c>
    </row>
    <row r="47" spans="1:7">
      <c r="A47" s="23" t="s">
        <v>48</v>
      </c>
      <c r="B47" s="24">
        <v>9227201</v>
      </c>
      <c r="C47" s="24">
        <v>913900</v>
      </c>
      <c r="D47" s="24">
        <v>10141101</v>
      </c>
      <c r="E47" s="24">
        <v>10069885</v>
      </c>
      <c r="F47" s="24">
        <v>10069885</v>
      </c>
      <c r="G47" s="27">
        <v>71216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7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7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7">
        <f>D50-E50</f>
        <v>0</v>
      </c>
    </row>
    <row r="51" spans="1:7">
      <c r="A51" s="25" t="s">
        <v>52</v>
      </c>
      <c r="B51" s="22">
        <f t="shared" ref="B51:E51" si="8">SUM(B52:B60)</f>
        <v>0</v>
      </c>
      <c r="C51" s="22">
        <f t="shared" si="8"/>
        <v>0</v>
      </c>
      <c r="D51" s="22">
        <f t="shared" si="8"/>
        <v>0</v>
      </c>
      <c r="E51" s="22">
        <f t="shared" si="8"/>
        <v>0</v>
      </c>
      <c r="F51" s="22">
        <f>F52+F55+F57</f>
        <v>0</v>
      </c>
      <c r="G51" s="29">
        <f>SUM(G52:G57)</f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9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9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2">
        <f t="shared" si="9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9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2">
        <f t="shared" si="9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9"/>
        <v>0</v>
      </c>
    </row>
    <row r="59" spans="1:7">
      <c r="A59" s="23" t="s">
        <v>60</v>
      </c>
      <c r="B59" s="24">
        <v>0</v>
      </c>
      <c r="C59" s="27">
        <v>0</v>
      </c>
      <c r="D59" s="27">
        <v>0</v>
      </c>
      <c r="E59" s="27">
        <v>0</v>
      </c>
      <c r="F59" s="27">
        <v>0</v>
      </c>
      <c r="G59" s="24">
        <f t="shared" si="9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9"/>
        <v>0</v>
      </c>
    </row>
    <row r="61" spans="1:7">
      <c r="A61" s="26" t="s">
        <v>62</v>
      </c>
      <c r="B61" s="24">
        <f t="shared" ref="B61:G61" si="10">SUM(B62:B64)</f>
        <v>0</v>
      </c>
      <c r="C61" s="22">
        <f t="shared" si="10"/>
        <v>1473030.42</v>
      </c>
      <c r="D61" s="22">
        <f t="shared" si="10"/>
        <v>1473030.42</v>
      </c>
      <c r="E61" s="22">
        <f t="shared" si="10"/>
        <v>1473030.42</v>
      </c>
      <c r="F61" s="22">
        <f t="shared" si="10"/>
        <v>1473030.42</v>
      </c>
      <c r="G61" s="22">
        <f t="shared" si="10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1473030.42</v>
      </c>
      <c r="D64" s="24">
        <v>1473030.42</v>
      </c>
      <c r="E64" s="24">
        <v>1473030.42</v>
      </c>
      <c r="F64" s="24">
        <v>1473030.42</v>
      </c>
      <c r="G64" s="24">
        <f>D64-E64</f>
        <v>0</v>
      </c>
    </row>
    <row r="65" spans="1:7">
      <c r="A65" s="25" t="s">
        <v>66</v>
      </c>
      <c r="B65" s="24">
        <f t="shared" ref="B65:G65" si="11">SUM(B66:B70,B72:B73)</f>
        <v>0</v>
      </c>
      <c r="C65" s="24">
        <f t="shared" si="11"/>
        <v>0</v>
      </c>
      <c r="D65" s="24">
        <f t="shared" si="11"/>
        <v>0</v>
      </c>
      <c r="E65" s="24">
        <f t="shared" si="11"/>
        <v>0</v>
      </c>
      <c r="F65" s="24">
        <f t="shared" si="11"/>
        <v>0</v>
      </c>
      <c r="G65" s="24">
        <f t="shared" si="11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2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2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2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2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2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2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2"/>
        <v>0</v>
      </c>
    </row>
    <row r="74" spans="1:7">
      <c r="A74" s="25" t="s">
        <v>75</v>
      </c>
      <c r="B74" s="24">
        <f t="shared" ref="B74:G74" si="13">SUM(B75:B77)</f>
        <v>0</v>
      </c>
      <c r="C74" s="24">
        <f t="shared" si="13"/>
        <v>0</v>
      </c>
      <c r="D74" s="24">
        <f t="shared" si="13"/>
        <v>0</v>
      </c>
      <c r="E74" s="24">
        <f t="shared" si="13"/>
        <v>0</v>
      </c>
      <c r="F74" s="24">
        <f t="shared" si="13"/>
        <v>0</v>
      </c>
      <c r="G74" s="24">
        <f t="shared" si="13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4">SUM(B79:B85)</f>
        <v>0</v>
      </c>
      <c r="C78" s="24">
        <f t="shared" si="14"/>
        <v>0</v>
      </c>
      <c r="D78" s="24">
        <f t="shared" si="14"/>
        <v>0</v>
      </c>
      <c r="E78" s="24">
        <f t="shared" si="14"/>
        <v>0</v>
      </c>
      <c r="F78" s="24">
        <f t="shared" si="14"/>
        <v>0</v>
      </c>
      <c r="G78" s="24">
        <f t="shared" si="14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5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5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5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5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5"/>
        <v>0</v>
      </c>
    </row>
    <row r="85" spans="1:7">
      <c r="A85" s="30" t="s">
        <v>86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f t="shared" si="15"/>
        <v>0</v>
      </c>
    </row>
    <row r="86" spans="1:7">
      <c r="A86" s="32"/>
      <c r="B86" s="33"/>
      <c r="C86" s="33"/>
      <c r="D86" s="33"/>
      <c r="E86" s="33"/>
      <c r="F86" s="33"/>
      <c r="G86" s="33"/>
    </row>
    <row r="87" spans="1:7">
      <c r="A87" s="32"/>
      <c r="B87" s="33"/>
      <c r="C87" s="33"/>
      <c r="D87" s="33"/>
      <c r="E87" s="33"/>
      <c r="F87" s="33"/>
      <c r="G87" s="33"/>
    </row>
    <row r="88" spans="1:7">
      <c r="A88" s="32"/>
      <c r="B88" s="33"/>
      <c r="C88" s="33"/>
      <c r="D88" s="33"/>
      <c r="E88" s="33"/>
      <c r="F88" s="33"/>
      <c r="G88" s="33"/>
    </row>
    <row r="89" spans="1:7">
      <c r="A89" s="32"/>
      <c r="B89" s="33"/>
      <c r="C89" s="33"/>
      <c r="D89" s="33"/>
      <c r="E89" s="33"/>
      <c r="F89" s="33"/>
      <c r="G89" s="33"/>
    </row>
    <row r="90" spans="1:7">
      <c r="A90" s="32"/>
      <c r="B90" s="33"/>
      <c r="C90" s="33"/>
      <c r="D90" s="33"/>
      <c r="E90" s="33"/>
      <c r="F90" s="33"/>
      <c r="G90" s="33"/>
    </row>
    <row r="91" spans="1:7">
      <c r="A91" s="32"/>
      <c r="B91" s="33"/>
      <c r="C91" s="33"/>
      <c r="D91" s="33"/>
      <c r="E91" s="33"/>
      <c r="F91" s="33"/>
      <c r="G91" s="33"/>
    </row>
    <row r="92" spans="1:7">
      <c r="A92" s="32"/>
      <c r="B92" s="33"/>
      <c r="C92" s="33"/>
      <c r="D92" s="33"/>
      <c r="E92" s="33"/>
      <c r="F92" s="33"/>
      <c r="G92" s="33"/>
    </row>
    <row r="93" spans="1:7">
      <c r="A93" s="32"/>
      <c r="B93" s="33"/>
      <c r="C93" s="33"/>
      <c r="D93" s="33"/>
      <c r="E93" s="33"/>
      <c r="F93" s="33"/>
      <c r="G93" s="33"/>
    </row>
    <row r="94" spans="1:7">
      <c r="A94" s="32"/>
      <c r="B94" s="33"/>
      <c r="C94" s="33"/>
      <c r="D94" s="33"/>
      <c r="E94" s="33"/>
      <c r="F94" s="33"/>
      <c r="G94" s="33"/>
    </row>
    <row r="95" spans="1:7">
      <c r="A95" s="32"/>
      <c r="B95" s="33"/>
      <c r="C95" s="33"/>
      <c r="D95" s="33"/>
      <c r="E95" s="33"/>
      <c r="F95" s="33"/>
      <c r="G95" s="33"/>
    </row>
    <row r="96" spans="1:7">
      <c r="A96" s="32"/>
      <c r="B96" s="33"/>
      <c r="C96" s="33"/>
      <c r="D96" s="33"/>
      <c r="E96" s="33"/>
      <c r="F96" s="33"/>
      <c r="G96" s="33"/>
    </row>
    <row r="97" spans="1:7">
      <c r="A97" s="32"/>
      <c r="B97" s="33"/>
      <c r="C97" s="33"/>
      <c r="D97" s="33"/>
      <c r="E97" s="33"/>
      <c r="F97" s="33"/>
      <c r="G97" s="33"/>
    </row>
    <row r="98" spans="1:7">
      <c r="A98" s="32"/>
      <c r="B98" s="33"/>
      <c r="C98" s="33"/>
      <c r="D98" s="33"/>
      <c r="E98" s="33"/>
      <c r="F98" s="33"/>
      <c r="G98" s="33"/>
    </row>
    <row r="99" spans="1:7">
      <c r="A99" s="32"/>
      <c r="B99" s="33"/>
      <c r="C99" s="33"/>
      <c r="D99" s="33"/>
      <c r="E99" s="33"/>
      <c r="F99" s="33"/>
      <c r="G99" s="33"/>
    </row>
    <row r="100" spans="1:7">
      <c r="A100" s="32"/>
      <c r="B100" s="33"/>
      <c r="C100" s="33"/>
      <c r="D100" s="33"/>
      <c r="E100" s="33"/>
      <c r="F100" s="33"/>
      <c r="G100" s="33"/>
    </row>
    <row r="101" spans="1:7">
      <c r="A101" s="32"/>
      <c r="B101" s="33"/>
      <c r="C101" s="33"/>
      <c r="D101" s="33"/>
      <c r="E101" s="33"/>
      <c r="F101" s="33"/>
      <c r="G101" s="33"/>
    </row>
    <row r="102" spans="1:7">
      <c r="A102" s="32"/>
      <c r="B102" s="33"/>
      <c r="C102" s="33"/>
      <c r="D102" s="33"/>
      <c r="E102" s="33"/>
      <c r="F102" s="33"/>
      <c r="G102" s="33"/>
    </row>
    <row r="103" spans="1:7">
      <c r="A103" s="32"/>
      <c r="B103" s="33"/>
      <c r="C103" s="33"/>
      <c r="D103" s="33"/>
      <c r="E103" s="33"/>
      <c r="F103" s="33"/>
      <c r="G103" s="33"/>
    </row>
    <row r="104" spans="1:7">
      <c r="A104" s="32"/>
      <c r="B104" s="33"/>
      <c r="C104" s="33"/>
      <c r="D104" s="33"/>
      <c r="E104" s="33"/>
      <c r="F104" s="33"/>
      <c r="G104" s="33"/>
    </row>
    <row r="105" spans="1:7">
      <c r="A105" s="32"/>
      <c r="B105" s="33"/>
      <c r="C105" s="33"/>
      <c r="D105" s="33"/>
      <c r="E105" s="33"/>
      <c r="F105" s="33"/>
      <c r="G105" s="33"/>
    </row>
    <row r="106" spans="1:7">
      <c r="A106" s="32"/>
      <c r="B106" s="33"/>
      <c r="C106" s="33"/>
      <c r="D106" s="33"/>
      <c r="E106" s="33"/>
      <c r="F106" s="33"/>
      <c r="G106" s="33"/>
    </row>
    <row r="107" spans="1:7">
      <c r="A107" s="32"/>
      <c r="B107" s="33"/>
      <c r="C107" s="33"/>
      <c r="D107" s="33"/>
      <c r="E107" s="33"/>
      <c r="F107" s="33"/>
      <c r="G107" s="33"/>
    </row>
    <row r="108" spans="1:7">
      <c r="A108" s="32"/>
      <c r="B108" s="33"/>
      <c r="C108" s="33"/>
      <c r="D108" s="33"/>
      <c r="E108" s="33"/>
      <c r="F108" s="33"/>
      <c r="G108" s="33"/>
    </row>
    <row r="109" spans="1:7">
      <c r="A109" s="32"/>
      <c r="B109" s="33"/>
      <c r="C109" s="33"/>
      <c r="D109" s="33"/>
      <c r="E109" s="33"/>
      <c r="F109" s="33"/>
      <c r="G109" s="33"/>
    </row>
    <row r="110" spans="1:7">
      <c r="A110" s="32"/>
      <c r="B110" s="33"/>
      <c r="C110" s="33"/>
      <c r="D110" s="33"/>
      <c r="E110" s="33"/>
      <c r="F110" s="33"/>
      <c r="G110" s="33"/>
    </row>
    <row r="111" spans="1:7">
      <c r="A111" s="32"/>
      <c r="B111" s="33"/>
      <c r="C111" s="33"/>
      <c r="D111" s="33"/>
      <c r="E111" s="33"/>
      <c r="F111" s="33"/>
      <c r="G111" s="33"/>
    </row>
    <row r="112" spans="1:7">
      <c r="A112" s="32"/>
      <c r="B112" s="34"/>
      <c r="C112" s="34"/>
      <c r="D112" s="34"/>
      <c r="E112" s="34"/>
      <c r="F112" s="34"/>
      <c r="G112" s="34"/>
    </row>
    <row r="113" spans="1:10">
      <c r="A113" s="32"/>
      <c r="B113" s="34"/>
      <c r="C113" s="34"/>
      <c r="D113" s="34"/>
      <c r="E113" s="34"/>
      <c r="F113" s="34"/>
      <c r="G113" s="34"/>
    </row>
    <row r="114" spans="1:10">
      <c r="A114" s="35"/>
      <c r="B114" s="36"/>
      <c r="C114" s="36"/>
      <c r="D114" s="36"/>
      <c r="E114" s="36"/>
      <c r="F114" s="36"/>
      <c r="G114" s="36"/>
    </row>
    <row r="115" spans="1:10" ht="14.45" customHeight="1">
      <c r="A115" s="14" t="s">
        <v>5</v>
      </c>
      <c r="B115" s="15" t="s">
        <v>6</v>
      </c>
      <c r="C115" s="16"/>
      <c r="D115" s="16"/>
      <c r="E115" s="16"/>
      <c r="F115" s="17"/>
      <c r="G115" s="14" t="s">
        <v>7</v>
      </c>
    </row>
    <row r="116" spans="1:10" ht="40.5">
      <c r="A116" s="18"/>
      <c r="B116" s="19" t="s">
        <v>8</v>
      </c>
      <c r="C116" s="19" t="s">
        <v>9</v>
      </c>
      <c r="D116" s="19" t="s">
        <v>10</v>
      </c>
      <c r="E116" s="19" t="s">
        <v>11</v>
      </c>
      <c r="F116" s="19" t="s">
        <v>12</v>
      </c>
      <c r="G116" s="18"/>
    </row>
    <row r="117" spans="1:10">
      <c r="A117" s="23"/>
      <c r="B117" s="37"/>
      <c r="C117" s="37"/>
      <c r="D117" s="37"/>
      <c r="E117" s="37"/>
      <c r="F117" s="37"/>
      <c r="G117" s="37"/>
    </row>
    <row r="118" spans="1:10">
      <c r="A118" s="23"/>
      <c r="B118" s="37"/>
      <c r="C118" s="37"/>
      <c r="D118" s="37"/>
      <c r="E118" s="37"/>
      <c r="F118" s="37"/>
      <c r="G118" s="37"/>
    </row>
    <row r="119" spans="1:10">
      <c r="A119" s="23"/>
      <c r="B119" s="37"/>
      <c r="C119" s="37"/>
      <c r="D119" s="37"/>
      <c r="E119" s="37"/>
      <c r="F119" s="37"/>
      <c r="G119" s="37"/>
    </row>
    <row r="120" spans="1:10">
      <c r="A120" s="21" t="s">
        <v>87</v>
      </c>
      <c r="B120" s="22">
        <f t="shared" ref="B120:F120" si="16">SUM(B122,B130,B140,B150,B160,B170,B174,B183,B187)</f>
        <v>0</v>
      </c>
      <c r="C120" s="22">
        <f t="shared" si="16"/>
        <v>142865330.50999999</v>
      </c>
      <c r="D120" s="22">
        <v>142865331</v>
      </c>
      <c r="E120" s="22">
        <f t="shared" si="16"/>
        <v>142865266</v>
      </c>
      <c r="F120" s="22">
        <f t="shared" si="16"/>
        <v>142865266</v>
      </c>
      <c r="G120" s="22">
        <v>64.38</v>
      </c>
      <c r="J120" s="38"/>
    </row>
    <row r="121" spans="1:10">
      <c r="A121" s="21"/>
      <c r="B121" s="22"/>
      <c r="C121" s="22"/>
      <c r="D121" s="22"/>
      <c r="E121" s="22"/>
      <c r="F121" s="22"/>
      <c r="G121" s="22"/>
    </row>
    <row r="122" spans="1:10">
      <c r="A122" s="25" t="s">
        <v>14</v>
      </c>
      <c r="B122" s="24">
        <f t="shared" ref="B122:G122" si="17">SUM(B123:B129)</f>
        <v>0</v>
      </c>
      <c r="C122" s="24">
        <f t="shared" si="17"/>
        <v>0</v>
      </c>
      <c r="D122" s="24">
        <f t="shared" si="17"/>
        <v>0</v>
      </c>
      <c r="E122" s="24">
        <f t="shared" si="17"/>
        <v>0</v>
      </c>
      <c r="F122" s="24">
        <f t="shared" si="17"/>
        <v>0</v>
      </c>
      <c r="G122" s="24">
        <f t="shared" si="17"/>
        <v>0</v>
      </c>
    </row>
    <row r="123" spans="1:10">
      <c r="A123" s="23" t="s">
        <v>15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>D123-E123</f>
        <v>0</v>
      </c>
    </row>
    <row r="124" spans="1:10">
      <c r="A124" s="23" t="s">
        <v>16</v>
      </c>
      <c r="B124" s="24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f t="shared" ref="G124:G129" si="18">D124-E124</f>
        <v>0</v>
      </c>
    </row>
    <row r="125" spans="1:10">
      <c r="A125" s="23" t="s">
        <v>17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 t="shared" si="18"/>
        <v>0</v>
      </c>
    </row>
    <row r="126" spans="1:10">
      <c r="A126" s="23" t="s">
        <v>18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si="18"/>
        <v>0</v>
      </c>
    </row>
    <row r="127" spans="1:10">
      <c r="A127" s="23" t="s">
        <v>19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18"/>
        <v>0</v>
      </c>
    </row>
    <row r="128" spans="1:10">
      <c r="A128" s="23" t="s">
        <v>20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18"/>
        <v>0</v>
      </c>
    </row>
    <row r="129" spans="1:7">
      <c r="A129" s="23" t="s">
        <v>21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18"/>
        <v>0</v>
      </c>
    </row>
    <row r="130" spans="1:7">
      <c r="A130" s="25" t="s">
        <v>22</v>
      </c>
      <c r="B130" s="24">
        <f t="shared" ref="B130:G130" si="19">SUM(B131:B139)</f>
        <v>0</v>
      </c>
      <c r="C130" s="24">
        <f t="shared" si="19"/>
        <v>0</v>
      </c>
      <c r="D130" s="24">
        <f t="shared" si="19"/>
        <v>0</v>
      </c>
      <c r="E130" s="24">
        <f t="shared" si="19"/>
        <v>0</v>
      </c>
      <c r="F130" s="24">
        <f t="shared" si="19"/>
        <v>0</v>
      </c>
      <c r="G130" s="24">
        <f t="shared" si="19"/>
        <v>0</v>
      </c>
    </row>
    <row r="131" spans="1:7">
      <c r="A131" s="23" t="s">
        <v>23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>D131-E131</f>
        <v>0</v>
      </c>
    </row>
    <row r="132" spans="1:7">
      <c r="A132" s="23" t="s">
        <v>24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ref="G132:G139" si="20">D132-E132</f>
        <v>0</v>
      </c>
    </row>
    <row r="133" spans="1:7">
      <c r="A133" s="23" t="s">
        <v>25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0"/>
        <v>0</v>
      </c>
    </row>
    <row r="134" spans="1:7">
      <c r="A134" s="23" t="s">
        <v>26</v>
      </c>
      <c r="B134" s="24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f t="shared" si="20"/>
        <v>0</v>
      </c>
    </row>
    <row r="135" spans="1:7">
      <c r="A135" s="39" t="s">
        <v>27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 t="shared" si="20"/>
        <v>0</v>
      </c>
    </row>
    <row r="136" spans="1:7">
      <c r="A136" s="23" t="s">
        <v>28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si="20"/>
        <v>0</v>
      </c>
    </row>
    <row r="137" spans="1:7">
      <c r="A137" s="23" t="s">
        <v>29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0"/>
        <v>0</v>
      </c>
    </row>
    <row r="138" spans="1:7">
      <c r="A138" s="23" t="s">
        <v>30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0"/>
        <v>0</v>
      </c>
    </row>
    <row r="139" spans="1:7">
      <c r="A139" s="23" t="s">
        <v>31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0"/>
        <v>0</v>
      </c>
    </row>
    <row r="140" spans="1:7">
      <c r="A140" s="25" t="s">
        <v>32</v>
      </c>
      <c r="B140" s="24">
        <f t="shared" ref="B140:G140" si="21">SUM(B141:B149)</f>
        <v>0</v>
      </c>
      <c r="C140" s="24">
        <f t="shared" si="21"/>
        <v>0</v>
      </c>
      <c r="D140" s="24">
        <f t="shared" si="21"/>
        <v>0</v>
      </c>
      <c r="E140" s="24">
        <f t="shared" si="21"/>
        <v>0</v>
      </c>
      <c r="F140" s="24">
        <f t="shared" si="21"/>
        <v>0</v>
      </c>
      <c r="G140" s="24">
        <f t="shared" si="21"/>
        <v>0</v>
      </c>
    </row>
    <row r="141" spans="1:7">
      <c r="A141" s="23" t="s">
        <v>33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>D141-E141</f>
        <v>0</v>
      </c>
    </row>
    <row r="142" spans="1:7">
      <c r="A142" s="23" t="s">
        <v>34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ref="G142:G149" si="22">D142-E142</f>
        <v>0</v>
      </c>
    </row>
    <row r="143" spans="1:7">
      <c r="A143" s="23" t="s">
        <v>35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2"/>
        <v>0</v>
      </c>
    </row>
    <row r="144" spans="1:7">
      <c r="A144" s="23" t="s">
        <v>36</v>
      </c>
      <c r="B144" s="24">
        <v>0</v>
      </c>
      <c r="C144" s="24">
        <v>0</v>
      </c>
      <c r="D144" s="24">
        <v>0</v>
      </c>
      <c r="E144" s="24">
        <v>0</v>
      </c>
      <c r="F144" s="24">
        <v>0</v>
      </c>
      <c r="G144" s="24">
        <f t="shared" si="22"/>
        <v>0</v>
      </c>
    </row>
    <row r="145" spans="1:9">
      <c r="A145" s="23" t="s">
        <v>37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 t="shared" si="22"/>
        <v>0</v>
      </c>
    </row>
    <row r="146" spans="1:9">
      <c r="A146" s="23" t="s">
        <v>38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 t="shared" si="22"/>
        <v>0</v>
      </c>
    </row>
    <row r="147" spans="1:9">
      <c r="A147" s="23" t="s">
        <v>39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 t="shared" si="22"/>
        <v>0</v>
      </c>
    </row>
    <row r="148" spans="1:9">
      <c r="A148" s="23" t="s">
        <v>40</v>
      </c>
      <c r="B148" s="24">
        <v>0</v>
      </c>
      <c r="C148" s="24">
        <v>0</v>
      </c>
      <c r="D148" s="24">
        <v>0</v>
      </c>
      <c r="E148" s="24">
        <v>0</v>
      </c>
      <c r="F148" s="24">
        <v>0</v>
      </c>
      <c r="G148" s="24">
        <f t="shared" si="22"/>
        <v>0</v>
      </c>
    </row>
    <row r="149" spans="1:9">
      <c r="A149" s="23" t="s">
        <v>41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 t="shared" si="22"/>
        <v>0</v>
      </c>
    </row>
    <row r="150" spans="1:9">
      <c r="A150" s="25" t="s">
        <v>42</v>
      </c>
      <c r="B150" s="22">
        <f t="shared" ref="B150:F150" si="23">SUM(B151:B159)</f>
        <v>0</v>
      </c>
      <c r="C150" s="22">
        <f t="shared" si="23"/>
        <v>29417690</v>
      </c>
      <c r="D150" s="22">
        <f t="shared" si="23"/>
        <v>29417690</v>
      </c>
      <c r="E150" s="22">
        <f t="shared" si="23"/>
        <v>29417690</v>
      </c>
      <c r="F150" s="22">
        <f t="shared" si="23"/>
        <v>29417690</v>
      </c>
      <c r="G150" s="22">
        <v>0.34</v>
      </c>
    </row>
    <row r="151" spans="1:9">
      <c r="A151" s="23" t="s">
        <v>43</v>
      </c>
      <c r="B151" s="24">
        <v>0</v>
      </c>
      <c r="C151" s="24">
        <v>29417690</v>
      </c>
      <c r="D151" s="24">
        <v>29417690</v>
      </c>
      <c r="E151" s="24">
        <v>29417690</v>
      </c>
      <c r="F151" s="24">
        <v>29417690</v>
      </c>
      <c r="G151" s="24">
        <f>D151-E151</f>
        <v>0</v>
      </c>
      <c r="I151" s="38"/>
    </row>
    <row r="152" spans="1:9">
      <c r="A152" s="23" t="s">
        <v>44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ref="G152:G159" si="24">D152-E152</f>
        <v>0</v>
      </c>
    </row>
    <row r="153" spans="1:9">
      <c r="A153" s="23" t="s">
        <v>45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24"/>
        <v>0</v>
      </c>
    </row>
    <row r="154" spans="1:9">
      <c r="A154" s="23" t="s">
        <v>46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24"/>
        <v>0</v>
      </c>
    </row>
    <row r="155" spans="1:9">
      <c r="A155" s="23" t="s">
        <v>47</v>
      </c>
      <c r="B155" s="24">
        <v>0</v>
      </c>
      <c r="C155" s="27">
        <v>0</v>
      </c>
      <c r="D155" s="27">
        <v>0</v>
      </c>
      <c r="E155" s="27">
        <v>0</v>
      </c>
      <c r="F155" s="27">
        <v>0</v>
      </c>
      <c r="G155" s="24">
        <f t="shared" si="24"/>
        <v>0</v>
      </c>
    </row>
    <row r="156" spans="1:9">
      <c r="A156" s="23" t="s">
        <v>48</v>
      </c>
      <c r="B156" s="24">
        <v>0</v>
      </c>
      <c r="C156" s="24">
        <v>0</v>
      </c>
      <c r="D156" s="27">
        <f>C156</f>
        <v>0</v>
      </c>
      <c r="E156" s="27">
        <v>0</v>
      </c>
      <c r="F156" s="27">
        <v>0</v>
      </c>
      <c r="G156" s="24">
        <f t="shared" si="24"/>
        <v>0</v>
      </c>
    </row>
    <row r="157" spans="1:9">
      <c r="A157" s="23" t="s">
        <v>49</v>
      </c>
      <c r="B157" s="24">
        <v>0</v>
      </c>
      <c r="C157" s="24">
        <v>0</v>
      </c>
      <c r="D157" s="24">
        <v>0</v>
      </c>
      <c r="E157" s="24">
        <v>0</v>
      </c>
      <c r="F157" s="24">
        <v>0</v>
      </c>
      <c r="G157" s="24">
        <f t="shared" si="24"/>
        <v>0</v>
      </c>
    </row>
    <row r="158" spans="1:9">
      <c r="A158" s="23" t="s">
        <v>50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 t="shared" si="24"/>
        <v>0</v>
      </c>
    </row>
    <row r="159" spans="1:9">
      <c r="A159" s="23" t="s">
        <v>51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 t="shared" si="24"/>
        <v>0</v>
      </c>
    </row>
    <row r="160" spans="1:9">
      <c r="A160" s="25" t="s">
        <v>52</v>
      </c>
      <c r="B160" s="22">
        <f t="shared" ref="B160:G160" si="25">SUM(B161:B169)</f>
        <v>0</v>
      </c>
      <c r="C160" s="22">
        <f t="shared" si="25"/>
        <v>1962527.51</v>
      </c>
      <c r="D160" s="22">
        <f t="shared" si="25"/>
        <v>1962527.51</v>
      </c>
      <c r="E160" s="22">
        <f t="shared" si="25"/>
        <v>1962528</v>
      </c>
      <c r="F160" s="22">
        <f t="shared" si="25"/>
        <v>1962528</v>
      </c>
      <c r="G160" s="22">
        <f t="shared" si="25"/>
        <v>-0.4900000000197906</v>
      </c>
    </row>
    <row r="161" spans="1:10">
      <c r="A161" s="23" t="s">
        <v>53</v>
      </c>
      <c r="B161" s="24">
        <v>0</v>
      </c>
      <c r="C161" s="24">
        <v>497995.66</v>
      </c>
      <c r="D161" s="24">
        <v>497995.66</v>
      </c>
      <c r="E161" s="24">
        <v>497996</v>
      </c>
      <c r="F161" s="24">
        <v>497996</v>
      </c>
      <c r="G161" s="24">
        <f>D161-E161</f>
        <v>-0.34000000002561137</v>
      </c>
    </row>
    <row r="162" spans="1:10">
      <c r="A162" s="23" t="s">
        <v>54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 t="shared" ref="G162:G169" si="26">D162-E162</f>
        <v>0</v>
      </c>
    </row>
    <row r="163" spans="1:10">
      <c r="A163" s="23" t="s">
        <v>55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si="26"/>
        <v>0</v>
      </c>
    </row>
    <row r="164" spans="1:10">
      <c r="A164" s="23" t="s">
        <v>56</v>
      </c>
      <c r="B164" s="24">
        <v>0</v>
      </c>
      <c r="C164" s="24">
        <v>1336800</v>
      </c>
      <c r="D164" s="24">
        <v>1336800</v>
      </c>
      <c r="E164" s="24">
        <v>1336800</v>
      </c>
      <c r="F164" s="24">
        <v>1336800</v>
      </c>
      <c r="G164" s="24">
        <f t="shared" si="26"/>
        <v>0</v>
      </c>
    </row>
    <row r="165" spans="1:10">
      <c r="A165" s="23" t="s">
        <v>57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26"/>
        <v>0</v>
      </c>
    </row>
    <row r="166" spans="1:10">
      <c r="A166" s="23" t="s">
        <v>58</v>
      </c>
      <c r="B166" s="24">
        <v>0</v>
      </c>
      <c r="C166" s="24">
        <v>127731.85</v>
      </c>
      <c r="D166" s="24">
        <v>127731.85</v>
      </c>
      <c r="E166" s="24">
        <v>127732</v>
      </c>
      <c r="F166" s="24">
        <v>127732</v>
      </c>
      <c r="G166" s="24">
        <f t="shared" si="26"/>
        <v>-0.14999999999417923</v>
      </c>
    </row>
    <row r="167" spans="1:10">
      <c r="A167" s="23" t="s">
        <v>59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26"/>
        <v>0</v>
      </c>
    </row>
    <row r="168" spans="1:10">
      <c r="A168" s="23" t="s">
        <v>60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26"/>
        <v>0</v>
      </c>
    </row>
    <row r="169" spans="1:10">
      <c r="A169" s="23" t="s">
        <v>61</v>
      </c>
      <c r="B169" s="24">
        <v>0</v>
      </c>
      <c r="C169" s="24">
        <v>0</v>
      </c>
      <c r="D169" s="24">
        <v>0</v>
      </c>
      <c r="E169" s="24">
        <v>0</v>
      </c>
      <c r="F169" s="24">
        <v>0</v>
      </c>
      <c r="G169" s="24">
        <f t="shared" si="26"/>
        <v>0</v>
      </c>
    </row>
    <row r="170" spans="1:10">
      <c r="A170" s="25" t="s">
        <v>62</v>
      </c>
      <c r="B170" s="22">
        <f t="shared" ref="B170:F170" si="27">SUM(B171:B173)</f>
        <v>0</v>
      </c>
      <c r="C170" s="22">
        <f>SUM(C171:C173)</f>
        <v>111485113</v>
      </c>
      <c r="D170" s="22">
        <f>SUM(D171:D173)</f>
        <v>111485113</v>
      </c>
      <c r="E170" s="22">
        <f t="shared" si="27"/>
        <v>111485048</v>
      </c>
      <c r="F170" s="22">
        <f t="shared" si="27"/>
        <v>111485048</v>
      </c>
      <c r="G170" s="22">
        <v>64.38</v>
      </c>
      <c r="J170" s="38"/>
    </row>
    <row r="171" spans="1:10">
      <c r="A171" s="23" t="s">
        <v>63</v>
      </c>
      <c r="B171" s="24">
        <v>0</v>
      </c>
      <c r="C171" s="24">
        <v>111485113</v>
      </c>
      <c r="D171" s="24">
        <v>111485113</v>
      </c>
      <c r="E171" s="24">
        <v>111485048</v>
      </c>
      <c r="F171" s="24">
        <v>111485048</v>
      </c>
      <c r="G171" s="24">
        <v>65</v>
      </c>
    </row>
    <row r="172" spans="1:10">
      <c r="A172" s="23" t="s">
        <v>64</v>
      </c>
      <c r="B172" s="24">
        <v>0</v>
      </c>
      <c r="C172" s="24">
        <v>0</v>
      </c>
      <c r="D172" s="24">
        <f>C172</f>
        <v>0</v>
      </c>
      <c r="E172" s="24">
        <v>0</v>
      </c>
      <c r="F172" s="24">
        <v>0</v>
      </c>
      <c r="G172" s="24">
        <f>D172-E172</f>
        <v>0</v>
      </c>
    </row>
    <row r="173" spans="1:10">
      <c r="A173" s="23" t="s">
        <v>65</v>
      </c>
      <c r="B173" s="24">
        <v>0</v>
      </c>
      <c r="C173" s="24">
        <v>0</v>
      </c>
      <c r="D173" s="24">
        <v>0</v>
      </c>
      <c r="E173" s="24">
        <v>0</v>
      </c>
      <c r="F173" s="24">
        <v>0</v>
      </c>
      <c r="G173" s="24">
        <f>D173-E173</f>
        <v>0</v>
      </c>
    </row>
    <row r="174" spans="1:10">
      <c r="A174" s="25" t="s">
        <v>66</v>
      </c>
      <c r="B174" s="24">
        <v>0</v>
      </c>
      <c r="C174" s="24">
        <v>0</v>
      </c>
      <c r="D174" s="24">
        <v>0</v>
      </c>
      <c r="E174" s="24">
        <v>0</v>
      </c>
      <c r="F174" s="24">
        <v>0</v>
      </c>
      <c r="G174" s="24">
        <f>SUM(G175:G179,G181:G182)</f>
        <v>0</v>
      </c>
    </row>
    <row r="175" spans="1:10">
      <c r="A175" s="23" t="s">
        <v>67</v>
      </c>
      <c r="B175" s="24">
        <v>0</v>
      </c>
      <c r="C175" s="24">
        <v>0</v>
      </c>
      <c r="D175" s="24">
        <v>0</v>
      </c>
      <c r="E175" s="24">
        <v>0</v>
      </c>
      <c r="F175" s="24">
        <v>0</v>
      </c>
      <c r="G175" s="24">
        <f>D175-E175</f>
        <v>0</v>
      </c>
    </row>
    <row r="176" spans="1:10">
      <c r="A176" s="23" t="s">
        <v>68</v>
      </c>
      <c r="B176" s="24">
        <v>0</v>
      </c>
      <c r="C176" s="24">
        <v>0</v>
      </c>
      <c r="D176" s="24">
        <v>0</v>
      </c>
      <c r="E176" s="24">
        <v>0</v>
      </c>
      <c r="F176" s="24">
        <v>0</v>
      </c>
      <c r="G176" s="24">
        <f t="shared" ref="G176:G182" si="28">D176-E176</f>
        <v>0</v>
      </c>
    </row>
    <row r="177" spans="1:7">
      <c r="A177" s="23" t="s">
        <v>69</v>
      </c>
      <c r="B177" s="24">
        <v>0</v>
      </c>
      <c r="C177" s="24">
        <v>0</v>
      </c>
      <c r="D177" s="24">
        <v>0</v>
      </c>
      <c r="E177" s="24">
        <v>0</v>
      </c>
      <c r="F177" s="24">
        <v>0</v>
      </c>
      <c r="G177" s="24">
        <f t="shared" si="28"/>
        <v>0</v>
      </c>
    </row>
    <row r="178" spans="1:7">
      <c r="A178" s="23" t="s">
        <v>70</v>
      </c>
      <c r="B178" s="24">
        <v>0</v>
      </c>
      <c r="C178" s="24">
        <v>0</v>
      </c>
      <c r="D178" s="24">
        <v>0</v>
      </c>
      <c r="E178" s="24">
        <v>0</v>
      </c>
      <c r="F178" s="24">
        <v>0</v>
      </c>
      <c r="G178" s="24">
        <f t="shared" si="28"/>
        <v>0</v>
      </c>
    </row>
    <row r="179" spans="1:7">
      <c r="A179" s="23" t="s">
        <v>71</v>
      </c>
      <c r="B179" s="24">
        <v>0</v>
      </c>
      <c r="C179" s="24">
        <v>0</v>
      </c>
      <c r="D179" s="24">
        <v>0</v>
      </c>
      <c r="E179" s="24">
        <v>0</v>
      </c>
      <c r="F179" s="24">
        <v>0</v>
      </c>
      <c r="G179" s="24">
        <f t="shared" si="28"/>
        <v>0</v>
      </c>
    </row>
    <row r="180" spans="1:7">
      <c r="A180" s="23" t="s">
        <v>72</v>
      </c>
      <c r="B180" s="24">
        <v>0</v>
      </c>
      <c r="C180" s="24">
        <v>0</v>
      </c>
      <c r="D180" s="24">
        <v>0</v>
      </c>
      <c r="E180" s="24">
        <v>0</v>
      </c>
      <c r="F180" s="24">
        <v>0</v>
      </c>
      <c r="G180" s="24">
        <f t="shared" si="28"/>
        <v>0</v>
      </c>
    </row>
    <row r="181" spans="1:7">
      <c r="A181" s="23" t="s">
        <v>73</v>
      </c>
      <c r="B181" s="24">
        <v>0</v>
      </c>
      <c r="C181" s="24">
        <v>0</v>
      </c>
      <c r="D181" s="24">
        <v>0</v>
      </c>
      <c r="E181" s="24">
        <v>0</v>
      </c>
      <c r="F181" s="24">
        <v>0</v>
      </c>
      <c r="G181" s="24">
        <f t="shared" si="28"/>
        <v>0</v>
      </c>
    </row>
    <row r="182" spans="1:7">
      <c r="A182" s="23" t="s">
        <v>74</v>
      </c>
      <c r="B182" s="24">
        <v>0</v>
      </c>
      <c r="C182" s="24">
        <v>0</v>
      </c>
      <c r="D182" s="24">
        <v>0</v>
      </c>
      <c r="E182" s="24">
        <v>0</v>
      </c>
      <c r="F182" s="24">
        <v>0</v>
      </c>
      <c r="G182" s="24">
        <f t="shared" si="28"/>
        <v>0</v>
      </c>
    </row>
    <row r="183" spans="1:7">
      <c r="A183" s="25" t="s">
        <v>75</v>
      </c>
      <c r="B183" s="24">
        <f t="shared" ref="B183:G183" si="29">SUM(B184:B186)</f>
        <v>0</v>
      </c>
      <c r="C183" s="24">
        <f t="shared" si="29"/>
        <v>0</v>
      </c>
      <c r="D183" s="24">
        <f t="shared" si="29"/>
        <v>0</v>
      </c>
      <c r="E183" s="24">
        <f t="shared" si="29"/>
        <v>0</v>
      </c>
      <c r="F183" s="24">
        <f t="shared" si="29"/>
        <v>0</v>
      </c>
      <c r="G183" s="24">
        <f t="shared" si="29"/>
        <v>0</v>
      </c>
    </row>
    <row r="184" spans="1:7">
      <c r="A184" s="23" t="s">
        <v>76</v>
      </c>
      <c r="B184" s="24">
        <v>0</v>
      </c>
      <c r="C184" s="24">
        <v>0</v>
      </c>
      <c r="D184" s="24">
        <v>0</v>
      </c>
      <c r="E184" s="24">
        <v>0</v>
      </c>
      <c r="F184" s="24">
        <v>0</v>
      </c>
      <c r="G184" s="24">
        <f>D184-E184</f>
        <v>0</v>
      </c>
    </row>
    <row r="185" spans="1:7">
      <c r="A185" s="23" t="s">
        <v>77</v>
      </c>
      <c r="B185" s="24">
        <v>0</v>
      </c>
      <c r="C185" s="24">
        <v>0</v>
      </c>
      <c r="D185" s="24">
        <v>0</v>
      </c>
      <c r="E185" s="24">
        <v>0</v>
      </c>
      <c r="F185" s="24">
        <v>0</v>
      </c>
      <c r="G185" s="24">
        <f>D185-E185</f>
        <v>0</v>
      </c>
    </row>
    <row r="186" spans="1:7">
      <c r="A186" s="23" t="s">
        <v>78</v>
      </c>
      <c r="B186" s="24">
        <v>0</v>
      </c>
      <c r="C186" s="24">
        <v>0</v>
      </c>
      <c r="D186" s="24">
        <v>0</v>
      </c>
      <c r="E186" s="24">
        <v>0</v>
      </c>
      <c r="F186" s="24">
        <v>0</v>
      </c>
      <c r="G186" s="24">
        <f>D186-E186</f>
        <v>0</v>
      </c>
    </row>
    <row r="187" spans="1:7">
      <c r="A187" s="25" t="s">
        <v>79</v>
      </c>
      <c r="B187" s="24">
        <f t="shared" ref="B187:G187" si="30">SUM(B188:B194)</f>
        <v>0</v>
      </c>
      <c r="C187" s="24">
        <f t="shared" si="30"/>
        <v>0</v>
      </c>
      <c r="D187" s="24">
        <f t="shared" si="30"/>
        <v>0</v>
      </c>
      <c r="E187" s="24">
        <f t="shared" si="30"/>
        <v>0</v>
      </c>
      <c r="F187" s="24">
        <f t="shared" si="30"/>
        <v>0</v>
      </c>
      <c r="G187" s="24">
        <f t="shared" si="30"/>
        <v>0</v>
      </c>
    </row>
    <row r="188" spans="1:7">
      <c r="A188" s="23" t="s">
        <v>80</v>
      </c>
      <c r="B188" s="24">
        <v>0</v>
      </c>
      <c r="C188" s="24">
        <v>0</v>
      </c>
      <c r="D188" s="24">
        <v>0</v>
      </c>
      <c r="E188" s="24">
        <v>0</v>
      </c>
      <c r="F188" s="24">
        <v>0</v>
      </c>
      <c r="G188" s="24">
        <f>D188-E188</f>
        <v>0</v>
      </c>
    </row>
    <row r="189" spans="1:7">
      <c r="A189" s="23" t="s">
        <v>81</v>
      </c>
      <c r="B189" s="24">
        <v>0</v>
      </c>
      <c r="C189" s="24">
        <v>0</v>
      </c>
      <c r="D189" s="24">
        <v>0</v>
      </c>
      <c r="E189" s="24">
        <v>0</v>
      </c>
      <c r="F189" s="24">
        <v>0</v>
      </c>
      <c r="G189" s="24">
        <f t="shared" ref="G189:G194" si="31">D189-E189</f>
        <v>0</v>
      </c>
    </row>
    <row r="190" spans="1:7">
      <c r="A190" s="23" t="s">
        <v>82</v>
      </c>
      <c r="B190" s="24">
        <v>0</v>
      </c>
      <c r="C190" s="24">
        <v>0</v>
      </c>
      <c r="D190" s="24">
        <v>0</v>
      </c>
      <c r="E190" s="24">
        <v>0</v>
      </c>
      <c r="F190" s="24">
        <v>0</v>
      </c>
      <c r="G190" s="24">
        <f t="shared" si="31"/>
        <v>0</v>
      </c>
    </row>
    <row r="191" spans="1:7">
      <c r="A191" s="39" t="s">
        <v>83</v>
      </c>
      <c r="B191" s="24">
        <v>0</v>
      </c>
      <c r="C191" s="24">
        <v>0</v>
      </c>
      <c r="D191" s="24">
        <v>0</v>
      </c>
      <c r="E191" s="24">
        <v>0</v>
      </c>
      <c r="F191" s="24">
        <v>0</v>
      </c>
      <c r="G191" s="24">
        <f t="shared" si="31"/>
        <v>0</v>
      </c>
    </row>
    <row r="192" spans="1:7">
      <c r="A192" s="23" t="s">
        <v>84</v>
      </c>
      <c r="B192" s="24">
        <v>0</v>
      </c>
      <c r="C192" s="24">
        <v>0</v>
      </c>
      <c r="D192" s="24">
        <v>0</v>
      </c>
      <c r="E192" s="24">
        <v>0</v>
      </c>
      <c r="F192" s="24">
        <v>0</v>
      </c>
      <c r="G192" s="24">
        <f t="shared" si="31"/>
        <v>0</v>
      </c>
    </row>
    <row r="193" spans="1:7">
      <c r="A193" s="23" t="s">
        <v>85</v>
      </c>
      <c r="B193" s="24">
        <v>0</v>
      </c>
      <c r="C193" s="24">
        <v>0</v>
      </c>
      <c r="D193" s="24">
        <v>0</v>
      </c>
      <c r="E193" s="24">
        <v>0</v>
      </c>
      <c r="F193" s="24">
        <v>0</v>
      </c>
      <c r="G193" s="24">
        <f t="shared" si="31"/>
        <v>0</v>
      </c>
    </row>
    <row r="194" spans="1:7">
      <c r="A194" s="23" t="s">
        <v>86</v>
      </c>
      <c r="B194" s="24">
        <v>0</v>
      </c>
      <c r="C194" s="24">
        <v>0</v>
      </c>
      <c r="D194" s="24">
        <v>0</v>
      </c>
      <c r="E194" s="24">
        <v>0</v>
      </c>
      <c r="F194" s="24">
        <v>0</v>
      </c>
      <c r="G194" s="24">
        <f t="shared" si="31"/>
        <v>0</v>
      </c>
    </row>
    <row r="195" spans="1:7">
      <c r="A195" s="39"/>
      <c r="B195" s="37"/>
      <c r="C195" s="37"/>
      <c r="D195" s="37"/>
      <c r="E195" s="37"/>
      <c r="F195" s="37"/>
      <c r="G195" s="37"/>
    </row>
    <row r="196" spans="1:7">
      <c r="A196" s="40" t="s">
        <v>88</v>
      </c>
      <c r="B196" s="22">
        <f t="shared" ref="B196:G196" si="32">B12+B120</f>
        <v>9468509</v>
      </c>
      <c r="C196" s="22">
        <v>145784481</v>
      </c>
      <c r="D196" s="22">
        <v>155252991</v>
      </c>
      <c r="E196" s="22">
        <f t="shared" si="32"/>
        <v>155181710.16999999</v>
      </c>
      <c r="F196" s="22">
        <f t="shared" si="32"/>
        <v>155181710.16999999</v>
      </c>
      <c r="G196" s="22">
        <f t="shared" si="32"/>
        <v>71280.63</v>
      </c>
    </row>
    <row r="197" spans="1:7">
      <c r="A197" s="41"/>
      <c r="B197" s="42"/>
      <c r="C197" s="42"/>
      <c r="D197" s="42"/>
      <c r="E197" s="42"/>
      <c r="F197" s="42"/>
      <c r="G197" s="42"/>
    </row>
  </sheetData>
  <mergeCells count="12">
    <mergeCell ref="A9:A10"/>
    <mergeCell ref="B9:F9"/>
    <mergeCell ref="G9:G10"/>
    <mergeCell ref="A115:A116"/>
    <mergeCell ref="B115:F115"/>
    <mergeCell ref="G115:G116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114 B117:G196" xr:uid="{C583C77A-E889-44FF-A91A-9E5A7754367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fitToWidth="2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(6o) OBJETO DEL GASTO</vt:lpstr>
      <vt:lpstr>'(6o) OBJETO DEL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dcterms:created xsi:type="dcterms:W3CDTF">2025-01-27T18:01:02Z</dcterms:created>
  <dcterms:modified xsi:type="dcterms:W3CDTF">2025-01-27T18:01:22Z</dcterms:modified>
</cp:coreProperties>
</file>