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5\TERCER INFORME DE AVANCE DE GESTION ENE-SEP 2025\DISCIPLINA FINANCIERA\"/>
    </mc:Choice>
  </mc:AlternateContent>
  <bookViews>
    <workbookView xWindow="0" yWindow="0" windowWidth="28800" windowHeight="12330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G52" i="6" l="1"/>
  <c r="G62" i="6"/>
  <c r="E51" i="6" l="1"/>
  <c r="C41" i="6" l="1"/>
  <c r="F41" i="6" l="1"/>
  <c r="C144" i="6" l="1"/>
  <c r="F51" i="6" l="1"/>
  <c r="D51" i="6"/>
  <c r="C51" i="6"/>
  <c r="G51" i="6" l="1"/>
  <c r="C61" i="6" l="1"/>
  <c r="B124" i="6" l="1"/>
  <c r="B144" i="6"/>
  <c r="C124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D41" i="6"/>
  <c r="E41" i="6"/>
  <c r="G42" i="6"/>
  <c r="G43" i="6"/>
  <c r="G44" i="6"/>
  <c r="G45" i="6"/>
  <c r="G46" i="6"/>
  <c r="G47" i="6"/>
  <c r="G48" i="6"/>
  <c r="G49" i="6"/>
  <c r="G50" i="6"/>
  <c r="B51" i="6"/>
  <c r="G53" i="6"/>
  <c r="G54" i="6"/>
  <c r="G55" i="6"/>
  <c r="G56" i="6"/>
  <c r="G57" i="6"/>
  <c r="G58" i="6"/>
  <c r="G59" i="6"/>
  <c r="G60" i="6"/>
  <c r="B61" i="6"/>
  <c r="D61" i="6"/>
  <c r="E61" i="6"/>
  <c r="F61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C12" i="6" l="1"/>
  <c r="F12" i="6"/>
  <c r="G31" i="6"/>
  <c r="B94" i="6"/>
  <c r="G144" i="6"/>
  <c r="G74" i="6"/>
  <c r="D94" i="6"/>
  <c r="G13" i="6"/>
  <c r="G134" i="6"/>
  <c r="G114" i="6"/>
  <c r="G41" i="6"/>
  <c r="G104" i="6"/>
  <c r="G161" i="6"/>
  <c r="G157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G12" i="6" l="1"/>
  <c r="F170" i="6"/>
  <c r="G94" i="6"/>
  <c r="B170" i="6"/>
  <c r="C170" i="6"/>
  <c r="E170" i="6"/>
  <c r="D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<sst xmlns="http://schemas.openxmlformats.org/spreadsheetml/2006/main" count="170" uniqueCount="89">
  <si>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</si>
  <si>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</si>
  <si>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</si>
  <si>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</si>
  <si>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</si>
  <si>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</si>
  <si>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</si>
  <si>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</si>
  <si>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</si>
  <si>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</si>
  <si>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</si>
  <si>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</si>
  <si>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</si>
  <si>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</si>
  <si>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</si>
  <si>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</si>
  <si>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</si>
  <si>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</si>
  <si>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</si>
  <si>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</si>
  <si>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</si>
  <si>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</si>
  <si>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</si>
  <si>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</si>
  <si>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</si>
  <si>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</si>
  <si>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</si>
  <si>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</si>
  <si>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</si>
  <si>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</si>
  <si>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</si>
  <si>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</si>
  <si>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</si>
  <si>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</si>
  <si>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</si>
  <si>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</si>
  <si>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</si>
  <si>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</si>
  <si>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</si>
  <si>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</si>
  <si>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</si>
  <si>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</si>
  <si>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</si>
  <si>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</si>
  <si>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</si>
  <si>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</si>
  <si>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</si>
  <si>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</si>
  <si>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</si>
  <si>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</si>
  <si>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</si>
  <si>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</si>
  <si>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</si>
  <si>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</si>
  <si>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</si>
  <si>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</si>
  <si>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</si>
  <si>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</si>
  <si>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</si>
  <si>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</si>
  <si>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</si>
  <si>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</si>
  <si>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</si>
  <si>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</si>
  <si>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</si>
  <si>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</si>
  <si>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</si>
  <si>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</si>
  <si>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</si>
  <si>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</si>
  <si>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</si>
  <si>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</si>
  <si>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</si>
  <si>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</si>
  <si>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</si>
  <si>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</si>
  <si>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</si>
  <si>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</si>
  <si>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</si>
  <si>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</si>
  <si>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</si>
  <si>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</si>
  <si>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</si>
  <si>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</si>
  <si>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</si>
  <si>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</si>
  <si>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</si>
  <si>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VIVIENDA BIENESTAR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</si>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</sst>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1498600</xdr:colOff>
      <xdr:row>1</xdr:row>
      <xdr:rowOff>50800</xdr:rowOff>
    </xdr:from>
    <xdr:to>
      <xdr:col>6</xdr:col>
      <xdr:colOff>1791731</xdr:colOff>
      <xdr:row>1</xdr:row>
      <xdr:rowOff>758372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7056100" y="3048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G172"/>
  <sheetViews>
    <sheetView tabSelected="1" topLeftCell="A46" zoomScale="53" zoomScaleNormal="53" workbookViewId="0">
      <selection activeCell="F62" sqref="F62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33"/>
      <c r="B2" s="33"/>
      <c r="C2" s="33"/>
      <c r="D2" s="3"/>
      <c r="E2" s="3"/>
      <c r="F2" s="3"/>
      <c r="G2" s="24"/>
    </row>
    <row r="3" spans="1:7" ht="14.45" customHeight="1">
      <c r="A3" s="3"/>
    </row>
    <row r="4" spans="1:7">
      <c r="A4" s="34" t="s">
        <v>87</v>
      </c>
      <c r="B4" s="35"/>
      <c r="C4" s="35"/>
      <c r="D4" s="35"/>
      <c r="E4" s="35"/>
      <c r="F4" s="35"/>
      <c r="G4" s="36"/>
    </row>
    <row r="5" spans="1:7">
      <c r="A5" s="37" t="s">
        <v>1</v>
      </c>
      <c r="B5" s="38"/>
      <c r="C5" s="38"/>
      <c r="D5" s="38"/>
      <c r="E5" s="38"/>
      <c r="F5" s="38"/>
      <c r="G5" s="39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40" t="s">
        <v>88</v>
      </c>
      <c r="B7" s="41"/>
      <c r="C7" s="41"/>
      <c r="D7" s="41"/>
      <c r="E7" s="41"/>
      <c r="F7" s="41"/>
      <c r="G7" s="42"/>
    </row>
    <row r="8" spans="1:7">
      <c r="A8" s="30" t="s">
        <v>0</v>
      </c>
      <c r="B8" s="31"/>
      <c r="C8" s="31"/>
      <c r="D8" s="31"/>
      <c r="E8" s="31"/>
      <c r="F8" s="31"/>
      <c r="G8" s="32"/>
    </row>
    <row r="9" spans="1:7" ht="14.45" customHeight="1">
      <c r="A9" s="25" t="s">
        <v>3</v>
      </c>
      <c r="B9" s="27" t="s">
        <v>85</v>
      </c>
      <c r="C9" s="28"/>
      <c r="D9" s="28"/>
      <c r="E9" s="28"/>
      <c r="F9" s="29"/>
      <c r="G9" s="25" t="s">
        <v>4</v>
      </c>
    </row>
    <row r="10" spans="1:7" ht="40.5">
      <c r="A10" s="26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26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F12" si="0">SUM(B13,B21,B31,B41,B51,B61,B65,B74,B78)</f>
        <v>125399372.84999999</v>
      </c>
      <c r="C12" s="17">
        <f>SUM(C13,C21,C31,C41,C51,C61,C65,C74,C78)</f>
        <v>54908917.160000004</v>
      </c>
      <c r="D12" s="17">
        <f t="shared" si="0"/>
        <v>180308290.00999999</v>
      </c>
      <c r="E12" s="17">
        <f t="shared" si="0"/>
        <v>105893727.99000001</v>
      </c>
      <c r="F12" s="17">
        <f t="shared" si="0"/>
        <v>91236488.170000002</v>
      </c>
      <c r="G12" s="17">
        <f>SUM(G13,G21,G31,G41,G51,G61,G65,G74,G78)</f>
        <v>74414562.020000011</v>
      </c>
    </row>
    <row r="13" spans="1:7">
      <c r="A13" s="11" t="s">
        <v>10</v>
      </c>
      <c r="B13" s="18">
        <f>SUM(B14:B20)</f>
        <v>0</v>
      </c>
      <c r="C13" s="18">
        <f t="shared" ref="C13:G13" si="1">SUM(C14:C20)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f t="shared" ref="B41:G41" si="7">SUM(B42:B50)</f>
        <v>125399372.84999999</v>
      </c>
      <c r="C41" s="18">
        <f t="shared" si="7"/>
        <v>5647460.71</v>
      </c>
      <c r="D41" s="18">
        <f t="shared" si="7"/>
        <v>131046833.56</v>
      </c>
      <c r="E41" s="18">
        <f t="shared" si="7"/>
        <v>94610269.980000004</v>
      </c>
      <c r="F41" s="18">
        <f t="shared" si="7"/>
        <v>83924692.129999995</v>
      </c>
      <c r="G41" s="18">
        <f t="shared" si="7"/>
        <v>36436563.579999998</v>
      </c>
    </row>
    <row r="42" spans="1:7">
      <c r="A42" s="11" t="s">
        <v>39</v>
      </c>
      <c r="B42" s="18">
        <v>125399372.84999999</v>
      </c>
      <c r="C42" s="18">
        <v>5644546.71</v>
      </c>
      <c r="D42" s="18">
        <v>131043919.56</v>
      </c>
      <c r="E42" s="18">
        <v>94607355.980000004</v>
      </c>
      <c r="F42" s="18">
        <v>83924692.129999995</v>
      </c>
      <c r="G42" s="18">
        <f>D42-E42</f>
        <v>36436563.579999998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ref="G43:G50" si="8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8"/>
        <v>0</v>
      </c>
    </row>
    <row r="45" spans="1:7">
      <c r="A45" s="11" t="s">
        <v>42</v>
      </c>
      <c r="B45" s="18">
        <v>0</v>
      </c>
      <c r="C45" s="18">
        <v>2914</v>
      </c>
      <c r="D45" s="18">
        <v>2914</v>
      </c>
      <c r="E45" s="18">
        <v>2914</v>
      </c>
      <c r="F45" s="18">
        <v>0</v>
      </c>
      <c r="G45" s="18">
        <f t="shared" si="8"/>
        <v>0</v>
      </c>
    </row>
    <row r="46" spans="1:7">
      <c r="A46" s="11" t="s">
        <v>43</v>
      </c>
      <c r="B46" s="18">
        <v>0</v>
      </c>
      <c r="C46" s="18">
        <v>0</v>
      </c>
      <c r="D46" s="18"/>
      <c r="E46" s="18">
        <v>0</v>
      </c>
      <c r="F46" s="18">
        <v>0</v>
      </c>
      <c r="G46" s="18">
        <f t="shared" si="8"/>
        <v>0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8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8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8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8"/>
        <v>0</v>
      </c>
    </row>
    <row r="51" spans="1:7">
      <c r="A51" s="16" t="s">
        <v>48</v>
      </c>
      <c r="B51" s="18">
        <f t="shared" ref="B51:F51" si="9">SUM(B52:B60)</f>
        <v>0</v>
      </c>
      <c r="C51" s="18">
        <f t="shared" si="9"/>
        <v>227804.64</v>
      </c>
      <c r="D51" s="18">
        <f t="shared" si="9"/>
        <v>227804.64</v>
      </c>
      <c r="E51" s="18">
        <f>SUM(E52:E60)</f>
        <v>27804.639999999999</v>
      </c>
      <c r="F51" s="18">
        <f t="shared" si="9"/>
        <v>27804.639999999999</v>
      </c>
      <c r="G51" s="18">
        <f>D51-E51</f>
        <v>200000</v>
      </c>
    </row>
    <row r="52" spans="1:7">
      <c r="A52" s="11" t="s">
        <v>49</v>
      </c>
      <c r="B52" s="18">
        <v>0</v>
      </c>
      <c r="C52" s="18">
        <v>227804.64</v>
      </c>
      <c r="D52" s="18">
        <v>227804.64</v>
      </c>
      <c r="E52" s="18">
        <v>27804.639999999999</v>
      </c>
      <c r="F52" s="18">
        <v>27804.639999999999</v>
      </c>
      <c r="G52" s="18">
        <f>D52-E52</f>
        <v>200000</v>
      </c>
    </row>
    <row r="53" spans="1:7">
      <c r="A53" s="11" t="s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f t="shared" ref="G53:G60" si="10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0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0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0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0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0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0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0"/>
        <v>0</v>
      </c>
    </row>
    <row r="61" spans="1:7">
      <c r="A61" s="16" t="s">
        <v>58</v>
      </c>
      <c r="B61" s="18">
        <f t="shared" ref="B61:G61" si="11">SUM(B62:B64)</f>
        <v>0</v>
      </c>
      <c r="C61" s="18">
        <f t="shared" si="11"/>
        <v>49033651.810000002</v>
      </c>
      <c r="D61" s="18">
        <f t="shared" si="11"/>
        <v>49033651.810000002</v>
      </c>
      <c r="E61" s="18">
        <f t="shared" si="11"/>
        <v>11255653.369999999</v>
      </c>
      <c r="F61" s="18">
        <f t="shared" si="11"/>
        <v>7283991.4000000004</v>
      </c>
      <c r="G61" s="18">
        <f t="shared" si="11"/>
        <v>37777998.440000005</v>
      </c>
    </row>
    <row r="62" spans="1:7">
      <c r="A62" s="11" t="s">
        <v>59</v>
      </c>
      <c r="B62" s="18">
        <v>0</v>
      </c>
      <c r="C62" s="18">
        <v>49033651.810000002</v>
      </c>
      <c r="D62" s="18">
        <v>49033651.810000002</v>
      </c>
      <c r="E62" s="18">
        <v>11255653.369999999</v>
      </c>
      <c r="F62" s="18">
        <v>7283991.4000000004</v>
      </c>
      <c r="G62" s="18">
        <f>D62-E62</f>
        <v>37777998.440000005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2">SUM(B66:B70,B72:B73)</f>
        <v>0</v>
      </c>
      <c r="C65" s="18">
        <f t="shared" si="12"/>
        <v>0</v>
      </c>
      <c r="D65" s="18">
        <f t="shared" si="12"/>
        <v>0</v>
      </c>
      <c r="E65" s="18">
        <f t="shared" si="12"/>
        <v>0</v>
      </c>
      <c r="F65" s="18">
        <f t="shared" si="12"/>
        <v>0</v>
      </c>
      <c r="G65" s="18">
        <f t="shared" si="12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3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3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3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3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3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3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3"/>
        <v>0</v>
      </c>
    </row>
    <row r="74" spans="1:7">
      <c r="A74" s="16" t="s">
        <v>71</v>
      </c>
      <c r="B74" s="18">
        <f t="shared" ref="B74:G74" si="14">SUM(B75:B77)</f>
        <v>0</v>
      </c>
      <c r="C74" s="18">
        <f t="shared" si="14"/>
        <v>0</v>
      </c>
      <c r="D74" s="18">
        <f t="shared" si="14"/>
        <v>0</v>
      </c>
      <c r="E74" s="18">
        <f t="shared" si="14"/>
        <v>0</v>
      </c>
      <c r="F74" s="18">
        <f t="shared" si="14"/>
        <v>0</v>
      </c>
      <c r="G74" s="18">
        <f t="shared" si="14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5">SUM(B79:B85)</f>
        <v>0</v>
      </c>
      <c r="C78" s="18">
        <f t="shared" si="15"/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6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6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6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6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6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6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25" t="s">
        <v>3</v>
      </c>
      <c r="B89" s="27" t="s">
        <v>85</v>
      </c>
      <c r="C89" s="28"/>
      <c r="D89" s="28"/>
      <c r="E89" s="28"/>
      <c r="F89" s="29"/>
      <c r="G89" s="25" t="s">
        <v>4</v>
      </c>
    </row>
    <row r="90" spans="1:7" ht="40.5">
      <c r="A90" s="26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26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7">SUM(B96,B104,B114,B124,B134,B144,B148,B157,B161)</f>
        <v>0</v>
      </c>
      <c r="C94" s="17">
        <f t="shared" si="17"/>
        <v>188403674.00999999</v>
      </c>
      <c r="D94" s="17">
        <f t="shared" si="17"/>
        <v>188403674.00999999</v>
      </c>
      <c r="E94" s="17">
        <f t="shared" si="17"/>
        <v>38030105.280000001</v>
      </c>
      <c r="F94" s="17">
        <f t="shared" si="17"/>
        <v>32760499.670000002</v>
      </c>
      <c r="G94" s="17">
        <f t="shared" si="17"/>
        <v>150373568.72999999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8">SUM(B97:B103)</f>
        <v>0</v>
      </c>
      <c r="C96" s="18">
        <f t="shared" si="18"/>
        <v>0</v>
      </c>
      <c r="D96" s="18">
        <f t="shared" si="18"/>
        <v>0</v>
      </c>
      <c r="E96" s="18">
        <f t="shared" si="18"/>
        <v>0</v>
      </c>
      <c r="F96" s="18">
        <f t="shared" si="18"/>
        <v>0</v>
      </c>
      <c r="G96" s="18">
        <f t="shared" si="18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19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19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19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19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19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19"/>
        <v>0</v>
      </c>
    </row>
    <row r="104" spans="1:7">
      <c r="A104" s="16" t="s">
        <v>18</v>
      </c>
      <c r="B104" s="18">
        <f t="shared" ref="B104:G104" si="20">SUM(B105:B113)</f>
        <v>0</v>
      </c>
      <c r="C104" s="18">
        <f t="shared" si="20"/>
        <v>0</v>
      </c>
      <c r="D104" s="18">
        <f t="shared" si="20"/>
        <v>0</v>
      </c>
      <c r="E104" s="18">
        <f t="shared" si="20"/>
        <v>0</v>
      </c>
      <c r="F104" s="18">
        <f t="shared" si="20"/>
        <v>0</v>
      </c>
      <c r="G104" s="18">
        <f t="shared" si="20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1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1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1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1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1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1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1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1"/>
        <v>0</v>
      </c>
    </row>
    <row r="114" spans="1:7">
      <c r="A114" s="16" t="s">
        <v>28</v>
      </c>
      <c r="B114" s="18">
        <f t="shared" ref="B114:G114" si="22">SUM(B115:B123)</f>
        <v>0</v>
      </c>
      <c r="C114" s="18">
        <f t="shared" si="22"/>
        <v>0</v>
      </c>
      <c r="D114" s="18">
        <f t="shared" si="22"/>
        <v>0</v>
      </c>
      <c r="E114" s="18">
        <f t="shared" si="22"/>
        <v>0</v>
      </c>
      <c r="F114" s="18">
        <f t="shared" si="22"/>
        <v>0</v>
      </c>
      <c r="G114" s="18">
        <f t="shared" si="22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3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3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3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3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3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3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3"/>
        <v>0</v>
      </c>
    </row>
    <row r="124" spans="1:7">
      <c r="A124" s="16" t="s">
        <v>38</v>
      </c>
      <c r="B124" s="18">
        <f>SUM(B125:B133)</f>
        <v>0</v>
      </c>
      <c r="C124" s="18">
        <f>SUM(C125:C133)</f>
        <v>0</v>
      </c>
      <c r="D124" s="18">
        <f t="shared" ref="D124:G124" si="24">SUM(D125:D133)</f>
        <v>0</v>
      </c>
      <c r="E124" s="18">
        <f t="shared" si="24"/>
        <v>0</v>
      </c>
      <c r="F124" s="18">
        <f t="shared" si="24"/>
        <v>0</v>
      </c>
      <c r="G124" s="18">
        <f t="shared" si="24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5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5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5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5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5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5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5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5"/>
        <v>0</v>
      </c>
    </row>
    <row r="134" spans="1:7">
      <c r="A134" s="16" t="s">
        <v>48</v>
      </c>
      <c r="B134" s="18">
        <f t="shared" ref="B134:G134" si="26">SUM(B135:B143)</f>
        <v>0</v>
      </c>
      <c r="C134" s="18">
        <f t="shared" si="26"/>
        <v>0</v>
      </c>
      <c r="D134" s="18">
        <f t="shared" si="26"/>
        <v>0</v>
      </c>
      <c r="E134" s="18">
        <f t="shared" si="26"/>
        <v>0</v>
      </c>
      <c r="F134" s="18">
        <f t="shared" si="26"/>
        <v>0</v>
      </c>
      <c r="G134" s="18">
        <f t="shared" si="26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7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7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7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7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7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7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7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7"/>
        <v>0</v>
      </c>
    </row>
    <row r="144" spans="1:7">
      <c r="A144" s="16" t="s">
        <v>58</v>
      </c>
      <c r="B144" s="18">
        <f>SUM(B145:B147)</f>
        <v>0</v>
      </c>
      <c r="C144" s="18">
        <f>SUM(C145:C147)</f>
        <v>188403674.00999999</v>
      </c>
      <c r="D144" s="18">
        <f t="shared" ref="D144:G144" si="28">SUM(D145:D147)</f>
        <v>188403674.00999999</v>
      </c>
      <c r="E144" s="18">
        <f t="shared" si="28"/>
        <v>38030105.280000001</v>
      </c>
      <c r="F144" s="18">
        <f t="shared" si="28"/>
        <v>32760499.670000002</v>
      </c>
      <c r="G144" s="18">
        <f t="shared" si="28"/>
        <v>150373568.72999999</v>
      </c>
    </row>
    <row r="145" spans="1:7">
      <c r="A145" s="11" t="s">
        <v>59</v>
      </c>
      <c r="B145" s="18">
        <v>0</v>
      </c>
      <c r="C145" s="18">
        <v>188403674.00999999</v>
      </c>
      <c r="D145" s="18">
        <v>188403674.00999999</v>
      </c>
      <c r="E145" s="18">
        <v>38030105.280000001</v>
      </c>
      <c r="F145" s="18">
        <v>32760499.670000002</v>
      </c>
      <c r="G145" s="18">
        <f>D145-E145</f>
        <v>150373568.72999999</v>
      </c>
    </row>
    <row r="146" spans="1:7">
      <c r="A146" s="11" t="s">
        <v>60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29">SUM(B149:B153,B155:B156)</f>
        <v>0</v>
      </c>
      <c r="C148" s="18">
        <f t="shared" si="29"/>
        <v>0</v>
      </c>
      <c r="D148" s="18">
        <f t="shared" si="29"/>
        <v>0</v>
      </c>
      <c r="E148" s="18">
        <f t="shared" si="29"/>
        <v>0</v>
      </c>
      <c r="F148" s="18">
        <f t="shared" si="29"/>
        <v>0</v>
      </c>
      <c r="G148" s="18">
        <f t="shared" si="29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0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0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0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0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0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0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0"/>
        <v>0</v>
      </c>
    </row>
    <row r="157" spans="1:7">
      <c r="A157" s="16" t="s">
        <v>71</v>
      </c>
      <c r="B157" s="18">
        <f t="shared" ref="B157:G157" si="31">SUM(B158:B160)</f>
        <v>0</v>
      </c>
      <c r="C157" s="18">
        <f t="shared" si="31"/>
        <v>0</v>
      </c>
      <c r="D157" s="18">
        <f t="shared" si="31"/>
        <v>0</v>
      </c>
      <c r="E157" s="18">
        <f t="shared" si="31"/>
        <v>0</v>
      </c>
      <c r="F157" s="18">
        <f t="shared" si="31"/>
        <v>0</v>
      </c>
      <c r="G157" s="18">
        <f t="shared" si="31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2">SUM(B162:B168)</f>
        <v>0</v>
      </c>
      <c r="C161" s="18">
        <f t="shared" si="32"/>
        <v>0</v>
      </c>
      <c r="D161" s="18">
        <f t="shared" si="32"/>
        <v>0</v>
      </c>
      <c r="E161" s="18">
        <f t="shared" si="32"/>
        <v>0</v>
      </c>
      <c r="F161" s="18">
        <f t="shared" si="32"/>
        <v>0</v>
      </c>
      <c r="G161" s="18">
        <f t="shared" si="32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3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3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3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3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3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3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F170" si="34">B12+B94</f>
        <v>125399372.84999999</v>
      </c>
      <c r="C170" s="17">
        <f t="shared" si="34"/>
        <v>243312591.16999999</v>
      </c>
      <c r="D170" s="17">
        <f t="shared" si="34"/>
        <v>368711964.01999998</v>
      </c>
      <c r="E170" s="17">
        <f t="shared" si="34"/>
        <v>143923833.27000001</v>
      </c>
      <c r="F170" s="17">
        <f t="shared" si="34"/>
        <v>123996987.84</v>
      </c>
      <c r="G170" s="17">
        <f>G12+G94</f>
        <v>224788130.75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2025-10-08T19:23:13Z</dcterms:modified>
</cp:coreProperties>
</file>